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estebantocto/Downloads/"/>
    </mc:Choice>
  </mc:AlternateContent>
  <xr:revisionPtr revIDLastSave="0" documentId="13_ncr:1_{D4A7E72B-F60B-B747-ACD4-F5A9CADC421A}" xr6:coauthVersionLast="47" xr6:coauthVersionMax="47" xr10:uidLastSave="{00000000-0000-0000-0000-000000000000}"/>
  <bookViews>
    <workbookView xWindow="0" yWindow="500" windowWidth="28800" windowHeight="16520" activeTab="2" xr2:uid="{00000000-000D-0000-FFFF-FFFF00000000}"/>
  </bookViews>
  <sheets>
    <sheet name="Prev" sheetId="1" state="hidden" r:id="rId1"/>
    <sheet name="Copia Original" sheetId="2" state="hidden" r:id="rId2"/>
    <sheet name="D_Resultados" sheetId="6" r:id="rId3"/>
  </sheets>
  <definedNames>
    <definedName name="_xlnm._FilterDatabase" localSheetId="1" hidden="1">'Copia Original'!$A$3:$Y$328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eYpBlRfBbojXJVBTfTRNfYnmKxjXJ08hLaQyC+5gOw4="/>
    </ext>
  </extLst>
</workbook>
</file>

<file path=xl/calcChain.xml><?xml version="1.0" encoding="utf-8"?>
<calcChain xmlns="http://schemas.openxmlformats.org/spreadsheetml/2006/main">
  <c r="G42" i="6" l="1"/>
  <c r="I41" i="6"/>
  <c r="G41" i="6"/>
  <c r="E41" i="6"/>
  <c r="P4" i="6" l="1"/>
  <c r="N4" i="6"/>
  <c r="L4" i="6"/>
  <c r="J4" i="6"/>
  <c r="H4" i="6"/>
  <c r="F4" i="6"/>
  <c r="D4" i="6"/>
  <c r="B107" i="1"/>
  <c r="J31" i="6"/>
  <c r="P24" i="6"/>
  <c r="F20" i="6"/>
  <c r="P17" i="6"/>
  <c r="L15" i="6"/>
  <c r="H13" i="6"/>
  <c r="D11" i="6"/>
  <c r="N8" i="6"/>
  <c r="J6" i="6"/>
  <c r="J27" i="6"/>
  <c r="J24" i="6"/>
  <c r="L22" i="6"/>
  <c r="P20" i="6"/>
  <c r="D20" i="6"/>
  <c r="H19" i="6"/>
  <c r="L18" i="6"/>
  <c r="N17" i="6"/>
  <c r="D17" i="6"/>
  <c r="H16" i="6"/>
  <c r="J15" i="6"/>
  <c r="N14" i="6"/>
  <c r="D14" i="6"/>
  <c r="F13" i="6"/>
  <c r="J12" i="6"/>
  <c r="N11" i="6"/>
  <c r="P10" i="6"/>
  <c r="F10" i="6"/>
  <c r="J9" i="6"/>
  <c r="L8" i="6"/>
  <c r="P7" i="6"/>
  <c r="F7" i="6"/>
  <c r="H6" i="6"/>
  <c r="J32" i="6"/>
  <c r="P26" i="6"/>
  <c r="N20" i="6"/>
  <c r="J18" i="6"/>
  <c r="F16" i="6"/>
  <c r="P13" i="6"/>
  <c r="L11" i="6"/>
  <c r="H9" i="6"/>
  <c r="D7" i="6"/>
  <c r="J29" i="6"/>
  <c r="P23" i="6"/>
  <c r="N18" i="6"/>
  <c r="J17" i="6"/>
  <c r="D16" i="6"/>
  <c r="D15" i="6"/>
  <c r="L12" i="6"/>
  <c r="H11" i="6"/>
  <c r="D10" i="6"/>
  <c r="L7" i="6"/>
  <c r="L6" i="6"/>
  <c r="J21" i="6"/>
  <c r="N19" i="6"/>
  <c r="H18" i="6"/>
  <c r="H17" i="6"/>
  <c r="P14" i="6"/>
  <c r="L13" i="6"/>
  <c r="H12" i="6"/>
  <c r="P9" i="6"/>
  <c r="P8" i="6"/>
  <c r="J7" i="6"/>
  <c r="F6" i="6"/>
  <c r="P22" i="6"/>
  <c r="J20" i="6"/>
  <c r="F19" i="6"/>
  <c r="N16" i="6"/>
  <c r="N15" i="6"/>
  <c r="H14" i="6"/>
  <c r="D13" i="6"/>
  <c r="L9" i="6"/>
  <c r="H8" i="6"/>
  <c r="P6" i="6"/>
  <c r="J26" i="6"/>
  <c r="L21" i="6"/>
  <c r="D19" i="6"/>
  <c r="F17" i="6"/>
  <c r="J13" i="6"/>
  <c r="F9" i="6"/>
  <c r="P25" i="6"/>
  <c r="L20" i="6"/>
  <c r="P18" i="6"/>
  <c r="P16" i="6"/>
  <c r="F15" i="6"/>
  <c r="F11" i="6"/>
  <c r="H7" i="6"/>
  <c r="L16" i="6"/>
  <c r="L14" i="6"/>
  <c r="P12" i="6"/>
  <c r="N10" i="6"/>
  <c r="D9" i="6"/>
  <c r="J25" i="6"/>
  <c r="J14" i="6"/>
  <c r="N12" i="6"/>
  <c r="L10" i="6"/>
  <c r="J8" i="6"/>
  <c r="N6" i="6"/>
  <c r="L23" i="6"/>
  <c r="H20" i="6"/>
  <c r="F18" i="6"/>
  <c r="J16" i="6"/>
  <c r="F12" i="6"/>
  <c r="J10" i="6"/>
  <c r="J23" i="6"/>
  <c r="P19" i="6"/>
  <c r="D18" i="6"/>
  <c r="P15" i="6"/>
  <c r="F14" i="6"/>
  <c r="D12" i="6"/>
  <c r="H10" i="6"/>
  <c r="F8" i="6"/>
  <c r="J30" i="6"/>
  <c r="J22" i="6"/>
  <c r="L19" i="6"/>
  <c r="L17" i="6"/>
  <c r="N13" i="6"/>
  <c r="P11" i="6"/>
  <c r="N9" i="6"/>
  <c r="D8" i="6"/>
  <c r="D6" i="6"/>
  <c r="J11" i="6"/>
  <c r="J28" i="6"/>
  <c r="P21" i="6"/>
  <c r="J19" i="6"/>
  <c r="H15" i="6"/>
  <c r="N7" i="6"/>
  <c r="O7" i="6" l="1"/>
  <c r="I15" i="6"/>
  <c r="K19" i="6"/>
  <c r="Q21" i="6"/>
  <c r="K28" i="6"/>
  <c r="K11" i="6"/>
  <c r="E6" i="6"/>
  <c r="E8" i="6"/>
  <c r="O9" i="6"/>
  <c r="Q11" i="6"/>
  <c r="O13" i="6"/>
  <c r="M17" i="6"/>
  <c r="M19" i="6"/>
  <c r="K22" i="6"/>
  <c r="K30" i="6"/>
  <c r="G8" i="6"/>
  <c r="I10" i="6"/>
  <c r="E12" i="6"/>
  <c r="G14" i="6"/>
  <c r="Q15" i="6"/>
  <c r="E18" i="6"/>
  <c r="Q19" i="6"/>
  <c r="K23" i="6"/>
  <c r="K10" i="6"/>
  <c r="G12" i="6"/>
  <c r="K16" i="6"/>
  <c r="G18" i="6"/>
  <c r="I20" i="6"/>
  <c r="M23" i="6"/>
  <c r="O6" i="6"/>
  <c r="K8" i="6"/>
  <c r="M10" i="6"/>
  <c r="O12" i="6"/>
  <c r="K14" i="6"/>
  <c r="K25" i="6"/>
  <c r="E9" i="6"/>
  <c r="O10" i="6"/>
  <c r="Q12" i="6"/>
  <c r="M14" i="6"/>
  <c r="M16" i="6"/>
  <c r="I7" i="6"/>
  <c r="G11" i="6"/>
  <c r="G15" i="6"/>
  <c r="Q16" i="6"/>
  <c r="Q18" i="6"/>
  <c r="M20" i="6"/>
  <c r="Q25" i="6"/>
  <c r="G9" i="6"/>
  <c r="K13" i="6"/>
  <c r="G17" i="6"/>
  <c r="E19" i="6"/>
  <c r="M21" i="6"/>
  <c r="K26" i="6"/>
  <c r="Q6" i="6"/>
  <c r="I8" i="6"/>
  <c r="M9" i="6"/>
  <c r="E13" i="6"/>
  <c r="I14" i="6"/>
  <c r="O15" i="6"/>
  <c r="O16" i="6"/>
  <c r="G19" i="6"/>
  <c r="K20" i="6"/>
  <c r="Q22" i="6"/>
  <c r="G6" i="6"/>
  <c r="K7" i="6"/>
  <c r="Q8" i="6"/>
  <c r="Q9" i="6"/>
  <c r="I12" i="6"/>
  <c r="M13" i="6"/>
  <c r="Q14" i="6"/>
  <c r="I17" i="6"/>
  <c r="I18" i="6"/>
  <c r="O19" i="6"/>
  <c r="K21" i="6"/>
  <c r="M6" i="6"/>
  <c r="M7" i="6"/>
  <c r="E10" i="6"/>
  <c r="I11" i="6"/>
  <c r="M12" i="6"/>
  <c r="E15" i="6"/>
  <c r="E16" i="6"/>
  <c r="K17" i="6"/>
  <c r="O18" i="6"/>
  <c r="Q23" i="6"/>
  <c r="K29" i="6"/>
  <c r="E7" i="6"/>
  <c r="I9" i="6"/>
  <c r="M11" i="6"/>
  <c r="Q13" i="6"/>
  <c r="G16" i="6"/>
  <c r="K18" i="6"/>
  <c r="O20" i="6"/>
  <c r="Q26" i="6"/>
  <c r="K32" i="6"/>
  <c r="I6" i="6"/>
  <c r="G7" i="6"/>
  <c r="Q7" i="6"/>
  <c r="M8" i="6"/>
  <c r="K9" i="6"/>
  <c r="G10" i="6"/>
  <c r="Q10" i="6"/>
  <c r="O11" i="6"/>
  <c r="K12" i="6"/>
  <c r="G13" i="6"/>
  <c r="E14" i="6"/>
  <c r="O14" i="6"/>
  <c r="K15" i="6"/>
  <c r="I16" i="6"/>
  <c r="E17" i="6"/>
  <c r="O17" i="6"/>
  <c r="M18" i="6"/>
  <c r="I19" i="6"/>
  <c r="E20" i="6"/>
  <c r="Q20" i="6"/>
  <c r="M22" i="6"/>
  <c r="K24" i="6"/>
  <c r="K27" i="6"/>
  <c r="K6" i="6"/>
  <c r="O8" i="6"/>
  <c r="E11" i="6"/>
  <c r="I13" i="6"/>
  <c r="M15" i="6"/>
  <c r="Q17" i="6"/>
  <c r="G20" i="6"/>
  <c r="Q24" i="6"/>
  <c r="K31" i="6"/>
  <c r="I36" i="6" l="1"/>
  <c r="K36" i="6"/>
  <c r="G35" i="6"/>
  <c r="E36" i="6"/>
  <c r="I34" i="6"/>
  <c r="M35" i="6"/>
  <c r="Q36" i="6"/>
  <c r="E34" i="6"/>
  <c r="O36" i="6"/>
  <c r="E35" i="6"/>
  <c r="K35" i="6"/>
  <c r="G34" i="6"/>
  <c r="G36" i="6"/>
  <c r="M36" i="6"/>
  <c r="Q35" i="6"/>
  <c r="I35" i="6"/>
  <c r="O35" i="6"/>
  <c r="G43" i="6" l="1"/>
  <c r="G44" i="6"/>
  <c r="E43" i="6"/>
  <c r="E44" i="6"/>
  <c r="E42" i="6"/>
  <c r="I42" i="6" s="1"/>
  <c r="I44" i="6" l="1"/>
  <c r="I43" i="6"/>
</calcChain>
</file>

<file path=xl/sharedStrings.xml><?xml version="1.0" encoding="utf-8"?>
<sst xmlns="http://schemas.openxmlformats.org/spreadsheetml/2006/main" count="2406" uniqueCount="454">
  <si>
    <t>Resultados de la validación por "Variable Critica"  aplicado a las 324 prácticas</t>
  </si>
  <si>
    <t>Variable Critica 1</t>
  </si>
  <si>
    <t>Experto</t>
  </si>
  <si>
    <t>Práctica 1</t>
  </si>
  <si>
    <t>Práctica 2</t>
  </si>
  <si>
    <t>Práctica 3</t>
  </si>
  <si>
    <t>Práctica 4</t>
  </si>
  <si>
    <t>Práctica 5</t>
  </si>
  <si>
    <t>Práctica 6</t>
  </si>
  <si>
    <t>Práctica 7</t>
  </si>
  <si>
    <t>Coherencia</t>
  </si>
  <si>
    <t>Relevancia</t>
  </si>
  <si>
    <t>Claridad</t>
  </si>
  <si>
    <t>Fomento de la visión estratégica</t>
  </si>
  <si>
    <t>Experto 1</t>
  </si>
  <si>
    <t>Experto 2</t>
  </si>
  <si>
    <t>Experto 3</t>
  </si>
  <si>
    <t>Experto 4</t>
  </si>
  <si>
    <t>Experto 5</t>
  </si>
  <si>
    <t>Variable Critica 2</t>
  </si>
  <si>
    <t>Práctica 8</t>
  </si>
  <si>
    <t>Práctica 9</t>
  </si>
  <si>
    <t>Planeación Estratégica</t>
  </si>
  <si>
    <t>Variable Critica 3</t>
  </si>
  <si>
    <t>Gestión de Riesgos</t>
  </si>
  <si>
    <t>Variable Critica 4</t>
  </si>
  <si>
    <t>Práctica 10</t>
  </si>
  <si>
    <t>Práctica 11</t>
  </si>
  <si>
    <t>Práctica 12</t>
  </si>
  <si>
    <t>Alineamiento estratégico de las TI</t>
  </si>
  <si>
    <t>Variable Critica 5</t>
  </si>
  <si>
    <t>Práctica 13</t>
  </si>
  <si>
    <t>Práctica 14</t>
  </si>
  <si>
    <t>Práctica 15</t>
  </si>
  <si>
    <t>Práctica 16</t>
  </si>
  <si>
    <t>Práctica 17</t>
  </si>
  <si>
    <t>Práctica 18</t>
  </si>
  <si>
    <t>Práctica 19</t>
  </si>
  <si>
    <t>Práctica 20</t>
  </si>
  <si>
    <t>Perfil de liderazgo</t>
  </si>
  <si>
    <t>Variable Critica 6</t>
  </si>
  <si>
    <t>Transparencia y Rendición de Cuentas</t>
  </si>
  <si>
    <t>Variable Critica 7</t>
  </si>
  <si>
    <t>Principios Éticos</t>
  </si>
  <si>
    <t>Experto 6</t>
  </si>
  <si>
    <t>Variable Critica 8</t>
  </si>
  <si>
    <t>Mejora continua e innovación</t>
  </si>
  <si>
    <t>Variable Critica 9</t>
  </si>
  <si>
    <t>Calidad y excelencia integrada</t>
  </si>
  <si>
    <t>Variable Critica 10</t>
  </si>
  <si>
    <t>Autonomia universitaria</t>
  </si>
  <si>
    <t>Variable Critica 11</t>
  </si>
  <si>
    <t>Libertad académica</t>
  </si>
  <si>
    <t>Experto 7</t>
  </si>
  <si>
    <t>Variable Critica 12</t>
  </si>
  <si>
    <t>Variable Critica 13</t>
  </si>
  <si>
    <t xml:space="preserve">Permanencia   </t>
  </si>
  <si>
    <t>Variable Critica 14</t>
  </si>
  <si>
    <t>Actividades complementarias</t>
  </si>
  <si>
    <t>Políticas de investigación</t>
  </si>
  <si>
    <t>Variable Critica 16</t>
  </si>
  <si>
    <t>Redes de investigación</t>
  </si>
  <si>
    <t>Variable Critica 17</t>
  </si>
  <si>
    <t>Vinculación de la investigación con la docencia</t>
  </si>
  <si>
    <t>Experto 8</t>
  </si>
  <si>
    <t>Variable Critica 18</t>
  </si>
  <si>
    <t>Impacto y rigor metodológico de la investigación</t>
  </si>
  <si>
    <t>Variable Critica 19</t>
  </si>
  <si>
    <t>Selección, Capacitación y Desarrollo</t>
  </si>
  <si>
    <t>Variable Critica 20</t>
  </si>
  <si>
    <t>Enseñanza en entornos híbridos</t>
  </si>
  <si>
    <t>Variable Critica 21</t>
  </si>
  <si>
    <t>Evaluación y Retención del desempeño</t>
  </si>
  <si>
    <t>Variable Critica 22</t>
  </si>
  <si>
    <t>Políticas, procedimientos y convenios de internacionalización</t>
  </si>
  <si>
    <t>Variable Critica 23</t>
  </si>
  <si>
    <t>Estudiantes y personal internacional</t>
  </si>
  <si>
    <t>Variable Critica 24</t>
  </si>
  <si>
    <t>Reputación internacional de la universidad</t>
  </si>
  <si>
    <t>Variable Critica 25</t>
  </si>
  <si>
    <t>Movilidad e internacionalización del currículo</t>
  </si>
  <si>
    <t>Variable Critica 26</t>
  </si>
  <si>
    <t>Infraestructura Tecnológica</t>
  </si>
  <si>
    <t>Variable Critica 27</t>
  </si>
  <si>
    <t>Práctica 21</t>
  </si>
  <si>
    <t>Infraestructura física y equipamiento</t>
  </si>
  <si>
    <t>Variable Critica 28</t>
  </si>
  <si>
    <t>Diversificación de ingresos</t>
  </si>
  <si>
    <t>Variable Critica 29</t>
  </si>
  <si>
    <t>Planificación financiera a largo plazo</t>
  </si>
  <si>
    <t>Variable Critica 30</t>
  </si>
  <si>
    <t>Eficiencia en la gestión de recursos</t>
  </si>
  <si>
    <t>Variable Critica 31</t>
  </si>
  <si>
    <t>Servicios de Salud</t>
  </si>
  <si>
    <t>Variable Critica 32</t>
  </si>
  <si>
    <t>Servicios de Apoyo Social y Emocional</t>
  </si>
  <si>
    <t>Variable Critica 33</t>
  </si>
  <si>
    <t>Seguimiento al graduado</t>
  </si>
  <si>
    <t>Variable Critica 34</t>
  </si>
  <si>
    <t>Monitoreo del Empleo y Logros</t>
  </si>
  <si>
    <t>Variable Critica 35</t>
  </si>
  <si>
    <t>Servicios de Apoyo al Graduado</t>
  </si>
  <si>
    <t>Variable Critica 36</t>
  </si>
  <si>
    <t>Impacto social y solución de problemas</t>
  </si>
  <si>
    <t>Variable Critica 37</t>
  </si>
  <si>
    <t>Ética, transparencia y diálogo</t>
  </si>
  <si>
    <t>Variable Critica 38</t>
  </si>
  <si>
    <t>Sostenibilidad y gestión ambiental</t>
  </si>
  <si>
    <t>Variable Critica 39</t>
  </si>
  <si>
    <t>Vinculación y desarrollo comunitario</t>
  </si>
  <si>
    <t>N</t>
  </si>
  <si>
    <t>Variable Critica</t>
  </si>
  <si>
    <t>Practica</t>
  </si>
  <si>
    <t>Nro.</t>
  </si>
  <si>
    <t>[1] La universidad tiene establecidos sus objetivos institucionales claros y medibles.</t>
  </si>
  <si>
    <t>[2] La universidad cuenta con una estructura orgánica bien definida, respaldada por instrumentos normativos y de gestión.</t>
  </si>
  <si>
    <t>[2] Las autoridades y miembros de los órganos de gobierno garantizan el cumplimiento de la Ley Universitaria y el desarrollo de sus funciones.</t>
  </si>
  <si>
    <t>[3] La universidad implementa un modelo educativo que se ajusta a su plan estratégico, contexto, avances científico-tecnológicos y demanda social y del mercado laboral.</t>
  </si>
  <si>
    <t>[4] Los propósitos de todos los programas de estudios de la universidad están claramente definidos, relacionadas con la misión y visión institucional y han sido construidos de manera participativa.</t>
  </si>
  <si>
    <t>[5] La universidad realiza evaluaciones periódicas de sus programas de estudios y del cumplimiento de sus objetivos estratégicos.</t>
  </si>
  <si>
    <t>[5] La universidad implementa acciones de mejora basadas en los resultados de las evaluaciones, asegurando la adaptación a las necesidades y tendencias emergentes en la educación superior y el entorno laboral.</t>
  </si>
  <si>
    <t>[1] La universidad ofrece programas educativos relacionados con las políticas nacionales y regionales de educación universitaria.</t>
  </si>
  <si>
    <t>[2] La universidad desarrolla procesos de evaluación y mejora que involucran a distintos actores de la comunidad universitaria.</t>
  </si>
  <si>
    <t>[2] La universidad implementa su modelo educativo con enfoque integral y es insumo para la planeación institucional.</t>
  </si>
  <si>
    <t>[2] La universidad realiza la planeación institucional asegurando alineamiento y trazabilidad entre el PEI, POI y presupuesto.</t>
  </si>
  <si>
    <t>[3] La universidad planifica y gestiona sus actividades administrativas, de formación e investigación, en coherencia con el proyecto institucional.</t>
  </si>
  <si>
    <t>[3] La propuesta académica de posgrado se desarrolla a través de un proceso reflexivo, asegurando su relevancia y coherencia con la misión y visión de la universidad.</t>
  </si>
  <si>
    <t>[4] La universidad integra políticas específicas de investigación, internacionalización y responsabilidad social en su planeación estratégica.</t>
  </si>
  <si>
    <t>[5] La universidad realiza un seguimiento y evaluación periódica de la implementación de su planeación estratégica</t>
  </si>
  <si>
    <t>[5] La universidad implementa estrategias de optimización y adaptación basadas sobre los resultados de las evaluaciones, asegurando de esta manera que se mantengan alineadas con las tendencias actuales y las necesidades emergentes.</t>
  </si>
  <si>
    <t>[1] La universidad identifica y documenta los riesgos potenciales que pueden afectar a la institución en sus diferentes áreas y niveles.</t>
  </si>
  <si>
    <t>[2] La universidad realiza un análisis y evaluación de los riesgos identificados, considerando su probabilidad de ocurrencia e impacto en la institución.</t>
  </si>
  <si>
    <t>[3] La universidad planifica sus respuestas a los riesgos, desarrollando estrategias para mitigar impactos significativos en sus áreas y niveles, incluyendo preventiva y contingencia planes.</t>
  </si>
  <si>
    <t>[4] La universidad diseña y aplica medidas de mitigación y control para los riesgos identificados y evaluados, con el fin de reducir su impacto y probabilidad de ocurrencia.</t>
  </si>
  <si>
    <t>[5] La universidad implementa medidas de mitigación y control de los riesgos identificados y evaluados para reducir su impacto y probabilidad de ocurrencia.</t>
  </si>
  <si>
    <t>[5] La universidad lleva a cabo un proceso de mejora continua en la gestión de riesgos, adaptándose a cambios en el entorno y en la propia institución.</t>
  </si>
  <si>
    <t>[1] La universidad tiene un registro u inventario de todas las herramientas, plataformas y sistemas tecnológicos en uso.</t>
  </si>
  <si>
    <t>[1] La universidad fomenta la participación de diferentes departamentos para examinar la alineación de las TI con los propósitos institucionales.</t>
  </si>
  <si>
    <t>[2] La universidad tiene mapeado las tecnologías información que ayudan directamente a los objetivos institucionales, y cuenta con una priorización de proyectos de TI.</t>
  </si>
  <si>
    <t>[3] La universidad implementa politicas para el uso de las TI.</t>
  </si>
  <si>
    <t>[3] La universidad adopta estándares y buenas prácticas tecnológicas para asegurar coherencia y eficacia en el uso de TI.</t>
  </si>
  <si>
    <t>[3] La universidad realiza auditorías de TI para verificar el cumplimiento con políticas, estándares y buenas practicas tecnológicas.</t>
  </si>
  <si>
    <t>[4] La universidad aplica KPIs específicos para evaluar el alineamiento de TI.</t>
  </si>
  <si>
    <t>[4] La universidad implementa tecnologías de información previo a un análisis profundo de optimización de procesos.</t>
  </si>
  <si>
    <t>[4] La universidad integra las estrategias de TI en la planificación a largo plazo.</t>
  </si>
  <si>
    <t>[5] La universidad automatiza los procesos que han sido optimizados y alineados claramente con objetivos estratégicos.</t>
  </si>
  <si>
    <t>[5] La universidad implementa mecanismos de feedback para adaptar continuamente la estrategia de TI.</t>
  </si>
  <si>
    <t>[5] La universidad asegura e impulsa la innovación en TI, siempre en alineación con la misión y visión institucionales.</t>
  </si>
  <si>
    <t>[1] Los lideres de la universidad fomentan la transparencia en las decisiones y acciones del liderazgo.</t>
  </si>
  <si>
    <t>[1] Los lideres de la universidad definen y comunican una visión y objetivos claros.</t>
  </si>
  <si>
    <t>[1] Los lideres de la universidad Comienzan a implementar sistemas que apoyen la visión y los objetivos.</t>
  </si>
  <si>
    <t>[1] Los lideres de la universidad establecen mecanismos para identificar y apoyar el talento emergente.</t>
  </si>
  <si>
    <t>[2] Los lideres de la universidad consolidan la coherencia y la integridad en el comportamiento del liderazgo.</t>
  </si>
  <si>
    <t>[2] Los lideres de la universidad aseguran que la visión y los objetivos sean conocidos y comprendidos por toda la comunidad universitaria.</t>
  </si>
  <si>
    <t>[2] Los lideres de la universidad garantizan alineamiento de los sistemas existentes con los objetivos de la universidad.</t>
  </si>
  <si>
    <t>[2] Los lideres de la universidad implementan programas para el desarrollo y reconocimiento del talento.</t>
  </si>
  <si>
    <t>[3] Los lideres de la universidad mantienen y promueven los altos estándares de integridad y coherencia en el liderazgo.</t>
  </si>
  <si>
    <t>[3] Los lideres de la universidad integran la visión y los objetivos en todas las áreas de la universidad.</t>
  </si>
  <si>
    <t>[3] Los lideres de la universidad implementan mecanismos de revisión y mejora continua de los sistemas académicos y administrativos.</t>
  </si>
  <si>
    <t>[3] Los lideres de la universidad crean una cultura de desarrollo y reconocimiento del talento a nivel institucional.</t>
  </si>
  <si>
    <t>[4] Los lideres de la universidad fomentan una cultura de respeto mutuo y confianza entre todos los miembros de la universidad.</t>
  </si>
  <si>
    <t>[4] Los lideres de la universidad hacen que la visión y los objetivos sean parte integral de la cultura universitaria.</t>
  </si>
  <si>
    <t>[4] Los lideres de la universidad establecen los sistemas como un modelo a seguir en términos de eficiencia y alineación.</t>
  </si>
  <si>
    <t>[4] Los lideres de la universidad hacen del reconocimiento y desarrollo del talento una prioridad institucional</t>
  </si>
  <si>
    <t>[5] Los lideres de la universidad convierten su liderazgo en un modelo de comportamiento ético y de confianza para otras universidades.</t>
  </si>
  <si>
    <t>[5] Los lideres de la universidad aseguran que la visión y los objetivos sean la guía principal de todas las decisiones y acciones institucionales.</t>
  </si>
  <si>
    <t>[5] Los lideres de la universidad logran que los sistemas estén tan alineados y sean tan eficientes que sean un modelo para otras universidades.</t>
  </si>
  <si>
    <t>[5] Los lideres de la universidad establecen un sistema de reconocimiento y desarrollo del talento que sea un referente a nivel nacional o incluso internacional.</t>
  </si>
  <si>
    <t>[1] Existencia de documentos normativos que regulen la obtención de grados, títulos y procesos de admisión.</t>
  </si>
  <si>
    <t>[1] Transparencia de la información institucional básica a través de su portal web.</t>
  </si>
  <si>
    <t>[2] La universidad cuenta con sistemas académicos y administrativos integrados para la gestión de la información.</t>
  </si>
  <si>
    <t>[2] Se aplican normas de protección de datos personales y seguridad de la información.</t>
  </si>
  <si>
    <t>[2] La universidad diseña y mantiene las estructuras normativas e institucionales como: Estatuto o Reglamento General o norma equivalente, ROF y/o MOF y organigrama institucional.</t>
  </si>
  <si>
    <t>[3] La universidad gestiona sus procesos académicos en coherencia con sus objetivos y modelo educativo.</t>
  </si>
  <si>
    <t>[3] Rendición de cuentas sobre la asignación de docentes y recursos en cada programa de estudios autorizado.</t>
  </si>
  <si>
    <t>[4] La universidad realiza evaluaciones periódicas sobre la calidad y accesibilidad de la información difundida</t>
  </si>
  <si>
    <t>[4] Se implementan acciones de mejora basadas en los resultados de las evaluaciones para aumentar la transparencia.</t>
  </si>
  <si>
    <t>[5] La universidad involucra a la comunidad universitaria y a otros actores relevantes en la rendición de cuentas.</t>
  </si>
  <si>
    <t>[5] Se establecen mecanismos para recibir retroalimentación y responder a inquietudes relacionadas con la transparencia y rendición de cuentas.</t>
  </si>
  <si>
    <t>[1] La universidad establece un código de ética para la investigación.</t>
  </si>
  <si>
    <t>[1] Se implementan políticas de protección de la propiedad intelectual.</t>
  </si>
  <si>
    <t>[2] La universidad gestiona los riesgos y realiza el control interno mediante normas, principios, valores y procedimientos para prevenir, detectar y responder a riesgos éticos y de corrupción de una manera organizada y efectiva.</t>
  </si>
  <si>
    <t>[3] La universidad implementa documentos normativos acordes con la normativa aplicable, que promueven el desarrollo de la investigación y garantizan principios de calidad, integridad científica y libertad académica.</t>
  </si>
  <si>
    <t>[4] La universidad implementa políticas, instrumentos de gestión y planificación para el desarrollo, difusión y consolidación de la investigación, innovación, producción artística y/o cultural y transferencia de conocimientos.</t>
  </si>
  <si>
    <t>[5] La universidad realiza evaluaciones periódicas de la aplicación de principios éticos y normativas en la investigación y toma de decisiones.</t>
  </si>
  <si>
    <t>[5] Se implementan acciones de mejora basadas en los resultados de las evaluaciones, asegurando la actualización y adaptación a cambios en el entorno y en la propia institución.</t>
  </si>
  <si>
    <t>[1] La universidad ha establecido un Plan de Gestión de la Calidad</t>
  </si>
  <si>
    <t>[1] La universdiad ha creado un área de Gestión de la Calidad.</t>
  </si>
  <si>
    <t>[2] La universidad ha implementado un Plan de Gestión de la Calidad basado en autoevaluaciones y verificaciones de Condiciones Básicas de Calidad</t>
  </si>
  <si>
    <t>[3] La universdiad analiza los resultados y diseña sus planes de mejora basados en información recabada.</t>
  </si>
  <si>
    <t>[3] La universidad implementa mecanismos de toma de decisiones a nivel estratégico que siguen una metodología que considera información cuantitativa y/o cualitativa, resultado de la gestión institucional.</t>
  </si>
  <si>
    <t>[4] La universidad revisa periódicamente y participativamente sus políticas y objetivos.</t>
  </si>
  <si>
    <t>[4] La universidad implementa el sistema de gestión de la calidad en los programas de estudio.</t>
  </si>
  <si>
    <t>[4] La universidad define, implementa y monitorea sus planes de mejora de manera participativa.</t>
  </si>
  <si>
    <t>[5] La universidad evalua el impacto de los planes de mejora y adaptación constante de sus procesos.</t>
  </si>
  <si>
    <t>[5] La universidad integra la innovación y las tecnologías emergentes en los planes de mejora y en la gestión de la calidad.</t>
  </si>
  <si>
    <t>[5] La universidad diseña y crea alianzas estratégicas en colaboración con otras instituciones, organizaciones y sectores para fortalecer la calidad educativa y la innovación.</t>
  </si>
  <si>
    <t>[1] La universidad cuenta con planes de estudios para cada programa.</t>
  </si>
  <si>
    <t>[1] La universidad vincula programas a la demanda laboral.</t>
  </si>
  <si>
    <t>[1] La universidad establece convenios para prácticas preprofesionales.</t>
  </si>
  <si>
    <t>[2] La universidad implementa un modelo educativo integral.</t>
  </si>
  <si>
    <t>[2] La universidad actualiza y alinea planes de estudio al modelo educativo.</t>
  </si>
  <si>
    <t>[3] La universidad refleja y difunde su cultura organizacional.</t>
  </si>
  <si>
    <t>[3] La universidad gestiona su clima organizacional.</t>
  </si>
  <si>
    <t>[3] La universidad promueve la participación en actividades de integración.</t>
  </si>
  <si>
    <t>[3] La universidad fortalece su propuesta formativa a través del conocimiento, desarrollo tecnológico e innovación generado por los docentes y estudiantes.</t>
  </si>
  <si>
    <t>[4] La universidad asegura la pertinencia del perfil de egreso en todos sus programas</t>
  </si>
  <si>
    <t>[4] La universidad revisa periódicamente el perfil de egreso de todos sus programas</t>
  </si>
  <si>
    <t>[4] La universidad evalúa y actualiza el plan de estudios de todos sus programas</t>
  </si>
  <si>
    <t>[4] La universidad implementa estrategias de enseñanza-aprendizaje que promueven el pensamiento crítico, la resolución de problemas y la colaboración, utilizando metodologías activas y participativas, como la clase basada en problemas, cooperativa y el aprendizaje invertido.</t>
  </si>
  <si>
    <t>[5] La universidad fomenta la investigación, innovación y transferencia tecnológica</t>
  </si>
  <si>
    <t>[5] La universidad desarrolla y evalúa continuamente sus métodos pedagógicos, adaptándolos a las necesidades y expectativas de los estudiantes y del entorno académico y profesional.</t>
  </si>
  <si>
    <t>[5] La universidad se enfoca en innovación educativa y comparte experiencias y prácticas a nivel nacional y internacional, contribuindo al avance del conocimiento.</t>
  </si>
  <si>
    <t>[1] Los directivos de la universidad conocen y respetan las políticas, normas y reglamentos internos de la institución.</t>
  </si>
  <si>
    <t>[2] Los directivos de la universidad participan en la elaboración de diagnósticos situacionales y planes de desarrollo institucional.</t>
  </si>
  <si>
    <t>[3] Los directivos de la universidad participan en la administración eficiente de los recursos financieros asignados por la institución.</t>
  </si>
  <si>
    <t>[4] Los directivos de la universidad diseñan y llevan iniciativas de manera autónoma en respuesta a las cambiantes necesidades sociales.</t>
  </si>
  <si>
    <t>[5] Los directivos de la universidad son lideres y modelos a seguir en cuanto a autonomía académica y de gestión.</t>
  </si>
  <si>
    <t>[1] Los directivos de la universidad conocen y respetan las políticas y principios de la libertad académica en la institución.</t>
  </si>
  <si>
    <t>[2] Los directivos de la universidad fomentan la comunicación y el diálogo entre profesores y estudiantes.</t>
  </si>
  <si>
    <t>[3] Los directivos de la universidad establecen relaciones de colaboración y respeto entre profesores y estudiantes.</t>
  </si>
  <si>
    <t>[4] Los directivos de la universidad impulsan la participación activa de profesores y estudiantes en la toma de decisiones académicas</t>
  </si>
  <si>
    <t>[5] Los directivos de la universidad son lideres y modelos a seguir en cuanto a la promoción de la libertad académica.</t>
  </si>
  <si>
    <t xml:space="preserve">Selección y admisión    </t>
  </si>
  <si>
    <t>[1] La universidad identifica y comunica los requisitos básicos para la admisión de estudiantes en sus programas académicos.</t>
  </si>
  <si>
    <t>[2] La universidad cuenta con una estrategia institucional de admisión y retención de estudiantes para garantizar los resultados de aprendizaje esperados.</t>
  </si>
  <si>
    <t>[3] La universidad asegura la admisión de estudiantes con las competencias requeridas para afrontar con éxito el proceso formativo en sus especialidades ofertadas a través de mecanismos pertinentes y eficaces.</t>
  </si>
  <si>
    <t>[4] El proceso de admisión a los programas de estudio sigue unos criterios acordes con el perfil de ingreso, que se especifica claramente en los prospectos, que son de conocimiento público.</t>
  </si>
  <si>
    <t>[5] La universidad mantiene un proceso riguroso y transparente de selección y admisión, basado en criterios objetivos y alineados con competencias requeridas para el éxito de los programas académicos.</t>
  </si>
  <si>
    <t>[1] La universidad identifica las competencias básicas necesarias para iniciar los estudios universitarios.</t>
  </si>
  <si>
    <t>[2] La universidad establece procesos de identificación de estudiantes en riesgo de deserción y proporciona recursos para la prevención.</t>
  </si>
  <si>
    <t>[3] La universidad emplea mecanismos de seguimiento durante el proceso formativo para identificar posibles riesgos de deserción para su prevención.</t>
  </si>
  <si>
    <t>[4] Todos los programas de estudios de la universidad diseñan, ejecutan y mantienen mecanismos para nivelar las competencias necesarias en los estudiantes para cursar estudios universitarios,</t>
  </si>
  <si>
    <t>[4] Todos los programas de estudios de la universidad realizan un seguimiento del rendimiento de los estudiantes a lo largo de su formación, proporcionándoles el apoyo necesario para lograr el avance esperado.</t>
  </si>
  <si>
    <t>[5] La universidad establece y mantiene una estrategia integral de permanencia y éxito académico que incluye procesos de nivelación, seguimiento y apoyo continuo, así como la evaluación y mejora constante de estos mecanismos.</t>
  </si>
  <si>
    <t>[1] La universidad tiene una oferta básica de actividades extracurriculares y registra la participación de los estudiantes.</t>
  </si>
  <si>
    <t>[2] La universidad amplía la oferta de actividades extracurriculares e incentiva la participación de los estudiantes, proporcionando información y facilidades para involucrarse en estas actividades.</t>
  </si>
  <si>
    <t>[3] La universidad ofrece un enfoque integrado en el currículo, identificando y alineando actividades extracurriculares que complementen el aprendizaje y desarrollo de habilidades en cada área de estudio.</t>
  </si>
  <si>
    <t>[4] Todos los programas de estudio promueven y evaluan la participación de estudiantes en actividades extracurriculares que contribuyan en su formación.</t>
  </si>
  <si>
    <t>[5] La institución establece alianzas con entidades externas y fomenta la participación de estudiantes en actividades extracurriculares que generen un impacto en la comunidad, reforzando su formación integral.</t>
  </si>
  <si>
    <t>[1] La universidad cuenta con políticas, normas y procedimientos para el fomento y realización de la investigación como una actividad esencial y obligatoria de la universidad.</t>
  </si>
  <si>
    <t>[1] La universidad cuenta con un Órgano Universitario de Investigación cuyo responsable cuenta con un grado de doctor.</t>
  </si>
  <si>
    <t>[1] La universidad cuenta con líneas de investigación por programa de estudios.</t>
  </si>
  <si>
    <t>[2] La universidad cuenta con programas de formación y actualización para investigadores y docentes, que fomenten la calidad y la ética en la investigación.</t>
  </si>
  <si>
    <t>[3] La universidad promove y orienta las actividades en propiedad intelectual y derechos de autor, así como la gestión de los ingresos económicos de la creación y producción de investigación, desarrollo tecnológico e innovación bajo su patrocinio.</t>
  </si>
  <si>
    <t>[4] La universidad establece indicadores de desempeño y realiza seguimiento y evaluación periódica del impacto de sus políticas de investigación.</t>
  </si>
  <si>
    <t>[5] La universidad se posiciona como líder en investigación a nivel nacional e internacional, gracias a la efectividad y excelencia de sus políticas de investigación.</t>
  </si>
  <si>
    <t>[1] La universidad mantiene un repositorio institucional, que incluye tesis, informes de investigación y publicaciones científicas, entre otros.</t>
  </si>
  <si>
    <t>[1] La universidad tiene un registro de proyecto(s) de investigación en proceso de ejecución.</t>
  </si>
  <si>
    <t>[2] La universidad ofrece programas de capacitación y apoyo para la redacción y publicación de artículos de investigación.</t>
  </si>
  <si>
    <t>[2] La universidad promueve la participación de docentes y estudiantes en proyectos de investigación colaborativos.</t>
  </si>
  <si>
    <t>[3] La universidad fomenta la creación y consolidación de grupos y redes de investigación interdisciplinarias.</t>
  </si>
  <si>
    <t>[3] La universidad establece alianzas con instituciones nacionales e internacionales para el desarrollo de proyectos de investigación.</t>
  </si>
  <si>
    <t>[4] Todos los programas de estudios de la universidad promueven el trabajo de I+D+i de los docentes, publican los resultados, se incorporen a la docencia y sean de conocimiento de los académicos y estudiantes.</t>
  </si>
  <si>
    <t>[4] La universidad cuenta con un sistema de incentivos para la publicación y difusión de resultados de investigación.</t>
  </si>
  <si>
    <t>[5] La universidad tiene un reconocimiento nacional e internacional en materia de investigación y producción científica.</t>
  </si>
  <si>
    <t>[5] La institución genera y fomenta políticas de financiamiento y apoyo a la investigación a largo plazo.</t>
  </si>
  <si>
    <t>[1] La universidad identifica y establece líneas de investigación relevantes para su entorno académico y social.</t>
  </si>
  <si>
    <t>[1] La universdiad fomenta la participación de estudiantes en proyectos de investigación desde el nivel de pregrado.</t>
  </si>
  <si>
    <t>[2] La universidad cuenta con un cuerpo docente certificado por Renacyt y con experiencia, que constituye al menos el 3% de sus docentes y son quienes lideran las líneas y grupos de investigación de la universidad. Si existen varios campus, el indicador se aplica a cada uno de ellos. Los programas de doctorado cuentan con 7% de profesores certificados por el Renacyt, y 40% de ellos son a tiempo completo.</t>
  </si>
  <si>
    <t>[2] La universidad desarrolla líneas de investigación utilizando los recursos humanos, financieros, de infraestructura y equipamiento necesarios para contribuir y generar resultados a nivel local, nacional e internacional.</t>
  </si>
  <si>
    <t>[3] La universidad cuenta con mecanismos para asegurar la calidad de la investigación, promoviendo y monitoreando que su desarrollo se realice a través de un ejercicio ético.</t>
  </si>
  <si>
    <t>[3] La universidad se enfoca en integrar el posgrado con programas de pregrado, profundizar y diversificar temas, e identificar las necesidades social y productivo del sector, que pueden ser tratado o investigado por los programas.</t>
  </si>
  <si>
    <t>[3] La universidad asegura la difusión de los resultados de sus investigaciones, desarrollos tecnológicos e innovaciones, entre miembros y la comunidad académica en general, promoviendo la incorporación de los resultados de sus investigaciones en los contenidos de sus respectivos programas de estudios.</t>
  </si>
  <si>
    <t>[4] Los programas de estudios de la universidad gestionan, regulan y aseguran la calidad de la I+D+i realizada por docentes, en el área disciplinaria y en el política de I+D+i de la universidad.</t>
  </si>
  <si>
    <t>[4] Todos los programas de estudios de la universidad aseguran el rigor, la pertinencia y la calidad de los trabajos de los estudiantes de I+D+i, conducentes a la obtención del grado y título profesional.</t>
  </si>
  <si>
    <t>[5] La universidad promueve la colaboración entre investigadores, docentes y estudiantes en proyectos interdisciplinarios y multidisciplinarios.</t>
  </si>
  <si>
    <t>[5] La universidad es reconocida nacional e internacionalmente por su excelencia en la integración de la investigación con la docencia y la generación de impacto social.</t>
  </si>
  <si>
    <t>[1] La universidad realiza evaluación preliminar de la relevancia del tema de investigación en el contexto social y académico.</t>
  </si>
  <si>
    <t>[1] La universidad capacita en métodos de investigación a sus estudiantes.</t>
  </si>
  <si>
    <t>[2] Los docentes y estudiantes participan en proyectos interdisciplinarios y colaboraciones con la industria para aumentar el impacto.</t>
  </si>
  <si>
    <t>[2] La universidad evalua el diseño de la investigación por un comité de expertos.</t>
  </si>
  <si>
    <t>[3] La universidad implementa métricas de impacto y seguimiento, como citas, aplicaciones prácticas y contribuciones al desarrollo social de las investigaciones.</t>
  </si>
  <si>
    <t>[4] La universidad realiza publicaciones en revistas de investigación de alto impacto</t>
  </si>
  <si>
    <t>[4] La universidad implementa revisiones periódicas del progreso de la investigación, con un enfoque en el rigor metodológico.</t>
  </si>
  <si>
    <t>[5] La universidad revisa y ajusta continuamente la estrategia de impacto, incluyendo la adaptación a cambios en el entorno de investigación y retroalimentación de las partes interesadas.</t>
  </si>
  <si>
    <t>[5] La universidad fomenta la cultura de excelencia en métodos de investigación, incluyendo talleres, cursos especializados y colaboraciones interdepartamentales para mejorar la rigurosidad.</t>
  </si>
  <si>
    <t>[1] La universidad regula la capacitación de sus docentes.</t>
  </si>
  <si>
    <t>[1] La universidad tiene como mínimo el 25% del total de docentes a tiempo completo. Los docentes incorporados a la docencia universitaria con fecha posterior a la entrada en vigencia de la Ley Universitaria que dediquen horas de docencia en pregrado o postgrado cuentan, al menos, con grado de maestro o doctor, según corresponda.</t>
  </si>
  <si>
    <t>[2] Los docentes tienen diferentes roles en docencia, investigación, gestión universitaria, asesoría académica y proyección social, además, la universidad implementa procesos de fortalecimiento, enfocando en ingreso, nombramiento, promoción, renovación de contratos y ratificación, orientados a la mejora de las competencias y condiciones del docente.</t>
  </si>
  <si>
    <t>[2] La universidad implementa acciones para el fortalecimiento de las capacidades del personal no docente.</t>
  </si>
  <si>
    <t>[2] La universidad regula e implementa acciones para el desarrollo profesional, académico y pedagógico del personal docente, acorde con su oferta académica y perspectivas de desarrollo institucional.</t>
  </si>
  <si>
    <t>[3] La universidad tiene mecanismos para determinar y garantizar un número de docentes calificados, dedicados exclusivamente al posgrado.</t>
  </si>
  <si>
    <t>[3] La universidad establece alianzas estratégicas con otras instituciones y organizaciones para impulsar la capacitación y desarrollo del personal docente y no docente.</t>
  </si>
  <si>
    <t>[4] Todos los programas de estudio de la universidad aseguran que la plana docente sea adecuada en cuanto al número e idoneidad y que guarde coherencia con el propósito y complejidad del programa.</t>
  </si>
  <si>
    <t>[4] La universidad ejecuta un plan de desarrollo académico que estimule que los docentes desarrollen capacidades para optimizar su quehacer universitario. El grupo directivo o alta dirección del programa de estudios está formado por profesionales calificados que gestionan su desarrollo y fortalecimiento.</t>
  </si>
  <si>
    <t>[4] La universidad y sus programas de estudio disponen del personal administrativo para dar soporte a sus actividades.</t>
  </si>
  <si>
    <t>[4] La universidad realiza evaluaciones periódicas del desempeño docente y no docente, y ajusta sus programas de capacitación y desarrollo en función de los resultados obtenidos.</t>
  </si>
  <si>
    <t>[5] La universidad establece un enfoque integral para la selección, capacitación y desarrollo de los docentes, vinculándolo con la evaluación del desempeño y la satisfacción de los estudiantes.</t>
  </si>
  <si>
    <t>[5] La universidad promueve la movilidad académica nacional e internacional, y se fomentan alianzas estratégicas con otras instituciones para el intercambio de experiencias y conocimientos, fortaleciendo la calidad y el impacto de la enseñanza y la investigación.</t>
  </si>
  <si>
    <t>[5] La universidad promueve la investigación, innovación y transferencia de conocimientos en la formación del personal docente y no docente, fomentando una cultura de aprendizaje continuo.</t>
  </si>
  <si>
    <t>[1] La enseñanza en la universidad se realiza principalmente de manera presencial, con uso limitado y ocasional de herramientas en línea.</t>
  </si>
  <si>
    <t>[1] Los docentes perciben que la ensenanza en entorno virtual es pasar todo el contenido, experiencia del entorno presencial al entorno virtual sin mayor adaptacion.</t>
  </si>
  <si>
    <t>[1] Los docentes muestran limitaciones de apropiación de la cultura digital</t>
  </si>
  <si>
    <t>[2] Los docentes utilizan herramientas digitales de forma regular para complementar la enseñanza presencial, aunque la integración entre ambas modalidades puede ser inconsistente.</t>
  </si>
  <si>
    <t>[2] La universidad promueve el uso de tecnologías de información y comunicación (TIC) en la enseñanza y el aprendizaje, facilitando el acceso a recursos digitales y plataformas educativas.</t>
  </si>
  <si>
    <t>[2] La institución fomenta la capacitación y formación de docentes en métodos pedagógicos innovadores, incluyendo la enseñanza a distancia, el aprendizaje basado en proyectos y la integración de herramientas tecnológicas en el aula.</t>
  </si>
  <si>
    <t>[2] Los docentes comienzan a experimentar con estrategias pedagógicas específicas para entornos virtuales en algunas partes de su enseñanza, pero no de manera sistemática o coherente.</t>
  </si>
  <si>
    <t>[3] La universdiad ha establecido un modelo de aprendizaje híbrido con políticas claras y consistentes.</t>
  </si>
  <si>
    <t>[3] Los docentes incorporan estrategias pedagógicas para entornos virtuales en sus prácticas de enseñanza de manera más regular y sistemática.</t>
  </si>
  <si>
    <t>[3] Los docentes comprenden que la enseñanza virtual requiere adaptaciones significativas en la entrega del contenido y la interacción con los estudiantes.</t>
  </si>
  <si>
    <t>[3] Los docentes han desarrollado una competencia digital sólida y la aplican regularmente en su enseñanza. Comienzan a explorar cómo la cultura digital puede influir en su enseñanza y en el aprendizaje de los estudiantes.</t>
  </si>
  <si>
    <t>[4] Los entornos de aprendizaje de la universidad son dinámicos, interactivos y se adaptan a las necesidades individuales de los estudiantes.</t>
  </si>
  <si>
    <t>[4] Los docentes dominan el uso de estrategias pedagógicas adaptadas a los entornos virtuales y las utilizan consistentemente.</t>
  </si>
  <si>
    <t>[4] El aprendizaje híbrido se gestiona de forma activa y se recoge feedback de los estudiantes para mejorar continuamente su enseñanza en línea.</t>
  </si>
  <si>
    <t>[4] Los docentes integran plenamente la cultura digital en su enseñanza y utilizan tecnologías digitales de manera efectiva para mejorar el aprendizaje de los estudiantes. Continuamente actualizan y mejoran sus habilidades digitales.</t>
  </si>
  <si>
    <t>[5] La universidad vive una cultura de excelencia en aprendizaje híbrido. Los entornos de aprendizaje están altamente personalizados y se utilizan datos y analíticas de aprendizaje para mejorar continuamente.</t>
  </si>
  <si>
    <t>[5] Los docentes son innovadores en su uso de estrategias pedagógicas para entornos virtuales y están comprometidos con la mejora continua de sus prácticas de enseñanza en línea basada en la investigación y las mejores prácticas en la disciplina.</t>
  </si>
  <si>
    <t>[5] Los docentes son líderes en la integración de la cultura digital en la enseñanza y están comprometidos con la mejora continua de su competencia digital. Promueven y apoyan la adopción de la cultura digital entre sus colegas y estudiantes.</t>
  </si>
  <si>
    <t>[1] La universidad regula los mecanismos y/o procedimientos para la selección, evaluación periódica del desempeño y ratificación de sus docentes, lo cual incluye como criterio la calificación de los estudiantes por semestre académico.</t>
  </si>
  <si>
    <t>[2] La universidad establece un proceso de retroalimentación y acompañamiento para los docentes, basado en la evaluación de sus desempeños y resultados académicos, fomentando la actualización y mejora continua de sus habilidades pedagógicas.</t>
  </si>
  <si>
    <t>[3] La institución ofrece programas de formación y capacitación para docentes, basados en sus necesidades específicas y alineados con los objetivos del programa académico, con el fin de fortalecer sus competencias en docencia, investigación, vinculación con el medio y gestión académica-administrativa.</t>
  </si>
  <si>
    <t>[4] Los programas de estudios reconocen en la labor de los docentes tanto aquellas actividades estructuradas (docencia, investigación, vinculación con el medio, gestión académica-administrativa), como las no estructuradas (preparación del material didáctico, elaboración de exámenes, asesoría al estudiante, etc.).</t>
  </si>
  <si>
    <t>[5] La universidad implementa un sistema integral de evaluación y seguimiento del desempeño docente, que considera múltiples dimensiones como la satisfacción estudiantil, el impacto de la investigación y la vinculación con el medio. Este sistema es transparente y proporciona incentivos y reconocimientos a los docentes que demuestran excelencia y compromiso con su labor.</t>
  </si>
  <si>
    <t>[1] La universidad no cuenta con políticas ni planes específicos de internacionalización, ni establece convenios de colaboración con otras instituciones nacionales o internacionales.</t>
  </si>
  <si>
    <t>[2] La universidad cuenta con politicas de redes interistitucionales, politica de internacionalización para la gestión de las relaciones estratégicas</t>
  </si>
  <si>
    <t>[2] La universidad cuenta con convenios vigentes y con un plan de desarrollo de redes interistitucionales para la gestión de las relaciones estratégicas.</t>
  </si>
  <si>
    <t>[3] La universidad realiza una gestión eficiente que se orienta a la sostenibilidad de la implementación de la política de internacionalización.</t>
  </si>
  <si>
    <t>[4] La universidad evalúa y mejora constantemente sus políticas y planes de internacionalización, adaptándolos a las necesidades cambiantes y a las tendencias globales en educación superior, para asegurar la sostenibilidad y el crecimiento de sus programas de colaboración y movilidad.</t>
  </si>
  <si>
    <t>[5] La universidad se posiciona como líder en la implementación de políticas, procedimientos y convenios de internacionalización, estableciendo alianzas y colaboraciones estratégicas con instituciones de prestigio internacional, y compartiendo sus mejores prácticas y conocimientos para contribuir al desarrollo de otras instituciones y al crecimiento del sector educativo global.</t>
  </si>
  <si>
    <t>[1] La universidad identifica y tiene un registro básico de sus estudiantes y personal internacional, pero no realiza acciones de internacionalización específicas.</t>
  </si>
  <si>
    <t>[2] La universidad desarrolla y promueve acciones de internacionalización, como programas de intercambio y colaboraciones internacionales, para atraer y apoyar a estudiantes y personal internacional.</t>
  </si>
  <si>
    <t>[3] La universidad conoce y analiza los resultados de las acciones de internacionalización para determinar el logro de los objetivos de cada acción, la contribución a los propósitos y el impacto en estudiantes, docentes, personal no docente, grupos de interés y comunidad.</t>
  </si>
  <si>
    <t>[4] La universidad utiliza los resultados del análisis de las acciones de internacionalización para mejorar y adaptar continuamente sus estrategias y enfoques, con el fin de aumentar el impacto y la contribución a los propósitos institucionales y a los grupos de interés.</t>
  </si>
  <si>
    <t>[5] La universidad se posiciona como líder en internacionalización, estableciendo alianzas y colaboraciones estratégicas con instituciones de prestigio internacional, y compartiendo sus mejores prácticas y conocimientos para contribuir al desarrollo de otras instituciones y al crecimiento del sector educativo global.</t>
  </si>
  <si>
    <t>[1] La universidad no tiene una presencia significativa en el ámbito internacional ni participa en proyectos de investigación colaborativos con instituciones externas.</t>
  </si>
  <si>
    <t>[2] La universidad comienza a establecer contactos y colaboraciones con instituciones nacionales e internacionales para promover su reputación internacional y desarrollar proyectos de investigación conjuntos.</t>
  </si>
  <si>
    <t>[3] La universidad realiza proyectos de investigación propios y promueve el desarrollo de proyectos de investigación en alianza con instituciones externas a la universidad (nacionales e internacionales).</t>
  </si>
  <si>
    <t>[4] La universidad cuenta con una sólida reputación internacional, respaldada por la calidad de sus proyectos de investigación, publicaciones y alianzas estratégicas con instituciones líderes a nivel global.</t>
  </si>
  <si>
    <t>[5] La universidad se posiciona como líder en el ámbito internacional, con una reputación consolidada en investigación y colaboración con instituciones de prestigio mundial, contribuyendo activamente al avance del conocimiento y al desarrollo global del sector educativo.</t>
  </si>
  <si>
    <t>[1] La universidad no tiene una estrategia definida para la movilidad e internacionalización del currículo y no cuenta con convenios establecidos con otras universidades.</t>
  </si>
  <si>
    <t>[2] La universidad identifica y desarrolla oportunidades de movilidad e internacionalización del currículo, y establece contactos con universidades nacionales e internacionales para explorar posibles convenios.</t>
  </si>
  <si>
    <t>[3] La universidad establece convenios con universidades nacionales e internacionales para la movilidad de estudiantes y docentes, y comienza a implementar acciones de internacionalización del currículo en sus programas de estudio.</t>
  </si>
  <si>
    <t>[4] El programa de estudios mantiene y hace uso de convenios con universidades nacionales e internacionales para la movilidad de estudiantes y docentes, así como para el intercambio de experiencias.</t>
  </si>
  <si>
    <t>[5] La universidad cuenta con una amplia red de convenios con universidades líderes a nivel nacional e internacional, y ha logrado integrar la movilidad y la internacionalización del currículo de manera efectiva en todos sus programas de estudio, generando un impacto significativo en la formación y experiencia de sus estudiantes y docentes.</t>
  </si>
  <si>
    <t>[1] La universidad implementa sistemas de información básicos para la gestión económica, financiera, docente, matrícula y registro académico.</t>
  </si>
  <si>
    <t>[1] La universidad dispone de Internet de banda ancha en todos los locales, de acuerdo con las normas del órgano competente.</t>
  </si>
  <si>
    <t>[2] La universidad integra los sistemas académicos y administrativos para el análisis y difusión de información para la toma de decisiones , respetando las normas de protección de datos y de seguridad de la información.</t>
  </si>
  <si>
    <t>[2] La universidad dispone de infraestructura y soporte tecnológicos (internet, telefonía, software y hardware) para el cumplimiento de funciones académicas y administrativas.</t>
  </si>
  <si>
    <t>[2] La universidad implementa sistema(s) de aprendizaje virtual para el desarrollo continuo de programas semipresenciales y/o a distancia.</t>
  </si>
  <si>
    <t>[3] La universdiad establece la política de seguridad y privacidad de la información en todos los sistemas y procesos tecnológicos.</t>
  </si>
  <si>
    <t>[3] La universdiad realiza el monitoreo y seguimiento del desempeño de la infraestructura tecnológica para garantizar su óptimo funcionamiento y eficiencia.</t>
  </si>
  <si>
    <t>[4] La universidad implementa su sistema de información y comunicación accesible como apoyo a la gestión académica, I+D+i y administrativa.</t>
  </si>
  <si>
    <t>[4] La universdiad desarrolla estrategias de accesibilidad digital para garantizar la inclusión de todos los miembros de la comunidad universitaria.</t>
  </si>
  <si>
    <t>[5] La universidad innova y adapta constantemente la infraestructura tecnológica a las tendencias y necesidades emergentes en el ámbito educativo.</t>
  </si>
  <si>
    <t>[5] La universidad realiza evaluaciones y mejora continua de la infraestructura tecnológica mediante la retroalimentación de los usuarios y el análisis de indicadores de desempeño.</t>
  </si>
  <si>
    <t>[1] La universidad cumple las normas de seguridad, zonificación urbana y uso de locales exclusivos para fines educativos.</t>
  </si>
  <si>
    <t>[1] La universidad dispone de servicios básicos como agua potable, desagüe, energía eléctrica y líneas telefónicas.</t>
  </si>
  <si>
    <t>[1] La universidad dispone de ambientes para docentes y administrativos.</t>
  </si>
  <si>
    <t>[1] La universidad cuenta con un plan de mantenimiento, así como servicios de seguridad y vigilancia.</t>
  </si>
  <si>
    <t>[1] La universidad cuenta con protocolos de seguridad para el funcionamiento de los laboratorios.</t>
  </si>
  <si>
    <t>[1] La universidad cuenta con talleres y laboratorios de enseñanza propios, de conformidad con el número de estudiantes, actividades académicas y programas de estudio.</t>
  </si>
  <si>
    <t>[1] Los laboratorios de enseñanza de la universidad están equipados de acuerdo con su especialidad.</t>
  </si>
  <si>
    <t>[1] La universidad cuenta con material bibliográfico según planes de estudio de sus programas. El acervo bibliográfico puede ser en físico y/o virtual. Las bibliotecas virtuales deben estar suscritas.</t>
  </si>
  <si>
    <t>[2] La universidad asegura la capcidad suficiente y adecuada de ambientes para el aprendizaje.</t>
  </si>
  <si>
    <t>[2] La universidad cuenta con centros de información y referencia actualizados y pertinentes a la oferta académica.</t>
  </si>
  <si>
    <t>[2] La universidad implementa sistemas de gestión para la seguridad y mantenimiento de infraestructura y equipamiento.</t>
  </si>
  <si>
    <t>[2] La universidad implementa un plan de mantenimiento preventivo y correctivo para los equipos y laboratorios.</t>
  </si>
  <si>
    <t>[2] La universidad cuenta con equipamiento, software, recursos no presenciales y mobiliario para el aprendizaje.</t>
  </si>
  <si>
    <t>[3] La universidad estable programa de mejoramiento de infraestructura, incluyendo accesibilidad y sostenibilidad.</t>
  </si>
  <si>
    <t>[3] La universidad optimiza el uso de espacios y recursos a través de la implementación de tecnologías y sistemas de gestión</t>
  </si>
  <si>
    <t>[3] La universidad desarrolla políticas de adquisición y actualización de equipos y materiales, alineadas a las necesidades de los programas de estudio.</t>
  </si>
  <si>
    <t>[4] La universdiad asegura el desarrollo, la ampliación, renovación de la infraestructura garantizando su funcionamiento.</t>
  </si>
  <si>
    <t>[4] Todos los programas de estudios de la universidad tienen la infraestructura (salones de clase, oficinas, laboratorios, talleres, equipamiento, etc.) y equipamiento pertinentes para su desarrollo.</t>
  </si>
  <si>
    <t>[4] Todos los programas de estudios de la universidad hacen uso de centros de información y referencia o similares acorde a las necesidades de estudiantes y docentes, disponibles en la universidad, gestionados a través de un programa de actualización y mejora continua.</t>
  </si>
  <si>
    <t>[5] La universidad implementa tecnologías emergentes y soluciones innovadoras en los laboratorios y espacios de aprendizaje.</t>
  </si>
  <si>
    <t>[5] La universidad se encuentra en permanente innovación y adaptabilidad de la infraestructura y equipamiento para responder a las necesidades emergentes y cambios en la educación superior.</t>
  </si>
  <si>
    <t>[1] Ingresos por cuotas estudiantiles o subvenciones gubernamentales</t>
  </si>
  <si>
    <t>[2] Ingresos por desarrollo de colaboraciones y alianzas con empresas y organizaciones del sector privado a través de proyectos conjuntos o programas de capacitación</t>
  </si>
  <si>
    <t>[3] Ingresos por recaudación de fondos que involucren a egresados, empresas y otros posibles donantes.</t>
  </si>
  <si>
    <t>[4] Ingresos mediante la oferta de servicios y productos académicos, como cursos en línea, certificaciones profesionales, consultoría y asesoramiento técnico a empresas y organizaciones.</t>
  </si>
  <si>
    <t>[5] Ingresos por el fomento de la investigación aplicada y el desarrollo tecnológico dentro de la universidad, buscando oportunidades para la creación y comercialización de productos y servicios innovadores, así como la obtención de ingresos a través de licencias y patentes.</t>
  </si>
  <si>
    <t>[5] Establecimiento de relaciones sólidas con patrocinadores para garantizar apoyo financiero a largo plazo.</t>
  </si>
  <si>
    <t>[1] Existencia de un presupuesto institucional proyectado a cinco (05) años en concordancia con los objetivos estratégicos.</t>
  </si>
  <si>
    <t>[1] La universidad cuenta con un Plan de Financiamiento de largo plazo</t>
  </si>
  <si>
    <t>[1] La universdiad para el inicio de un programa de estudios demuestra con un Plan de Financiamiento sostenible y la disponibilidad de recursos humanos y económicos</t>
  </si>
  <si>
    <t>[2] La universidad cuenta con una proyección económica y financiera sostenible, alineada con las prioridades y fines institucionales.</t>
  </si>
  <si>
    <t>[3] La universidad implementa un sistema de seguimiento y control de los recursos financieros asignados a cada programa de estudios.</t>
  </si>
  <si>
    <t>[3] La universidad desarrolla estrategias de captación de recursos externos para fortalecer la sostenibilidad financiera de la institución</t>
  </si>
  <si>
    <t>[4] Los programas de estudios gestionan los recursos financieros necesarios para su funcionamiento, fortalecimiento y sostenibilidad en el tiempo, con el apoyo de sus grupos de interés.</t>
  </si>
  <si>
    <t>[5] La universidad establece alianzas estratégicas con el sector productivo y otras instituciones para diversificar y asegurar fuentes de financiamiento a largo plazo.</t>
  </si>
  <si>
    <t>[5] La universidad desarrolla e implementa un sistema de indicadores de gestión financiera para evaluar y mejorar continuamente la eficiencia en la utilización de recursos financieros.</t>
  </si>
  <si>
    <t>[1] La universidad identifica y prioriza sus objetivos institucionales en cuanto a la gestión de recursos humanos, físicos, tecnológicos y financieros.</t>
  </si>
  <si>
    <t>[2] La universidad cuenta con políticas, presupuestos, herramientas de gestión y control de recursos financieros que garantizan un manejo responsable, eficiente, transparente y sostenible, alineados con sus objetivos institucionales.</t>
  </si>
  <si>
    <t>[3] La universidad establece mecanismos para garantizar la sostenibilidad y eficiencia de los recursos humanos, infraestructura física, tecnológica, mobiliario, equipamiento y financieros, en función de su misión y visión.</t>
  </si>
  <si>
    <t>[4] La universidad integra la gestión eficiente, sostenible y transparente de sus recursos humanos, físicos, tecnológicos y financieros en sus programas de posgrado, investigación de calidad y acciones de responsabilidad social universitaria.</t>
  </si>
  <si>
    <t>[5] La universidad monitorea, evalúa y adapta continuamente sus prácticas de gestión de recursos, promoviendo la mejora constante en función de sus objetivos institucionales y las necesidades de su comunidad universitaria.</t>
  </si>
  <si>
    <t>[1] La universidad cuenta con un tópico o servicio tercerizado en todos sus locales para atender las necesidades básicas de salud de la comunidad universitaria</t>
  </si>
  <si>
    <t>[2] La universidad implementa servicios complementarios de salud física y mental, servicios psicopedagógicos, deporte, cultura, tutoría y becas o programas de asistencia universitaria, con personal y documentos normativos que garanticen su adecuado desarrollo</t>
  </si>
  <si>
    <t>[3] La universidad establece protocolos y seguimiento de los servicios de salud para garantizar la calidad, accesibilidad y efectividad en el cuidado de la salud de la comunidad universitaria</t>
  </si>
  <si>
    <t>[4] La universidad evalua y mejora continuamente los servicios de salud, incluyendo la promoción de estilos de vida saludables y el monitoreo del bienestar físico y mental de la comunidad universitaria</t>
  </si>
  <si>
    <t>[5] La universidad establece alianzas estratégicas con entidades externas y desarrollo de iniciativas innovadoras en el ámbito de la salud para fortalecer y personalizar la oferta de servicios, promoviendo el bienestar integral de la comunidad universitaria</t>
  </si>
  <si>
    <t>[1] La universidad ofrece servicios básicos de apoyo social y emocional: bienestar, deporte, cultura y servicios psicopedagógicos a todos los estudiantes</t>
  </si>
  <si>
    <t>[2] La universidad diseña e implementa programas de prevención de deserción y promoción de graduación, enfocados en grupos vulnerables</t>
  </si>
  <si>
    <t>[3] La universidad gestiona y mejora continuamente los servicios de apoyo social y emocional para contribuir al desempeño de la comunidad universitaria</t>
  </si>
  <si>
    <t>[4] La universidad asegura el acceso a servicios de bienestar para estudiantes, docentes y personal administrativo y evalúa su impacto en el desempeño y formación</t>
  </si>
  <si>
    <t>[5] La universidad establece alianzas estratégicas con entidades externas y desarrolla iniciativas innovadoras para fortalecer, personalizar y ampliar la oferta de servicios de apoyo social y emocional, promoviendo la responsabilidad social y el bienestar integral de la comunidad universitaria</t>
  </si>
  <si>
    <t>[1] Existencia de un área, dirección o jefatura encargada del seguimiento del graduado.</t>
  </si>
  <si>
    <t>[2] Diseño e implementación de un plan de seguimiento al graduado que contemple la recolección de datos y la comunicación con los egresados.</t>
  </si>
  <si>
    <t>[3] Realización de seguimiento a la actividad del estudiante para procurar que al momento de egresar haya logrado la formación integral que la universidad ha propuesto e implementado.</t>
  </si>
  <si>
    <t>[4] Establecimiento de una red de colaboración entre la institución, los graduados y empleadores, que permita evaluar la pertinencia de la formación académica y mejorar la calidad educativa.</t>
  </si>
  <si>
    <t>[5] Implementación de un sistema integral de seguimiento al graduado que incluya retroalimentación, acciones de mejora y actualización constante de la formación ofrecida por la institución.</t>
  </si>
  <si>
    <t>[1] Diseño e implementación de procedimientos básicos para realizar seguimiento a la actividad laboral de los egresados y estrategias para promover la inserción laboral.</t>
  </si>
  <si>
    <t>[2] Implementación de encuestas periódicas y otros mecanismos para recolectar datos sobre la situación laboral de los egresados y su satisfacción con la formación recibida.</t>
  </si>
  <si>
    <t>[3] Establecimiento de alianzas con empresas y organizaciones del sector para facilitar la inserción laboral de los egresados y la actualización de los planes de estudio.</t>
  </si>
  <si>
    <t>[4] Mantenimiento de un registro actualizado de egresados, estableciendo vínculos permanentes y monitoreando su inserción laboral y el logro de los objetivos educacionales.</t>
  </si>
  <si>
    <t>[5] Implementación de un sistema integral de seguimiento y evaluación de egresados, que incluya análisis de datos, retroalimentación a los programas académicos y acciones de mejora continua.</t>
  </si>
  <si>
    <t>[1] Implementación de mecanismos básicos de apoyo a la inserción laboral, como talleres de elaboración de currículum y búsqueda de empleo.</t>
  </si>
  <si>
    <t>[2] Creación de una bolsa de trabajo y promoción de eventos de networking para facilitar la conexión entre graduados y empleadores.</t>
  </si>
  <si>
    <t>[3] Ofrecimiento de servicios de orientación laboral y desarrollo de habilidades blandas para mejorar la empleabilidad de los graduados.</t>
  </si>
  <si>
    <t>[4] Establecimiento de programas de mentoría y colaboración con empresas y organizaciones del sector para impulsar el desarrollo profesional de los graduados.</t>
  </si>
  <si>
    <t>[5] Implementación de un sistema integral de servicios de apoyo al graduado, que incluya seguimiento, evaluación y mejora continua de los servicios ofrecidos y su impacto en la inserción laboral.</t>
  </si>
  <si>
    <t>[1] La universidad identifica y define sus objetivos de Responsabilidad Social Universitaria (RSU) en función de su misión y visión, y los comunica a la comunidad universitaria y al entorno.</t>
  </si>
  <si>
    <t>[2] La universidad o escuela de posgrado diseña e implementa su política de RSU, a través de sus procesos de formación, investigación, gestión estratégica y gestión institucional, así como su vinculación con el entorno, orientada a contribuir al desarrollo sostenible y al bienestar de la sociedad.</t>
  </si>
  <si>
    <t>[3] La universidad cuenta con mecanismos sistematizados de responsabilidad social universitaria que reflejan el cumplimiento de la misión y se orientan al logro de la visión institucional.</t>
  </si>
  <si>
    <t>[3] La universidad fortalece sus actividades de formación profesional, de investigación, desarrollo tecnológico e innovación y de actividades de extensión, considerando los resultados de la evaluación de lo ejecutado como responsabilidad social universitaria.</t>
  </si>
  <si>
    <t>[4] La universdiad identifica, define y desarrolla las acciones de responsabilidad social articuladas con la formación integral de los estudiantes.</t>
  </si>
  <si>
    <t>[4] La universidad evalúa y mejora continuamente sus acciones de RSU, considerando las necesidades del entorno y los grupos de interés.</t>
  </si>
  <si>
    <t>[4]La universidad a través de su programa de responsabilidad social y bienestar implementa espacios de recreación y esparcimiento para la comunidad universitaria.</t>
  </si>
  <si>
    <t>[5] La universidad integra y promueve la RSU en todos los niveles de su estructura organizacional y en sus relaciones con el entorno, demostrando un compromiso sostenido con el desarrollo sostenible y el bienestar de la sociedad.</t>
  </si>
  <si>
    <t>[5] La universidad es reconocida y valorada por sus acciones de RSU y su impacto social positivo en la comunidad local, nacional e internacional.</t>
  </si>
  <si>
    <t>[1] La universidad cuenta con un código de ética y transparencia y fomenta la comunicación interna entre sus miembros.</t>
  </si>
  <si>
    <t>[2] La universidad establece canales de comunicación con sus grupos de interés y promueve la participación en la toma de decisiones.</t>
  </si>
  <si>
    <t>[3] La universidad se relaciona con los grupos de interés para conocer su opinión y recopila información del entorno para asegurar que sus políticas y planes estratégicos resulten coherentes con su misión y visión y estén orientados a coadyuvar al desarrollo integral de la persona y de la sociedad.</t>
  </si>
  <si>
    <t>[4] La universidad asume compromiso institucional con la práctica de la ética, la integridad académica, transparencia y diligencia profesional por los miembros de la comunidad universitaria, así como en su relación con el entorno. Participación de los grupos de interés.</t>
  </si>
  <si>
    <t>[4] La universidad mantiene y ejecuta mecanismos que consideran la participación de los grupos de interés para asegurar que la oferta académica sea pertinente con la demanda social.</t>
  </si>
  <si>
    <t>[5] La universidad implementa y evalúa de manera sistemática sus prácticas y políticas en relación con la ética, la transparencia y el diálogo, y busca la mejora continua y la excelencia en estos aspectos, tanto a nivel institucional como en su relación con el entorno.</t>
  </si>
  <si>
    <t>[1] La universidad cuenta con políticas, planes y acciones para la protección al ambiente y fomenta la conciencia ambiental entre sus miembros.</t>
  </si>
  <si>
    <t>[2] La universidad o escuela de posgrado diseña e implementa procedimientos para la protección del medioambiente y desarrollo sostenible, incluyendo la reducción de residuos, el uso eficiente de recursos y la promoción de energías renovables.</t>
  </si>
  <si>
    <t>[3] La universidad integra los principios de sostenibilidad y gestión ambiental en sus procesos de formación, investigación, gestión estratégica y gestión institucional, y colabora con grupos de interés y actores del entorno para identificar y abordar problemas ambientales.</t>
  </si>
  <si>
    <t>[4] Implementación de políticas ambientales: El programa de estudios implementa políticas ambientales y monitorea el cumplimiento de medidas de prevención en tal ámbito. La universidad establece mecanismos de seguimiento y evaluación de sus acciones y políticas de sostenibilidad y gestión ambiental, y busca la mejora continua en estos aspectos.</t>
  </si>
  <si>
    <t>[5] La universidad es un referente en sostenibilidad y gestión ambiental, y comparte sus conocimientos y buenas prácticas con otras instituciones y organizaciones, tanto a nivel nacional como internacional. La universidad promueve la colaboración interdisciplinaria y transdisciplinaria en la solución de problemas ambientales y el desarrollo sostenible, y es reconocida por su impacto positivo en este ámbito.</t>
  </si>
  <si>
    <t>[1] Vinculación de la oferta educativa propuesta a la demanda laboral. Mecanismos de coordinación y alianzas estratégicas con el sector público y/o privado.</t>
  </si>
  <si>
    <t>[2] La universidad o escuela de posgrado cuenta con programas y/o proyectos de relación con la comunidad con enfoque socialmente responsable, los cuales buscar contribuir al desarrollo sostenible y al bienestar de la sociedad.</t>
  </si>
  <si>
    <t>[3] La universidad, considerando los tipos de posgrados, implementa mecanismos para poner en conocimiento de los grupos de interés pertinentes, los productos de las tesis realizadas. La universidad diseña y planifica sus mecanismos de vinculación, considerando sus propósitos, para mejorar la calidad del servicio educativo que ofrece.</t>
  </si>
  <si>
    <t>[4] La universidad establece y fortalece relaciones a largo plazo con sus grupos de interés, promoviendo la colaboración mutua en proyectos de investigación, innovación, y desarrollo comunitario. La universidad integra la vinculación y el desarrollo comunitario en sus procesos de formación, investigación, y gestión institucional, y evalúa regularmente el impacto de sus acciones en la sociedad.</t>
  </si>
  <si>
    <t>[4] La universidad es capaz de atraer a profesionales egresados destacados</t>
  </si>
  <si>
    <t>[5] La universidad es un referente en vinculación y desarrollo comunitario y es reconocida por su impacto social positivo y su contribución al desarrollo sostenible. La universidad promueve la formación de redes y consorcios con otras instituciones, organizaciones y actores sociales, tanto a nivel nacional como internacional, para abordar de manera colaborativa los desafíos y oportunidades de su entorno.</t>
  </si>
  <si>
    <t>[5] La universidad es capaz de atraer a profesionales destacados</t>
  </si>
  <si>
    <t>Dimensión</t>
  </si>
  <si>
    <t>Componente</t>
  </si>
  <si>
    <t>Variable Crítica</t>
  </si>
  <si>
    <t>Práctica</t>
  </si>
  <si>
    <t>Criterio</t>
  </si>
  <si>
    <t>Suma</t>
  </si>
  <si>
    <t>V de Aiken</t>
  </si>
  <si>
    <t>5 prácticas</t>
  </si>
  <si>
    <t>6 prácticas</t>
  </si>
  <si>
    <t>7 prácticas</t>
  </si>
  <si>
    <t>9 prácticas</t>
  </si>
  <si>
    <t>Resultados</t>
  </si>
  <si>
    <t>Responsabilidad Social Universitaria</t>
  </si>
  <si>
    <t xml:space="preserve">Criterio de validez
</t>
  </si>
  <si>
    <t>Resumen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</si>
</sst>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2"/>
      <color theme="1"/>
      <name val="Calibri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Calibri"/>
      <family val="2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theme="7"/>
        <bgColor theme="7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</fills>
  <borders count="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4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/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8" xfId="0" applyFont="1" applyBorder="1"/>
    <xf numFmtId="0" fontId="8" fillId="0" borderId="8" xfId="0" applyFont="1" applyBorder="1"/>
    <xf numFmtId="0" fontId="7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0" xfId="0" applyFont="1"/>
    <xf numFmtId="0" fontId="11" fillId="0" borderId="8" xfId="0" applyFont="1" applyBorder="1" applyAlignment="1">
      <alignment vertical="center" wrapText="1"/>
    </xf>
    <xf numFmtId="0" fontId="6" fillId="2" borderId="10" xfId="0" applyFont="1" applyFill="1" applyBorder="1"/>
    <xf numFmtId="0" fontId="6" fillId="2" borderId="8" xfId="0" applyFont="1" applyFill="1" applyBorder="1"/>
    <xf numFmtId="0" fontId="11" fillId="2" borderId="8" xfId="0" applyFont="1" applyFill="1" applyBorder="1" applyAlignment="1">
      <alignment vertical="center" wrapText="1"/>
    </xf>
    <xf numFmtId="0" fontId="6" fillId="3" borderId="10" xfId="0" applyFont="1" applyFill="1" applyBorder="1"/>
    <xf numFmtId="0" fontId="6" fillId="3" borderId="8" xfId="0" applyFont="1" applyFill="1" applyBorder="1"/>
    <xf numFmtId="0" fontId="11" fillId="3" borderId="8" xfId="0" applyFont="1" applyFill="1" applyBorder="1" applyAlignment="1">
      <alignment vertical="center" wrapText="1"/>
    </xf>
    <xf numFmtId="0" fontId="6" fillId="4" borderId="10" xfId="0" applyFont="1" applyFill="1" applyBorder="1"/>
    <xf numFmtId="0" fontId="6" fillId="4" borderId="8" xfId="0" applyFont="1" applyFill="1" applyBorder="1"/>
    <xf numFmtId="0" fontId="11" fillId="4" borderId="8" xfId="0" applyFont="1" applyFill="1" applyBorder="1" applyAlignment="1">
      <alignment vertical="center" wrapText="1"/>
    </xf>
    <xf numFmtId="0" fontId="6" fillId="5" borderId="10" xfId="0" applyFont="1" applyFill="1" applyBorder="1"/>
    <xf numFmtId="0" fontId="6" fillId="5" borderId="8" xfId="0" applyFont="1" applyFill="1" applyBorder="1"/>
    <xf numFmtId="0" fontId="11" fillId="5" borderId="8" xfId="0" applyFont="1" applyFill="1" applyBorder="1" applyAlignment="1">
      <alignment vertical="center" wrapText="1"/>
    </xf>
    <xf numFmtId="0" fontId="6" fillId="6" borderId="10" xfId="0" applyFont="1" applyFill="1" applyBorder="1"/>
    <xf numFmtId="0" fontId="6" fillId="6" borderId="8" xfId="0" applyFont="1" applyFill="1" applyBorder="1"/>
    <xf numFmtId="0" fontId="11" fillId="6" borderId="8" xfId="0" applyFont="1" applyFill="1" applyBorder="1" applyAlignment="1">
      <alignment vertical="center" wrapText="1"/>
    </xf>
    <xf numFmtId="0" fontId="6" fillId="7" borderId="10" xfId="0" applyFont="1" applyFill="1" applyBorder="1"/>
    <xf numFmtId="0" fontId="6" fillId="7" borderId="8" xfId="0" applyFont="1" applyFill="1" applyBorder="1"/>
    <xf numFmtId="0" fontId="11" fillId="7" borderId="8" xfId="0" applyFont="1" applyFill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center" wrapText="1"/>
    </xf>
    <xf numFmtId="0" fontId="1" fillId="9" borderId="8" xfId="0" applyFont="1" applyFill="1" applyBorder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2" fillId="0" borderId="0" xfId="0" applyFont="1"/>
    <xf numFmtId="0" fontId="13" fillId="0" borderId="8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2" fontId="12" fillId="0" borderId="8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2" fillId="2" borderId="10" xfId="0" applyNumberFormat="1" applyFont="1" applyFill="1" applyBorder="1" applyAlignment="1">
      <alignment horizontal="center" vertical="center"/>
    </xf>
    <xf numFmtId="2" fontId="12" fillId="2" borderId="10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2" fillId="9" borderId="15" xfId="0" applyFont="1" applyFill="1" applyBorder="1" applyAlignment="1">
      <alignment horizontal="center"/>
    </xf>
    <xf numFmtId="2" fontId="12" fillId="9" borderId="16" xfId="0" applyNumberFormat="1" applyFont="1" applyFill="1" applyBorder="1" applyAlignment="1">
      <alignment horizontal="center"/>
    </xf>
    <xf numFmtId="1" fontId="12" fillId="0" borderId="3" xfId="0" applyNumberFormat="1" applyFont="1" applyBorder="1" applyAlignment="1">
      <alignment horizontal="center" vertical="center"/>
    </xf>
    <xf numFmtId="1" fontId="12" fillId="2" borderId="10" xfId="0" applyNumberFormat="1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7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3" xfId="0" applyFont="1" applyBorder="1" applyAlignment="1">
      <alignment horizontal="center" vertical="center"/>
    </xf>
    <xf numFmtId="0" fontId="3" fillId="0" borderId="9" xfId="0" applyFont="1" applyBorder="1"/>
    <xf numFmtId="0" fontId="5" fillId="0" borderId="0" xfId="0" applyFont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4" fillId="8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12" fillId="0" borderId="3" xfId="0" applyFont="1" applyBorder="1" applyAlignment="1">
      <alignment horizontal="center" vertical="center"/>
    </xf>
    <xf numFmtId="0" fontId="12" fillId="9" borderId="3" xfId="0" applyFont="1" applyFill="1" applyBorder="1" applyAlignment="1">
      <alignment horizontal="center" wrapText="1"/>
    </xf>
    <xf numFmtId="0" fontId="12" fillId="0" borderId="9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3" fillId="0" borderId="17" xfId="0" applyFont="1" applyBorder="1"/>
    <xf numFmtId="0" fontId="3" fillId="0" borderId="19" xfId="0" applyFont="1" applyBorder="1"/>
    <xf numFmtId="0" fontId="14" fillId="0" borderId="19" xfId="0" applyFont="1" applyBorder="1" applyAlignment="1">
      <alignment horizontal="center" wrapText="1"/>
    </xf>
    <xf numFmtId="2" fontId="14" fillId="0" borderId="19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wrapText="1"/>
    </xf>
    <xf numFmtId="2" fontId="16" fillId="0" borderId="19" xfId="0" applyNumberFormat="1" applyFont="1" applyBorder="1" applyAlignment="1">
      <alignment horizontal="center" vertical="center"/>
    </xf>
    <xf numFmtId="2" fontId="16" fillId="0" borderId="20" xfId="0" applyNumberFormat="1" applyFont="1" applyBorder="1" applyAlignment="1">
      <alignment horizontal="center" vertical="center"/>
    </xf>
    <xf numFmtId="2" fontId="16" fillId="0" borderId="21" xfId="0" applyNumberFormat="1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2" fontId="14" fillId="0" borderId="20" xfId="0" applyNumberFormat="1" applyFont="1" applyBorder="1" applyAlignment="1">
      <alignment horizontal="center" vertical="center"/>
    </xf>
    <xf numFmtId="2" fontId="14" fillId="0" borderId="23" xfId="0" applyNumberFormat="1" applyFont="1" applyBorder="1" applyAlignment="1">
      <alignment horizontal="center" vertical="center"/>
    </xf>
    <xf numFmtId="2" fontId="14" fillId="0" borderId="2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topLeftCell="O1" workbookViewId="0"/>
  </sheetViews>
  <sheetFormatPr baseColWidth="10" defaultColWidth="11.1640625" defaultRowHeight="15" customHeight="1" x14ac:dyDescent="0.2"/>
  <cols>
    <col min="1" max="1" width="11" customWidth="1"/>
    <col min="2" max="2" width="28" customWidth="1"/>
    <col min="3" max="3" width="9" customWidth="1"/>
    <col min="4" max="66" width="11" customWidth="1"/>
  </cols>
  <sheetData>
    <row r="1" spans="1:66" ht="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5.75" customHeight="1" x14ac:dyDescent="0.2">
      <c r="A2" s="1"/>
      <c r="B2" s="71" t="s">
        <v>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 ht="16" x14ac:dyDescent="0.2">
      <c r="A3" s="73"/>
      <c r="B3" s="69" t="s">
        <v>1</v>
      </c>
      <c r="C3" s="69" t="s">
        <v>2</v>
      </c>
      <c r="D3" s="68" t="s">
        <v>3</v>
      </c>
      <c r="E3" s="66"/>
      <c r="F3" s="67"/>
      <c r="G3" s="68" t="s">
        <v>4</v>
      </c>
      <c r="H3" s="66"/>
      <c r="I3" s="67"/>
      <c r="J3" s="65" t="s">
        <v>5</v>
      </c>
      <c r="K3" s="66"/>
      <c r="L3" s="67"/>
      <c r="M3" s="65" t="s">
        <v>6</v>
      </c>
      <c r="N3" s="66"/>
      <c r="O3" s="67"/>
      <c r="P3" s="65" t="s">
        <v>7</v>
      </c>
      <c r="Q3" s="66"/>
      <c r="R3" s="67"/>
      <c r="S3" s="65" t="s">
        <v>8</v>
      </c>
      <c r="T3" s="66"/>
      <c r="U3" s="67"/>
      <c r="V3" s="65" t="s">
        <v>9</v>
      </c>
      <c r="W3" s="66"/>
      <c r="X3" s="67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ht="16" x14ac:dyDescent="0.2">
      <c r="A4" s="74"/>
      <c r="B4" s="70"/>
      <c r="C4" s="70"/>
      <c r="D4" s="2" t="s">
        <v>10</v>
      </c>
      <c r="E4" s="2" t="s">
        <v>11</v>
      </c>
      <c r="F4" s="2" t="s">
        <v>12</v>
      </c>
      <c r="G4" s="2" t="s">
        <v>10</v>
      </c>
      <c r="H4" s="2" t="s">
        <v>11</v>
      </c>
      <c r="I4" s="2" t="s">
        <v>12</v>
      </c>
      <c r="J4" s="2" t="s">
        <v>10</v>
      </c>
      <c r="K4" s="2" t="s">
        <v>11</v>
      </c>
      <c r="L4" s="2" t="s">
        <v>12</v>
      </c>
      <c r="M4" s="3" t="s">
        <v>10</v>
      </c>
      <c r="N4" s="3" t="s">
        <v>11</v>
      </c>
      <c r="O4" s="3" t="s">
        <v>12</v>
      </c>
      <c r="P4" s="3" t="s">
        <v>10</v>
      </c>
      <c r="Q4" s="3" t="s">
        <v>11</v>
      </c>
      <c r="R4" s="3" t="s">
        <v>12</v>
      </c>
      <c r="S4" s="3" t="s">
        <v>10</v>
      </c>
      <c r="T4" s="3" t="s">
        <v>11</v>
      </c>
      <c r="U4" s="3" t="s">
        <v>12</v>
      </c>
      <c r="V4" s="3" t="s">
        <v>10</v>
      </c>
      <c r="W4" s="3" t="s">
        <v>11</v>
      </c>
      <c r="X4" s="3" t="s">
        <v>12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6" ht="16.5" customHeight="1" x14ac:dyDescent="0.2">
      <c r="A5" s="1"/>
      <c r="B5" s="75" t="s">
        <v>13</v>
      </c>
      <c r="C5" s="4" t="s">
        <v>14</v>
      </c>
      <c r="D5" s="5">
        <v>1</v>
      </c>
      <c r="E5" s="5">
        <v>1</v>
      </c>
      <c r="F5" s="5">
        <v>0</v>
      </c>
      <c r="G5" s="5">
        <v>1</v>
      </c>
      <c r="H5" s="5">
        <v>1</v>
      </c>
      <c r="I5" s="5">
        <v>0</v>
      </c>
      <c r="J5" s="5">
        <v>0</v>
      </c>
      <c r="K5" s="5">
        <v>1</v>
      </c>
      <c r="L5" s="5">
        <v>0</v>
      </c>
      <c r="M5" s="5">
        <v>1</v>
      </c>
      <c r="N5" s="5">
        <v>1</v>
      </c>
      <c r="O5" s="5">
        <v>0</v>
      </c>
      <c r="P5" s="5">
        <v>1</v>
      </c>
      <c r="Q5" s="5">
        <v>1</v>
      </c>
      <c r="R5" s="5">
        <v>0</v>
      </c>
      <c r="S5" s="5">
        <v>1</v>
      </c>
      <c r="T5" s="5">
        <v>1</v>
      </c>
      <c r="U5" s="5">
        <v>0</v>
      </c>
      <c r="V5" s="5">
        <v>1</v>
      </c>
      <c r="W5" s="5">
        <v>1</v>
      </c>
      <c r="X5" s="5">
        <v>1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66" ht="16.5" customHeight="1" x14ac:dyDescent="0.2">
      <c r="A6" s="1"/>
      <c r="B6" s="76"/>
      <c r="C6" s="4" t="s">
        <v>15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" ht="16.5" customHeight="1" x14ac:dyDescent="0.2">
      <c r="A7" s="1"/>
      <c r="B7" s="76"/>
      <c r="C7" s="4" t="s">
        <v>16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6" ht="16.5" customHeight="1" x14ac:dyDescent="0.2">
      <c r="A8" s="1"/>
      <c r="B8" s="76"/>
      <c r="C8" s="4" t="s">
        <v>17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</row>
    <row r="9" spans="1:66" ht="16.5" customHeight="1" x14ac:dyDescent="0.2">
      <c r="A9" s="1"/>
      <c r="B9" s="70"/>
      <c r="C9" s="4" t="s">
        <v>18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</row>
    <row r="10" spans="1:66" ht="1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</row>
    <row r="11" spans="1:66" ht="1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</row>
    <row r="12" spans="1:66" ht="16" x14ac:dyDescent="0.2">
      <c r="A12" s="73"/>
      <c r="B12" s="69" t="s">
        <v>19</v>
      </c>
      <c r="C12" s="69" t="s">
        <v>2</v>
      </c>
      <c r="D12" s="68" t="s">
        <v>3</v>
      </c>
      <c r="E12" s="66"/>
      <c r="F12" s="67"/>
      <c r="G12" s="68" t="s">
        <v>4</v>
      </c>
      <c r="H12" s="66"/>
      <c r="I12" s="67"/>
      <c r="J12" s="65" t="s">
        <v>5</v>
      </c>
      <c r="K12" s="66"/>
      <c r="L12" s="67"/>
      <c r="M12" s="65" t="s">
        <v>6</v>
      </c>
      <c r="N12" s="66"/>
      <c r="O12" s="67"/>
      <c r="P12" s="65" t="s">
        <v>7</v>
      </c>
      <c r="Q12" s="66"/>
      <c r="R12" s="67"/>
      <c r="S12" s="65" t="s">
        <v>8</v>
      </c>
      <c r="T12" s="66"/>
      <c r="U12" s="67"/>
      <c r="V12" s="65" t="s">
        <v>9</v>
      </c>
      <c r="W12" s="66"/>
      <c r="X12" s="67"/>
      <c r="Y12" s="65" t="s">
        <v>20</v>
      </c>
      <c r="Z12" s="66"/>
      <c r="AA12" s="67"/>
      <c r="AB12" s="65" t="s">
        <v>21</v>
      </c>
      <c r="AC12" s="66"/>
      <c r="AD12" s="67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</row>
    <row r="13" spans="1:66" ht="16" x14ac:dyDescent="0.2">
      <c r="A13" s="74"/>
      <c r="B13" s="70"/>
      <c r="C13" s="70"/>
      <c r="D13" s="2" t="s">
        <v>10</v>
      </c>
      <c r="E13" s="2" t="s">
        <v>11</v>
      </c>
      <c r="F13" s="2" t="s">
        <v>12</v>
      </c>
      <c r="G13" s="2" t="s">
        <v>10</v>
      </c>
      <c r="H13" s="2" t="s">
        <v>11</v>
      </c>
      <c r="I13" s="2" t="s">
        <v>12</v>
      </c>
      <c r="J13" s="2" t="s">
        <v>10</v>
      </c>
      <c r="K13" s="2" t="s">
        <v>11</v>
      </c>
      <c r="L13" s="2" t="s">
        <v>12</v>
      </c>
      <c r="M13" s="3" t="s">
        <v>10</v>
      </c>
      <c r="N13" s="3" t="s">
        <v>11</v>
      </c>
      <c r="O13" s="3" t="s">
        <v>12</v>
      </c>
      <c r="P13" s="3" t="s">
        <v>10</v>
      </c>
      <c r="Q13" s="3" t="s">
        <v>11</v>
      </c>
      <c r="R13" s="3" t="s">
        <v>12</v>
      </c>
      <c r="S13" s="3" t="s">
        <v>10</v>
      </c>
      <c r="T13" s="3" t="s">
        <v>11</v>
      </c>
      <c r="U13" s="3" t="s">
        <v>12</v>
      </c>
      <c r="V13" s="3" t="s">
        <v>10</v>
      </c>
      <c r="W13" s="3" t="s">
        <v>11</v>
      </c>
      <c r="X13" s="3" t="s">
        <v>12</v>
      </c>
      <c r="Y13" s="3" t="s">
        <v>10</v>
      </c>
      <c r="Z13" s="3" t="s">
        <v>11</v>
      </c>
      <c r="AA13" s="3" t="s">
        <v>12</v>
      </c>
      <c r="AB13" s="3" t="s">
        <v>10</v>
      </c>
      <c r="AC13" s="3" t="s">
        <v>11</v>
      </c>
      <c r="AD13" s="3" t="s">
        <v>12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</row>
    <row r="14" spans="1:66" ht="16.5" customHeight="1" x14ac:dyDescent="0.2">
      <c r="A14" s="1"/>
      <c r="B14" s="79" t="s">
        <v>22</v>
      </c>
      <c r="C14" s="4" t="s">
        <v>14</v>
      </c>
      <c r="D14" s="5">
        <v>1</v>
      </c>
      <c r="E14" s="5">
        <v>1</v>
      </c>
      <c r="F14" s="5">
        <v>0</v>
      </c>
      <c r="G14" s="5">
        <v>1</v>
      </c>
      <c r="H14" s="5">
        <v>1</v>
      </c>
      <c r="I14" s="5">
        <v>0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0</v>
      </c>
      <c r="V14" s="5">
        <v>1</v>
      </c>
      <c r="W14" s="5">
        <v>1</v>
      </c>
      <c r="X14" s="5">
        <v>0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5" spans="1:66" ht="16.5" customHeight="1" x14ac:dyDescent="0.2">
      <c r="A15" s="1"/>
      <c r="B15" s="76"/>
      <c r="C15" s="4" t="s">
        <v>15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</row>
    <row r="16" spans="1:66" ht="16.5" customHeight="1" x14ac:dyDescent="0.2">
      <c r="A16" s="1"/>
      <c r="B16" s="76"/>
      <c r="C16" s="4" t="s">
        <v>16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</row>
    <row r="17" spans="1:66" ht="16.5" customHeight="1" x14ac:dyDescent="0.2">
      <c r="A17" s="1"/>
      <c r="B17" s="76"/>
      <c r="C17" s="4" t="s">
        <v>17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spans="1:66" ht="16.5" customHeight="1" x14ac:dyDescent="0.2">
      <c r="A18" s="1"/>
      <c r="B18" s="70"/>
      <c r="C18" s="4" t="s">
        <v>18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</row>
    <row r="19" spans="1:66" ht="1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</row>
    <row r="20" spans="1:66" ht="16" x14ac:dyDescent="0.2">
      <c r="A20" s="80"/>
      <c r="B20" s="69" t="s">
        <v>23</v>
      </c>
      <c r="C20" s="69"/>
      <c r="D20" s="68" t="s">
        <v>3</v>
      </c>
      <c r="E20" s="66"/>
      <c r="F20" s="67"/>
      <c r="G20" s="68" t="s">
        <v>4</v>
      </c>
      <c r="H20" s="66"/>
      <c r="I20" s="67"/>
      <c r="J20" s="65" t="s">
        <v>5</v>
      </c>
      <c r="K20" s="66"/>
      <c r="L20" s="67"/>
      <c r="M20" s="65" t="s">
        <v>6</v>
      </c>
      <c r="N20" s="66"/>
      <c r="O20" s="67"/>
      <c r="P20" s="65" t="s">
        <v>7</v>
      </c>
      <c r="Q20" s="66"/>
      <c r="R20" s="67"/>
      <c r="S20" s="65" t="s">
        <v>8</v>
      </c>
      <c r="T20" s="66"/>
      <c r="U20" s="67"/>
      <c r="V20" s="77"/>
      <c r="W20" s="78"/>
      <c r="X20" s="78"/>
      <c r="Y20" s="77"/>
      <c r="Z20" s="78"/>
      <c r="AA20" s="78"/>
      <c r="AB20" s="77"/>
      <c r="AC20" s="78"/>
      <c r="AD20" s="78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1:66" ht="15.75" customHeight="1" x14ac:dyDescent="0.2">
      <c r="A21" s="74"/>
      <c r="B21" s="70"/>
      <c r="C21" s="70"/>
      <c r="D21" s="2" t="s">
        <v>10</v>
      </c>
      <c r="E21" s="2" t="s">
        <v>11</v>
      </c>
      <c r="F21" s="2" t="s">
        <v>12</v>
      </c>
      <c r="G21" s="2" t="s">
        <v>10</v>
      </c>
      <c r="H21" s="2" t="s">
        <v>11</v>
      </c>
      <c r="I21" s="2" t="s">
        <v>12</v>
      </c>
      <c r="J21" s="2" t="s">
        <v>10</v>
      </c>
      <c r="K21" s="2" t="s">
        <v>11</v>
      </c>
      <c r="L21" s="2" t="s">
        <v>12</v>
      </c>
      <c r="M21" s="3" t="s">
        <v>10</v>
      </c>
      <c r="N21" s="3" t="s">
        <v>11</v>
      </c>
      <c r="O21" s="3" t="s">
        <v>12</v>
      </c>
      <c r="P21" s="3" t="s">
        <v>10</v>
      </c>
      <c r="Q21" s="3" t="s">
        <v>11</v>
      </c>
      <c r="R21" s="3" t="s">
        <v>12</v>
      </c>
      <c r="S21" s="3" t="s">
        <v>10</v>
      </c>
      <c r="T21" s="3" t="s">
        <v>11</v>
      </c>
      <c r="U21" s="3" t="s">
        <v>12</v>
      </c>
      <c r="V21" s="6"/>
      <c r="W21" s="6"/>
      <c r="X21" s="6"/>
      <c r="Y21" s="6"/>
      <c r="Z21" s="6"/>
      <c r="AA21" s="6"/>
      <c r="AB21" s="6"/>
      <c r="AC21" s="6"/>
      <c r="AD21" s="6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1:66" ht="16.5" customHeight="1" x14ac:dyDescent="0.2">
      <c r="A22" s="1"/>
      <c r="B22" s="75" t="s">
        <v>24</v>
      </c>
      <c r="C22" s="4" t="s">
        <v>14</v>
      </c>
      <c r="D22" s="5">
        <v>1</v>
      </c>
      <c r="E22" s="5">
        <v>1</v>
      </c>
      <c r="F22" s="5">
        <v>0</v>
      </c>
      <c r="G22" s="5">
        <v>1</v>
      </c>
      <c r="H22" s="5">
        <v>1</v>
      </c>
      <c r="I22" s="5">
        <v>0</v>
      </c>
      <c r="J22" s="5">
        <v>1</v>
      </c>
      <c r="K22" s="5">
        <v>1</v>
      </c>
      <c r="L22" s="5">
        <v>0</v>
      </c>
      <c r="M22" s="5">
        <v>1</v>
      </c>
      <c r="N22" s="5">
        <v>1</v>
      </c>
      <c r="O22" s="5">
        <v>0</v>
      </c>
      <c r="P22" s="5">
        <v>1</v>
      </c>
      <c r="Q22" s="5">
        <v>1</v>
      </c>
      <c r="R22" s="5">
        <v>0</v>
      </c>
      <c r="S22" s="5">
        <v>1</v>
      </c>
      <c r="T22" s="5">
        <v>1</v>
      </c>
      <c r="U22" s="5">
        <v>0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1:66" ht="16.5" customHeight="1" x14ac:dyDescent="0.2">
      <c r="A23" s="1"/>
      <c r="B23" s="76"/>
      <c r="C23" s="4" t="s">
        <v>15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1:66" ht="16.5" customHeight="1" x14ac:dyDescent="0.2">
      <c r="A24" s="1"/>
      <c r="B24" s="76"/>
      <c r="C24" s="4" t="s">
        <v>16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1:66" ht="16.5" customHeight="1" x14ac:dyDescent="0.2">
      <c r="A25" s="1"/>
      <c r="B25" s="76"/>
      <c r="C25" s="4" t="s">
        <v>17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1:66" ht="16.5" customHeight="1" x14ac:dyDescent="0.2">
      <c r="A26" s="1"/>
      <c r="B26" s="70"/>
      <c r="C26" s="4" t="s">
        <v>18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1:6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1:6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ht="15.75" customHeight="1" x14ac:dyDescent="0.2">
      <c r="A29" s="80"/>
      <c r="B29" s="69" t="s">
        <v>25</v>
      </c>
      <c r="C29" s="69" t="s">
        <v>2</v>
      </c>
      <c r="D29" s="68" t="s">
        <v>3</v>
      </c>
      <c r="E29" s="66"/>
      <c r="F29" s="67"/>
      <c r="G29" s="68" t="s">
        <v>4</v>
      </c>
      <c r="H29" s="66"/>
      <c r="I29" s="67"/>
      <c r="J29" s="65" t="s">
        <v>5</v>
      </c>
      <c r="K29" s="66"/>
      <c r="L29" s="67"/>
      <c r="M29" s="65" t="s">
        <v>6</v>
      </c>
      <c r="N29" s="66"/>
      <c r="O29" s="67"/>
      <c r="P29" s="65" t="s">
        <v>7</v>
      </c>
      <c r="Q29" s="66"/>
      <c r="R29" s="67"/>
      <c r="S29" s="65" t="s">
        <v>8</v>
      </c>
      <c r="T29" s="66"/>
      <c r="U29" s="67"/>
      <c r="V29" s="65" t="s">
        <v>9</v>
      </c>
      <c r="W29" s="66"/>
      <c r="X29" s="67"/>
      <c r="Y29" s="65" t="s">
        <v>20</v>
      </c>
      <c r="Z29" s="66"/>
      <c r="AA29" s="67"/>
      <c r="AB29" s="65" t="s">
        <v>21</v>
      </c>
      <c r="AC29" s="66"/>
      <c r="AD29" s="67"/>
      <c r="AE29" s="65" t="s">
        <v>26</v>
      </c>
      <c r="AF29" s="66"/>
      <c r="AG29" s="67"/>
      <c r="AH29" s="65" t="s">
        <v>27</v>
      </c>
      <c r="AI29" s="66"/>
      <c r="AJ29" s="67"/>
      <c r="AK29" s="65" t="s">
        <v>28</v>
      </c>
      <c r="AL29" s="66"/>
      <c r="AM29" s="67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ht="15.75" customHeight="1" x14ac:dyDescent="0.2">
      <c r="A30" s="74"/>
      <c r="B30" s="70"/>
      <c r="C30" s="70"/>
      <c r="D30" s="2" t="s">
        <v>10</v>
      </c>
      <c r="E30" s="2" t="s">
        <v>11</v>
      </c>
      <c r="F30" s="2" t="s">
        <v>12</v>
      </c>
      <c r="G30" s="2" t="s">
        <v>10</v>
      </c>
      <c r="H30" s="2" t="s">
        <v>11</v>
      </c>
      <c r="I30" s="2" t="s">
        <v>12</v>
      </c>
      <c r="J30" s="2" t="s">
        <v>10</v>
      </c>
      <c r="K30" s="2" t="s">
        <v>11</v>
      </c>
      <c r="L30" s="2" t="s">
        <v>12</v>
      </c>
      <c r="M30" s="3" t="s">
        <v>10</v>
      </c>
      <c r="N30" s="3" t="s">
        <v>11</v>
      </c>
      <c r="O30" s="3" t="s">
        <v>12</v>
      </c>
      <c r="P30" s="3" t="s">
        <v>10</v>
      </c>
      <c r="Q30" s="3" t="s">
        <v>11</v>
      </c>
      <c r="R30" s="3" t="s">
        <v>12</v>
      </c>
      <c r="S30" s="3" t="s">
        <v>10</v>
      </c>
      <c r="T30" s="3" t="s">
        <v>11</v>
      </c>
      <c r="U30" s="3" t="s">
        <v>12</v>
      </c>
      <c r="V30" s="3" t="s">
        <v>10</v>
      </c>
      <c r="W30" s="3" t="s">
        <v>11</v>
      </c>
      <c r="X30" s="3" t="s">
        <v>12</v>
      </c>
      <c r="Y30" s="3" t="s">
        <v>10</v>
      </c>
      <c r="Z30" s="3" t="s">
        <v>11</v>
      </c>
      <c r="AA30" s="3" t="s">
        <v>12</v>
      </c>
      <c r="AB30" s="3" t="s">
        <v>10</v>
      </c>
      <c r="AC30" s="3" t="s">
        <v>11</v>
      </c>
      <c r="AD30" s="3" t="s">
        <v>12</v>
      </c>
      <c r="AE30" s="3" t="s">
        <v>10</v>
      </c>
      <c r="AF30" s="3" t="s">
        <v>11</v>
      </c>
      <c r="AG30" s="3" t="s">
        <v>12</v>
      </c>
      <c r="AH30" s="3" t="s">
        <v>10</v>
      </c>
      <c r="AI30" s="3" t="s">
        <v>11</v>
      </c>
      <c r="AJ30" s="3" t="s">
        <v>12</v>
      </c>
      <c r="AK30" s="3" t="s">
        <v>10</v>
      </c>
      <c r="AL30" s="3" t="s">
        <v>11</v>
      </c>
      <c r="AM30" s="3" t="s">
        <v>12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ht="16.5" customHeight="1" x14ac:dyDescent="0.2">
      <c r="A31" s="1"/>
      <c r="B31" s="75" t="s">
        <v>29</v>
      </c>
      <c r="C31" s="4" t="s">
        <v>14</v>
      </c>
      <c r="D31" s="5">
        <v>1</v>
      </c>
      <c r="E31" s="5">
        <v>1</v>
      </c>
      <c r="F31" s="5">
        <v>0</v>
      </c>
      <c r="G31" s="5">
        <v>1</v>
      </c>
      <c r="H31" s="5">
        <v>1</v>
      </c>
      <c r="I31" s="5">
        <v>0</v>
      </c>
      <c r="J31" s="5">
        <v>1</v>
      </c>
      <c r="K31" s="5">
        <v>1</v>
      </c>
      <c r="L31" s="5">
        <v>0</v>
      </c>
      <c r="M31" s="5">
        <v>1</v>
      </c>
      <c r="N31" s="5">
        <v>1</v>
      </c>
      <c r="O31" s="5">
        <v>0</v>
      </c>
      <c r="P31" s="5">
        <v>1</v>
      </c>
      <c r="Q31" s="5">
        <v>1</v>
      </c>
      <c r="R31" s="5">
        <v>0</v>
      </c>
      <c r="S31" s="5">
        <v>1</v>
      </c>
      <c r="T31" s="5">
        <v>1</v>
      </c>
      <c r="U31" s="5">
        <v>0</v>
      </c>
      <c r="V31" s="5">
        <v>1</v>
      </c>
      <c r="W31" s="5">
        <v>1</v>
      </c>
      <c r="X31" s="5">
        <v>0</v>
      </c>
      <c r="Y31" s="5">
        <v>1</v>
      </c>
      <c r="Z31" s="5">
        <v>1</v>
      </c>
      <c r="AA31" s="5">
        <v>0</v>
      </c>
      <c r="AB31" s="5">
        <v>1</v>
      </c>
      <c r="AC31" s="5">
        <v>1</v>
      </c>
      <c r="AD31" s="5">
        <v>0</v>
      </c>
      <c r="AE31" s="5">
        <v>1</v>
      </c>
      <c r="AF31" s="5">
        <v>1</v>
      </c>
      <c r="AG31" s="5">
        <v>0</v>
      </c>
      <c r="AH31" s="5">
        <v>1</v>
      </c>
      <c r="AI31" s="5">
        <v>1</v>
      </c>
      <c r="AJ31" s="5">
        <v>0</v>
      </c>
      <c r="AK31" s="5">
        <v>1</v>
      </c>
      <c r="AL31" s="5">
        <v>1</v>
      </c>
      <c r="AM31" s="5"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ht="16.5" customHeight="1" x14ac:dyDescent="0.2">
      <c r="A32" s="1"/>
      <c r="B32" s="76"/>
      <c r="C32" s="4" t="s">
        <v>15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">
        <v>1</v>
      </c>
      <c r="AI32" s="5">
        <v>1</v>
      </c>
      <c r="AJ32" s="5">
        <v>1</v>
      </c>
      <c r="AK32" s="5">
        <v>1</v>
      </c>
      <c r="AL32" s="5">
        <v>1</v>
      </c>
      <c r="AM32" s="5">
        <v>1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ht="16.5" customHeight="1" x14ac:dyDescent="0.2">
      <c r="A33" s="1"/>
      <c r="B33" s="76"/>
      <c r="C33" s="4" t="s">
        <v>16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5">
        <v>1</v>
      </c>
      <c r="AI33" s="5">
        <v>1</v>
      </c>
      <c r="AJ33" s="5">
        <v>1</v>
      </c>
      <c r="AK33" s="5">
        <v>1</v>
      </c>
      <c r="AL33" s="5">
        <v>1</v>
      </c>
      <c r="AM33" s="5">
        <v>1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ht="16.5" customHeight="1" x14ac:dyDescent="0.2">
      <c r="A34" s="1"/>
      <c r="B34" s="76"/>
      <c r="C34" s="4" t="s">
        <v>17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5">
        <v>1</v>
      </c>
      <c r="AI34" s="5">
        <v>1</v>
      </c>
      <c r="AJ34" s="5">
        <v>1</v>
      </c>
      <c r="AK34" s="5">
        <v>1</v>
      </c>
      <c r="AL34" s="5">
        <v>1</v>
      </c>
      <c r="AM34" s="5">
        <v>1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ht="16.5" customHeight="1" x14ac:dyDescent="0.2">
      <c r="A35" s="1"/>
      <c r="B35" s="70"/>
      <c r="C35" s="4" t="s">
        <v>18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5">
        <v>1</v>
      </c>
      <c r="AI35" s="5">
        <v>1</v>
      </c>
      <c r="AJ35" s="5">
        <v>1</v>
      </c>
      <c r="AK35" s="5">
        <v>1</v>
      </c>
      <c r="AL35" s="5">
        <v>1</v>
      </c>
      <c r="AM35" s="5">
        <v>1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ht="15.75" customHeight="1" x14ac:dyDescent="0.2">
      <c r="A38" s="80"/>
      <c r="B38" s="69" t="s">
        <v>30</v>
      </c>
      <c r="C38" s="69" t="s">
        <v>2</v>
      </c>
      <c r="D38" s="68" t="s">
        <v>3</v>
      </c>
      <c r="E38" s="66"/>
      <c r="F38" s="67"/>
      <c r="G38" s="68" t="s">
        <v>4</v>
      </c>
      <c r="H38" s="66"/>
      <c r="I38" s="67"/>
      <c r="J38" s="65" t="s">
        <v>5</v>
      </c>
      <c r="K38" s="66"/>
      <c r="L38" s="67"/>
      <c r="M38" s="65" t="s">
        <v>6</v>
      </c>
      <c r="N38" s="66"/>
      <c r="O38" s="67"/>
      <c r="P38" s="65" t="s">
        <v>7</v>
      </c>
      <c r="Q38" s="66"/>
      <c r="R38" s="67"/>
      <c r="S38" s="65" t="s">
        <v>8</v>
      </c>
      <c r="T38" s="66"/>
      <c r="U38" s="67"/>
      <c r="V38" s="65" t="s">
        <v>9</v>
      </c>
      <c r="W38" s="66"/>
      <c r="X38" s="67"/>
      <c r="Y38" s="65" t="s">
        <v>20</v>
      </c>
      <c r="Z38" s="66"/>
      <c r="AA38" s="67"/>
      <c r="AB38" s="65" t="s">
        <v>21</v>
      </c>
      <c r="AC38" s="66"/>
      <c r="AD38" s="67"/>
      <c r="AE38" s="65" t="s">
        <v>26</v>
      </c>
      <c r="AF38" s="66"/>
      <c r="AG38" s="67"/>
      <c r="AH38" s="65" t="s">
        <v>27</v>
      </c>
      <c r="AI38" s="66"/>
      <c r="AJ38" s="67"/>
      <c r="AK38" s="65" t="s">
        <v>28</v>
      </c>
      <c r="AL38" s="66"/>
      <c r="AM38" s="67"/>
      <c r="AN38" s="65" t="s">
        <v>31</v>
      </c>
      <c r="AO38" s="66"/>
      <c r="AP38" s="67"/>
      <c r="AQ38" s="65" t="s">
        <v>32</v>
      </c>
      <c r="AR38" s="66"/>
      <c r="AS38" s="67"/>
      <c r="AT38" s="65" t="s">
        <v>33</v>
      </c>
      <c r="AU38" s="66"/>
      <c r="AV38" s="67"/>
      <c r="AW38" s="65" t="s">
        <v>34</v>
      </c>
      <c r="AX38" s="66"/>
      <c r="AY38" s="67"/>
      <c r="AZ38" s="65" t="s">
        <v>35</v>
      </c>
      <c r="BA38" s="66"/>
      <c r="BB38" s="67"/>
      <c r="BC38" s="65" t="s">
        <v>36</v>
      </c>
      <c r="BD38" s="66"/>
      <c r="BE38" s="67"/>
      <c r="BF38" s="65" t="s">
        <v>37</v>
      </c>
      <c r="BG38" s="66"/>
      <c r="BH38" s="67"/>
      <c r="BI38" s="65" t="s">
        <v>38</v>
      </c>
      <c r="BJ38" s="66"/>
      <c r="BK38" s="67"/>
      <c r="BL38" s="1"/>
      <c r="BM38" s="1"/>
      <c r="BN38" s="1"/>
    </row>
    <row r="39" spans="1:66" ht="15.75" customHeight="1" x14ac:dyDescent="0.2">
      <c r="A39" s="74"/>
      <c r="B39" s="70"/>
      <c r="C39" s="70"/>
      <c r="D39" s="2" t="s">
        <v>10</v>
      </c>
      <c r="E39" s="2" t="s">
        <v>11</v>
      </c>
      <c r="F39" s="2" t="s">
        <v>12</v>
      </c>
      <c r="G39" s="2" t="s">
        <v>10</v>
      </c>
      <c r="H39" s="2" t="s">
        <v>11</v>
      </c>
      <c r="I39" s="2" t="s">
        <v>12</v>
      </c>
      <c r="J39" s="2" t="s">
        <v>10</v>
      </c>
      <c r="K39" s="2" t="s">
        <v>11</v>
      </c>
      <c r="L39" s="2" t="s">
        <v>12</v>
      </c>
      <c r="M39" s="3" t="s">
        <v>10</v>
      </c>
      <c r="N39" s="3" t="s">
        <v>11</v>
      </c>
      <c r="O39" s="3" t="s">
        <v>12</v>
      </c>
      <c r="P39" s="3" t="s">
        <v>10</v>
      </c>
      <c r="Q39" s="3" t="s">
        <v>11</v>
      </c>
      <c r="R39" s="3" t="s">
        <v>12</v>
      </c>
      <c r="S39" s="3" t="s">
        <v>10</v>
      </c>
      <c r="T39" s="3" t="s">
        <v>11</v>
      </c>
      <c r="U39" s="3" t="s">
        <v>12</v>
      </c>
      <c r="V39" s="3" t="s">
        <v>10</v>
      </c>
      <c r="W39" s="3" t="s">
        <v>11</v>
      </c>
      <c r="X39" s="3" t="s">
        <v>12</v>
      </c>
      <c r="Y39" s="3" t="s">
        <v>10</v>
      </c>
      <c r="Z39" s="3" t="s">
        <v>11</v>
      </c>
      <c r="AA39" s="3" t="s">
        <v>12</v>
      </c>
      <c r="AB39" s="3" t="s">
        <v>10</v>
      </c>
      <c r="AC39" s="3" t="s">
        <v>11</v>
      </c>
      <c r="AD39" s="3" t="s">
        <v>12</v>
      </c>
      <c r="AE39" s="3" t="s">
        <v>10</v>
      </c>
      <c r="AF39" s="3" t="s">
        <v>11</v>
      </c>
      <c r="AG39" s="3" t="s">
        <v>12</v>
      </c>
      <c r="AH39" s="3" t="s">
        <v>10</v>
      </c>
      <c r="AI39" s="3" t="s">
        <v>11</v>
      </c>
      <c r="AJ39" s="3" t="s">
        <v>12</v>
      </c>
      <c r="AK39" s="3" t="s">
        <v>10</v>
      </c>
      <c r="AL39" s="3" t="s">
        <v>11</v>
      </c>
      <c r="AM39" s="3" t="s">
        <v>12</v>
      </c>
      <c r="AN39" s="3" t="s">
        <v>10</v>
      </c>
      <c r="AO39" s="3" t="s">
        <v>11</v>
      </c>
      <c r="AP39" s="3" t="s">
        <v>12</v>
      </c>
      <c r="AQ39" s="3" t="s">
        <v>10</v>
      </c>
      <c r="AR39" s="3" t="s">
        <v>11</v>
      </c>
      <c r="AS39" s="3" t="s">
        <v>12</v>
      </c>
      <c r="AT39" s="3" t="s">
        <v>10</v>
      </c>
      <c r="AU39" s="3" t="s">
        <v>11</v>
      </c>
      <c r="AV39" s="3" t="s">
        <v>12</v>
      </c>
      <c r="AW39" s="3" t="s">
        <v>10</v>
      </c>
      <c r="AX39" s="3" t="s">
        <v>11</v>
      </c>
      <c r="AY39" s="3" t="s">
        <v>12</v>
      </c>
      <c r="AZ39" s="3" t="s">
        <v>10</v>
      </c>
      <c r="BA39" s="3" t="s">
        <v>11</v>
      </c>
      <c r="BB39" s="3" t="s">
        <v>12</v>
      </c>
      <c r="BC39" s="3" t="s">
        <v>10</v>
      </c>
      <c r="BD39" s="3" t="s">
        <v>11</v>
      </c>
      <c r="BE39" s="3" t="s">
        <v>12</v>
      </c>
      <c r="BF39" s="3" t="s">
        <v>10</v>
      </c>
      <c r="BG39" s="3" t="s">
        <v>11</v>
      </c>
      <c r="BH39" s="3" t="s">
        <v>12</v>
      </c>
      <c r="BI39" s="3" t="s">
        <v>10</v>
      </c>
      <c r="BJ39" s="3" t="s">
        <v>11</v>
      </c>
      <c r="BK39" s="3" t="s">
        <v>12</v>
      </c>
      <c r="BL39" s="1"/>
      <c r="BM39" s="1"/>
      <c r="BN39" s="1"/>
    </row>
    <row r="40" spans="1:66" ht="16.5" customHeight="1" x14ac:dyDescent="0.2">
      <c r="A40" s="1"/>
      <c r="B40" s="75" t="s">
        <v>39</v>
      </c>
      <c r="C40" s="4" t="s">
        <v>14</v>
      </c>
      <c r="D40" s="5">
        <v>1</v>
      </c>
      <c r="E40" s="5">
        <v>1</v>
      </c>
      <c r="F40" s="5">
        <v>0</v>
      </c>
      <c r="G40" s="5">
        <v>1</v>
      </c>
      <c r="H40" s="5">
        <v>1</v>
      </c>
      <c r="I40" s="5">
        <v>0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0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0</v>
      </c>
      <c r="Y40" s="5">
        <v>1</v>
      </c>
      <c r="Z40" s="5">
        <v>1</v>
      </c>
      <c r="AA40" s="5">
        <v>0</v>
      </c>
      <c r="AB40" s="5">
        <v>1</v>
      </c>
      <c r="AC40" s="5">
        <v>1</v>
      </c>
      <c r="AD40" s="5">
        <v>0</v>
      </c>
      <c r="AE40" s="5">
        <v>1</v>
      </c>
      <c r="AF40" s="5">
        <v>1</v>
      </c>
      <c r="AG40" s="5">
        <v>0</v>
      </c>
      <c r="AH40" s="5">
        <v>1</v>
      </c>
      <c r="AI40" s="5">
        <v>1</v>
      </c>
      <c r="AJ40" s="5">
        <v>0</v>
      </c>
      <c r="AK40" s="5">
        <v>1</v>
      </c>
      <c r="AL40" s="5">
        <v>1</v>
      </c>
      <c r="AM40" s="5">
        <v>0</v>
      </c>
      <c r="AN40" s="5">
        <v>1</v>
      </c>
      <c r="AO40" s="5">
        <v>1</v>
      </c>
      <c r="AP40" s="5">
        <v>0</v>
      </c>
      <c r="AQ40" s="5">
        <v>1</v>
      </c>
      <c r="AR40" s="5">
        <v>1</v>
      </c>
      <c r="AS40" s="5">
        <v>0</v>
      </c>
      <c r="AT40" s="5">
        <v>1</v>
      </c>
      <c r="AU40" s="5">
        <v>1</v>
      </c>
      <c r="AV40" s="5">
        <v>0</v>
      </c>
      <c r="AW40" s="5">
        <v>1</v>
      </c>
      <c r="AX40" s="5">
        <v>1</v>
      </c>
      <c r="AY40" s="5">
        <v>0</v>
      </c>
      <c r="AZ40" s="5">
        <v>1</v>
      </c>
      <c r="BA40" s="5">
        <v>1</v>
      </c>
      <c r="BB40" s="5">
        <v>0</v>
      </c>
      <c r="BC40" s="5">
        <v>1</v>
      </c>
      <c r="BD40" s="5">
        <v>1</v>
      </c>
      <c r="BE40" s="5">
        <v>0</v>
      </c>
      <c r="BF40" s="5">
        <v>1</v>
      </c>
      <c r="BG40" s="5">
        <v>1</v>
      </c>
      <c r="BH40" s="5">
        <v>0</v>
      </c>
      <c r="BI40" s="5">
        <v>1</v>
      </c>
      <c r="BJ40" s="5">
        <v>1</v>
      </c>
      <c r="BK40" s="5">
        <v>0</v>
      </c>
      <c r="BL40" s="1"/>
      <c r="BM40" s="1"/>
      <c r="BN40" s="1"/>
    </row>
    <row r="41" spans="1:66" ht="16.5" customHeight="1" x14ac:dyDescent="0.2">
      <c r="A41" s="1"/>
      <c r="B41" s="76"/>
      <c r="C41" s="4" t="s">
        <v>15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5">
        <v>1</v>
      </c>
      <c r="AI41" s="5">
        <v>1</v>
      </c>
      <c r="AJ41" s="5">
        <v>1</v>
      </c>
      <c r="AK41" s="5">
        <v>1</v>
      </c>
      <c r="AL41" s="5">
        <v>1</v>
      </c>
      <c r="AM41" s="5">
        <v>1</v>
      </c>
      <c r="AN41" s="5">
        <v>1</v>
      </c>
      <c r="AO41" s="5">
        <v>1</v>
      </c>
      <c r="AP41" s="5">
        <v>1</v>
      </c>
      <c r="AQ41" s="5">
        <v>1</v>
      </c>
      <c r="AR41" s="5">
        <v>1</v>
      </c>
      <c r="AS41" s="5">
        <v>1</v>
      </c>
      <c r="AT41" s="5">
        <v>1</v>
      </c>
      <c r="AU41" s="5">
        <v>1</v>
      </c>
      <c r="AV41" s="5">
        <v>1</v>
      </c>
      <c r="AW41" s="5">
        <v>1</v>
      </c>
      <c r="AX41" s="5">
        <v>1</v>
      </c>
      <c r="AY41" s="5">
        <v>1</v>
      </c>
      <c r="AZ41" s="5">
        <v>1</v>
      </c>
      <c r="BA41" s="5">
        <v>1</v>
      </c>
      <c r="BB41" s="5">
        <v>1</v>
      </c>
      <c r="BC41" s="5">
        <v>1</v>
      </c>
      <c r="BD41" s="5">
        <v>1</v>
      </c>
      <c r="BE41" s="5">
        <v>1</v>
      </c>
      <c r="BF41" s="5">
        <v>1</v>
      </c>
      <c r="BG41" s="5">
        <v>1</v>
      </c>
      <c r="BH41" s="5">
        <v>1</v>
      </c>
      <c r="BI41" s="5">
        <v>1</v>
      </c>
      <c r="BJ41" s="5">
        <v>1</v>
      </c>
      <c r="BK41" s="5">
        <v>1</v>
      </c>
      <c r="BL41" s="1"/>
      <c r="BM41" s="1"/>
      <c r="BN41" s="1"/>
    </row>
    <row r="42" spans="1:66" ht="16.5" customHeight="1" x14ac:dyDescent="0.2">
      <c r="A42" s="1"/>
      <c r="B42" s="76"/>
      <c r="C42" s="4" t="s">
        <v>16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0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5">
        <v>1</v>
      </c>
      <c r="AA42" s="5">
        <v>1</v>
      </c>
      <c r="AB42" s="5">
        <v>1</v>
      </c>
      <c r="AC42" s="5">
        <v>1</v>
      </c>
      <c r="AD42" s="5">
        <v>1</v>
      </c>
      <c r="AE42" s="5">
        <v>1</v>
      </c>
      <c r="AF42" s="5">
        <v>1</v>
      </c>
      <c r="AG42" s="5">
        <v>1</v>
      </c>
      <c r="AH42" s="5">
        <v>1</v>
      </c>
      <c r="AI42" s="5">
        <v>1</v>
      </c>
      <c r="AJ42" s="5">
        <v>1</v>
      </c>
      <c r="AK42" s="5">
        <v>1</v>
      </c>
      <c r="AL42" s="5">
        <v>1</v>
      </c>
      <c r="AM42" s="5">
        <v>1</v>
      </c>
      <c r="AN42" s="5">
        <v>1</v>
      </c>
      <c r="AO42" s="5">
        <v>1</v>
      </c>
      <c r="AP42" s="5">
        <v>1</v>
      </c>
      <c r="AQ42" s="5">
        <v>1</v>
      </c>
      <c r="AR42" s="5">
        <v>1</v>
      </c>
      <c r="AS42" s="5">
        <v>1</v>
      </c>
      <c r="AT42" s="5">
        <v>1</v>
      </c>
      <c r="AU42" s="5">
        <v>1</v>
      </c>
      <c r="AV42" s="5">
        <v>1</v>
      </c>
      <c r="AW42" s="5">
        <v>1</v>
      </c>
      <c r="AX42" s="5">
        <v>1</v>
      </c>
      <c r="AY42" s="5">
        <v>1</v>
      </c>
      <c r="AZ42" s="5">
        <v>1</v>
      </c>
      <c r="BA42" s="5">
        <v>1</v>
      </c>
      <c r="BB42" s="5">
        <v>1</v>
      </c>
      <c r="BC42" s="5">
        <v>1</v>
      </c>
      <c r="BD42" s="5">
        <v>1</v>
      </c>
      <c r="BE42" s="5">
        <v>1</v>
      </c>
      <c r="BF42" s="5">
        <v>1</v>
      </c>
      <c r="BG42" s="5">
        <v>1</v>
      </c>
      <c r="BH42" s="5">
        <v>0</v>
      </c>
      <c r="BI42" s="5">
        <v>1</v>
      </c>
      <c r="BJ42" s="5">
        <v>1</v>
      </c>
      <c r="BK42" s="5">
        <v>1</v>
      </c>
      <c r="BL42" s="1"/>
      <c r="BM42" s="1"/>
      <c r="BN42" s="1"/>
    </row>
    <row r="43" spans="1:66" ht="16.5" customHeight="1" x14ac:dyDescent="0.2">
      <c r="A43" s="1"/>
      <c r="B43" s="76"/>
      <c r="C43" s="4" t="s">
        <v>17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5">
        <v>1</v>
      </c>
      <c r="AI43" s="5">
        <v>1</v>
      </c>
      <c r="AJ43" s="5">
        <v>1</v>
      </c>
      <c r="AK43" s="5">
        <v>1</v>
      </c>
      <c r="AL43" s="5">
        <v>1</v>
      </c>
      <c r="AM43" s="5">
        <v>1</v>
      </c>
      <c r="AN43" s="5">
        <v>1</v>
      </c>
      <c r="AO43" s="5">
        <v>1</v>
      </c>
      <c r="AP43" s="5">
        <v>1</v>
      </c>
      <c r="AQ43" s="5">
        <v>1</v>
      </c>
      <c r="AR43" s="5">
        <v>1</v>
      </c>
      <c r="AS43" s="5">
        <v>1</v>
      </c>
      <c r="AT43" s="5">
        <v>1</v>
      </c>
      <c r="AU43" s="5">
        <v>1</v>
      </c>
      <c r="AV43" s="5">
        <v>1</v>
      </c>
      <c r="AW43" s="5">
        <v>1</v>
      </c>
      <c r="AX43" s="5">
        <v>1</v>
      </c>
      <c r="AY43" s="5">
        <v>1</v>
      </c>
      <c r="AZ43" s="5">
        <v>1</v>
      </c>
      <c r="BA43" s="5">
        <v>1</v>
      </c>
      <c r="BB43" s="5">
        <v>1</v>
      </c>
      <c r="BC43" s="5">
        <v>1</v>
      </c>
      <c r="BD43" s="5">
        <v>1</v>
      </c>
      <c r="BE43" s="5">
        <v>1</v>
      </c>
      <c r="BF43" s="5">
        <v>1</v>
      </c>
      <c r="BG43" s="5">
        <v>1</v>
      </c>
      <c r="BH43" s="5">
        <v>1</v>
      </c>
      <c r="BI43" s="5">
        <v>1</v>
      </c>
      <c r="BJ43" s="5">
        <v>1</v>
      </c>
      <c r="BK43" s="5">
        <v>1</v>
      </c>
      <c r="BL43" s="1"/>
      <c r="BM43" s="1"/>
      <c r="BN43" s="1"/>
    </row>
    <row r="44" spans="1:66" ht="16.5" customHeight="1" x14ac:dyDescent="0.2">
      <c r="A44" s="1"/>
      <c r="B44" s="70"/>
      <c r="C44" s="4" t="s">
        <v>18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5">
        <v>1</v>
      </c>
      <c r="AI44" s="5">
        <v>1</v>
      </c>
      <c r="AJ44" s="5">
        <v>1</v>
      </c>
      <c r="AK44" s="5">
        <v>1</v>
      </c>
      <c r="AL44" s="5">
        <v>1</v>
      </c>
      <c r="AM44" s="5">
        <v>1</v>
      </c>
      <c r="AN44" s="5">
        <v>1</v>
      </c>
      <c r="AO44" s="5">
        <v>1</v>
      </c>
      <c r="AP44" s="5">
        <v>1</v>
      </c>
      <c r="AQ44" s="5">
        <v>1</v>
      </c>
      <c r="AR44" s="5">
        <v>1</v>
      </c>
      <c r="AS44" s="5">
        <v>1</v>
      </c>
      <c r="AT44" s="5">
        <v>1</v>
      </c>
      <c r="AU44" s="5">
        <v>1</v>
      </c>
      <c r="AV44" s="5">
        <v>1</v>
      </c>
      <c r="AW44" s="5">
        <v>1</v>
      </c>
      <c r="AX44" s="5">
        <v>1</v>
      </c>
      <c r="AY44" s="5">
        <v>1</v>
      </c>
      <c r="AZ44" s="5">
        <v>1</v>
      </c>
      <c r="BA44" s="5">
        <v>1</v>
      </c>
      <c r="BB44" s="5">
        <v>1</v>
      </c>
      <c r="BC44" s="5">
        <v>1</v>
      </c>
      <c r="BD44" s="5">
        <v>1</v>
      </c>
      <c r="BE44" s="5">
        <v>1</v>
      </c>
      <c r="BF44" s="5">
        <v>1</v>
      </c>
      <c r="BG44" s="5">
        <v>1</v>
      </c>
      <c r="BH44" s="5">
        <v>1</v>
      </c>
      <c r="BI44" s="5">
        <v>1</v>
      </c>
      <c r="BJ44" s="5">
        <v>1</v>
      </c>
      <c r="BK44" s="5">
        <v>1</v>
      </c>
      <c r="BL44" s="1"/>
      <c r="BM44" s="1"/>
      <c r="BN44" s="1"/>
    </row>
    <row r="45" spans="1:6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ht="15.75" customHeight="1" x14ac:dyDescent="0.2">
      <c r="A47" s="80"/>
      <c r="B47" s="69" t="s">
        <v>40</v>
      </c>
      <c r="C47" s="69" t="s">
        <v>2</v>
      </c>
      <c r="D47" s="68" t="s">
        <v>3</v>
      </c>
      <c r="E47" s="66"/>
      <c r="F47" s="67"/>
      <c r="G47" s="68" t="s">
        <v>4</v>
      </c>
      <c r="H47" s="66"/>
      <c r="I47" s="67"/>
      <c r="J47" s="65" t="s">
        <v>5</v>
      </c>
      <c r="K47" s="66"/>
      <c r="L47" s="67"/>
      <c r="M47" s="65" t="s">
        <v>6</v>
      </c>
      <c r="N47" s="66"/>
      <c r="O47" s="67"/>
      <c r="P47" s="65" t="s">
        <v>7</v>
      </c>
      <c r="Q47" s="66"/>
      <c r="R47" s="67"/>
      <c r="S47" s="65" t="s">
        <v>8</v>
      </c>
      <c r="T47" s="66"/>
      <c r="U47" s="67"/>
      <c r="V47" s="65" t="s">
        <v>9</v>
      </c>
      <c r="W47" s="66"/>
      <c r="X47" s="67"/>
      <c r="Y47" s="65" t="s">
        <v>20</v>
      </c>
      <c r="Z47" s="66"/>
      <c r="AA47" s="67"/>
      <c r="AB47" s="65" t="s">
        <v>21</v>
      </c>
      <c r="AC47" s="66"/>
      <c r="AD47" s="67"/>
      <c r="AE47" s="65" t="s">
        <v>26</v>
      </c>
      <c r="AF47" s="66"/>
      <c r="AG47" s="67"/>
      <c r="AH47" s="65" t="s">
        <v>27</v>
      </c>
      <c r="AI47" s="66"/>
      <c r="AJ47" s="67"/>
      <c r="AK47" s="77"/>
      <c r="AL47" s="78"/>
      <c r="AM47" s="78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ht="15.75" customHeight="1" x14ac:dyDescent="0.2">
      <c r="A48" s="74"/>
      <c r="B48" s="70"/>
      <c r="C48" s="70"/>
      <c r="D48" s="2" t="s">
        <v>10</v>
      </c>
      <c r="E48" s="2" t="s">
        <v>11</v>
      </c>
      <c r="F48" s="2" t="s">
        <v>12</v>
      </c>
      <c r="G48" s="2" t="s">
        <v>10</v>
      </c>
      <c r="H48" s="2" t="s">
        <v>11</v>
      </c>
      <c r="I48" s="2" t="s">
        <v>12</v>
      </c>
      <c r="J48" s="2" t="s">
        <v>10</v>
      </c>
      <c r="K48" s="2" t="s">
        <v>11</v>
      </c>
      <c r="L48" s="2" t="s">
        <v>12</v>
      </c>
      <c r="M48" s="3" t="s">
        <v>10</v>
      </c>
      <c r="N48" s="3" t="s">
        <v>11</v>
      </c>
      <c r="O48" s="3" t="s">
        <v>12</v>
      </c>
      <c r="P48" s="3" t="s">
        <v>10</v>
      </c>
      <c r="Q48" s="3" t="s">
        <v>11</v>
      </c>
      <c r="R48" s="3" t="s">
        <v>12</v>
      </c>
      <c r="S48" s="3" t="s">
        <v>10</v>
      </c>
      <c r="T48" s="3" t="s">
        <v>11</v>
      </c>
      <c r="U48" s="3" t="s">
        <v>12</v>
      </c>
      <c r="V48" s="3" t="s">
        <v>10</v>
      </c>
      <c r="W48" s="3" t="s">
        <v>11</v>
      </c>
      <c r="X48" s="3" t="s">
        <v>12</v>
      </c>
      <c r="Y48" s="3" t="s">
        <v>10</v>
      </c>
      <c r="Z48" s="3" t="s">
        <v>11</v>
      </c>
      <c r="AA48" s="3" t="s">
        <v>12</v>
      </c>
      <c r="AB48" s="3" t="s">
        <v>10</v>
      </c>
      <c r="AC48" s="3" t="s">
        <v>11</v>
      </c>
      <c r="AD48" s="3" t="s">
        <v>12</v>
      </c>
      <c r="AE48" s="3" t="s">
        <v>10</v>
      </c>
      <c r="AF48" s="3" t="s">
        <v>11</v>
      </c>
      <c r="AG48" s="3" t="s">
        <v>12</v>
      </c>
      <c r="AH48" s="3" t="s">
        <v>10</v>
      </c>
      <c r="AI48" s="3" t="s">
        <v>11</v>
      </c>
      <c r="AJ48" s="3" t="s">
        <v>12</v>
      </c>
      <c r="AK48" s="6"/>
      <c r="AL48" s="6"/>
      <c r="AM48" s="6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ht="16.5" customHeight="1" x14ac:dyDescent="0.2">
      <c r="A49" s="1"/>
      <c r="B49" s="79" t="s">
        <v>41</v>
      </c>
      <c r="C49" s="4" t="s">
        <v>14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0</v>
      </c>
      <c r="N49" s="5">
        <v>1</v>
      </c>
      <c r="O49" s="5">
        <v>0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5">
        <v>1</v>
      </c>
      <c r="AI49" s="5">
        <v>1</v>
      </c>
      <c r="AJ49" s="5">
        <v>1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ht="16.5" customHeight="1" x14ac:dyDescent="0.2">
      <c r="A50" s="1"/>
      <c r="B50" s="76"/>
      <c r="C50" s="4" t="s">
        <v>15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5">
        <v>1</v>
      </c>
      <c r="AI50" s="5">
        <v>1</v>
      </c>
      <c r="AJ50" s="5">
        <v>1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ht="16.5" customHeight="1" x14ac:dyDescent="0.2">
      <c r="A51" s="1"/>
      <c r="B51" s="76"/>
      <c r="C51" s="4" t="s">
        <v>16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5">
        <v>1</v>
      </c>
      <c r="AI51" s="5">
        <v>1</v>
      </c>
      <c r="AJ51" s="5">
        <v>1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ht="16.5" customHeight="1" x14ac:dyDescent="0.2">
      <c r="A52" s="1"/>
      <c r="B52" s="76"/>
      <c r="C52" s="4" t="s">
        <v>17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>
        <v>1</v>
      </c>
      <c r="Z52" s="5">
        <v>1</v>
      </c>
      <c r="AA52" s="5">
        <v>1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5">
        <v>1</v>
      </c>
      <c r="AH52" s="5">
        <v>1</v>
      </c>
      <c r="AI52" s="5">
        <v>1</v>
      </c>
      <c r="AJ52" s="5">
        <v>1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ht="16.5" customHeight="1" x14ac:dyDescent="0.2">
      <c r="A53" s="1"/>
      <c r="B53" s="70"/>
      <c r="C53" s="4" t="s">
        <v>18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ht="15.75" customHeight="1" x14ac:dyDescent="0.2">
      <c r="A56" s="80"/>
      <c r="B56" s="69" t="s">
        <v>42</v>
      </c>
      <c r="C56" s="69" t="s">
        <v>2</v>
      </c>
      <c r="D56" s="68" t="s">
        <v>3</v>
      </c>
      <c r="E56" s="66"/>
      <c r="F56" s="67"/>
      <c r="G56" s="68" t="s">
        <v>4</v>
      </c>
      <c r="H56" s="66"/>
      <c r="I56" s="67"/>
      <c r="J56" s="65" t="s">
        <v>5</v>
      </c>
      <c r="K56" s="66"/>
      <c r="L56" s="67"/>
      <c r="M56" s="65" t="s">
        <v>6</v>
      </c>
      <c r="N56" s="66"/>
      <c r="O56" s="67"/>
      <c r="P56" s="65" t="s">
        <v>7</v>
      </c>
      <c r="Q56" s="66"/>
      <c r="R56" s="67"/>
      <c r="S56" s="65" t="s">
        <v>8</v>
      </c>
      <c r="T56" s="66"/>
      <c r="U56" s="67"/>
      <c r="V56" s="65" t="s">
        <v>9</v>
      </c>
      <c r="W56" s="66"/>
      <c r="X56" s="67"/>
      <c r="Y56" s="77"/>
      <c r="Z56" s="78"/>
      <c r="AA56" s="78"/>
      <c r="AB56" s="77"/>
      <c r="AC56" s="78"/>
      <c r="AD56" s="78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ht="15.75" customHeight="1" x14ac:dyDescent="0.2">
      <c r="A57" s="74"/>
      <c r="B57" s="70"/>
      <c r="C57" s="70"/>
      <c r="D57" s="2" t="s">
        <v>10</v>
      </c>
      <c r="E57" s="2" t="s">
        <v>11</v>
      </c>
      <c r="F57" s="2" t="s">
        <v>12</v>
      </c>
      <c r="G57" s="2" t="s">
        <v>10</v>
      </c>
      <c r="H57" s="2" t="s">
        <v>11</v>
      </c>
      <c r="I57" s="2" t="s">
        <v>12</v>
      </c>
      <c r="J57" s="2" t="s">
        <v>10</v>
      </c>
      <c r="K57" s="2" t="s">
        <v>11</v>
      </c>
      <c r="L57" s="2" t="s">
        <v>12</v>
      </c>
      <c r="M57" s="3" t="s">
        <v>10</v>
      </c>
      <c r="N57" s="3" t="s">
        <v>11</v>
      </c>
      <c r="O57" s="3" t="s">
        <v>12</v>
      </c>
      <c r="P57" s="3" t="s">
        <v>10</v>
      </c>
      <c r="Q57" s="3" t="s">
        <v>11</v>
      </c>
      <c r="R57" s="3" t="s">
        <v>12</v>
      </c>
      <c r="S57" s="3" t="s">
        <v>10</v>
      </c>
      <c r="T57" s="3" t="s">
        <v>11</v>
      </c>
      <c r="U57" s="3" t="s">
        <v>12</v>
      </c>
      <c r="V57" s="3" t="s">
        <v>10</v>
      </c>
      <c r="W57" s="3" t="s">
        <v>11</v>
      </c>
      <c r="X57" s="3" t="s">
        <v>12</v>
      </c>
      <c r="Y57" s="6"/>
      <c r="Z57" s="6"/>
      <c r="AA57" s="6"/>
      <c r="AB57" s="6"/>
      <c r="AC57" s="6"/>
      <c r="AD57" s="6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ht="16.5" customHeight="1" x14ac:dyDescent="0.2">
      <c r="A58" s="1"/>
      <c r="B58" s="75" t="s">
        <v>43</v>
      </c>
      <c r="C58" s="4" t="s">
        <v>14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ht="16.5" customHeight="1" x14ac:dyDescent="0.2">
      <c r="A59" s="1"/>
      <c r="B59" s="76"/>
      <c r="C59" s="4" t="s">
        <v>15</v>
      </c>
      <c r="D59" s="5">
        <v>1</v>
      </c>
      <c r="E59" s="5">
        <v>1</v>
      </c>
      <c r="F59" s="5">
        <v>0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0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0</v>
      </c>
      <c r="V59" s="5">
        <v>1</v>
      </c>
      <c r="W59" s="5">
        <v>1</v>
      </c>
      <c r="X59" s="5">
        <v>1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ht="16.5" customHeight="1" x14ac:dyDescent="0.2">
      <c r="A60" s="1"/>
      <c r="B60" s="76"/>
      <c r="C60" s="4" t="s">
        <v>16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ht="16.5" customHeight="1" x14ac:dyDescent="0.2">
      <c r="A61" s="1"/>
      <c r="B61" s="76"/>
      <c r="C61" s="4" t="s">
        <v>17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ht="16.5" customHeight="1" x14ac:dyDescent="0.2">
      <c r="A62" s="1"/>
      <c r="B62" s="76"/>
      <c r="C62" s="4" t="s">
        <v>18</v>
      </c>
      <c r="D62" s="5">
        <v>1</v>
      </c>
      <c r="E62" s="5">
        <v>1</v>
      </c>
      <c r="F62" s="5">
        <v>1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ht="16.5" customHeight="1" x14ac:dyDescent="0.2">
      <c r="A63" s="1"/>
      <c r="B63" s="70"/>
      <c r="C63" s="4" t="s">
        <v>44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ht="15.75" customHeight="1" x14ac:dyDescent="0.2">
      <c r="A66" s="80"/>
      <c r="B66" s="69" t="s">
        <v>45</v>
      </c>
      <c r="C66" s="69" t="s">
        <v>2</v>
      </c>
      <c r="D66" s="68" t="s">
        <v>3</v>
      </c>
      <c r="E66" s="66"/>
      <c r="F66" s="67"/>
      <c r="G66" s="68" t="s">
        <v>4</v>
      </c>
      <c r="H66" s="66"/>
      <c r="I66" s="67"/>
      <c r="J66" s="65" t="s">
        <v>5</v>
      </c>
      <c r="K66" s="66"/>
      <c r="L66" s="67"/>
      <c r="M66" s="65" t="s">
        <v>6</v>
      </c>
      <c r="N66" s="66"/>
      <c r="O66" s="67"/>
      <c r="P66" s="65" t="s">
        <v>7</v>
      </c>
      <c r="Q66" s="66"/>
      <c r="R66" s="67"/>
      <c r="S66" s="65" t="s">
        <v>8</v>
      </c>
      <c r="T66" s="66"/>
      <c r="U66" s="67"/>
      <c r="V66" s="65" t="s">
        <v>9</v>
      </c>
      <c r="W66" s="66"/>
      <c r="X66" s="67"/>
      <c r="Y66" s="65" t="s">
        <v>20</v>
      </c>
      <c r="Z66" s="66"/>
      <c r="AA66" s="67"/>
      <c r="AB66" s="65" t="s">
        <v>21</v>
      </c>
      <c r="AC66" s="66"/>
      <c r="AD66" s="67"/>
      <c r="AE66" s="65" t="s">
        <v>26</v>
      </c>
      <c r="AF66" s="66"/>
      <c r="AG66" s="67"/>
      <c r="AH66" s="65" t="s">
        <v>27</v>
      </c>
      <c r="AI66" s="66"/>
      <c r="AJ66" s="67"/>
      <c r="AK66" s="77"/>
      <c r="AL66" s="78"/>
      <c r="AM66" s="78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ht="15.75" customHeight="1" x14ac:dyDescent="0.2">
      <c r="A67" s="74"/>
      <c r="B67" s="70"/>
      <c r="C67" s="70"/>
      <c r="D67" s="2" t="s">
        <v>10</v>
      </c>
      <c r="E67" s="2" t="s">
        <v>11</v>
      </c>
      <c r="F67" s="2" t="s">
        <v>12</v>
      </c>
      <c r="G67" s="2" t="s">
        <v>10</v>
      </c>
      <c r="H67" s="2" t="s">
        <v>11</v>
      </c>
      <c r="I67" s="2" t="s">
        <v>12</v>
      </c>
      <c r="J67" s="2" t="s">
        <v>10</v>
      </c>
      <c r="K67" s="2" t="s">
        <v>11</v>
      </c>
      <c r="L67" s="2" t="s">
        <v>12</v>
      </c>
      <c r="M67" s="3" t="s">
        <v>10</v>
      </c>
      <c r="N67" s="3" t="s">
        <v>11</v>
      </c>
      <c r="O67" s="3" t="s">
        <v>12</v>
      </c>
      <c r="P67" s="3" t="s">
        <v>10</v>
      </c>
      <c r="Q67" s="3" t="s">
        <v>11</v>
      </c>
      <c r="R67" s="3" t="s">
        <v>12</v>
      </c>
      <c r="S67" s="3" t="s">
        <v>10</v>
      </c>
      <c r="T67" s="3" t="s">
        <v>11</v>
      </c>
      <c r="U67" s="3" t="s">
        <v>12</v>
      </c>
      <c r="V67" s="3" t="s">
        <v>10</v>
      </c>
      <c r="W67" s="3" t="s">
        <v>11</v>
      </c>
      <c r="X67" s="3" t="s">
        <v>12</v>
      </c>
      <c r="Y67" s="3" t="s">
        <v>10</v>
      </c>
      <c r="Z67" s="3" t="s">
        <v>11</v>
      </c>
      <c r="AA67" s="3" t="s">
        <v>12</v>
      </c>
      <c r="AB67" s="3" t="s">
        <v>10</v>
      </c>
      <c r="AC67" s="3" t="s">
        <v>11</v>
      </c>
      <c r="AD67" s="3" t="s">
        <v>12</v>
      </c>
      <c r="AE67" s="3" t="s">
        <v>10</v>
      </c>
      <c r="AF67" s="3" t="s">
        <v>11</v>
      </c>
      <c r="AG67" s="3" t="s">
        <v>12</v>
      </c>
      <c r="AH67" s="3" t="s">
        <v>10</v>
      </c>
      <c r="AI67" s="3" t="s">
        <v>11</v>
      </c>
      <c r="AJ67" s="3" t="s">
        <v>12</v>
      </c>
      <c r="AK67" s="6"/>
      <c r="AL67" s="6"/>
      <c r="AM67" s="6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ht="16.5" customHeight="1" x14ac:dyDescent="0.2">
      <c r="A68" s="1"/>
      <c r="B68" s="75" t="s">
        <v>46</v>
      </c>
      <c r="C68" s="4" t="s">
        <v>14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5">
        <v>1</v>
      </c>
      <c r="X68" s="5">
        <v>1</v>
      </c>
      <c r="Y68" s="5">
        <v>1</v>
      </c>
      <c r="Z68" s="5">
        <v>1</v>
      </c>
      <c r="AA68" s="5">
        <v>0</v>
      </c>
      <c r="AB68" s="5">
        <v>1</v>
      </c>
      <c r="AC68" s="5">
        <v>1</v>
      </c>
      <c r="AD68" s="5">
        <v>1</v>
      </c>
      <c r="AE68" s="5">
        <v>1</v>
      </c>
      <c r="AF68" s="5">
        <v>1</v>
      </c>
      <c r="AG68" s="5">
        <v>1</v>
      </c>
      <c r="AH68" s="5">
        <v>1</v>
      </c>
      <c r="AI68" s="5">
        <v>1</v>
      </c>
      <c r="AJ68" s="5">
        <v>1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ht="16.5" customHeight="1" x14ac:dyDescent="0.2">
      <c r="A69" s="1"/>
      <c r="B69" s="76"/>
      <c r="C69" s="4" t="s">
        <v>15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  <c r="Y69" s="5">
        <v>1</v>
      </c>
      <c r="Z69" s="5">
        <v>1</v>
      </c>
      <c r="AA69" s="5">
        <v>1</v>
      </c>
      <c r="AB69" s="5">
        <v>1</v>
      </c>
      <c r="AC69" s="5">
        <v>1</v>
      </c>
      <c r="AD69" s="5">
        <v>1</v>
      </c>
      <c r="AE69" s="5">
        <v>1</v>
      </c>
      <c r="AF69" s="5">
        <v>1</v>
      </c>
      <c r="AG69" s="5">
        <v>1</v>
      </c>
      <c r="AH69" s="5">
        <v>1</v>
      </c>
      <c r="AI69" s="5">
        <v>1</v>
      </c>
      <c r="AJ69" s="5">
        <v>1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ht="16.5" customHeight="1" x14ac:dyDescent="0.2">
      <c r="A70" s="1"/>
      <c r="B70" s="76"/>
      <c r="C70" s="4" t="s">
        <v>16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1</v>
      </c>
      <c r="U70" s="5">
        <v>1</v>
      </c>
      <c r="V70" s="5">
        <v>1</v>
      </c>
      <c r="W70" s="5">
        <v>1</v>
      </c>
      <c r="X70" s="5">
        <v>1</v>
      </c>
      <c r="Y70" s="5">
        <v>1</v>
      </c>
      <c r="Z70" s="5">
        <v>1</v>
      </c>
      <c r="AA70" s="5">
        <v>1</v>
      </c>
      <c r="AB70" s="5">
        <v>1</v>
      </c>
      <c r="AC70" s="5">
        <v>1</v>
      </c>
      <c r="AD70" s="5">
        <v>1</v>
      </c>
      <c r="AE70" s="5">
        <v>1</v>
      </c>
      <c r="AF70" s="5">
        <v>1</v>
      </c>
      <c r="AG70" s="5">
        <v>1</v>
      </c>
      <c r="AH70" s="5">
        <v>1</v>
      </c>
      <c r="AI70" s="5">
        <v>1</v>
      </c>
      <c r="AJ70" s="5">
        <v>1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ht="16.5" customHeight="1" x14ac:dyDescent="0.2">
      <c r="A71" s="1"/>
      <c r="B71" s="76"/>
      <c r="C71" s="4" t="s">
        <v>17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  <c r="X71" s="5">
        <v>1</v>
      </c>
      <c r="Y71" s="5">
        <v>1</v>
      </c>
      <c r="Z71" s="5">
        <v>1</v>
      </c>
      <c r="AA71" s="5">
        <v>1</v>
      </c>
      <c r="AB71" s="5">
        <v>1</v>
      </c>
      <c r="AC71" s="5">
        <v>1</v>
      </c>
      <c r="AD71" s="5">
        <v>1</v>
      </c>
      <c r="AE71" s="5">
        <v>1</v>
      </c>
      <c r="AF71" s="5">
        <v>1</v>
      </c>
      <c r="AG71" s="5">
        <v>1</v>
      </c>
      <c r="AH71" s="5">
        <v>1</v>
      </c>
      <c r="AI71" s="5">
        <v>1</v>
      </c>
      <c r="AJ71" s="5">
        <v>1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ht="16.5" customHeight="1" x14ac:dyDescent="0.2">
      <c r="A72" s="1"/>
      <c r="B72" s="70"/>
      <c r="C72" s="4" t="s">
        <v>18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  <c r="V72" s="5">
        <v>1</v>
      </c>
      <c r="W72" s="5">
        <v>1</v>
      </c>
      <c r="X72" s="5">
        <v>1</v>
      </c>
      <c r="Y72" s="5">
        <v>1</v>
      </c>
      <c r="Z72" s="5">
        <v>1</v>
      </c>
      <c r="AA72" s="5">
        <v>1</v>
      </c>
      <c r="AB72" s="5">
        <v>1</v>
      </c>
      <c r="AC72" s="5">
        <v>1</v>
      </c>
      <c r="AD72" s="5">
        <v>1</v>
      </c>
      <c r="AE72" s="5">
        <v>1</v>
      </c>
      <c r="AF72" s="5">
        <v>1</v>
      </c>
      <c r="AG72" s="5">
        <v>1</v>
      </c>
      <c r="AH72" s="5">
        <v>1</v>
      </c>
      <c r="AI72" s="5">
        <v>1</v>
      </c>
      <c r="AJ72" s="5">
        <v>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ht="15.75" customHeight="1" x14ac:dyDescent="0.2">
      <c r="A75" s="80"/>
      <c r="B75" s="69" t="s">
        <v>47</v>
      </c>
      <c r="C75" s="69" t="s">
        <v>2</v>
      </c>
      <c r="D75" s="68" t="s">
        <v>3</v>
      </c>
      <c r="E75" s="66"/>
      <c r="F75" s="67"/>
      <c r="G75" s="68" t="s">
        <v>4</v>
      </c>
      <c r="H75" s="66"/>
      <c r="I75" s="67"/>
      <c r="J75" s="65" t="s">
        <v>5</v>
      </c>
      <c r="K75" s="66"/>
      <c r="L75" s="67"/>
      <c r="M75" s="65" t="s">
        <v>6</v>
      </c>
      <c r="N75" s="66"/>
      <c r="O75" s="67"/>
      <c r="P75" s="65" t="s">
        <v>7</v>
      </c>
      <c r="Q75" s="66"/>
      <c r="R75" s="67"/>
      <c r="S75" s="65" t="s">
        <v>8</v>
      </c>
      <c r="T75" s="66"/>
      <c r="U75" s="67"/>
      <c r="V75" s="65" t="s">
        <v>9</v>
      </c>
      <c r="W75" s="66"/>
      <c r="X75" s="67"/>
      <c r="Y75" s="65" t="s">
        <v>20</v>
      </c>
      <c r="Z75" s="66"/>
      <c r="AA75" s="67"/>
      <c r="AB75" s="65" t="s">
        <v>21</v>
      </c>
      <c r="AC75" s="66"/>
      <c r="AD75" s="67"/>
      <c r="AE75" s="65" t="s">
        <v>26</v>
      </c>
      <c r="AF75" s="66"/>
      <c r="AG75" s="67"/>
      <c r="AH75" s="65" t="s">
        <v>27</v>
      </c>
      <c r="AI75" s="66"/>
      <c r="AJ75" s="67"/>
      <c r="AK75" s="65" t="s">
        <v>28</v>
      </c>
      <c r="AL75" s="66"/>
      <c r="AM75" s="67"/>
      <c r="AN75" s="65" t="s">
        <v>31</v>
      </c>
      <c r="AO75" s="66"/>
      <c r="AP75" s="67"/>
      <c r="AQ75" s="65" t="s">
        <v>32</v>
      </c>
      <c r="AR75" s="66"/>
      <c r="AS75" s="67"/>
      <c r="AT75" s="65" t="s">
        <v>33</v>
      </c>
      <c r="AU75" s="66"/>
      <c r="AV75" s="67"/>
      <c r="AW75" s="65" t="s">
        <v>34</v>
      </c>
      <c r="AX75" s="66"/>
      <c r="AY75" s="67"/>
      <c r="AZ75" s="77"/>
      <c r="BA75" s="78"/>
      <c r="BB75" s="78"/>
      <c r="BC75" s="77"/>
      <c r="BD75" s="78"/>
      <c r="BE75" s="78"/>
      <c r="BF75" s="77"/>
      <c r="BG75" s="78"/>
      <c r="BH75" s="78"/>
      <c r="BI75" s="77"/>
      <c r="BJ75" s="78"/>
      <c r="BK75" s="78"/>
      <c r="BL75" s="1"/>
      <c r="BM75" s="1"/>
      <c r="BN75" s="1"/>
    </row>
    <row r="76" spans="1:66" ht="15.75" customHeight="1" x14ac:dyDescent="0.2">
      <c r="A76" s="74"/>
      <c r="B76" s="70"/>
      <c r="C76" s="70"/>
      <c r="D76" s="2" t="s">
        <v>10</v>
      </c>
      <c r="E76" s="2" t="s">
        <v>11</v>
      </c>
      <c r="F76" s="2" t="s">
        <v>12</v>
      </c>
      <c r="G76" s="2" t="s">
        <v>10</v>
      </c>
      <c r="H76" s="2" t="s">
        <v>11</v>
      </c>
      <c r="I76" s="2" t="s">
        <v>12</v>
      </c>
      <c r="J76" s="2" t="s">
        <v>10</v>
      </c>
      <c r="K76" s="2" t="s">
        <v>11</v>
      </c>
      <c r="L76" s="2" t="s">
        <v>12</v>
      </c>
      <c r="M76" s="3" t="s">
        <v>10</v>
      </c>
      <c r="N76" s="3" t="s">
        <v>11</v>
      </c>
      <c r="O76" s="3" t="s">
        <v>12</v>
      </c>
      <c r="P76" s="3" t="s">
        <v>10</v>
      </c>
      <c r="Q76" s="3" t="s">
        <v>11</v>
      </c>
      <c r="R76" s="3" t="s">
        <v>12</v>
      </c>
      <c r="S76" s="3" t="s">
        <v>10</v>
      </c>
      <c r="T76" s="3" t="s">
        <v>11</v>
      </c>
      <c r="U76" s="3" t="s">
        <v>12</v>
      </c>
      <c r="V76" s="3" t="s">
        <v>10</v>
      </c>
      <c r="W76" s="3" t="s">
        <v>11</v>
      </c>
      <c r="X76" s="3" t="s">
        <v>12</v>
      </c>
      <c r="Y76" s="3" t="s">
        <v>10</v>
      </c>
      <c r="Z76" s="3" t="s">
        <v>11</v>
      </c>
      <c r="AA76" s="3" t="s">
        <v>12</v>
      </c>
      <c r="AB76" s="3" t="s">
        <v>10</v>
      </c>
      <c r="AC76" s="3" t="s">
        <v>11</v>
      </c>
      <c r="AD76" s="3" t="s">
        <v>12</v>
      </c>
      <c r="AE76" s="3" t="s">
        <v>10</v>
      </c>
      <c r="AF76" s="3" t="s">
        <v>11</v>
      </c>
      <c r="AG76" s="3" t="s">
        <v>12</v>
      </c>
      <c r="AH76" s="3" t="s">
        <v>10</v>
      </c>
      <c r="AI76" s="3" t="s">
        <v>11</v>
      </c>
      <c r="AJ76" s="3" t="s">
        <v>12</v>
      </c>
      <c r="AK76" s="3" t="s">
        <v>10</v>
      </c>
      <c r="AL76" s="3" t="s">
        <v>11</v>
      </c>
      <c r="AM76" s="3" t="s">
        <v>12</v>
      </c>
      <c r="AN76" s="3" t="s">
        <v>10</v>
      </c>
      <c r="AO76" s="3" t="s">
        <v>11</v>
      </c>
      <c r="AP76" s="3" t="s">
        <v>12</v>
      </c>
      <c r="AQ76" s="3" t="s">
        <v>10</v>
      </c>
      <c r="AR76" s="3" t="s">
        <v>11</v>
      </c>
      <c r="AS76" s="3" t="s">
        <v>12</v>
      </c>
      <c r="AT76" s="3" t="s">
        <v>10</v>
      </c>
      <c r="AU76" s="3" t="s">
        <v>11</v>
      </c>
      <c r="AV76" s="3" t="s">
        <v>12</v>
      </c>
      <c r="AW76" s="3" t="s">
        <v>10</v>
      </c>
      <c r="AX76" s="3" t="s">
        <v>11</v>
      </c>
      <c r="AY76" s="3" t="s">
        <v>12</v>
      </c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1"/>
      <c r="BM76" s="1"/>
      <c r="BN76" s="1"/>
    </row>
    <row r="77" spans="1:66" ht="16.5" customHeight="1" x14ac:dyDescent="0.2">
      <c r="A77" s="1"/>
      <c r="B77" s="75" t="s">
        <v>48</v>
      </c>
      <c r="C77" s="4" t="s">
        <v>14</v>
      </c>
      <c r="D77" s="5">
        <v>1</v>
      </c>
      <c r="E77" s="5">
        <v>1</v>
      </c>
      <c r="F77" s="5">
        <v>0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0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  <c r="X77" s="5">
        <v>1</v>
      </c>
      <c r="Y77" s="5">
        <v>1</v>
      </c>
      <c r="Z77" s="5">
        <v>1</v>
      </c>
      <c r="AA77" s="5">
        <v>0</v>
      </c>
      <c r="AB77" s="5">
        <v>1</v>
      </c>
      <c r="AC77" s="5">
        <v>1</v>
      </c>
      <c r="AD77" s="5">
        <v>1</v>
      </c>
      <c r="AE77" s="5">
        <v>1</v>
      </c>
      <c r="AF77" s="5">
        <v>1</v>
      </c>
      <c r="AG77" s="5">
        <v>0</v>
      </c>
      <c r="AH77" s="5">
        <v>0</v>
      </c>
      <c r="AI77" s="5">
        <v>1</v>
      </c>
      <c r="AJ77" s="5">
        <v>0</v>
      </c>
      <c r="AK77" s="5">
        <v>1</v>
      </c>
      <c r="AL77" s="5">
        <v>1</v>
      </c>
      <c r="AM77" s="5">
        <v>1</v>
      </c>
      <c r="AN77" s="5">
        <v>1</v>
      </c>
      <c r="AO77" s="5">
        <v>1</v>
      </c>
      <c r="AP77" s="5">
        <v>1</v>
      </c>
      <c r="AQ77" s="5">
        <v>1</v>
      </c>
      <c r="AR77" s="5">
        <v>1</v>
      </c>
      <c r="AS77" s="5">
        <v>0</v>
      </c>
      <c r="AT77" s="5">
        <v>1</v>
      </c>
      <c r="AU77" s="5">
        <v>1</v>
      </c>
      <c r="AV77" s="5">
        <v>1</v>
      </c>
      <c r="AW77" s="5">
        <v>1</v>
      </c>
      <c r="AX77" s="5">
        <v>1</v>
      </c>
      <c r="AY77" s="5">
        <v>1</v>
      </c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ht="16.5" customHeight="1" x14ac:dyDescent="0.2">
      <c r="A78" s="1"/>
      <c r="B78" s="76"/>
      <c r="C78" s="4" t="s">
        <v>15</v>
      </c>
      <c r="D78" s="5">
        <v>1</v>
      </c>
      <c r="E78" s="5">
        <v>1</v>
      </c>
      <c r="F78" s="5">
        <v>1</v>
      </c>
      <c r="G78" s="5">
        <v>1</v>
      </c>
      <c r="H78" s="5">
        <v>1</v>
      </c>
      <c r="I78" s="5">
        <v>0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0</v>
      </c>
      <c r="P78" s="5">
        <v>1</v>
      </c>
      <c r="Q78" s="5">
        <v>1</v>
      </c>
      <c r="R78" s="5">
        <v>0</v>
      </c>
      <c r="S78" s="5">
        <v>1</v>
      </c>
      <c r="T78" s="5">
        <v>1</v>
      </c>
      <c r="U78" s="5">
        <v>0</v>
      </c>
      <c r="V78" s="5">
        <v>1</v>
      </c>
      <c r="W78" s="5">
        <v>1</v>
      </c>
      <c r="X78" s="5">
        <v>0</v>
      </c>
      <c r="Y78" s="5">
        <v>1</v>
      </c>
      <c r="Z78" s="5">
        <v>1</v>
      </c>
      <c r="AA78" s="5">
        <v>0</v>
      </c>
      <c r="AB78" s="5">
        <v>1</v>
      </c>
      <c r="AC78" s="5">
        <v>1</v>
      </c>
      <c r="AD78" s="5">
        <v>0</v>
      </c>
      <c r="AE78" s="5">
        <v>1</v>
      </c>
      <c r="AF78" s="5">
        <v>1</v>
      </c>
      <c r="AG78" s="5">
        <v>1</v>
      </c>
      <c r="AH78" s="5">
        <v>1</v>
      </c>
      <c r="AI78" s="5">
        <v>1</v>
      </c>
      <c r="AJ78" s="5">
        <v>1</v>
      </c>
      <c r="AK78" s="5">
        <v>1</v>
      </c>
      <c r="AL78" s="5">
        <v>1</v>
      </c>
      <c r="AM78" s="5">
        <v>1</v>
      </c>
      <c r="AN78" s="5">
        <v>1</v>
      </c>
      <c r="AO78" s="5">
        <v>1</v>
      </c>
      <c r="AP78" s="5">
        <v>1</v>
      </c>
      <c r="AQ78" s="5">
        <v>1</v>
      </c>
      <c r="AR78" s="5">
        <v>1</v>
      </c>
      <c r="AS78" s="5">
        <v>1</v>
      </c>
      <c r="AT78" s="5">
        <v>1</v>
      </c>
      <c r="AU78" s="5">
        <v>1</v>
      </c>
      <c r="AV78" s="5">
        <v>1</v>
      </c>
      <c r="AW78" s="5">
        <v>1</v>
      </c>
      <c r="AX78" s="5">
        <v>1</v>
      </c>
      <c r="AY78" s="5">
        <v>0</v>
      </c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ht="16.5" customHeight="1" x14ac:dyDescent="0.2">
      <c r="A79" s="1"/>
      <c r="B79" s="76"/>
      <c r="C79" s="4" t="s">
        <v>16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>
        <v>1</v>
      </c>
      <c r="V79" s="5">
        <v>1</v>
      </c>
      <c r="W79" s="5">
        <v>1</v>
      </c>
      <c r="X79" s="5">
        <v>1</v>
      </c>
      <c r="Y79" s="5">
        <v>1</v>
      </c>
      <c r="Z79" s="5">
        <v>1</v>
      </c>
      <c r="AA79" s="5">
        <v>1</v>
      </c>
      <c r="AB79" s="5">
        <v>1</v>
      </c>
      <c r="AC79" s="5">
        <v>1</v>
      </c>
      <c r="AD79" s="5">
        <v>1</v>
      </c>
      <c r="AE79" s="5">
        <v>1</v>
      </c>
      <c r="AF79" s="5">
        <v>1</v>
      </c>
      <c r="AG79" s="5">
        <v>1</v>
      </c>
      <c r="AH79" s="5">
        <v>1</v>
      </c>
      <c r="AI79" s="5">
        <v>1</v>
      </c>
      <c r="AJ79" s="5">
        <v>1</v>
      </c>
      <c r="AK79" s="5">
        <v>1</v>
      </c>
      <c r="AL79" s="5">
        <v>1</v>
      </c>
      <c r="AM79" s="5">
        <v>1</v>
      </c>
      <c r="AN79" s="5">
        <v>1</v>
      </c>
      <c r="AO79" s="5">
        <v>1</v>
      </c>
      <c r="AP79" s="5">
        <v>1</v>
      </c>
      <c r="AQ79" s="5">
        <v>1</v>
      </c>
      <c r="AR79" s="5">
        <v>1</v>
      </c>
      <c r="AS79" s="5">
        <v>1</v>
      </c>
      <c r="AT79" s="5">
        <v>1</v>
      </c>
      <c r="AU79" s="5">
        <v>1</v>
      </c>
      <c r="AV79" s="5">
        <v>1</v>
      </c>
      <c r="AW79" s="5">
        <v>1</v>
      </c>
      <c r="AX79" s="5">
        <v>1</v>
      </c>
      <c r="AY79" s="5">
        <v>1</v>
      </c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ht="16.5" customHeight="1" x14ac:dyDescent="0.2">
      <c r="A80" s="1"/>
      <c r="B80" s="76"/>
      <c r="C80" s="4" t="s">
        <v>17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I80" s="5">
        <v>1</v>
      </c>
      <c r="J80" s="5">
        <v>1</v>
      </c>
      <c r="K80" s="5">
        <v>1</v>
      </c>
      <c r="L80" s="5">
        <v>1</v>
      </c>
      <c r="M80" s="5">
        <v>1</v>
      </c>
      <c r="N80" s="5">
        <v>1</v>
      </c>
      <c r="O80" s="5">
        <v>1</v>
      </c>
      <c r="P80" s="5">
        <v>1</v>
      </c>
      <c r="Q80" s="5">
        <v>1</v>
      </c>
      <c r="R80" s="5">
        <v>1</v>
      </c>
      <c r="S80" s="5">
        <v>1</v>
      </c>
      <c r="T80" s="5">
        <v>1</v>
      </c>
      <c r="U80" s="5">
        <v>1</v>
      </c>
      <c r="V80" s="5">
        <v>1</v>
      </c>
      <c r="W80" s="5">
        <v>1</v>
      </c>
      <c r="X80" s="5">
        <v>1</v>
      </c>
      <c r="Y80" s="5">
        <v>1</v>
      </c>
      <c r="Z80" s="5">
        <v>1</v>
      </c>
      <c r="AA80" s="5">
        <v>1</v>
      </c>
      <c r="AB80" s="5">
        <v>1</v>
      </c>
      <c r="AC80" s="5">
        <v>1</v>
      </c>
      <c r="AD80" s="5">
        <v>1</v>
      </c>
      <c r="AE80" s="5">
        <v>1</v>
      </c>
      <c r="AF80" s="5">
        <v>1</v>
      </c>
      <c r="AG80" s="5">
        <v>1</v>
      </c>
      <c r="AH80" s="5">
        <v>1</v>
      </c>
      <c r="AI80" s="5">
        <v>1</v>
      </c>
      <c r="AJ80" s="5">
        <v>1</v>
      </c>
      <c r="AK80" s="5">
        <v>1</v>
      </c>
      <c r="AL80" s="5">
        <v>1</v>
      </c>
      <c r="AM80" s="5">
        <v>1</v>
      </c>
      <c r="AN80" s="5">
        <v>1</v>
      </c>
      <c r="AO80" s="5">
        <v>1</v>
      </c>
      <c r="AP80" s="5">
        <v>1</v>
      </c>
      <c r="AQ80" s="5">
        <v>1</v>
      </c>
      <c r="AR80" s="5">
        <v>1</v>
      </c>
      <c r="AS80" s="5">
        <v>1</v>
      </c>
      <c r="AT80" s="5">
        <v>1</v>
      </c>
      <c r="AU80" s="5">
        <v>1</v>
      </c>
      <c r="AV80" s="5">
        <v>1</v>
      </c>
      <c r="AW80" s="5">
        <v>1</v>
      </c>
      <c r="AX80" s="5">
        <v>1</v>
      </c>
      <c r="AY80" s="5">
        <v>1</v>
      </c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ht="16.5" customHeight="1" x14ac:dyDescent="0.2">
      <c r="A81" s="1"/>
      <c r="B81" s="76"/>
      <c r="C81" s="4" t="s">
        <v>18</v>
      </c>
      <c r="D81" s="5">
        <v>1</v>
      </c>
      <c r="E81" s="5">
        <v>1</v>
      </c>
      <c r="F81" s="5">
        <v>1</v>
      </c>
      <c r="G81" s="5">
        <v>1</v>
      </c>
      <c r="H81" s="5">
        <v>1</v>
      </c>
      <c r="I81" s="5">
        <v>1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  <c r="U81" s="5">
        <v>1</v>
      </c>
      <c r="V81" s="5">
        <v>1</v>
      </c>
      <c r="W81" s="5">
        <v>1</v>
      </c>
      <c r="X81" s="5">
        <v>1</v>
      </c>
      <c r="Y81" s="5">
        <v>1</v>
      </c>
      <c r="Z81" s="5">
        <v>1</v>
      </c>
      <c r="AA81" s="5">
        <v>1</v>
      </c>
      <c r="AB81" s="5">
        <v>1</v>
      </c>
      <c r="AC81" s="5">
        <v>1</v>
      </c>
      <c r="AD81" s="5">
        <v>1</v>
      </c>
      <c r="AE81" s="5">
        <v>1</v>
      </c>
      <c r="AF81" s="5">
        <v>1</v>
      </c>
      <c r="AG81" s="5">
        <v>1</v>
      </c>
      <c r="AH81" s="5">
        <v>1</v>
      </c>
      <c r="AI81" s="5">
        <v>1</v>
      </c>
      <c r="AJ81" s="5">
        <v>1</v>
      </c>
      <c r="AK81" s="5">
        <v>1</v>
      </c>
      <c r="AL81" s="5">
        <v>1</v>
      </c>
      <c r="AM81" s="5">
        <v>1</v>
      </c>
      <c r="AN81" s="5">
        <v>1</v>
      </c>
      <c r="AO81" s="5">
        <v>1</v>
      </c>
      <c r="AP81" s="5">
        <v>1</v>
      </c>
      <c r="AQ81" s="5">
        <v>1</v>
      </c>
      <c r="AR81" s="5">
        <v>1</v>
      </c>
      <c r="AS81" s="5">
        <v>1</v>
      </c>
      <c r="AT81" s="5">
        <v>1</v>
      </c>
      <c r="AU81" s="5">
        <v>1</v>
      </c>
      <c r="AV81" s="5">
        <v>1</v>
      </c>
      <c r="AW81" s="5">
        <v>1</v>
      </c>
      <c r="AX81" s="5">
        <v>1</v>
      </c>
      <c r="AY81" s="5">
        <v>1</v>
      </c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ht="16.5" customHeight="1" x14ac:dyDescent="0.2">
      <c r="A82" s="1"/>
      <c r="B82" s="70"/>
      <c r="C82" s="4" t="s">
        <v>44</v>
      </c>
      <c r="D82" s="5">
        <v>1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1</v>
      </c>
      <c r="T82" s="5">
        <v>1</v>
      </c>
      <c r="U82" s="5">
        <v>1</v>
      </c>
      <c r="V82" s="5">
        <v>1</v>
      </c>
      <c r="W82" s="5">
        <v>1</v>
      </c>
      <c r="X82" s="5">
        <v>1</v>
      </c>
      <c r="Y82" s="5">
        <v>1</v>
      </c>
      <c r="Z82" s="5">
        <v>1</v>
      </c>
      <c r="AA82" s="5">
        <v>1</v>
      </c>
      <c r="AB82" s="5">
        <v>1</v>
      </c>
      <c r="AC82" s="5">
        <v>1</v>
      </c>
      <c r="AD82" s="5">
        <v>1</v>
      </c>
      <c r="AE82" s="5">
        <v>1</v>
      </c>
      <c r="AF82" s="5">
        <v>1</v>
      </c>
      <c r="AG82" s="5">
        <v>1</v>
      </c>
      <c r="AH82" s="5">
        <v>1</v>
      </c>
      <c r="AI82" s="5">
        <v>1</v>
      </c>
      <c r="AJ82" s="5">
        <v>1</v>
      </c>
      <c r="AK82" s="5">
        <v>1</v>
      </c>
      <c r="AL82" s="5">
        <v>1</v>
      </c>
      <c r="AM82" s="5">
        <v>1</v>
      </c>
      <c r="AN82" s="5">
        <v>1</v>
      </c>
      <c r="AO82" s="5">
        <v>1</v>
      </c>
      <c r="AP82" s="5">
        <v>1</v>
      </c>
      <c r="AQ82" s="5">
        <v>1</v>
      </c>
      <c r="AR82" s="5">
        <v>1</v>
      </c>
      <c r="AS82" s="5">
        <v>1</v>
      </c>
      <c r="AT82" s="5">
        <v>1</v>
      </c>
      <c r="AU82" s="5">
        <v>1</v>
      </c>
      <c r="AV82" s="5">
        <v>1</v>
      </c>
      <c r="AW82" s="5">
        <v>1</v>
      </c>
      <c r="AX82" s="5">
        <v>1</v>
      </c>
      <c r="AY82" s="5">
        <v>1</v>
      </c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ht="15.75" customHeight="1" x14ac:dyDescent="0.2">
      <c r="A85" s="80"/>
      <c r="B85" s="69" t="s">
        <v>49</v>
      </c>
      <c r="C85" s="69" t="s">
        <v>2</v>
      </c>
      <c r="D85" s="68" t="s">
        <v>3</v>
      </c>
      <c r="E85" s="66"/>
      <c r="F85" s="67"/>
      <c r="G85" s="68" t="s">
        <v>4</v>
      </c>
      <c r="H85" s="66"/>
      <c r="I85" s="67"/>
      <c r="J85" s="65" t="s">
        <v>5</v>
      </c>
      <c r="K85" s="66"/>
      <c r="L85" s="67"/>
      <c r="M85" s="65" t="s">
        <v>6</v>
      </c>
      <c r="N85" s="66"/>
      <c r="O85" s="67"/>
      <c r="P85" s="65" t="s">
        <v>7</v>
      </c>
      <c r="Q85" s="66"/>
      <c r="R85" s="67"/>
      <c r="S85" s="65" t="s">
        <v>8</v>
      </c>
      <c r="T85" s="66"/>
      <c r="U85" s="67"/>
      <c r="V85" s="65" t="s">
        <v>9</v>
      </c>
      <c r="W85" s="66"/>
      <c r="X85" s="67"/>
      <c r="Y85" s="77"/>
      <c r="Z85" s="78"/>
      <c r="AA85" s="78"/>
      <c r="AB85" s="77"/>
      <c r="AC85" s="78"/>
      <c r="AD85" s="78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ht="15.75" customHeight="1" x14ac:dyDescent="0.2">
      <c r="A86" s="74"/>
      <c r="B86" s="70"/>
      <c r="C86" s="70"/>
      <c r="D86" s="2" t="s">
        <v>10</v>
      </c>
      <c r="E86" s="2" t="s">
        <v>11</v>
      </c>
      <c r="F86" s="2" t="s">
        <v>12</v>
      </c>
      <c r="G86" s="2" t="s">
        <v>10</v>
      </c>
      <c r="H86" s="2" t="s">
        <v>11</v>
      </c>
      <c r="I86" s="2" t="s">
        <v>12</v>
      </c>
      <c r="J86" s="2" t="s">
        <v>10</v>
      </c>
      <c r="K86" s="2" t="s">
        <v>11</v>
      </c>
      <c r="L86" s="2" t="s">
        <v>12</v>
      </c>
      <c r="M86" s="3" t="s">
        <v>10</v>
      </c>
      <c r="N86" s="3" t="s">
        <v>11</v>
      </c>
      <c r="O86" s="3" t="s">
        <v>12</v>
      </c>
      <c r="P86" s="3" t="s">
        <v>10</v>
      </c>
      <c r="Q86" s="3" t="s">
        <v>11</v>
      </c>
      <c r="R86" s="3" t="s">
        <v>12</v>
      </c>
      <c r="S86" s="3" t="s">
        <v>10</v>
      </c>
      <c r="T86" s="3" t="s">
        <v>11</v>
      </c>
      <c r="U86" s="3" t="s">
        <v>12</v>
      </c>
      <c r="V86" s="3" t="s">
        <v>10</v>
      </c>
      <c r="W86" s="3" t="s">
        <v>11</v>
      </c>
      <c r="X86" s="3" t="s">
        <v>12</v>
      </c>
      <c r="Y86" s="6"/>
      <c r="Z86" s="6"/>
      <c r="AA86" s="6"/>
      <c r="AB86" s="6"/>
      <c r="AC86" s="6"/>
      <c r="AD86" s="6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ht="16.5" customHeight="1" x14ac:dyDescent="0.2">
      <c r="A87" s="1"/>
      <c r="B87" s="75" t="s">
        <v>50</v>
      </c>
      <c r="C87" s="4" t="s">
        <v>14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ht="16.5" customHeight="1" x14ac:dyDescent="0.2">
      <c r="A88" s="1"/>
      <c r="B88" s="76"/>
      <c r="C88" s="4" t="s">
        <v>15</v>
      </c>
      <c r="D88" s="5">
        <v>1</v>
      </c>
      <c r="E88" s="5">
        <v>1</v>
      </c>
      <c r="F88" s="5">
        <v>0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0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0</v>
      </c>
      <c r="V88" s="5">
        <v>1</v>
      </c>
      <c r="W88" s="5">
        <v>1</v>
      </c>
      <c r="X88" s="5">
        <v>1</v>
      </c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ht="16.5" customHeight="1" x14ac:dyDescent="0.2">
      <c r="A89" s="1"/>
      <c r="B89" s="76"/>
      <c r="C89" s="4" t="s">
        <v>16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ht="16.5" customHeight="1" x14ac:dyDescent="0.2">
      <c r="A90" s="1"/>
      <c r="B90" s="76"/>
      <c r="C90" s="4" t="s">
        <v>17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5">
        <v>1</v>
      </c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ht="16.5" customHeight="1" x14ac:dyDescent="0.2">
      <c r="A91" s="1"/>
      <c r="B91" s="70"/>
      <c r="C91" s="4" t="s">
        <v>18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1</v>
      </c>
      <c r="V91" s="5">
        <v>1</v>
      </c>
      <c r="W91" s="5">
        <v>1</v>
      </c>
      <c r="X91" s="5">
        <v>1</v>
      </c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ht="15.75" customHeight="1" x14ac:dyDescent="0.2">
      <c r="A94" s="80"/>
      <c r="B94" s="69" t="s">
        <v>51</v>
      </c>
      <c r="C94" s="69" t="s">
        <v>2</v>
      </c>
      <c r="D94" s="68" t="s">
        <v>3</v>
      </c>
      <c r="E94" s="66"/>
      <c r="F94" s="67"/>
      <c r="G94" s="68" t="s">
        <v>4</v>
      </c>
      <c r="H94" s="66"/>
      <c r="I94" s="67"/>
      <c r="J94" s="65" t="s">
        <v>5</v>
      </c>
      <c r="K94" s="66"/>
      <c r="L94" s="67"/>
      <c r="M94" s="65" t="s">
        <v>6</v>
      </c>
      <c r="N94" s="66"/>
      <c r="O94" s="67"/>
      <c r="P94" s="65" t="s">
        <v>7</v>
      </c>
      <c r="Q94" s="66"/>
      <c r="R94" s="67"/>
      <c r="S94" s="77"/>
      <c r="T94" s="78"/>
      <c r="U94" s="78"/>
      <c r="V94" s="77"/>
      <c r="W94" s="78"/>
      <c r="X94" s="7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ht="15.75" customHeight="1" x14ac:dyDescent="0.2">
      <c r="A95" s="74"/>
      <c r="B95" s="70"/>
      <c r="C95" s="70"/>
      <c r="D95" s="2" t="s">
        <v>10</v>
      </c>
      <c r="E95" s="2" t="s">
        <v>11</v>
      </c>
      <c r="F95" s="2" t="s">
        <v>12</v>
      </c>
      <c r="G95" s="2" t="s">
        <v>10</v>
      </c>
      <c r="H95" s="2" t="s">
        <v>11</v>
      </c>
      <c r="I95" s="2" t="s">
        <v>12</v>
      </c>
      <c r="J95" s="2" t="s">
        <v>10</v>
      </c>
      <c r="K95" s="2" t="s">
        <v>11</v>
      </c>
      <c r="L95" s="2" t="s">
        <v>12</v>
      </c>
      <c r="M95" s="3" t="s">
        <v>10</v>
      </c>
      <c r="N95" s="3" t="s">
        <v>11</v>
      </c>
      <c r="O95" s="3" t="s">
        <v>12</v>
      </c>
      <c r="P95" s="3" t="s">
        <v>10</v>
      </c>
      <c r="Q95" s="3" t="s">
        <v>11</v>
      </c>
      <c r="R95" s="3" t="s">
        <v>12</v>
      </c>
      <c r="S95" s="6"/>
      <c r="T95" s="6"/>
      <c r="U95" s="6"/>
      <c r="V95" s="6"/>
      <c r="W95" s="6"/>
      <c r="X95" s="6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 ht="16.5" customHeight="1" x14ac:dyDescent="0.2">
      <c r="A96" s="1"/>
      <c r="B96" s="75" t="s">
        <v>52</v>
      </c>
      <c r="C96" s="4" t="s">
        <v>14</v>
      </c>
      <c r="D96" s="5">
        <v>1</v>
      </c>
      <c r="E96" s="5">
        <v>1</v>
      </c>
      <c r="F96" s="5">
        <v>0</v>
      </c>
      <c r="G96" s="5">
        <v>0</v>
      </c>
      <c r="H96" s="5">
        <v>1</v>
      </c>
      <c r="I96" s="5">
        <v>0</v>
      </c>
      <c r="J96" s="5">
        <v>0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0</v>
      </c>
      <c r="Q96" s="5">
        <v>1</v>
      </c>
      <c r="R96" s="5">
        <v>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ht="16.5" customHeight="1" x14ac:dyDescent="0.2">
      <c r="A97" s="1"/>
      <c r="B97" s="76"/>
      <c r="C97" s="4" t="s">
        <v>15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 ht="16.5" customHeight="1" x14ac:dyDescent="0.2">
      <c r="A98" s="1"/>
      <c r="B98" s="76"/>
      <c r="C98" s="4" t="s">
        <v>16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0</v>
      </c>
      <c r="J98" s="5">
        <v>1</v>
      </c>
      <c r="K98" s="5">
        <v>1</v>
      </c>
      <c r="L98" s="5">
        <v>0</v>
      </c>
      <c r="M98" s="5">
        <v>1</v>
      </c>
      <c r="N98" s="5">
        <v>1</v>
      </c>
      <c r="O98" s="5">
        <v>0</v>
      </c>
      <c r="P98" s="5">
        <v>1</v>
      </c>
      <c r="Q98" s="5">
        <v>1</v>
      </c>
      <c r="R98" s="5">
        <v>0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 ht="16.5" customHeight="1" x14ac:dyDescent="0.2">
      <c r="A99" s="1"/>
      <c r="B99" s="76"/>
      <c r="C99" s="4" t="s">
        <v>17</v>
      </c>
      <c r="D99" s="5">
        <v>1</v>
      </c>
      <c r="E99" s="5">
        <v>1</v>
      </c>
      <c r="F99" s="5">
        <v>1</v>
      </c>
      <c r="G99" s="5">
        <v>1</v>
      </c>
      <c r="H99" s="5">
        <v>1</v>
      </c>
      <c r="I99" s="5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ht="16.5" customHeight="1" x14ac:dyDescent="0.2">
      <c r="A100" s="1"/>
      <c r="B100" s="76"/>
      <c r="C100" s="4" t="s">
        <v>18</v>
      </c>
      <c r="D100" s="5">
        <v>1</v>
      </c>
      <c r="E100" s="5">
        <v>1</v>
      </c>
      <c r="F100" s="5">
        <v>1</v>
      </c>
      <c r="G100" s="5">
        <v>1</v>
      </c>
      <c r="H100" s="5">
        <v>1</v>
      </c>
      <c r="I100" s="5">
        <v>1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1</v>
      </c>
      <c r="P100" s="5">
        <v>1</v>
      </c>
      <c r="Q100" s="5">
        <v>1</v>
      </c>
      <c r="R100" s="5">
        <v>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ht="16.5" customHeight="1" x14ac:dyDescent="0.2">
      <c r="A101" s="1"/>
      <c r="B101" s="76"/>
      <c r="C101" s="4" t="s">
        <v>44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5">
        <v>1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Q101" s="5">
        <v>1</v>
      </c>
      <c r="R101" s="5">
        <v>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ht="16.5" customHeight="1" x14ac:dyDescent="0.2">
      <c r="A102" s="1"/>
      <c r="B102" s="70"/>
      <c r="C102" s="4" t="s">
        <v>53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 ht="15.75" customHeight="1" x14ac:dyDescent="0.2">
      <c r="A105" s="80"/>
      <c r="B105" s="69" t="s">
        <v>54</v>
      </c>
      <c r="C105" s="69" t="s">
        <v>2</v>
      </c>
      <c r="D105" s="68" t="s">
        <v>3</v>
      </c>
      <c r="E105" s="66"/>
      <c r="F105" s="67"/>
      <c r="G105" s="68" t="s">
        <v>4</v>
      </c>
      <c r="H105" s="66"/>
      <c r="I105" s="67"/>
      <c r="J105" s="65" t="s">
        <v>5</v>
      </c>
      <c r="K105" s="66"/>
      <c r="L105" s="67"/>
      <c r="M105" s="65" t="s">
        <v>6</v>
      </c>
      <c r="N105" s="66"/>
      <c r="O105" s="67"/>
      <c r="P105" s="65" t="s">
        <v>7</v>
      </c>
      <c r="Q105" s="66"/>
      <c r="R105" s="67"/>
      <c r="S105" s="77"/>
      <c r="T105" s="78"/>
      <c r="U105" s="78"/>
      <c r="V105" s="77"/>
      <c r="W105" s="78"/>
      <c r="X105" s="78"/>
      <c r="Y105" s="77"/>
      <c r="Z105" s="78"/>
      <c r="AA105" s="78"/>
      <c r="AB105" s="77"/>
      <c r="AC105" s="78"/>
      <c r="AD105" s="78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 ht="15.75" customHeight="1" x14ac:dyDescent="0.2">
      <c r="A106" s="74"/>
      <c r="B106" s="70"/>
      <c r="C106" s="70"/>
      <c r="D106" s="2" t="s">
        <v>10</v>
      </c>
      <c r="E106" s="2" t="s">
        <v>11</v>
      </c>
      <c r="F106" s="2" t="s">
        <v>12</v>
      </c>
      <c r="G106" s="2" t="s">
        <v>10</v>
      </c>
      <c r="H106" s="2" t="s">
        <v>11</v>
      </c>
      <c r="I106" s="2" t="s">
        <v>12</v>
      </c>
      <c r="J106" s="2" t="s">
        <v>10</v>
      </c>
      <c r="K106" s="2" t="s">
        <v>11</v>
      </c>
      <c r="L106" s="2" t="s">
        <v>12</v>
      </c>
      <c r="M106" s="3" t="s">
        <v>10</v>
      </c>
      <c r="N106" s="3" t="s">
        <v>11</v>
      </c>
      <c r="O106" s="3" t="s">
        <v>12</v>
      </c>
      <c r="P106" s="3" t="s">
        <v>10</v>
      </c>
      <c r="Q106" s="3" t="s">
        <v>11</v>
      </c>
      <c r="R106" s="3" t="s">
        <v>12</v>
      </c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 ht="16.5" customHeight="1" x14ac:dyDescent="0.2">
      <c r="A107" s="1"/>
      <c r="B107" s="75" t="str">
        <f>'Copia Original'!B114</f>
        <v xml:space="preserve">Selección y admisión    </v>
      </c>
      <c r="C107" s="4" t="s">
        <v>14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 ht="16.5" customHeight="1" x14ac:dyDescent="0.2">
      <c r="A108" s="1"/>
      <c r="B108" s="76"/>
      <c r="C108" s="4" t="s">
        <v>15</v>
      </c>
      <c r="D108" s="5">
        <v>1</v>
      </c>
      <c r="E108" s="5">
        <v>1</v>
      </c>
      <c r="F108" s="5">
        <v>1</v>
      </c>
      <c r="G108" s="5">
        <v>1</v>
      </c>
      <c r="H108" s="5">
        <v>1</v>
      </c>
      <c r="I108" s="5">
        <v>1</v>
      </c>
      <c r="J108" s="5">
        <v>1</v>
      </c>
      <c r="K108" s="5">
        <v>1</v>
      </c>
      <c r="L108" s="5">
        <v>1</v>
      </c>
      <c r="M108" s="5">
        <v>1</v>
      </c>
      <c r="N108" s="5">
        <v>1</v>
      </c>
      <c r="O108" s="5">
        <v>1</v>
      </c>
      <c r="P108" s="5">
        <v>1</v>
      </c>
      <c r="Q108" s="5">
        <v>1</v>
      </c>
      <c r="R108" s="5">
        <v>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 ht="16.5" customHeight="1" x14ac:dyDescent="0.2">
      <c r="A109" s="1"/>
      <c r="B109" s="76"/>
      <c r="C109" s="4" t="s">
        <v>16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 ht="16.5" customHeight="1" x14ac:dyDescent="0.2">
      <c r="A110" s="1"/>
      <c r="B110" s="70"/>
      <c r="C110" s="4" t="s">
        <v>17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 ht="15.75" customHeight="1" x14ac:dyDescent="0.2">
      <c r="A112" s="80"/>
      <c r="B112" s="69" t="s">
        <v>55</v>
      </c>
      <c r="C112" s="69" t="s">
        <v>2</v>
      </c>
      <c r="D112" s="68" t="s">
        <v>3</v>
      </c>
      <c r="E112" s="66"/>
      <c r="F112" s="67"/>
      <c r="G112" s="68" t="s">
        <v>4</v>
      </c>
      <c r="H112" s="66"/>
      <c r="I112" s="67"/>
      <c r="J112" s="65" t="s">
        <v>5</v>
      </c>
      <c r="K112" s="66"/>
      <c r="L112" s="67"/>
      <c r="M112" s="65" t="s">
        <v>6</v>
      </c>
      <c r="N112" s="66"/>
      <c r="O112" s="67"/>
      <c r="P112" s="65" t="s">
        <v>7</v>
      </c>
      <c r="Q112" s="66"/>
      <c r="R112" s="67"/>
      <c r="S112" s="65" t="s">
        <v>8</v>
      </c>
      <c r="T112" s="66"/>
      <c r="U112" s="67"/>
      <c r="V112" s="77"/>
      <c r="W112" s="78"/>
      <c r="X112" s="78"/>
      <c r="Y112" s="77"/>
      <c r="Z112" s="78"/>
      <c r="AA112" s="78"/>
      <c r="AB112" s="77"/>
      <c r="AC112" s="78"/>
      <c r="AD112" s="78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1:66" ht="15.75" customHeight="1" x14ac:dyDescent="0.2">
      <c r="A113" s="74"/>
      <c r="B113" s="70"/>
      <c r="C113" s="70"/>
      <c r="D113" s="2" t="s">
        <v>10</v>
      </c>
      <c r="E113" s="2" t="s">
        <v>11</v>
      </c>
      <c r="F113" s="2" t="s">
        <v>12</v>
      </c>
      <c r="G113" s="2" t="s">
        <v>10</v>
      </c>
      <c r="H113" s="2" t="s">
        <v>11</v>
      </c>
      <c r="I113" s="2" t="s">
        <v>12</v>
      </c>
      <c r="J113" s="2" t="s">
        <v>10</v>
      </c>
      <c r="K113" s="2" t="s">
        <v>11</v>
      </c>
      <c r="L113" s="2" t="s">
        <v>12</v>
      </c>
      <c r="M113" s="3" t="s">
        <v>10</v>
      </c>
      <c r="N113" s="3" t="s">
        <v>11</v>
      </c>
      <c r="O113" s="3" t="s">
        <v>12</v>
      </c>
      <c r="P113" s="3" t="s">
        <v>10</v>
      </c>
      <c r="Q113" s="3" t="s">
        <v>11</v>
      </c>
      <c r="R113" s="3" t="s">
        <v>12</v>
      </c>
      <c r="S113" s="3" t="s">
        <v>10</v>
      </c>
      <c r="T113" s="3" t="s">
        <v>11</v>
      </c>
      <c r="U113" s="3" t="s">
        <v>12</v>
      </c>
      <c r="V113" s="6"/>
      <c r="W113" s="6"/>
      <c r="X113" s="6"/>
      <c r="Y113" s="6"/>
      <c r="Z113" s="6"/>
      <c r="AA113" s="6"/>
      <c r="AB113" s="6"/>
      <c r="AC113" s="6"/>
      <c r="AD113" s="6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1:66" ht="16.5" customHeight="1" x14ac:dyDescent="0.2">
      <c r="A114" s="1"/>
      <c r="B114" s="75" t="s">
        <v>56</v>
      </c>
      <c r="C114" s="4" t="s">
        <v>14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1:66" ht="16.5" customHeight="1" x14ac:dyDescent="0.2">
      <c r="A115" s="1"/>
      <c r="B115" s="76"/>
      <c r="C115" s="4" t="s">
        <v>15</v>
      </c>
      <c r="D115" s="5">
        <v>0</v>
      </c>
      <c r="E115" s="5">
        <v>1</v>
      </c>
      <c r="F115" s="5">
        <v>0</v>
      </c>
      <c r="G115" s="5">
        <v>0</v>
      </c>
      <c r="H115" s="5">
        <v>1</v>
      </c>
      <c r="I115" s="5">
        <v>0</v>
      </c>
      <c r="J115" s="5">
        <v>1</v>
      </c>
      <c r="K115" s="5">
        <v>1</v>
      </c>
      <c r="L115" s="5">
        <v>1</v>
      </c>
      <c r="M115" s="5">
        <v>0</v>
      </c>
      <c r="N115" s="5">
        <v>1</v>
      </c>
      <c r="O115" s="5">
        <v>1</v>
      </c>
      <c r="P115" s="5">
        <v>1</v>
      </c>
      <c r="Q115" s="5">
        <v>1</v>
      </c>
      <c r="R115" s="5">
        <v>1</v>
      </c>
      <c r="S115" s="5">
        <v>1</v>
      </c>
      <c r="T115" s="5">
        <v>1</v>
      </c>
      <c r="U115" s="5">
        <v>1</v>
      </c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1:66" ht="16.5" customHeight="1" x14ac:dyDescent="0.2">
      <c r="A116" s="1"/>
      <c r="B116" s="76"/>
      <c r="C116" s="4" t="s">
        <v>16</v>
      </c>
      <c r="D116" s="5">
        <v>1</v>
      </c>
      <c r="E116" s="5">
        <v>1</v>
      </c>
      <c r="F116" s="5">
        <v>1</v>
      </c>
      <c r="G116" s="5">
        <v>1</v>
      </c>
      <c r="H116" s="5">
        <v>1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0</v>
      </c>
      <c r="P116" s="5">
        <v>1</v>
      </c>
      <c r="Q116" s="5">
        <v>1</v>
      </c>
      <c r="R116" s="5">
        <v>0</v>
      </c>
      <c r="S116" s="5">
        <v>1</v>
      </c>
      <c r="T116" s="5">
        <v>1</v>
      </c>
      <c r="U116" s="5">
        <v>0</v>
      </c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1:66" ht="16.5" customHeight="1" x14ac:dyDescent="0.2">
      <c r="A117" s="1"/>
      <c r="B117" s="76"/>
      <c r="C117" s="4" t="s">
        <v>17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1:66" ht="16.5" customHeight="1" x14ac:dyDescent="0.2">
      <c r="A118" s="1"/>
      <c r="B118" s="76"/>
      <c r="C118" s="4" t="s">
        <v>18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1:66" ht="16.5" customHeight="1" x14ac:dyDescent="0.2">
      <c r="A119" s="1"/>
      <c r="B119" s="76"/>
      <c r="C119" s="4" t="s">
        <v>44</v>
      </c>
      <c r="D119" s="5">
        <v>1</v>
      </c>
      <c r="E119" s="5">
        <v>1</v>
      </c>
      <c r="F119" s="5">
        <v>1</v>
      </c>
      <c r="G119" s="5">
        <v>1</v>
      </c>
      <c r="H119" s="5">
        <v>1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1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1:66" ht="16.5" customHeight="1" x14ac:dyDescent="0.2">
      <c r="A120" s="1"/>
      <c r="B120" s="70"/>
      <c r="C120" s="4" t="s">
        <v>53</v>
      </c>
      <c r="D120" s="5">
        <v>1</v>
      </c>
      <c r="E120" s="5">
        <v>1</v>
      </c>
      <c r="F120" s="5">
        <v>1</v>
      </c>
      <c r="G120" s="5">
        <v>1</v>
      </c>
      <c r="H120" s="5">
        <v>1</v>
      </c>
      <c r="I120" s="5">
        <v>1</v>
      </c>
      <c r="J120" s="5">
        <v>1</v>
      </c>
      <c r="K120" s="5">
        <v>1</v>
      </c>
      <c r="L120" s="5">
        <v>1</v>
      </c>
      <c r="M120" s="5">
        <v>1</v>
      </c>
      <c r="N120" s="5">
        <v>1</v>
      </c>
      <c r="O120" s="5">
        <v>1</v>
      </c>
      <c r="P120" s="5">
        <v>1</v>
      </c>
      <c r="Q120" s="5">
        <v>1</v>
      </c>
      <c r="R120" s="5">
        <v>1</v>
      </c>
      <c r="S120" s="5">
        <v>1</v>
      </c>
      <c r="T120" s="5">
        <v>1</v>
      </c>
      <c r="U120" s="5">
        <v>1</v>
      </c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1:6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1:6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1:66" ht="15.75" customHeight="1" x14ac:dyDescent="0.2">
      <c r="A123" s="80"/>
      <c r="B123" s="69" t="s">
        <v>57</v>
      </c>
      <c r="C123" s="69" t="s">
        <v>2</v>
      </c>
      <c r="D123" s="68" t="s">
        <v>3</v>
      </c>
      <c r="E123" s="66"/>
      <c r="F123" s="67"/>
      <c r="G123" s="68" t="s">
        <v>4</v>
      </c>
      <c r="H123" s="66"/>
      <c r="I123" s="67"/>
      <c r="J123" s="65" t="s">
        <v>5</v>
      </c>
      <c r="K123" s="66"/>
      <c r="L123" s="67"/>
      <c r="M123" s="65" t="s">
        <v>6</v>
      </c>
      <c r="N123" s="66"/>
      <c r="O123" s="67"/>
      <c r="P123" s="65" t="s">
        <v>7</v>
      </c>
      <c r="Q123" s="66"/>
      <c r="R123" s="67"/>
      <c r="S123" s="77"/>
      <c r="T123" s="78"/>
      <c r="U123" s="78"/>
      <c r="V123" s="77"/>
      <c r="W123" s="78"/>
      <c r="X123" s="78"/>
      <c r="Y123" s="77"/>
      <c r="Z123" s="78"/>
      <c r="AA123" s="78"/>
      <c r="AB123" s="77"/>
      <c r="AC123" s="78"/>
      <c r="AD123" s="78"/>
      <c r="AE123" s="77"/>
      <c r="AF123" s="78"/>
      <c r="AG123" s="78"/>
      <c r="AH123" s="77"/>
      <c r="AI123" s="78"/>
      <c r="AJ123" s="78"/>
      <c r="AK123" s="77"/>
      <c r="AL123" s="78"/>
      <c r="AM123" s="78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1:66" ht="15.75" customHeight="1" x14ac:dyDescent="0.2">
      <c r="A124" s="74"/>
      <c r="B124" s="70"/>
      <c r="C124" s="70"/>
      <c r="D124" s="2" t="s">
        <v>10</v>
      </c>
      <c r="E124" s="2" t="s">
        <v>11</v>
      </c>
      <c r="F124" s="2" t="s">
        <v>12</v>
      </c>
      <c r="G124" s="2" t="s">
        <v>10</v>
      </c>
      <c r="H124" s="2" t="s">
        <v>11</v>
      </c>
      <c r="I124" s="2" t="s">
        <v>12</v>
      </c>
      <c r="J124" s="2" t="s">
        <v>10</v>
      </c>
      <c r="K124" s="2" t="s">
        <v>11</v>
      </c>
      <c r="L124" s="2" t="s">
        <v>12</v>
      </c>
      <c r="M124" s="3" t="s">
        <v>10</v>
      </c>
      <c r="N124" s="3" t="s">
        <v>11</v>
      </c>
      <c r="O124" s="3" t="s">
        <v>12</v>
      </c>
      <c r="P124" s="3" t="s">
        <v>10</v>
      </c>
      <c r="Q124" s="3" t="s">
        <v>11</v>
      </c>
      <c r="R124" s="3" t="s">
        <v>12</v>
      </c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1:66" ht="16.5" customHeight="1" x14ac:dyDescent="0.2">
      <c r="A125" s="1"/>
      <c r="B125" s="75" t="s">
        <v>58</v>
      </c>
      <c r="C125" s="4" t="s">
        <v>14</v>
      </c>
      <c r="D125" s="5">
        <v>1</v>
      </c>
      <c r="E125" s="5">
        <v>1</v>
      </c>
      <c r="F125" s="5">
        <v>1</v>
      </c>
      <c r="G125" s="5">
        <v>1</v>
      </c>
      <c r="H125" s="5">
        <v>1</v>
      </c>
      <c r="I125" s="5">
        <v>1</v>
      </c>
      <c r="J125" s="5">
        <v>1</v>
      </c>
      <c r="K125" s="5">
        <v>1</v>
      </c>
      <c r="L125" s="5">
        <v>0</v>
      </c>
      <c r="M125" s="5">
        <v>1</v>
      </c>
      <c r="N125" s="5">
        <v>1</v>
      </c>
      <c r="O125" s="5">
        <v>0</v>
      </c>
      <c r="P125" s="5">
        <v>1</v>
      </c>
      <c r="Q125" s="5">
        <v>1</v>
      </c>
      <c r="R125" s="5">
        <v>0</v>
      </c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1:66" ht="16.5" customHeight="1" x14ac:dyDescent="0.2">
      <c r="A126" s="1"/>
      <c r="B126" s="76"/>
      <c r="C126" s="4" t="s">
        <v>15</v>
      </c>
      <c r="D126" s="5">
        <v>1</v>
      </c>
      <c r="E126" s="5">
        <v>1</v>
      </c>
      <c r="F126" s="5">
        <v>1</v>
      </c>
      <c r="G126" s="5">
        <v>1</v>
      </c>
      <c r="H126" s="5">
        <v>1</v>
      </c>
      <c r="I126" s="5">
        <v>1</v>
      </c>
      <c r="J126" s="5">
        <v>1</v>
      </c>
      <c r="K126" s="5">
        <v>1</v>
      </c>
      <c r="L126" s="5">
        <v>1</v>
      </c>
      <c r="M126" s="5">
        <v>1</v>
      </c>
      <c r="N126" s="5">
        <v>1</v>
      </c>
      <c r="O126" s="5">
        <v>1</v>
      </c>
      <c r="P126" s="5">
        <v>1</v>
      </c>
      <c r="Q126" s="5">
        <v>1</v>
      </c>
      <c r="R126" s="5">
        <v>1</v>
      </c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1:66" ht="16.5" customHeight="1" x14ac:dyDescent="0.2">
      <c r="A127" s="1"/>
      <c r="B127" s="76"/>
      <c r="C127" s="4" t="s">
        <v>16</v>
      </c>
      <c r="D127" s="5">
        <v>1</v>
      </c>
      <c r="E127" s="5">
        <v>1</v>
      </c>
      <c r="F127" s="5">
        <v>1</v>
      </c>
      <c r="G127" s="5">
        <v>0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1:66" ht="16.5" customHeight="1" x14ac:dyDescent="0.2">
      <c r="A128" s="1"/>
      <c r="B128" s="76"/>
      <c r="C128" s="4" t="s">
        <v>17</v>
      </c>
      <c r="D128" s="5">
        <v>1</v>
      </c>
      <c r="E128" s="5">
        <v>1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1</v>
      </c>
      <c r="Q128" s="5">
        <v>1</v>
      </c>
      <c r="R128" s="5">
        <v>1</v>
      </c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1:66" ht="16.5" customHeight="1" x14ac:dyDescent="0.2">
      <c r="A129" s="1"/>
      <c r="B129" s="70"/>
      <c r="C129" s="4" t="s">
        <v>18</v>
      </c>
      <c r="D129" s="5">
        <v>1</v>
      </c>
      <c r="E129" s="5">
        <v>1</v>
      </c>
      <c r="F129" s="5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1:6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 ht="15.75" customHeight="1" x14ac:dyDescent="0.2">
      <c r="A132" s="80"/>
      <c r="B132" s="69" t="s">
        <v>30</v>
      </c>
      <c r="C132" s="69" t="s">
        <v>2</v>
      </c>
      <c r="D132" s="68" t="s">
        <v>3</v>
      </c>
      <c r="E132" s="66"/>
      <c r="F132" s="67"/>
      <c r="G132" s="68" t="s">
        <v>4</v>
      </c>
      <c r="H132" s="66"/>
      <c r="I132" s="67"/>
      <c r="J132" s="65" t="s">
        <v>5</v>
      </c>
      <c r="K132" s="66"/>
      <c r="L132" s="67"/>
      <c r="M132" s="65" t="s">
        <v>6</v>
      </c>
      <c r="N132" s="66"/>
      <c r="O132" s="67"/>
      <c r="P132" s="65" t="s">
        <v>7</v>
      </c>
      <c r="Q132" s="66"/>
      <c r="R132" s="67"/>
      <c r="S132" s="65" t="s">
        <v>8</v>
      </c>
      <c r="T132" s="66"/>
      <c r="U132" s="67"/>
      <c r="V132" s="65" t="s">
        <v>9</v>
      </c>
      <c r="W132" s="66"/>
      <c r="X132" s="67"/>
      <c r="Y132" s="77"/>
      <c r="Z132" s="78"/>
      <c r="AA132" s="78"/>
      <c r="AB132" s="77"/>
      <c r="AC132" s="78"/>
      <c r="AD132" s="78"/>
      <c r="AE132" s="77"/>
      <c r="AF132" s="78"/>
      <c r="AG132" s="78"/>
      <c r="AH132" s="77"/>
      <c r="AI132" s="78"/>
      <c r="AJ132" s="78"/>
      <c r="AK132" s="77"/>
      <c r="AL132" s="78"/>
      <c r="AM132" s="78"/>
      <c r="AN132" s="77"/>
      <c r="AO132" s="78"/>
      <c r="AP132" s="78"/>
      <c r="AQ132" s="77"/>
      <c r="AR132" s="78"/>
      <c r="AS132" s="78"/>
      <c r="AT132" s="77"/>
      <c r="AU132" s="78"/>
      <c r="AV132" s="78"/>
      <c r="AW132" s="77"/>
      <c r="AX132" s="78"/>
      <c r="AY132" s="78"/>
      <c r="AZ132" s="77"/>
      <c r="BA132" s="78"/>
      <c r="BB132" s="78"/>
      <c r="BC132" s="77"/>
      <c r="BD132" s="78"/>
      <c r="BE132" s="78"/>
      <c r="BF132" s="77"/>
      <c r="BG132" s="78"/>
      <c r="BH132" s="78"/>
      <c r="BI132" s="77"/>
      <c r="BJ132" s="78"/>
      <c r="BK132" s="78"/>
      <c r="BL132" s="1"/>
      <c r="BM132" s="1"/>
      <c r="BN132" s="1"/>
    </row>
    <row r="133" spans="1:66" ht="15.75" customHeight="1" x14ac:dyDescent="0.2">
      <c r="A133" s="74"/>
      <c r="B133" s="70"/>
      <c r="C133" s="70"/>
      <c r="D133" s="2" t="s">
        <v>10</v>
      </c>
      <c r="E133" s="2" t="s">
        <v>11</v>
      </c>
      <c r="F133" s="2" t="s">
        <v>12</v>
      </c>
      <c r="G133" s="2" t="s">
        <v>10</v>
      </c>
      <c r="H133" s="2" t="s">
        <v>11</v>
      </c>
      <c r="I133" s="2" t="s">
        <v>12</v>
      </c>
      <c r="J133" s="2" t="s">
        <v>10</v>
      </c>
      <c r="K133" s="2" t="s">
        <v>11</v>
      </c>
      <c r="L133" s="2" t="s">
        <v>12</v>
      </c>
      <c r="M133" s="3" t="s">
        <v>10</v>
      </c>
      <c r="N133" s="3" t="s">
        <v>11</v>
      </c>
      <c r="O133" s="3" t="s">
        <v>12</v>
      </c>
      <c r="P133" s="3" t="s">
        <v>10</v>
      </c>
      <c r="Q133" s="3" t="s">
        <v>11</v>
      </c>
      <c r="R133" s="3" t="s">
        <v>12</v>
      </c>
      <c r="S133" s="3" t="s">
        <v>10</v>
      </c>
      <c r="T133" s="3" t="s">
        <v>11</v>
      </c>
      <c r="U133" s="3" t="s">
        <v>12</v>
      </c>
      <c r="V133" s="3" t="s">
        <v>10</v>
      </c>
      <c r="W133" s="3" t="s">
        <v>11</v>
      </c>
      <c r="X133" s="3" t="s">
        <v>12</v>
      </c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1"/>
      <c r="BM133" s="1"/>
      <c r="BN133" s="1"/>
    </row>
    <row r="134" spans="1:66" ht="16.5" customHeight="1" x14ac:dyDescent="0.2">
      <c r="A134" s="1"/>
      <c r="B134" s="75" t="s">
        <v>59</v>
      </c>
      <c r="C134" s="4" t="s">
        <v>14</v>
      </c>
      <c r="D134" s="5">
        <v>1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5">
        <v>1</v>
      </c>
      <c r="V134" s="5">
        <v>1</v>
      </c>
      <c r="W134" s="5">
        <v>1</v>
      </c>
      <c r="X134" s="5">
        <v>1</v>
      </c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66" ht="16.5" customHeight="1" x14ac:dyDescent="0.2">
      <c r="A135" s="1"/>
      <c r="B135" s="76"/>
      <c r="C135" s="4" t="s">
        <v>15</v>
      </c>
      <c r="D135" s="5">
        <v>0</v>
      </c>
      <c r="E135" s="5">
        <v>1</v>
      </c>
      <c r="F135" s="5">
        <v>0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0</v>
      </c>
      <c r="M135" s="5">
        <v>1</v>
      </c>
      <c r="N135" s="5">
        <v>1</v>
      </c>
      <c r="O135" s="5">
        <v>0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0</v>
      </c>
      <c r="V135" s="5">
        <v>1</v>
      </c>
      <c r="W135" s="5">
        <v>1</v>
      </c>
      <c r="X135" s="5">
        <v>0</v>
      </c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66" ht="16.5" customHeight="1" x14ac:dyDescent="0.2">
      <c r="A136" s="1"/>
      <c r="B136" s="76"/>
      <c r="C136" s="4" t="s">
        <v>16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6" ht="16.5" customHeight="1" x14ac:dyDescent="0.2">
      <c r="A137" s="1"/>
      <c r="B137" s="76"/>
      <c r="C137" s="4" t="s">
        <v>17</v>
      </c>
      <c r="D137" s="5">
        <v>1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  <c r="X137" s="5">
        <v>1</v>
      </c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1:66" ht="16.5" customHeight="1" x14ac:dyDescent="0.2">
      <c r="A138" s="1"/>
      <c r="B138" s="76"/>
      <c r="C138" s="4" t="s">
        <v>18</v>
      </c>
      <c r="D138" s="5">
        <v>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Q138" s="5">
        <v>1</v>
      </c>
      <c r="R138" s="5">
        <v>1</v>
      </c>
      <c r="S138" s="5">
        <v>1</v>
      </c>
      <c r="T138" s="5">
        <v>1</v>
      </c>
      <c r="U138" s="5">
        <v>1</v>
      </c>
      <c r="V138" s="5">
        <v>1</v>
      </c>
      <c r="W138" s="5">
        <v>1</v>
      </c>
      <c r="X138" s="5">
        <v>1</v>
      </c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1:66" ht="16.5" customHeight="1" x14ac:dyDescent="0.2">
      <c r="A139" s="1"/>
      <c r="B139" s="70"/>
      <c r="C139" s="4" t="s">
        <v>44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1:6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6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1:66" ht="15.75" customHeight="1" x14ac:dyDescent="0.2">
      <c r="A142" s="80"/>
      <c r="B142" s="69" t="s">
        <v>60</v>
      </c>
      <c r="C142" s="69" t="s">
        <v>2</v>
      </c>
      <c r="D142" s="68" t="s">
        <v>3</v>
      </c>
      <c r="E142" s="66"/>
      <c r="F142" s="67"/>
      <c r="G142" s="68" t="s">
        <v>4</v>
      </c>
      <c r="H142" s="66"/>
      <c r="I142" s="67"/>
      <c r="J142" s="65" t="s">
        <v>5</v>
      </c>
      <c r="K142" s="66"/>
      <c r="L142" s="67"/>
      <c r="M142" s="65" t="s">
        <v>6</v>
      </c>
      <c r="N142" s="66"/>
      <c r="O142" s="67"/>
      <c r="P142" s="65" t="s">
        <v>7</v>
      </c>
      <c r="Q142" s="66"/>
      <c r="R142" s="67"/>
      <c r="S142" s="65" t="s">
        <v>8</v>
      </c>
      <c r="T142" s="66"/>
      <c r="U142" s="67"/>
      <c r="V142" s="65" t="s">
        <v>9</v>
      </c>
      <c r="W142" s="66"/>
      <c r="X142" s="67"/>
      <c r="Y142" s="65" t="s">
        <v>20</v>
      </c>
      <c r="Z142" s="66"/>
      <c r="AA142" s="67"/>
      <c r="AB142" s="65" t="s">
        <v>21</v>
      </c>
      <c r="AC142" s="66"/>
      <c r="AD142" s="67"/>
      <c r="AE142" s="65" t="s">
        <v>26</v>
      </c>
      <c r="AF142" s="66"/>
      <c r="AG142" s="67"/>
      <c r="AH142" s="77"/>
      <c r="AI142" s="78"/>
      <c r="AJ142" s="78"/>
      <c r="AK142" s="77"/>
      <c r="AL142" s="78"/>
      <c r="AM142" s="78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1:66" ht="15.75" customHeight="1" x14ac:dyDescent="0.2">
      <c r="A143" s="74"/>
      <c r="B143" s="70"/>
      <c r="C143" s="70"/>
      <c r="D143" s="2" t="s">
        <v>10</v>
      </c>
      <c r="E143" s="2" t="s">
        <v>11</v>
      </c>
      <c r="F143" s="2" t="s">
        <v>12</v>
      </c>
      <c r="G143" s="2" t="s">
        <v>10</v>
      </c>
      <c r="H143" s="2" t="s">
        <v>11</v>
      </c>
      <c r="I143" s="2" t="s">
        <v>12</v>
      </c>
      <c r="J143" s="2" t="s">
        <v>10</v>
      </c>
      <c r="K143" s="2" t="s">
        <v>11</v>
      </c>
      <c r="L143" s="2" t="s">
        <v>12</v>
      </c>
      <c r="M143" s="3" t="s">
        <v>10</v>
      </c>
      <c r="N143" s="3" t="s">
        <v>11</v>
      </c>
      <c r="O143" s="3" t="s">
        <v>12</v>
      </c>
      <c r="P143" s="3" t="s">
        <v>10</v>
      </c>
      <c r="Q143" s="3" t="s">
        <v>11</v>
      </c>
      <c r="R143" s="3" t="s">
        <v>12</v>
      </c>
      <c r="S143" s="3" t="s">
        <v>10</v>
      </c>
      <c r="T143" s="3" t="s">
        <v>11</v>
      </c>
      <c r="U143" s="3" t="s">
        <v>12</v>
      </c>
      <c r="V143" s="3" t="s">
        <v>10</v>
      </c>
      <c r="W143" s="3" t="s">
        <v>11</v>
      </c>
      <c r="X143" s="3" t="s">
        <v>12</v>
      </c>
      <c r="Y143" s="3" t="s">
        <v>10</v>
      </c>
      <c r="Z143" s="3" t="s">
        <v>11</v>
      </c>
      <c r="AA143" s="3" t="s">
        <v>12</v>
      </c>
      <c r="AB143" s="3" t="s">
        <v>10</v>
      </c>
      <c r="AC143" s="3" t="s">
        <v>11</v>
      </c>
      <c r="AD143" s="3" t="s">
        <v>12</v>
      </c>
      <c r="AE143" s="3" t="s">
        <v>10</v>
      </c>
      <c r="AF143" s="3" t="s">
        <v>11</v>
      </c>
      <c r="AG143" s="3" t="s">
        <v>12</v>
      </c>
      <c r="AH143" s="6"/>
      <c r="AI143" s="6"/>
      <c r="AJ143" s="6"/>
      <c r="AK143" s="6"/>
      <c r="AL143" s="6"/>
      <c r="AM143" s="6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spans="1:66" ht="16.5" customHeight="1" x14ac:dyDescent="0.2">
      <c r="A144" s="1"/>
      <c r="B144" s="75" t="s">
        <v>61</v>
      </c>
      <c r="C144" s="4" t="s">
        <v>14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1</v>
      </c>
      <c r="U144" s="5">
        <v>1</v>
      </c>
      <c r="V144" s="5">
        <v>1</v>
      </c>
      <c r="W144" s="5">
        <v>1</v>
      </c>
      <c r="X144" s="5">
        <v>1</v>
      </c>
      <c r="Y144" s="5">
        <v>1</v>
      </c>
      <c r="Z144" s="5">
        <v>1</v>
      </c>
      <c r="AA144" s="5">
        <v>1</v>
      </c>
      <c r="AB144" s="5">
        <v>1</v>
      </c>
      <c r="AC144" s="5">
        <v>1</v>
      </c>
      <c r="AD144" s="5">
        <v>1</v>
      </c>
      <c r="AE144" s="5">
        <v>1</v>
      </c>
      <c r="AF144" s="5">
        <v>1</v>
      </c>
      <c r="AG144" s="5">
        <v>1</v>
      </c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spans="1:66" ht="16.5" customHeight="1" x14ac:dyDescent="0.2">
      <c r="A145" s="1"/>
      <c r="B145" s="76"/>
      <c r="C145" s="4" t="s">
        <v>15</v>
      </c>
      <c r="D145" s="5">
        <v>1</v>
      </c>
      <c r="E145" s="5">
        <v>1</v>
      </c>
      <c r="F145" s="5">
        <v>1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Q145" s="5">
        <v>1</v>
      </c>
      <c r="R145" s="5">
        <v>1</v>
      </c>
      <c r="S145" s="5">
        <v>1</v>
      </c>
      <c r="T145" s="5">
        <v>1</v>
      </c>
      <c r="U145" s="5">
        <v>1</v>
      </c>
      <c r="V145" s="5">
        <v>1</v>
      </c>
      <c r="W145" s="5">
        <v>1</v>
      </c>
      <c r="X145" s="5">
        <v>1</v>
      </c>
      <c r="Y145" s="5">
        <v>1</v>
      </c>
      <c r="Z145" s="5">
        <v>1</v>
      </c>
      <c r="AA145" s="5">
        <v>1</v>
      </c>
      <c r="AB145" s="5">
        <v>1</v>
      </c>
      <c r="AC145" s="5">
        <v>1</v>
      </c>
      <c r="AD145" s="5">
        <v>1</v>
      </c>
      <c r="AE145" s="5">
        <v>1</v>
      </c>
      <c r="AF145" s="5">
        <v>1</v>
      </c>
      <c r="AG145" s="5">
        <v>1</v>
      </c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spans="1:66" ht="16.5" customHeight="1" x14ac:dyDescent="0.2">
      <c r="A146" s="1"/>
      <c r="B146" s="76"/>
      <c r="C146" s="4" t="s">
        <v>16</v>
      </c>
      <c r="D146" s="5">
        <v>1</v>
      </c>
      <c r="E146" s="5">
        <v>1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  <c r="Q146" s="5">
        <v>1</v>
      </c>
      <c r="R146" s="5">
        <v>1</v>
      </c>
      <c r="S146" s="5">
        <v>1</v>
      </c>
      <c r="T146" s="5">
        <v>1</v>
      </c>
      <c r="U146" s="5">
        <v>1</v>
      </c>
      <c r="V146" s="5">
        <v>1</v>
      </c>
      <c r="W146" s="5">
        <v>1</v>
      </c>
      <c r="X146" s="5">
        <v>1</v>
      </c>
      <c r="Y146" s="5">
        <v>1</v>
      </c>
      <c r="Z146" s="5">
        <v>1</v>
      </c>
      <c r="AA146" s="5">
        <v>1</v>
      </c>
      <c r="AB146" s="5">
        <v>1</v>
      </c>
      <c r="AC146" s="5">
        <v>1</v>
      </c>
      <c r="AD146" s="5">
        <v>0</v>
      </c>
      <c r="AE146" s="5">
        <v>1</v>
      </c>
      <c r="AF146" s="5">
        <v>1</v>
      </c>
      <c r="AG146" s="5">
        <v>0</v>
      </c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spans="1:66" ht="16.5" customHeight="1" x14ac:dyDescent="0.2">
      <c r="A147" s="1"/>
      <c r="B147" s="76"/>
      <c r="C147" s="4" t="s">
        <v>17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  <c r="X147" s="5">
        <v>1</v>
      </c>
      <c r="Y147" s="5">
        <v>1</v>
      </c>
      <c r="Z147" s="5">
        <v>1</v>
      </c>
      <c r="AA147" s="5">
        <v>1</v>
      </c>
      <c r="AB147" s="5">
        <v>1</v>
      </c>
      <c r="AC147" s="5">
        <v>1</v>
      </c>
      <c r="AD147" s="5">
        <v>1</v>
      </c>
      <c r="AE147" s="5">
        <v>1</v>
      </c>
      <c r="AF147" s="5">
        <v>1</v>
      </c>
      <c r="AG147" s="5">
        <v>1</v>
      </c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spans="1:66" ht="16.5" customHeight="1" x14ac:dyDescent="0.2">
      <c r="A148" s="1"/>
      <c r="B148" s="76"/>
      <c r="C148" s="4" t="s">
        <v>18</v>
      </c>
      <c r="D148" s="5">
        <v>1</v>
      </c>
      <c r="E148" s="5">
        <v>1</v>
      </c>
      <c r="F148" s="5">
        <v>1</v>
      </c>
      <c r="G148" s="5">
        <v>1</v>
      </c>
      <c r="H148" s="5">
        <v>1</v>
      </c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1</v>
      </c>
      <c r="U148" s="5">
        <v>1</v>
      </c>
      <c r="V148" s="5">
        <v>1</v>
      </c>
      <c r="W148" s="5">
        <v>1</v>
      </c>
      <c r="X148" s="5">
        <v>1</v>
      </c>
      <c r="Y148" s="5">
        <v>1</v>
      </c>
      <c r="Z148" s="5">
        <v>1</v>
      </c>
      <c r="AA148" s="5">
        <v>1</v>
      </c>
      <c r="AB148" s="5">
        <v>1</v>
      </c>
      <c r="AC148" s="5">
        <v>1</v>
      </c>
      <c r="AD148" s="5">
        <v>1</v>
      </c>
      <c r="AE148" s="5">
        <v>1</v>
      </c>
      <c r="AF148" s="5">
        <v>1</v>
      </c>
      <c r="AG148" s="5">
        <v>1</v>
      </c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spans="1:66" ht="16.5" customHeight="1" x14ac:dyDescent="0.2">
      <c r="A149" s="1"/>
      <c r="B149" s="76"/>
      <c r="C149" s="4" t="s">
        <v>44</v>
      </c>
      <c r="D149" s="5">
        <v>1</v>
      </c>
      <c r="E149" s="5">
        <v>1</v>
      </c>
      <c r="F149" s="5">
        <v>1</v>
      </c>
      <c r="G149" s="5">
        <v>1</v>
      </c>
      <c r="H149" s="5">
        <v>1</v>
      </c>
      <c r="I149" s="5">
        <v>1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1</v>
      </c>
      <c r="P149" s="5">
        <v>1</v>
      </c>
      <c r="Q149" s="5">
        <v>1</v>
      </c>
      <c r="R149" s="5">
        <v>1</v>
      </c>
      <c r="S149" s="5">
        <v>1</v>
      </c>
      <c r="T149" s="5">
        <v>1</v>
      </c>
      <c r="U149" s="5">
        <v>1</v>
      </c>
      <c r="V149" s="5">
        <v>1</v>
      </c>
      <c r="W149" s="5">
        <v>1</v>
      </c>
      <c r="X149" s="5">
        <v>1</v>
      </c>
      <c r="Y149" s="5">
        <v>1</v>
      </c>
      <c r="Z149" s="5">
        <v>1</v>
      </c>
      <c r="AA149" s="5">
        <v>1</v>
      </c>
      <c r="AB149" s="5">
        <v>1</v>
      </c>
      <c r="AC149" s="5">
        <v>1</v>
      </c>
      <c r="AD149" s="5">
        <v>1</v>
      </c>
      <c r="AE149" s="5">
        <v>1</v>
      </c>
      <c r="AF149" s="5">
        <v>1</v>
      </c>
      <c r="AG149" s="5">
        <v>1</v>
      </c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spans="1:66" ht="16.5" customHeight="1" x14ac:dyDescent="0.2">
      <c r="A150" s="1"/>
      <c r="B150" s="70"/>
      <c r="C150" s="4" t="s">
        <v>53</v>
      </c>
      <c r="D150" s="5">
        <v>1</v>
      </c>
      <c r="E150" s="5">
        <v>1</v>
      </c>
      <c r="F150" s="5">
        <v>1</v>
      </c>
      <c r="G150" s="5">
        <v>1</v>
      </c>
      <c r="H150" s="5">
        <v>1</v>
      </c>
      <c r="I150" s="5">
        <v>1</v>
      </c>
      <c r="J150" s="5">
        <v>1</v>
      </c>
      <c r="K150" s="5">
        <v>1</v>
      </c>
      <c r="L150" s="5">
        <v>1</v>
      </c>
      <c r="M150" s="5">
        <v>1</v>
      </c>
      <c r="N150" s="5">
        <v>1</v>
      </c>
      <c r="O150" s="5">
        <v>1</v>
      </c>
      <c r="P150" s="5">
        <v>1</v>
      </c>
      <c r="Q150" s="5">
        <v>1</v>
      </c>
      <c r="R150" s="5">
        <v>1</v>
      </c>
      <c r="S150" s="5">
        <v>1</v>
      </c>
      <c r="T150" s="5">
        <v>1</v>
      </c>
      <c r="U150" s="5">
        <v>1</v>
      </c>
      <c r="V150" s="5">
        <v>1</v>
      </c>
      <c r="W150" s="5">
        <v>1</v>
      </c>
      <c r="X150" s="5">
        <v>1</v>
      </c>
      <c r="Y150" s="5">
        <v>1</v>
      </c>
      <c r="Z150" s="5">
        <v>1</v>
      </c>
      <c r="AA150" s="5">
        <v>1</v>
      </c>
      <c r="AB150" s="5">
        <v>1</v>
      </c>
      <c r="AC150" s="5">
        <v>1</v>
      </c>
      <c r="AD150" s="5">
        <v>1</v>
      </c>
      <c r="AE150" s="5">
        <v>1</v>
      </c>
      <c r="AF150" s="5">
        <v>1</v>
      </c>
      <c r="AG150" s="5">
        <v>1</v>
      </c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spans="1:6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spans="1:6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spans="1:66" ht="15.75" customHeight="1" x14ac:dyDescent="0.2">
      <c r="A153" s="80"/>
      <c r="B153" s="69" t="s">
        <v>62</v>
      </c>
      <c r="C153" s="69" t="s">
        <v>2</v>
      </c>
      <c r="D153" s="68" t="s">
        <v>3</v>
      </c>
      <c r="E153" s="66"/>
      <c r="F153" s="67"/>
      <c r="G153" s="68" t="s">
        <v>4</v>
      </c>
      <c r="H153" s="66"/>
      <c r="I153" s="67"/>
      <c r="J153" s="65" t="s">
        <v>5</v>
      </c>
      <c r="K153" s="66"/>
      <c r="L153" s="67"/>
      <c r="M153" s="65" t="s">
        <v>6</v>
      </c>
      <c r="N153" s="66"/>
      <c r="O153" s="67"/>
      <c r="P153" s="65" t="s">
        <v>7</v>
      </c>
      <c r="Q153" s="66"/>
      <c r="R153" s="67"/>
      <c r="S153" s="65" t="s">
        <v>8</v>
      </c>
      <c r="T153" s="66"/>
      <c r="U153" s="67"/>
      <c r="V153" s="65" t="s">
        <v>9</v>
      </c>
      <c r="W153" s="66"/>
      <c r="X153" s="67"/>
      <c r="Y153" s="65" t="s">
        <v>20</v>
      </c>
      <c r="Z153" s="66"/>
      <c r="AA153" s="67"/>
      <c r="AB153" s="65" t="s">
        <v>21</v>
      </c>
      <c r="AC153" s="66"/>
      <c r="AD153" s="67"/>
      <c r="AE153" s="65" t="s">
        <v>26</v>
      </c>
      <c r="AF153" s="66"/>
      <c r="AG153" s="67"/>
      <c r="AH153" s="65" t="s">
        <v>27</v>
      </c>
      <c r="AI153" s="66"/>
      <c r="AJ153" s="67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spans="1:66" ht="15.75" customHeight="1" x14ac:dyDescent="0.2">
      <c r="A154" s="74"/>
      <c r="B154" s="70"/>
      <c r="C154" s="70"/>
      <c r="D154" s="2" t="s">
        <v>10</v>
      </c>
      <c r="E154" s="2" t="s">
        <v>11</v>
      </c>
      <c r="F154" s="2" t="s">
        <v>12</v>
      </c>
      <c r="G154" s="2" t="s">
        <v>10</v>
      </c>
      <c r="H154" s="2" t="s">
        <v>11</v>
      </c>
      <c r="I154" s="2" t="s">
        <v>12</v>
      </c>
      <c r="J154" s="2" t="s">
        <v>10</v>
      </c>
      <c r="K154" s="2" t="s">
        <v>11</v>
      </c>
      <c r="L154" s="2" t="s">
        <v>12</v>
      </c>
      <c r="M154" s="3" t="s">
        <v>10</v>
      </c>
      <c r="N154" s="3" t="s">
        <v>11</v>
      </c>
      <c r="O154" s="3" t="s">
        <v>12</v>
      </c>
      <c r="P154" s="3" t="s">
        <v>10</v>
      </c>
      <c r="Q154" s="3" t="s">
        <v>11</v>
      </c>
      <c r="R154" s="3" t="s">
        <v>12</v>
      </c>
      <c r="S154" s="3" t="s">
        <v>10</v>
      </c>
      <c r="T154" s="3" t="s">
        <v>11</v>
      </c>
      <c r="U154" s="3" t="s">
        <v>12</v>
      </c>
      <c r="V154" s="3" t="s">
        <v>10</v>
      </c>
      <c r="W154" s="3" t="s">
        <v>11</v>
      </c>
      <c r="X154" s="3" t="s">
        <v>12</v>
      </c>
      <c r="Y154" s="3" t="s">
        <v>10</v>
      </c>
      <c r="Z154" s="3" t="s">
        <v>11</v>
      </c>
      <c r="AA154" s="3" t="s">
        <v>12</v>
      </c>
      <c r="AB154" s="3" t="s">
        <v>10</v>
      </c>
      <c r="AC154" s="3" t="s">
        <v>11</v>
      </c>
      <c r="AD154" s="3" t="s">
        <v>12</v>
      </c>
      <c r="AE154" s="3" t="s">
        <v>10</v>
      </c>
      <c r="AF154" s="3" t="s">
        <v>11</v>
      </c>
      <c r="AG154" s="3" t="s">
        <v>12</v>
      </c>
      <c r="AH154" s="3" t="s">
        <v>10</v>
      </c>
      <c r="AI154" s="3" t="s">
        <v>11</v>
      </c>
      <c r="AJ154" s="3" t="s">
        <v>12</v>
      </c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spans="1:66" ht="16.5" customHeight="1" x14ac:dyDescent="0.2">
      <c r="A155" s="1"/>
      <c r="B155" s="79" t="s">
        <v>63</v>
      </c>
      <c r="C155" s="4" t="s">
        <v>14</v>
      </c>
      <c r="D155" s="5">
        <v>1</v>
      </c>
      <c r="E155" s="5">
        <v>1</v>
      </c>
      <c r="F155" s="5">
        <v>1</v>
      </c>
      <c r="G155" s="5">
        <v>1</v>
      </c>
      <c r="H155" s="5">
        <v>1</v>
      </c>
      <c r="I155" s="5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1</v>
      </c>
      <c r="U155" s="5">
        <v>1</v>
      </c>
      <c r="V155" s="5">
        <v>1</v>
      </c>
      <c r="W155" s="5">
        <v>1</v>
      </c>
      <c r="X155" s="5">
        <v>1</v>
      </c>
      <c r="Y155" s="5">
        <v>1</v>
      </c>
      <c r="Z155" s="5">
        <v>1</v>
      </c>
      <c r="AA155" s="5">
        <v>1</v>
      </c>
      <c r="AB155" s="5">
        <v>1</v>
      </c>
      <c r="AC155" s="5">
        <v>1</v>
      </c>
      <c r="AD155" s="5">
        <v>1</v>
      </c>
      <c r="AE155" s="5">
        <v>1</v>
      </c>
      <c r="AF155" s="5">
        <v>1</v>
      </c>
      <c r="AG155" s="5">
        <v>1</v>
      </c>
      <c r="AH155" s="5">
        <v>1</v>
      </c>
      <c r="AI155" s="5">
        <v>1</v>
      </c>
      <c r="AJ155" s="5">
        <v>1</v>
      </c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spans="1:66" ht="16.5" customHeight="1" x14ac:dyDescent="0.2">
      <c r="A156" s="1"/>
      <c r="B156" s="76"/>
      <c r="C156" s="4" t="s">
        <v>15</v>
      </c>
      <c r="D156" s="5">
        <v>1</v>
      </c>
      <c r="E156" s="5">
        <v>1</v>
      </c>
      <c r="F156" s="5">
        <v>1</v>
      </c>
      <c r="G156" s="5">
        <v>1</v>
      </c>
      <c r="H156" s="5">
        <v>1</v>
      </c>
      <c r="I156" s="5">
        <v>1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1</v>
      </c>
      <c r="P156" s="5">
        <v>1</v>
      </c>
      <c r="Q156" s="5">
        <v>1</v>
      </c>
      <c r="R156" s="5">
        <v>1</v>
      </c>
      <c r="S156" s="5">
        <v>1</v>
      </c>
      <c r="T156" s="5">
        <v>1</v>
      </c>
      <c r="U156" s="5">
        <v>1</v>
      </c>
      <c r="V156" s="5">
        <v>1</v>
      </c>
      <c r="W156" s="5">
        <v>1</v>
      </c>
      <c r="X156" s="5">
        <v>1</v>
      </c>
      <c r="Y156" s="5">
        <v>1</v>
      </c>
      <c r="Z156" s="5">
        <v>1</v>
      </c>
      <c r="AA156" s="5">
        <v>1</v>
      </c>
      <c r="AB156" s="5">
        <v>1</v>
      </c>
      <c r="AC156" s="5">
        <v>1</v>
      </c>
      <c r="AD156" s="5">
        <v>1</v>
      </c>
      <c r="AE156" s="5">
        <v>1</v>
      </c>
      <c r="AF156" s="5">
        <v>1</v>
      </c>
      <c r="AG156" s="5">
        <v>1</v>
      </c>
      <c r="AH156" s="5">
        <v>1</v>
      </c>
      <c r="AI156" s="5">
        <v>1</v>
      </c>
      <c r="AJ156" s="5">
        <v>1</v>
      </c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spans="1:66" ht="16.5" customHeight="1" x14ac:dyDescent="0.2">
      <c r="A157" s="1"/>
      <c r="B157" s="76"/>
      <c r="C157" s="4" t="s">
        <v>16</v>
      </c>
      <c r="D157" s="5">
        <v>1</v>
      </c>
      <c r="E157" s="5">
        <v>1</v>
      </c>
      <c r="F157" s="5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1</v>
      </c>
      <c r="X157" s="5">
        <v>1</v>
      </c>
      <c r="Y157" s="5">
        <v>1</v>
      </c>
      <c r="Z157" s="5">
        <v>1</v>
      </c>
      <c r="AA157" s="5">
        <v>1</v>
      </c>
      <c r="AB157" s="5">
        <v>1</v>
      </c>
      <c r="AC157" s="5">
        <v>1</v>
      </c>
      <c r="AD157" s="5">
        <v>0</v>
      </c>
      <c r="AE157" s="5">
        <v>1</v>
      </c>
      <c r="AF157" s="5">
        <v>1</v>
      </c>
      <c r="AG157" s="5">
        <v>1</v>
      </c>
      <c r="AH157" s="5">
        <v>1</v>
      </c>
      <c r="AI157" s="5">
        <v>1</v>
      </c>
      <c r="AJ157" s="5">
        <v>0</v>
      </c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spans="1:66" ht="16.5" customHeight="1" x14ac:dyDescent="0.2">
      <c r="A158" s="1"/>
      <c r="B158" s="76"/>
      <c r="C158" s="4" t="s">
        <v>17</v>
      </c>
      <c r="D158" s="5">
        <v>1</v>
      </c>
      <c r="E158" s="5">
        <v>1</v>
      </c>
      <c r="F158" s="5">
        <v>0</v>
      </c>
      <c r="G158" s="5">
        <v>1</v>
      </c>
      <c r="H158" s="5">
        <v>1</v>
      </c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1</v>
      </c>
      <c r="U158" s="5">
        <v>0</v>
      </c>
      <c r="V158" s="5">
        <v>1</v>
      </c>
      <c r="W158" s="5">
        <v>1</v>
      </c>
      <c r="X158" s="5">
        <v>1</v>
      </c>
      <c r="Y158" s="5">
        <v>1</v>
      </c>
      <c r="Z158" s="5">
        <v>1</v>
      </c>
      <c r="AA158" s="5">
        <v>1</v>
      </c>
      <c r="AB158" s="5">
        <v>1</v>
      </c>
      <c r="AC158" s="5">
        <v>1</v>
      </c>
      <c r="AD158" s="5">
        <v>1</v>
      </c>
      <c r="AE158" s="5">
        <v>1</v>
      </c>
      <c r="AF158" s="5">
        <v>1</v>
      </c>
      <c r="AG158" s="5">
        <v>1</v>
      </c>
      <c r="AH158" s="5">
        <v>1</v>
      </c>
      <c r="AI158" s="5">
        <v>1</v>
      </c>
      <c r="AJ158" s="5">
        <v>1</v>
      </c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spans="1:66" ht="16.5" customHeight="1" x14ac:dyDescent="0.2">
      <c r="A159" s="1"/>
      <c r="B159" s="76"/>
      <c r="C159" s="4" t="s">
        <v>18</v>
      </c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  <c r="V159" s="5">
        <v>1</v>
      </c>
      <c r="W159" s="5">
        <v>1</v>
      </c>
      <c r="X159" s="5">
        <v>1</v>
      </c>
      <c r="Y159" s="5">
        <v>1</v>
      </c>
      <c r="Z159" s="5">
        <v>1</v>
      </c>
      <c r="AA159" s="5">
        <v>1</v>
      </c>
      <c r="AB159" s="5">
        <v>1</v>
      </c>
      <c r="AC159" s="5">
        <v>1</v>
      </c>
      <c r="AD159" s="5">
        <v>1</v>
      </c>
      <c r="AE159" s="5">
        <v>1</v>
      </c>
      <c r="AF159" s="5">
        <v>1</v>
      </c>
      <c r="AG159" s="5">
        <v>1</v>
      </c>
      <c r="AH159" s="5">
        <v>1</v>
      </c>
      <c r="AI159" s="5">
        <v>1</v>
      </c>
      <c r="AJ159" s="5">
        <v>1</v>
      </c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spans="1:66" ht="16.5" customHeight="1" x14ac:dyDescent="0.2">
      <c r="A160" s="1"/>
      <c r="B160" s="76"/>
      <c r="C160" s="4" t="s">
        <v>44</v>
      </c>
      <c r="D160" s="5">
        <v>1</v>
      </c>
      <c r="E160" s="5">
        <v>1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5">
        <v>1</v>
      </c>
      <c r="U160" s="5">
        <v>1</v>
      </c>
      <c r="V160" s="5">
        <v>1</v>
      </c>
      <c r="W160" s="5">
        <v>1</v>
      </c>
      <c r="X160" s="5">
        <v>1</v>
      </c>
      <c r="Y160" s="5">
        <v>1</v>
      </c>
      <c r="Z160" s="5">
        <v>1</v>
      </c>
      <c r="AA160" s="5">
        <v>1</v>
      </c>
      <c r="AB160" s="5">
        <v>1</v>
      </c>
      <c r="AC160" s="5">
        <v>1</v>
      </c>
      <c r="AD160" s="5">
        <v>1</v>
      </c>
      <c r="AE160" s="5">
        <v>1</v>
      </c>
      <c r="AF160" s="5">
        <v>1</v>
      </c>
      <c r="AG160" s="5">
        <v>1</v>
      </c>
      <c r="AH160" s="5">
        <v>1</v>
      </c>
      <c r="AI160" s="5">
        <v>1</v>
      </c>
      <c r="AJ160" s="5">
        <v>1</v>
      </c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spans="1:66" ht="16.5" customHeight="1" x14ac:dyDescent="0.2">
      <c r="A161" s="1"/>
      <c r="B161" s="76"/>
      <c r="C161" s="4" t="s">
        <v>53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  <c r="V161" s="5">
        <v>1</v>
      </c>
      <c r="W161" s="5">
        <v>1</v>
      </c>
      <c r="X161" s="5">
        <v>1</v>
      </c>
      <c r="Y161" s="5">
        <v>1</v>
      </c>
      <c r="Z161" s="5">
        <v>1</v>
      </c>
      <c r="AA161" s="5">
        <v>1</v>
      </c>
      <c r="AB161" s="5">
        <v>1</v>
      </c>
      <c r="AC161" s="5">
        <v>1</v>
      </c>
      <c r="AD161" s="5">
        <v>1</v>
      </c>
      <c r="AE161" s="5">
        <v>1</v>
      </c>
      <c r="AF161" s="5">
        <v>1</v>
      </c>
      <c r="AG161" s="5">
        <v>1</v>
      </c>
      <c r="AH161" s="5">
        <v>1</v>
      </c>
      <c r="AI161" s="5">
        <v>1</v>
      </c>
      <c r="AJ161" s="5">
        <v>1</v>
      </c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spans="1:66" ht="16.5" customHeight="1" x14ac:dyDescent="0.2">
      <c r="A162" s="1"/>
      <c r="B162" s="70"/>
      <c r="C162" s="4" t="s">
        <v>64</v>
      </c>
      <c r="D162" s="5">
        <v>1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  <c r="Q162" s="5">
        <v>1</v>
      </c>
      <c r="R162" s="5">
        <v>1</v>
      </c>
      <c r="S162" s="5">
        <v>1</v>
      </c>
      <c r="T162" s="5">
        <v>1</v>
      </c>
      <c r="U162" s="5">
        <v>1</v>
      </c>
      <c r="V162" s="5">
        <v>1</v>
      </c>
      <c r="W162" s="5">
        <v>1</v>
      </c>
      <c r="X162" s="5">
        <v>1</v>
      </c>
      <c r="Y162" s="5">
        <v>1</v>
      </c>
      <c r="Z162" s="5">
        <v>1</v>
      </c>
      <c r="AA162" s="5">
        <v>1</v>
      </c>
      <c r="AB162" s="5">
        <v>1</v>
      </c>
      <c r="AC162" s="5">
        <v>1</v>
      </c>
      <c r="AD162" s="5">
        <v>1</v>
      </c>
      <c r="AE162" s="5">
        <v>1</v>
      </c>
      <c r="AF162" s="5">
        <v>1</v>
      </c>
      <c r="AG162" s="5">
        <v>1</v>
      </c>
      <c r="AH162" s="5">
        <v>1</v>
      </c>
      <c r="AI162" s="5">
        <v>1</v>
      </c>
      <c r="AJ162" s="5">
        <v>1</v>
      </c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spans="1:6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spans="1:6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spans="1:66" ht="15.75" customHeight="1" x14ac:dyDescent="0.2">
      <c r="A165" s="80"/>
      <c r="B165" s="69" t="s">
        <v>65</v>
      </c>
      <c r="C165" s="69" t="s">
        <v>2</v>
      </c>
      <c r="D165" s="68" t="s">
        <v>3</v>
      </c>
      <c r="E165" s="66"/>
      <c r="F165" s="67"/>
      <c r="G165" s="68" t="s">
        <v>4</v>
      </c>
      <c r="H165" s="66"/>
      <c r="I165" s="67"/>
      <c r="J165" s="65" t="s">
        <v>5</v>
      </c>
      <c r="K165" s="66"/>
      <c r="L165" s="67"/>
      <c r="M165" s="65" t="s">
        <v>6</v>
      </c>
      <c r="N165" s="66"/>
      <c r="O165" s="67"/>
      <c r="P165" s="65" t="s">
        <v>7</v>
      </c>
      <c r="Q165" s="66"/>
      <c r="R165" s="67"/>
      <c r="S165" s="65" t="s">
        <v>8</v>
      </c>
      <c r="T165" s="66"/>
      <c r="U165" s="67"/>
      <c r="V165" s="65" t="s">
        <v>9</v>
      </c>
      <c r="W165" s="66"/>
      <c r="X165" s="67"/>
      <c r="Y165" s="65" t="s">
        <v>20</v>
      </c>
      <c r="Z165" s="66"/>
      <c r="AA165" s="67"/>
      <c r="AB165" s="65" t="s">
        <v>21</v>
      </c>
      <c r="AC165" s="66"/>
      <c r="AD165" s="67"/>
      <c r="AE165" s="77"/>
      <c r="AF165" s="78"/>
      <c r="AG165" s="78"/>
      <c r="AH165" s="77"/>
      <c r="AI165" s="78"/>
      <c r="AJ165" s="78"/>
      <c r="AK165" s="77"/>
      <c r="AL165" s="78"/>
      <c r="AM165" s="78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spans="1:66" ht="15.75" customHeight="1" x14ac:dyDescent="0.2">
      <c r="A166" s="74"/>
      <c r="B166" s="70"/>
      <c r="C166" s="70"/>
      <c r="D166" s="2" t="s">
        <v>10</v>
      </c>
      <c r="E166" s="2" t="s">
        <v>11</v>
      </c>
      <c r="F166" s="2" t="s">
        <v>12</v>
      </c>
      <c r="G166" s="2" t="s">
        <v>10</v>
      </c>
      <c r="H166" s="2" t="s">
        <v>11</v>
      </c>
      <c r="I166" s="2" t="s">
        <v>12</v>
      </c>
      <c r="J166" s="2" t="s">
        <v>10</v>
      </c>
      <c r="K166" s="2" t="s">
        <v>11</v>
      </c>
      <c r="L166" s="2" t="s">
        <v>12</v>
      </c>
      <c r="M166" s="3" t="s">
        <v>10</v>
      </c>
      <c r="N166" s="3" t="s">
        <v>11</v>
      </c>
      <c r="O166" s="3" t="s">
        <v>12</v>
      </c>
      <c r="P166" s="3" t="s">
        <v>10</v>
      </c>
      <c r="Q166" s="3" t="s">
        <v>11</v>
      </c>
      <c r="R166" s="3" t="s">
        <v>12</v>
      </c>
      <c r="S166" s="3" t="s">
        <v>10</v>
      </c>
      <c r="T166" s="3" t="s">
        <v>11</v>
      </c>
      <c r="U166" s="3" t="s">
        <v>12</v>
      </c>
      <c r="V166" s="3" t="s">
        <v>10</v>
      </c>
      <c r="W166" s="3" t="s">
        <v>11</v>
      </c>
      <c r="X166" s="3" t="s">
        <v>12</v>
      </c>
      <c r="Y166" s="3" t="s">
        <v>10</v>
      </c>
      <c r="Z166" s="3" t="s">
        <v>11</v>
      </c>
      <c r="AA166" s="3" t="s">
        <v>12</v>
      </c>
      <c r="AB166" s="3" t="s">
        <v>10</v>
      </c>
      <c r="AC166" s="3" t="s">
        <v>11</v>
      </c>
      <c r="AD166" s="3" t="s">
        <v>12</v>
      </c>
      <c r="AE166" s="6"/>
      <c r="AF166" s="6"/>
      <c r="AG166" s="6"/>
      <c r="AH166" s="6"/>
      <c r="AI166" s="6"/>
      <c r="AJ166" s="6"/>
      <c r="AK166" s="6"/>
      <c r="AL166" s="6"/>
      <c r="AM166" s="6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spans="1:66" ht="16.5" customHeight="1" x14ac:dyDescent="0.2">
      <c r="A167" s="1"/>
      <c r="B167" s="79" t="s">
        <v>66</v>
      </c>
      <c r="C167" s="4" t="s">
        <v>14</v>
      </c>
      <c r="D167" s="5">
        <v>1</v>
      </c>
      <c r="E167" s="5">
        <v>1</v>
      </c>
      <c r="F167" s="5">
        <v>1</v>
      </c>
      <c r="G167" s="5">
        <v>1</v>
      </c>
      <c r="H167" s="5">
        <v>1</v>
      </c>
      <c r="I167" s="5">
        <v>1</v>
      </c>
      <c r="J167" s="5">
        <v>1</v>
      </c>
      <c r="K167" s="5">
        <v>1</v>
      </c>
      <c r="L167" s="5">
        <v>1</v>
      </c>
      <c r="M167" s="5">
        <v>1</v>
      </c>
      <c r="N167" s="5">
        <v>1</v>
      </c>
      <c r="O167" s="5">
        <v>1</v>
      </c>
      <c r="P167" s="5">
        <v>1</v>
      </c>
      <c r="Q167" s="5">
        <v>1</v>
      </c>
      <c r="R167" s="5">
        <v>1</v>
      </c>
      <c r="S167" s="5">
        <v>1</v>
      </c>
      <c r="T167" s="5">
        <v>1</v>
      </c>
      <c r="U167" s="5">
        <v>1</v>
      </c>
      <c r="V167" s="5">
        <v>1</v>
      </c>
      <c r="W167" s="5">
        <v>1</v>
      </c>
      <c r="X167" s="5">
        <v>1</v>
      </c>
      <c r="Y167" s="5">
        <v>1</v>
      </c>
      <c r="Z167" s="5">
        <v>1</v>
      </c>
      <c r="AA167" s="5">
        <v>1</v>
      </c>
      <c r="AB167" s="5">
        <v>1</v>
      </c>
      <c r="AC167" s="5">
        <v>1</v>
      </c>
      <c r="AD167" s="5">
        <v>1</v>
      </c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spans="1:66" ht="16.5" customHeight="1" x14ac:dyDescent="0.2">
      <c r="A168" s="1"/>
      <c r="B168" s="76"/>
      <c r="C168" s="4" t="s">
        <v>15</v>
      </c>
      <c r="D168" s="5">
        <v>1</v>
      </c>
      <c r="E168" s="5">
        <v>1</v>
      </c>
      <c r="F168" s="5">
        <v>1</v>
      </c>
      <c r="G168" s="5">
        <v>1</v>
      </c>
      <c r="H168" s="5">
        <v>1</v>
      </c>
      <c r="I168" s="5">
        <v>0</v>
      </c>
      <c r="J168" s="5">
        <v>1</v>
      </c>
      <c r="K168" s="5">
        <v>1</v>
      </c>
      <c r="L168" s="5">
        <v>1</v>
      </c>
      <c r="M168" s="5">
        <v>1</v>
      </c>
      <c r="N168" s="5">
        <v>1</v>
      </c>
      <c r="O168" s="5">
        <v>1</v>
      </c>
      <c r="P168" s="5">
        <v>1</v>
      </c>
      <c r="Q168" s="5">
        <v>1</v>
      </c>
      <c r="R168" s="5">
        <v>1</v>
      </c>
      <c r="S168" s="5">
        <v>1</v>
      </c>
      <c r="T168" s="5">
        <v>1</v>
      </c>
      <c r="U168" s="5">
        <v>1</v>
      </c>
      <c r="V168" s="5">
        <v>1</v>
      </c>
      <c r="W168" s="5">
        <v>1</v>
      </c>
      <c r="X168" s="5">
        <v>1</v>
      </c>
      <c r="Y168" s="5">
        <v>1</v>
      </c>
      <c r="Z168" s="5">
        <v>1</v>
      </c>
      <c r="AA168" s="5">
        <v>1</v>
      </c>
      <c r="AB168" s="5">
        <v>1</v>
      </c>
      <c r="AC168" s="5">
        <v>1</v>
      </c>
      <c r="AD168" s="5">
        <v>1</v>
      </c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spans="1:66" ht="16.5" customHeight="1" x14ac:dyDescent="0.2">
      <c r="A169" s="1"/>
      <c r="B169" s="76"/>
      <c r="C169" s="4" t="s">
        <v>16</v>
      </c>
      <c r="D169" s="5">
        <v>1</v>
      </c>
      <c r="E169" s="5">
        <v>1</v>
      </c>
      <c r="F169" s="5">
        <v>0</v>
      </c>
      <c r="G169" s="5">
        <v>1</v>
      </c>
      <c r="H169" s="5">
        <v>1</v>
      </c>
      <c r="I169" s="5">
        <v>1</v>
      </c>
      <c r="J169" s="5">
        <v>1</v>
      </c>
      <c r="K169" s="5">
        <v>1</v>
      </c>
      <c r="L169" s="5">
        <v>0</v>
      </c>
      <c r="M169" s="5">
        <v>1</v>
      </c>
      <c r="N169" s="5">
        <v>1</v>
      </c>
      <c r="O169" s="5">
        <v>0</v>
      </c>
      <c r="P169" s="5">
        <v>1</v>
      </c>
      <c r="Q169" s="5">
        <v>1</v>
      </c>
      <c r="R169" s="5">
        <v>0</v>
      </c>
      <c r="S169" s="5">
        <v>1</v>
      </c>
      <c r="T169" s="5">
        <v>1</v>
      </c>
      <c r="U169" s="5">
        <v>0</v>
      </c>
      <c r="V169" s="5">
        <v>1</v>
      </c>
      <c r="W169" s="5">
        <v>1</v>
      </c>
      <c r="X169" s="5">
        <v>0</v>
      </c>
      <c r="Y169" s="5">
        <v>1</v>
      </c>
      <c r="Z169" s="5">
        <v>1</v>
      </c>
      <c r="AA169" s="5">
        <v>0</v>
      </c>
      <c r="AB169" s="5">
        <v>1</v>
      </c>
      <c r="AC169" s="5">
        <v>1</v>
      </c>
      <c r="AD169" s="5">
        <v>0</v>
      </c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spans="1:66" ht="16.5" customHeight="1" x14ac:dyDescent="0.2">
      <c r="A170" s="1"/>
      <c r="B170" s="76"/>
      <c r="C170" s="4" t="s">
        <v>17</v>
      </c>
      <c r="D170" s="5">
        <v>1</v>
      </c>
      <c r="E170" s="5">
        <v>1</v>
      </c>
      <c r="F170" s="5">
        <v>1</v>
      </c>
      <c r="G170" s="5">
        <v>1</v>
      </c>
      <c r="H170" s="5">
        <v>1</v>
      </c>
      <c r="I170" s="5">
        <v>1</v>
      </c>
      <c r="J170" s="5">
        <v>1</v>
      </c>
      <c r="K170" s="5">
        <v>1</v>
      </c>
      <c r="L170" s="5">
        <v>1</v>
      </c>
      <c r="M170" s="5">
        <v>1</v>
      </c>
      <c r="N170" s="5">
        <v>1</v>
      </c>
      <c r="O170" s="5">
        <v>1</v>
      </c>
      <c r="P170" s="5">
        <v>1</v>
      </c>
      <c r="Q170" s="5">
        <v>1</v>
      </c>
      <c r="R170" s="5">
        <v>1</v>
      </c>
      <c r="S170" s="5">
        <v>1</v>
      </c>
      <c r="T170" s="5">
        <v>1</v>
      </c>
      <c r="U170" s="5">
        <v>1</v>
      </c>
      <c r="V170" s="5">
        <v>1</v>
      </c>
      <c r="W170" s="5">
        <v>1</v>
      </c>
      <c r="X170" s="5">
        <v>1</v>
      </c>
      <c r="Y170" s="5">
        <v>1</v>
      </c>
      <c r="Z170" s="5">
        <v>1</v>
      </c>
      <c r="AA170" s="5">
        <v>1</v>
      </c>
      <c r="AB170" s="5">
        <v>1</v>
      </c>
      <c r="AC170" s="5">
        <v>1</v>
      </c>
      <c r="AD170" s="5">
        <v>1</v>
      </c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spans="1:66" ht="16.5" customHeight="1" x14ac:dyDescent="0.2">
      <c r="A171" s="1"/>
      <c r="B171" s="76"/>
      <c r="C171" s="4" t="s">
        <v>18</v>
      </c>
      <c r="D171" s="5">
        <v>1</v>
      </c>
      <c r="E171" s="5">
        <v>1</v>
      </c>
      <c r="F171" s="5">
        <v>1</v>
      </c>
      <c r="G171" s="5">
        <v>1</v>
      </c>
      <c r="H171" s="5">
        <v>1</v>
      </c>
      <c r="I171" s="5">
        <v>1</v>
      </c>
      <c r="J171" s="5">
        <v>1</v>
      </c>
      <c r="K171" s="5">
        <v>1</v>
      </c>
      <c r="L171" s="5">
        <v>1</v>
      </c>
      <c r="M171" s="5">
        <v>1</v>
      </c>
      <c r="N171" s="5">
        <v>1</v>
      </c>
      <c r="O171" s="5">
        <v>1</v>
      </c>
      <c r="P171" s="5">
        <v>1</v>
      </c>
      <c r="Q171" s="5">
        <v>1</v>
      </c>
      <c r="R171" s="5">
        <v>1</v>
      </c>
      <c r="S171" s="5">
        <v>1</v>
      </c>
      <c r="T171" s="5">
        <v>1</v>
      </c>
      <c r="U171" s="5">
        <v>1</v>
      </c>
      <c r="V171" s="5">
        <v>1</v>
      </c>
      <c r="W171" s="5">
        <v>1</v>
      </c>
      <c r="X171" s="5">
        <v>1</v>
      </c>
      <c r="Y171" s="5">
        <v>1</v>
      </c>
      <c r="Z171" s="5">
        <v>1</v>
      </c>
      <c r="AA171" s="5">
        <v>1</v>
      </c>
      <c r="AB171" s="5">
        <v>1</v>
      </c>
      <c r="AC171" s="5">
        <v>1</v>
      </c>
      <c r="AD171" s="5">
        <v>1</v>
      </c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spans="1:66" ht="16.5" customHeight="1" x14ac:dyDescent="0.2">
      <c r="A172" s="1"/>
      <c r="B172" s="76"/>
      <c r="C172" s="4" t="s">
        <v>44</v>
      </c>
      <c r="D172" s="5">
        <v>1</v>
      </c>
      <c r="E172" s="5">
        <v>1</v>
      </c>
      <c r="F172" s="5">
        <v>1</v>
      </c>
      <c r="G172" s="5">
        <v>1</v>
      </c>
      <c r="H172" s="5">
        <v>1</v>
      </c>
      <c r="I172" s="5">
        <v>1</v>
      </c>
      <c r="J172" s="5">
        <v>1</v>
      </c>
      <c r="K172" s="5">
        <v>1</v>
      </c>
      <c r="L172" s="5">
        <v>1</v>
      </c>
      <c r="M172" s="5">
        <v>1</v>
      </c>
      <c r="N172" s="5">
        <v>1</v>
      </c>
      <c r="O172" s="5">
        <v>1</v>
      </c>
      <c r="P172" s="5">
        <v>1</v>
      </c>
      <c r="Q172" s="5">
        <v>1</v>
      </c>
      <c r="R172" s="5">
        <v>1</v>
      </c>
      <c r="S172" s="5">
        <v>1</v>
      </c>
      <c r="T172" s="5">
        <v>1</v>
      </c>
      <c r="U172" s="5">
        <v>1</v>
      </c>
      <c r="V172" s="5">
        <v>1</v>
      </c>
      <c r="W172" s="5">
        <v>1</v>
      </c>
      <c r="X172" s="5">
        <v>1</v>
      </c>
      <c r="Y172" s="5">
        <v>1</v>
      </c>
      <c r="Z172" s="5">
        <v>1</v>
      </c>
      <c r="AA172" s="5">
        <v>1</v>
      </c>
      <c r="AB172" s="5">
        <v>1</v>
      </c>
      <c r="AC172" s="5">
        <v>1</v>
      </c>
      <c r="AD172" s="5">
        <v>1</v>
      </c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spans="1:66" ht="16.5" customHeight="1" x14ac:dyDescent="0.2">
      <c r="A173" s="1"/>
      <c r="B173" s="70"/>
      <c r="C173" s="4" t="s">
        <v>53</v>
      </c>
      <c r="D173" s="5">
        <v>1</v>
      </c>
      <c r="E173" s="5">
        <v>1</v>
      </c>
      <c r="F173" s="5">
        <v>1</v>
      </c>
      <c r="G173" s="5">
        <v>1</v>
      </c>
      <c r="H173" s="5">
        <v>1</v>
      </c>
      <c r="I173" s="5">
        <v>1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>
        <v>1</v>
      </c>
      <c r="S173" s="5">
        <v>1</v>
      </c>
      <c r="T173" s="5">
        <v>1</v>
      </c>
      <c r="U173" s="5">
        <v>1</v>
      </c>
      <c r="V173" s="5">
        <v>1</v>
      </c>
      <c r="W173" s="5">
        <v>1</v>
      </c>
      <c r="X173" s="5">
        <v>1</v>
      </c>
      <c r="Y173" s="5">
        <v>1</v>
      </c>
      <c r="Z173" s="5">
        <v>1</v>
      </c>
      <c r="AA173" s="5">
        <v>1</v>
      </c>
      <c r="AB173" s="5">
        <v>1</v>
      </c>
      <c r="AC173" s="5">
        <v>1</v>
      </c>
      <c r="AD173" s="5">
        <v>1</v>
      </c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spans="1:6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spans="1:6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spans="1:66" ht="15.75" customHeight="1" x14ac:dyDescent="0.2">
      <c r="A176" s="80"/>
      <c r="B176" s="69" t="s">
        <v>67</v>
      </c>
      <c r="C176" s="69" t="s">
        <v>2</v>
      </c>
      <c r="D176" s="68" t="s">
        <v>3</v>
      </c>
      <c r="E176" s="66"/>
      <c r="F176" s="67"/>
      <c r="G176" s="68" t="s">
        <v>4</v>
      </c>
      <c r="H176" s="66"/>
      <c r="I176" s="67"/>
      <c r="J176" s="65" t="s">
        <v>5</v>
      </c>
      <c r="K176" s="66"/>
      <c r="L176" s="67"/>
      <c r="M176" s="65" t="s">
        <v>6</v>
      </c>
      <c r="N176" s="66"/>
      <c r="O176" s="67"/>
      <c r="P176" s="65" t="s">
        <v>7</v>
      </c>
      <c r="Q176" s="66"/>
      <c r="R176" s="67"/>
      <c r="S176" s="65" t="s">
        <v>8</v>
      </c>
      <c r="T176" s="66"/>
      <c r="U176" s="67"/>
      <c r="V176" s="65" t="s">
        <v>9</v>
      </c>
      <c r="W176" s="66"/>
      <c r="X176" s="67"/>
      <c r="Y176" s="65" t="s">
        <v>20</v>
      </c>
      <c r="Z176" s="66"/>
      <c r="AA176" s="67"/>
      <c r="AB176" s="65" t="s">
        <v>21</v>
      </c>
      <c r="AC176" s="66"/>
      <c r="AD176" s="67"/>
      <c r="AE176" s="65" t="s">
        <v>26</v>
      </c>
      <c r="AF176" s="66"/>
      <c r="AG176" s="67"/>
      <c r="AH176" s="65" t="s">
        <v>27</v>
      </c>
      <c r="AI176" s="66"/>
      <c r="AJ176" s="67"/>
      <c r="AK176" s="65" t="s">
        <v>28</v>
      </c>
      <c r="AL176" s="66"/>
      <c r="AM176" s="67"/>
      <c r="AN176" s="65" t="s">
        <v>31</v>
      </c>
      <c r="AO176" s="66"/>
      <c r="AP176" s="67"/>
      <c r="AQ176" s="65" t="s">
        <v>32</v>
      </c>
      <c r="AR176" s="66"/>
      <c r="AS176" s="67"/>
      <c r="AT176" s="77"/>
      <c r="AU176" s="78"/>
      <c r="AV176" s="78"/>
      <c r="AW176" s="77"/>
      <c r="AX176" s="78"/>
      <c r="AY176" s="78"/>
      <c r="AZ176" s="77"/>
      <c r="BA176" s="78"/>
      <c r="BB176" s="78"/>
      <c r="BC176" s="77"/>
      <c r="BD176" s="78"/>
      <c r="BE176" s="78"/>
      <c r="BF176" s="77"/>
      <c r="BG176" s="78"/>
      <c r="BH176" s="78"/>
      <c r="BI176" s="77"/>
      <c r="BJ176" s="78"/>
      <c r="BK176" s="78"/>
      <c r="BL176" s="1"/>
      <c r="BM176" s="1"/>
      <c r="BN176" s="1"/>
    </row>
    <row r="177" spans="1:66" ht="15.75" customHeight="1" x14ac:dyDescent="0.2">
      <c r="A177" s="74"/>
      <c r="B177" s="70"/>
      <c r="C177" s="70"/>
      <c r="D177" s="2" t="s">
        <v>10</v>
      </c>
      <c r="E177" s="2" t="s">
        <v>11</v>
      </c>
      <c r="F177" s="2" t="s">
        <v>12</v>
      </c>
      <c r="G177" s="2" t="s">
        <v>10</v>
      </c>
      <c r="H177" s="2" t="s">
        <v>11</v>
      </c>
      <c r="I177" s="2" t="s">
        <v>12</v>
      </c>
      <c r="J177" s="2" t="s">
        <v>10</v>
      </c>
      <c r="K177" s="2" t="s">
        <v>11</v>
      </c>
      <c r="L177" s="2" t="s">
        <v>12</v>
      </c>
      <c r="M177" s="3" t="s">
        <v>10</v>
      </c>
      <c r="N177" s="3" t="s">
        <v>11</v>
      </c>
      <c r="O177" s="3" t="s">
        <v>12</v>
      </c>
      <c r="P177" s="3" t="s">
        <v>10</v>
      </c>
      <c r="Q177" s="3" t="s">
        <v>11</v>
      </c>
      <c r="R177" s="3" t="s">
        <v>12</v>
      </c>
      <c r="S177" s="3" t="s">
        <v>10</v>
      </c>
      <c r="T177" s="3" t="s">
        <v>11</v>
      </c>
      <c r="U177" s="3" t="s">
        <v>12</v>
      </c>
      <c r="V177" s="3" t="s">
        <v>10</v>
      </c>
      <c r="W177" s="3" t="s">
        <v>11</v>
      </c>
      <c r="X177" s="3" t="s">
        <v>12</v>
      </c>
      <c r="Y177" s="3" t="s">
        <v>10</v>
      </c>
      <c r="Z177" s="3" t="s">
        <v>11</v>
      </c>
      <c r="AA177" s="3" t="s">
        <v>12</v>
      </c>
      <c r="AB177" s="3" t="s">
        <v>10</v>
      </c>
      <c r="AC177" s="3" t="s">
        <v>11</v>
      </c>
      <c r="AD177" s="3" t="s">
        <v>12</v>
      </c>
      <c r="AE177" s="3" t="s">
        <v>10</v>
      </c>
      <c r="AF177" s="3" t="s">
        <v>11</v>
      </c>
      <c r="AG177" s="3" t="s">
        <v>12</v>
      </c>
      <c r="AH177" s="3" t="s">
        <v>10</v>
      </c>
      <c r="AI177" s="3" t="s">
        <v>11</v>
      </c>
      <c r="AJ177" s="3" t="s">
        <v>12</v>
      </c>
      <c r="AK177" s="3" t="s">
        <v>10</v>
      </c>
      <c r="AL177" s="3" t="s">
        <v>11</v>
      </c>
      <c r="AM177" s="3" t="s">
        <v>12</v>
      </c>
      <c r="AN177" s="3" t="s">
        <v>10</v>
      </c>
      <c r="AO177" s="3" t="s">
        <v>11</v>
      </c>
      <c r="AP177" s="3" t="s">
        <v>12</v>
      </c>
      <c r="AQ177" s="3" t="s">
        <v>10</v>
      </c>
      <c r="AR177" s="3" t="s">
        <v>11</v>
      </c>
      <c r="AS177" s="3" t="s">
        <v>12</v>
      </c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1"/>
      <c r="BM177" s="1"/>
      <c r="BN177" s="1"/>
    </row>
    <row r="178" spans="1:66" ht="16.5" customHeight="1" x14ac:dyDescent="0.2">
      <c r="A178" s="1"/>
      <c r="B178" s="79" t="s">
        <v>68</v>
      </c>
      <c r="C178" s="4" t="s">
        <v>14</v>
      </c>
      <c r="D178" s="5">
        <v>1</v>
      </c>
      <c r="E178" s="5">
        <v>1</v>
      </c>
      <c r="F178" s="5">
        <v>1</v>
      </c>
      <c r="G178" s="5">
        <v>1</v>
      </c>
      <c r="H178" s="5">
        <v>1</v>
      </c>
      <c r="I178" s="5">
        <v>1</v>
      </c>
      <c r="J178" s="5">
        <v>1</v>
      </c>
      <c r="K178" s="5">
        <v>1</v>
      </c>
      <c r="L178" s="5">
        <v>1</v>
      </c>
      <c r="M178" s="5">
        <v>1</v>
      </c>
      <c r="N178" s="5">
        <v>1</v>
      </c>
      <c r="O178" s="5">
        <v>0</v>
      </c>
      <c r="P178" s="5">
        <v>1</v>
      </c>
      <c r="Q178" s="5">
        <v>1</v>
      </c>
      <c r="R178" s="5">
        <v>1</v>
      </c>
      <c r="S178" s="5">
        <v>1</v>
      </c>
      <c r="T178" s="5">
        <v>1</v>
      </c>
      <c r="U178" s="5">
        <v>1</v>
      </c>
      <c r="V178" s="5">
        <v>1</v>
      </c>
      <c r="W178" s="5">
        <v>1</v>
      </c>
      <c r="X178" s="5">
        <v>1</v>
      </c>
      <c r="Y178" s="5">
        <v>1</v>
      </c>
      <c r="Z178" s="5">
        <v>1</v>
      </c>
      <c r="AA178" s="5">
        <v>1</v>
      </c>
      <c r="AB178" s="5">
        <v>1</v>
      </c>
      <c r="AC178" s="5">
        <v>1</v>
      </c>
      <c r="AD178" s="5">
        <v>0</v>
      </c>
      <c r="AE178" s="5">
        <v>1</v>
      </c>
      <c r="AF178" s="5">
        <v>1</v>
      </c>
      <c r="AG178" s="5">
        <v>0</v>
      </c>
      <c r="AH178" s="5">
        <v>1</v>
      </c>
      <c r="AI178" s="5">
        <v>1</v>
      </c>
      <c r="AJ178" s="5">
        <v>1</v>
      </c>
      <c r="AK178" s="5">
        <v>1</v>
      </c>
      <c r="AL178" s="5">
        <v>1</v>
      </c>
      <c r="AM178" s="5">
        <v>0</v>
      </c>
      <c r="AN178" s="5">
        <v>1</v>
      </c>
      <c r="AO178" s="5">
        <v>1</v>
      </c>
      <c r="AP178" s="5">
        <v>0</v>
      </c>
      <c r="AQ178" s="5">
        <v>1</v>
      </c>
      <c r="AR178" s="5">
        <v>1</v>
      </c>
      <c r="AS178" s="5">
        <v>0</v>
      </c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spans="1:66" ht="16.5" customHeight="1" x14ac:dyDescent="0.2">
      <c r="A179" s="1"/>
      <c r="B179" s="76"/>
      <c r="C179" s="4" t="s">
        <v>15</v>
      </c>
      <c r="D179" s="5">
        <v>1</v>
      </c>
      <c r="E179" s="5">
        <v>1</v>
      </c>
      <c r="F179" s="5">
        <v>1</v>
      </c>
      <c r="G179" s="5">
        <v>1</v>
      </c>
      <c r="H179" s="5">
        <v>1</v>
      </c>
      <c r="I179" s="5">
        <v>1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  <c r="Q179" s="5">
        <v>1</v>
      </c>
      <c r="R179" s="5">
        <v>1</v>
      </c>
      <c r="S179" s="5">
        <v>1</v>
      </c>
      <c r="T179" s="5">
        <v>1</v>
      </c>
      <c r="U179" s="5">
        <v>1</v>
      </c>
      <c r="V179" s="5">
        <v>1</v>
      </c>
      <c r="W179" s="5">
        <v>1</v>
      </c>
      <c r="X179" s="5">
        <v>1</v>
      </c>
      <c r="Y179" s="5">
        <v>1</v>
      </c>
      <c r="Z179" s="5">
        <v>1</v>
      </c>
      <c r="AA179" s="5">
        <v>1</v>
      </c>
      <c r="AB179" s="5">
        <v>1</v>
      </c>
      <c r="AC179" s="5">
        <v>1</v>
      </c>
      <c r="AD179" s="5">
        <v>1</v>
      </c>
      <c r="AE179" s="5">
        <v>1</v>
      </c>
      <c r="AF179" s="5">
        <v>1</v>
      </c>
      <c r="AG179" s="5">
        <v>1</v>
      </c>
      <c r="AH179" s="5">
        <v>1</v>
      </c>
      <c r="AI179" s="5">
        <v>1</v>
      </c>
      <c r="AJ179" s="5">
        <v>1</v>
      </c>
      <c r="AK179" s="5">
        <v>1</v>
      </c>
      <c r="AL179" s="5">
        <v>1</v>
      </c>
      <c r="AM179" s="5">
        <v>1</v>
      </c>
      <c r="AN179" s="5">
        <v>1</v>
      </c>
      <c r="AO179" s="5">
        <v>1</v>
      </c>
      <c r="AP179" s="5">
        <v>1</v>
      </c>
      <c r="AQ179" s="5">
        <v>1</v>
      </c>
      <c r="AR179" s="5">
        <v>1</v>
      </c>
      <c r="AS179" s="5">
        <v>1</v>
      </c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spans="1:66" ht="16.5" customHeight="1" x14ac:dyDescent="0.2">
      <c r="A180" s="1"/>
      <c r="B180" s="76"/>
      <c r="C180" s="4" t="s">
        <v>16</v>
      </c>
      <c r="D180" s="5">
        <v>1</v>
      </c>
      <c r="E180" s="5">
        <v>1</v>
      </c>
      <c r="F180" s="5">
        <v>1</v>
      </c>
      <c r="G180" s="5">
        <v>1</v>
      </c>
      <c r="H180" s="5">
        <v>1</v>
      </c>
      <c r="I180" s="5">
        <v>1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1</v>
      </c>
      <c r="P180" s="5">
        <v>1</v>
      </c>
      <c r="Q180" s="5">
        <v>1</v>
      </c>
      <c r="R180" s="5">
        <v>1</v>
      </c>
      <c r="S180" s="5">
        <v>1</v>
      </c>
      <c r="T180" s="5">
        <v>1</v>
      </c>
      <c r="U180" s="5">
        <v>1</v>
      </c>
      <c r="V180" s="5">
        <v>1</v>
      </c>
      <c r="W180" s="5">
        <v>1</v>
      </c>
      <c r="X180" s="5">
        <v>1</v>
      </c>
      <c r="Y180" s="5">
        <v>1</v>
      </c>
      <c r="Z180" s="5">
        <v>1</v>
      </c>
      <c r="AA180" s="5">
        <v>1</v>
      </c>
      <c r="AB180" s="5">
        <v>1</v>
      </c>
      <c r="AC180" s="5">
        <v>1</v>
      </c>
      <c r="AD180" s="5">
        <v>0</v>
      </c>
      <c r="AE180" s="5">
        <v>1</v>
      </c>
      <c r="AF180" s="5">
        <v>1</v>
      </c>
      <c r="AG180" s="5">
        <v>1</v>
      </c>
      <c r="AH180" s="5">
        <v>1</v>
      </c>
      <c r="AI180" s="5">
        <v>1</v>
      </c>
      <c r="AJ180" s="5">
        <v>1</v>
      </c>
      <c r="AK180" s="5">
        <v>1</v>
      </c>
      <c r="AL180" s="5">
        <v>1</v>
      </c>
      <c r="AM180" s="5">
        <v>1</v>
      </c>
      <c r="AN180" s="5">
        <v>0</v>
      </c>
      <c r="AO180" s="5">
        <v>1</v>
      </c>
      <c r="AP180" s="5">
        <v>1</v>
      </c>
      <c r="AQ180" s="5">
        <v>1</v>
      </c>
      <c r="AR180" s="5">
        <v>1</v>
      </c>
      <c r="AS180" s="5">
        <v>1</v>
      </c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spans="1:66" ht="16.5" customHeight="1" x14ac:dyDescent="0.2">
      <c r="A181" s="1"/>
      <c r="B181" s="76"/>
      <c r="C181" s="4" t="s">
        <v>17</v>
      </c>
      <c r="D181" s="5">
        <v>1</v>
      </c>
      <c r="E181" s="5">
        <v>1</v>
      </c>
      <c r="F181" s="5">
        <v>1</v>
      </c>
      <c r="G181" s="5">
        <v>1</v>
      </c>
      <c r="H181" s="5">
        <v>1</v>
      </c>
      <c r="I181" s="5">
        <v>1</v>
      </c>
      <c r="J181" s="5">
        <v>1</v>
      </c>
      <c r="K181" s="5">
        <v>1</v>
      </c>
      <c r="L181" s="5">
        <v>1</v>
      </c>
      <c r="M181" s="5">
        <v>1</v>
      </c>
      <c r="N181" s="5">
        <v>1</v>
      </c>
      <c r="O181" s="5">
        <v>1</v>
      </c>
      <c r="P181" s="5">
        <v>1</v>
      </c>
      <c r="Q181" s="5">
        <v>1</v>
      </c>
      <c r="R181" s="5">
        <v>1</v>
      </c>
      <c r="S181" s="5">
        <v>1</v>
      </c>
      <c r="T181" s="5">
        <v>1</v>
      </c>
      <c r="U181" s="5">
        <v>1</v>
      </c>
      <c r="V181" s="5">
        <v>1</v>
      </c>
      <c r="W181" s="5">
        <v>1</v>
      </c>
      <c r="X181" s="5">
        <v>1</v>
      </c>
      <c r="Y181" s="5">
        <v>1</v>
      </c>
      <c r="Z181" s="5">
        <v>1</v>
      </c>
      <c r="AA181" s="5">
        <v>1</v>
      </c>
      <c r="AB181" s="5">
        <v>1</v>
      </c>
      <c r="AC181" s="5">
        <v>1</v>
      </c>
      <c r="AD181" s="5">
        <v>1</v>
      </c>
      <c r="AE181" s="5">
        <v>1</v>
      </c>
      <c r="AF181" s="5">
        <v>1</v>
      </c>
      <c r="AG181" s="5">
        <v>1</v>
      </c>
      <c r="AH181" s="5">
        <v>1</v>
      </c>
      <c r="AI181" s="5">
        <v>1</v>
      </c>
      <c r="AJ181" s="5">
        <v>1</v>
      </c>
      <c r="AK181" s="5">
        <v>1</v>
      </c>
      <c r="AL181" s="5">
        <v>1</v>
      </c>
      <c r="AM181" s="5">
        <v>1</v>
      </c>
      <c r="AN181" s="5">
        <v>1</v>
      </c>
      <c r="AO181" s="5">
        <v>1</v>
      </c>
      <c r="AP181" s="5">
        <v>1</v>
      </c>
      <c r="AQ181" s="5">
        <v>1</v>
      </c>
      <c r="AR181" s="5">
        <v>1</v>
      </c>
      <c r="AS181" s="5">
        <v>1</v>
      </c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spans="1:66" ht="16.5" customHeight="1" x14ac:dyDescent="0.2">
      <c r="A182" s="1"/>
      <c r="B182" s="70"/>
      <c r="C182" s="4" t="s">
        <v>18</v>
      </c>
      <c r="D182" s="5">
        <v>1</v>
      </c>
      <c r="E182" s="5">
        <v>1</v>
      </c>
      <c r="F182" s="5">
        <v>1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  <c r="V182" s="5">
        <v>1</v>
      </c>
      <c r="W182" s="5">
        <v>1</v>
      </c>
      <c r="X182" s="5">
        <v>1</v>
      </c>
      <c r="Y182" s="5">
        <v>1</v>
      </c>
      <c r="Z182" s="5">
        <v>1</v>
      </c>
      <c r="AA182" s="5">
        <v>1</v>
      </c>
      <c r="AB182" s="5">
        <v>1</v>
      </c>
      <c r="AC182" s="5">
        <v>1</v>
      </c>
      <c r="AD182" s="5">
        <v>1</v>
      </c>
      <c r="AE182" s="5">
        <v>1</v>
      </c>
      <c r="AF182" s="5">
        <v>1</v>
      </c>
      <c r="AG182" s="5">
        <v>1</v>
      </c>
      <c r="AH182" s="5">
        <v>1</v>
      </c>
      <c r="AI182" s="5">
        <v>1</v>
      </c>
      <c r="AJ182" s="5">
        <v>1</v>
      </c>
      <c r="AK182" s="5">
        <v>1</v>
      </c>
      <c r="AL182" s="5">
        <v>1</v>
      </c>
      <c r="AM182" s="5">
        <v>1</v>
      </c>
      <c r="AN182" s="5">
        <v>1</v>
      </c>
      <c r="AO182" s="5">
        <v>1</v>
      </c>
      <c r="AP182" s="5">
        <v>1</v>
      </c>
      <c r="AQ182" s="5">
        <v>1</v>
      </c>
      <c r="AR182" s="5">
        <v>1</v>
      </c>
      <c r="AS182" s="5">
        <v>1</v>
      </c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spans="1:6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spans="1:6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spans="1:66" ht="15.75" customHeight="1" x14ac:dyDescent="0.2">
      <c r="A185" s="80"/>
      <c r="B185" s="69" t="s">
        <v>69</v>
      </c>
      <c r="C185" s="69" t="s">
        <v>2</v>
      </c>
      <c r="D185" s="68" t="s">
        <v>3</v>
      </c>
      <c r="E185" s="66"/>
      <c r="F185" s="67"/>
      <c r="G185" s="68" t="s">
        <v>4</v>
      </c>
      <c r="H185" s="66"/>
      <c r="I185" s="67"/>
      <c r="J185" s="65" t="s">
        <v>5</v>
      </c>
      <c r="K185" s="66"/>
      <c r="L185" s="67"/>
      <c r="M185" s="65" t="s">
        <v>6</v>
      </c>
      <c r="N185" s="66"/>
      <c r="O185" s="67"/>
      <c r="P185" s="65" t="s">
        <v>7</v>
      </c>
      <c r="Q185" s="66"/>
      <c r="R185" s="67"/>
      <c r="S185" s="65" t="s">
        <v>8</v>
      </c>
      <c r="T185" s="66"/>
      <c r="U185" s="67"/>
      <c r="V185" s="65" t="s">
        <v>9</v>
      </c>
      <c r="W185" s="66"/>
      <c r="X185" s="67"/>
      <c r="Y185" s="65" t="s">
        <v>20</v>
      </c>
      <c r="Z185" s="66"/>
      <c r="AA185" s="67"/>
      <c r="AB185" s="65" t="s">
        <v>21</v>
      </c>
      <c r="AC185" s="66"/>
      <c r="AD185" s="67"/>
      <c r="AE185" s="65" t="s">
        <v>26</v>
      </c>
      <c r="AF185" s="66"/>
      <c r="AG185" s="67"/>
      <c r="AH185" s="65" t="s">
        <v>27</v>
      </c>
      <c r="AI185" s="66"/>
      <c r="AJ185" s="67"/>
      <c r="AK185" s="65" t="s">
        <v>28</v>
      </c>
      <c r="AL185" s="66"/>
      <c r="AM185" s="67"/>
      <c r="AN185" s="65" t="s">
        <v>31</v>
      </c>
      <c r="AO185" s="66"/>
      <c r="AP185" s="67"/>
      <c r="AQ185" s="65" t="s">
        <v>32</v>
      </c>
      <c r="AR185" s="66"/>
      <c r="AS185" s="67"/>
      <c r="AT185" s="65" t="s">
        <v>33</v>
      </c>
      <c r="AU185" s="66"/>
      <c r="AV185" s="67"/>
      <c r="AW185" s="65" t="s">
        <v>34</v>
      </c>
      <c r="AX185" s="66"/>
      <c r="AY185" s="67"/>
      <c r="AZ185" s="65" t="s">
        <v>35</v>
      </c>
      <c r="BA185" s="66"/>
      <c r="BB185" s="67"/>
      <c r="BC185" s="65" t="s">
        <v>36</v>
      </c>
      <c r="BD185" s="66"/>
      <c r="BE185" s="67"/>
      <c r="BF185" s="1"/>
      <c r="BG185" s="1"/>
      <c r="BH185" s="1"/>
      <c r="BI185" s="1"/>
      <c r="BJ185" s="1"/>
      <c r="BK185" s="1"/>
      <c r="BL185" s="1"/>
      <c r="BM185" s="1"/>
      <c r="BN185" s="1"/>
    </row>
    <row r="186" spans="1:66" ht="15.75" customHeight="1" x14ac:dyDescent="0.2">
      <c r="A186" s="74"/>
      <c r="B186" s="70"/>
      <c r="C186" s="70"/>
      <c r="D186" s="2" t="s">
        <v>10</v>
      </c>
      <c r="E186" s="2" t="s">
        <v>11</v>
      </c>
      <c r="F186" s="2" t="s">
        <v>12</v>
      </c>
      <c r="G186" s="2" t="s">
        <v>10</v>
      </c>
      <c r="H186" s="2" t="s">
        <v>11</v>
      </c>
      <c r="I186" s="2" t="s">
        <v>12</v>
      </c>
      <c r="J186" s="2" t="s">
        <v>10</v>
      </c>
      <c r="K186" s="2" t="s">
        <v>11</v>
      </c>
      <c r="L186" s="2" t="s">
        <v>12</v>
      </c>
      <c r="M186" s="3" t="s">
        <v>10</v>
      </c>
      <c r="N186" s="3" t="s">
        <v>11</v>
      </c>
      <c r="O186" s="3" t="s">
        <v>12</v>
      </c>
      <c r="P186" s="3" t="s">
        <v>10</v>
      </c>
      <c r="Q186" s="3" t="s">
        <v>11</v>
      </c>
      <c r="R186" s="3" t="s">
        <v>12</v>
      </c>
      <c r="S186" s="3" t="s">
        <v>10</v>
      </c>
      <c r="T186" s="3" t="s">
        <v>11</v>
      </c>
      <c r="U186" s="3" t="s">
        <v>12</v>
      </c>
      <c r="V186" s="3" t="s">
        <v>10</v>
      </c>
      <c r="W186" s="3" t="s">
        <v>11</v>
      </c>
      <c r="X186" s="3" t="s">
        <v>12</v>
      </c>
      <c r="Y186" s="3" t="s">
        <v>10</v>
      </c>
      <c r="Z186" s="3" t="s">
        <v>11</v>
      </c>
      <c r="AA186" s="3" t="s">
        <v>12</v>
      </c>
      <c r="AB186" s="3" t="s">
        <v>10</v>
      </c>
      <c r="AC186" s="3" t="s">
        <v>11</v>
      </c>
      <c r="AD186" s="3" t="s">
        <v>12</v>
      </c>
      <c r="AE186" s="3" t="s">
        <v>10</v>
      </c>
      <c r="AF186" s="3" t="s">
        <v>11</v>
      </c>
      <c r="AG186" s="3" t="s">
        <v>12</v>
      </c>
      <c r="AH186" s="3" t="s">
        <v>10</v>
      </c>
      <c r="AI186" s="3" t="s">
        <v>11</v>
      </c>
      <c r="AJ186" s="3" t="s">
        <v>12</v>
      </c>
      <c r="AK186" s="3" t="s">
        <v>10</v>
      </c>
      <c r="AL186" s="3" t="s">
        <v>11</v>
      </c>
      <c r="AM186" s="3" t="s">
        <v>12</v>
      </c>
      <c r="AN186" s="3" t="s">
        <v>10</v>
      </c>
      <c r="AO186" s="3" t="s">
        <v>11</v>
      </c>
      <c r="AP186" s="3" t="s">
        <v>12</v>
      </c>
      <c r="AQ186" s="3" t="s">
        <v>10</v>
      </c>
      <c r="AR186" s="3" t="s">
        <v>11</v>
      </c>
      <c r="AS186" s="3" t="s">
        <v>12</v>
      </c>
      <c r="AT186" s="3" t="s">
        <v>10</v>
      </c>
      <c r="AU186" s="3" t="s">
        <v>11</v>
      </c>
      <c r="AV186" s="3" t="s">
        <v>12</v>
      </c>
      <c r="AW186" s="3" t="s">
        <v>10</v>
      </c>
      <c r="AX186" s="3" t="s">
        <v>11</v>
      </c>
      <c r="AY186" s="3" t="s">
        <v>12</v>
      </c>
      <c r="AZ186" s="3" t="s">
        <v>10</v>
      </c>
      <c r="BA186" s="3" t="s">
        <v>11</v>
      </c>
      <c r="BB186" s="3" t="s">
        <v>12</v>
      </c>
      <c r="BC186" s="3" t="s">
        <v>10</v>
      </c>
      <c r="BD186" s="3" t="s">
        <v>11</v>
      </c>
      <c r="BE186" s="3" t="s">
        <v>12</v>
      </c>
      <c r="BF186" s="1"/>
      <c r="BG186" s="1"/>
      <c r="BH186" s="1"/>
      <c r="BI186" s="1"/>
      <c r="BJ186" s="1"/>
      <c r="BK186" s="1"/>
      <c r="BL186" s="1"/>
      <c r="BM186" s="1"/>
      <c r="BN186" s="1"/>
    </row>
    <row r="187" spans="1:66" ht="16.5" customHeight="1" x14ac:dyDescent="0.2">
      <c r="A187" s="1"/>
      <c r="B187" s="79" t="s">
        <v>70</v>
      </c>
      <c r="C187" s="4" t="s">
        <v>14</v>
      </c>
      <c r="D187" s="5">
        <v>1</v>
      </c>
      <c r="E187" s="5">
        <v>1</v>
      </c>
      <c r="F187" s="5">
        <v>0</v>
      </c>
      <c r="G187" s="5">
        <v>1</v>
      </c>
      <c r="H187" s="5">
        <v>1</v>
      </c>
      <c r="I187" s="5">
        <v>1</v>
      </c>
      <c r="J187" s="5">
        <v>1</v>
      </c>
      <c r="K187" s="5">
        <v>1</v>
      </c>
      <c r="L187" s="5">
        <v>1</v>
      </c>
      <c r="M187" s="5">
        <v>1</v>
      </c>
      <c r="N187" s="5">
        <v>1</v>
      </c>
      <c r="O187" s="5">
        <v>1</v>
      </c>
      <c r="P187" s="5">
        <v>1</v>
      </c>
      <c r="Q187" s="5">
        <v>1</v>
      </c>
      <c r="R187" s="5">
        <v>1</v>
      </c>
      <c r="S187" s="5">
        <v>1</v>
      </c>
      <c r="T187" s="5">
        <v>1</v>
      </c>
      <c r="U187" s="5">
        <v>1</v>
      </c>
      <c r="V187" s="5">
        <v>1</v>
      </c>
      <c r="W187" s="5">
        <v>1</v>
      </c>
      <c r="X187" s="5">
        <v>1</v>
      </c>
      <c r="Y187" s="5">
        <v>1</v>
      </c>
      <c r="Z187" s="5">
        <v>1</v>
      </c>
      <c r="AA187" s="5">
        <v>1</v>
      </c>
      <c r="AB187" s="5">
        <v>1</v>
      </c>
      <c r="AC187" s="5">
        <v>1</v>
      </c>
      <c r="AD187" s="5">
        <v>1</v>
      </c>
      <c r="AE187" s="5">
        <v>1</v>
      </c>
      <c r="AF187" s="5">
        <v>1</v>
      </c>
      <c r="AG187" s="5">
        <v>1</v>
      </c>
      <c r="AH187" s="5">
        <v>1</v>
      </c>
      <c r="AI187" s="5">
        <v>1</v>
      </c>
      <c r="AJ187" s="5">
        <v>1</v>
      </c>
      <c r="AK187" s="5">
        <v>1</v>
      </c>
      <c r="AL187" s="5">
        <v>1</v>
      </c>
      <c r="AM187" s="5">
        <v>1</v>
      </c>
      <c r="AN187" s="5">
        <v>1</v>
      </c>
      <c r="AO187" s="5">
        <v>1</v>
      </c>
      <c r="AP187" s="5">
        <v>1</v>
      </c>
      <c r="AQ187" s="5">
        <v>1</v>
      </c>
      <c r="AR187" s="5">
        <v>1</v>
      </c>
      <c r="AS187" s="5">
        <v>1</v>
      </c>
      <c r="AT187" s="5">
        <v>1</v>
      </c>
      <c r="AU187" s="5">
        <v>1</v>
      </c>
      <c r="AV187" s="5">
        <v>1</v>
      </c>
      <c r="AW187" s="5">
        <v>1</v>
      </c>
      <c r="AX187" s="5">
        <v>1</v>
      </c>
      <c r="AY187" s="5">
        <v>1</v>
      </c>
      <c r="AZ187" s="5">
        <v>1</v>
      </c>
      <c r="BA187" s="5">
        <v>1</v>
      </c>
      <c r="BB187" s="5">
        <v>1</v>
      </c>
      <c r="BC187" s="5">
        <v>1</v>
      </c>
      <c r="BD187" s="5">
        <v>1</v>
      </c>
      <c r="BE187" s="5">
        <v>1</v>
      </c>
      <c r="BF187" s="1"/>
      <c r="BG187" s="1"/>
      <c r="BH187" s="1"/>
      <c r="BI187" s="1"/>
      <c r="BJ187" s="1"/>
      <c r="BK187" s="1"/>
      <c r="BL187" s="1"/>
      <c r="BM187" s="1"/>
      <c r="BN187" s="1"/>
    </row>
    <row r="188" spans="1:66" ht="16.5" customHeight="1" x14ac:dyDescent="0.2">
      <c r="A188" s="1"/>
      <c r="B188" s="76"/>
      <c r="C188" s="4" t="s">
        <v>15</v>
      </c>
      <c r="D188" s="5">
        <v>1</v>
      </c>
      <c r="E188" s="5">
        <v>1</v>
      </c>
      <c r="F188" s="5">
        <v>0</v>
      </c>
      <c r="G188" s="5">
        <v>0</v>
      </c>
      <c r="H188" s="5">
        <v>1</v>
      </c>
      <c r="I188" s="5">
        <v>0</v>
      </c>
      <c r="J188" s="5">
        <v>0</v>
      </c>
      <c r="K188" s="5">
        <v>1</v>
      </c>
      <c r="L188" s="5">
        <v>0</v>
      </c>
      <c r="M188" s="5">
        <v>1</v>
      </c>
      <c r="N188" s="5">
        <v>1</v>
      </c>
      <c r="O188" s="5">
        <v>0</v>
      </c>
      <c r="P188" s="5">
        <v>1</v>
      </c>
      <c r="Q188" s="5">
        <v>1</v>
      </c>
      <c r="R188" s="5">
        <v>0</v>
      </c>
      <c r="S188" s="5">
        <v>1</v>
      </c>
      <c r="T188" s="5">
        <v>1</v>
      </c>
      <c r="U188" s="5">
        <v>0</v>
      </c>
      <c r="V188" s="5">
        <v>1</v>
      </c>
      <c r="W188" s="5">
        <v>1</v>
      </c>
      <c r="X188" s="5">
        <v>0</v>
      </c>
      <c r="Y188" s="5">
        <v>1</v>
      </c>
      <c r="Z188" s="5">
        <v>1</v>
      </c>
      <c r="AA188" s="5">
        <v>0</v>
      </c>
      <c r="AB188" s="5">
        <v>1</v>
      </c>
      <c r="AC188" s="5">
        <v>1</v>
      </c>
      <c r="AD188" s="5">
        <v>0</v>
      </c>
      <c r="AE188" s="5">
        <v>1</v>
      </c>
      <c r="AF188" s="5">
        <v>1</v>
      </c>
      <c r="AG188" s="5">
        <v>1</v>
      </c>
      <c r="AH188" s="5">
        <v>0</v>
      </c>
      <c r="AI188" s="5">
        <v>1</v>
      </c>
      <c r="AJ188" s="5">
        <v>1</v>
      </c>
      <c r="AK188" s="5">
        <v>1</v>
      </c>
      <c r="AL188" s="5">
        <v>1</v>
      </c>
      <c r="AM188" s="5">
        <v>0</v>
      </c>
      <c r="AN188" s="5">
        <v>0</v>
      </c>
      <c r="AO188" s="5">
        <v>1</v>
      </c>
      <c r="AP188" s="5">
        <v>0</v>
      </c>
      <c r="AQ188" s="5">
        <v>0</v>
      </c>
      <c r="AR188" s="5">
        <v>1</v>
      </c>
      <c r="AS188" s="5">
        <v>0</v>
      </c>
      <c r="AT188" s="5">
        <v>0</v>
      </c>
      <c r="AU188" s="5">
        <v>1</v>
      </c>
      <c r="AV188" s="5">
        <v>0</v>
      </c>
      <c r="AW188" s="5">
        <v>0</v>
      </c>
      <c r="AX188" s="5">
        <v>1</v>
      </c>
      <c r="AY188" s="5">
        <v>0</v>
      </c>
      <c r="AZ188" s="5">
        <v>0</v>
      </c>
      <c r="BA188" s="5">
        <v>1</v>
      </c>
      <c r="BB188" s="5">
        <v>0</v>
      </c>
      <c r="BC188" s="5">
        <v>0</v>
      </c>
      <c r="BD188" s="5">
        <v>1</v>
      </c>
      <c r="BE188" s="5">
        <v>0</v>
      </c>
      <c r="BF188" s="1"/>
      <c r="BG188" s="1"/>
      <c r="BH188" s="1"/>
      <c r="BI188" s="1"/>
      <c r="BJ188" s="1"/>
      <c r="BK188" s="1"/>
      <c r="BL188" s="1"/>
      <c r="BM188" s="1"/>
      <c r="BN188" s="1"/>
    </row>
    <row r="189" spans="1:66" ht="16.5" customHeight="1" x14ac:dyDescent="0.2">
      <c r="A189" s="1"/>
      <c r="B189" s="76"/>
      <c r="C189" s="4" t="s">
        <v>16</v>
      </c>
      <c r="D189" s="5">
        <v>1</v>
      </c>
      <c r="E189" s="5">
        <v>1</v>
      </c>
      <c r="F189" s="5">
        <v>1</v>
      </c>
      <c r="G189" s="5">
        <v>1</v>
      </c>
      <c r="H189" s="5">
        <v>1</v>
      </c>
      <c r="I189" s="5">
        <v>1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  <c r="U189" s="5">
        <v>1</v>
      </c>
      <c r="V189" s="5">
        <v>1</v>
      </c>
      <c r="W189" s="5">
        <v>1</v>
      </c>
      <c r="X189" s="5">
        <v>1</v>
      </c>
      <c r="Y189" s="5">
        <v>1</v>
      </c>
      <c r="Z189" s="5">
        <v>1</v>
      </c>
      <c r="AA189" s="5">
        <v>1</v>
      </c>
      <c r="AB189" s="5">
        <v>1</v>
      </c>
      <c r="AC189" s="5">
        <v>1</v>
      </c>
      <c r="AD189" s="5">
        <v>1</v>
      </c>
      <c r="AE189" s="5">
        <v>1</v>
      </c>
      <c r="AF189" s="5">
        <v>1</v>
      </c>
      <c r="AG189" s="5">
        <v>1</v>
      </c>
      <c r="AH189" s="5">
        <v>1</v>
      </c>
      <c r="AI189" s="5">
        <v>1</v>
      </c>
      <c r="AJ189" s="5">
        <v>1</v>
      </c>
      <c r="AK189" s="5">
        <v>1</v>
      </c>
      <c r="AL189" s="5">
        <v>1</v>
      </c>
      <c r="AM189" s="5">
        <v>1</v>
      </c>
      <c r="AN189" s="5">
        <v>1</v>
      </c>
      <c r="AO189" s="5">
        <v>1</v>
      </c>
      <c r="AP189" s="5">
        <v>1</v>
      </c>
      <c r="AQ189" s="5">
        <v>1</v>
      </c>
      <c r="AR189" s="5">
        <v>1</v>
      </c>
      <c r="AS189" s="5">
        <v>1</v>
      </c>
      <c r="AT189" s="5">
        <v>1</v>
      </c>
      <c r="AU189" s="5">
        <v>1</v>
      </c>
      <c r="AV189" s="5">
        <v>1</v>
      </c>
      <c r="AW189" s="5">
        <v>1</v>
      </c>
      <c r="AX189" s="5">
        <v>1</v>
      </c>
      <c r="AY189" s="5">
        <v>1</v>
      </c>
      <c r="AZ189" s="5">
        <v>1</v>
      </c>
      <c r="BA189" s="5">
        <v>1</v>
      </c>
      <c r="BB189" s="5">
        <v>1</v>
      </c>
      <c r="BC189" s="5">
        <v>1</v>
      </c>
      <c r="BD189" s="5">
        <v>1</v>
      </c>
      <c r="BE189" s="5">
        <v>1</v>
      </c>
      <c r="BF189" s="1"/>
      <c r="BG189" s="1"/>
      <c r="BH189" s="1"/>
      <c r="BI189" s="1"/>
      <c r="BJ189" s="1"/>
      <c r="BK189" s="1"/>
      <c r="BL189" s="1"/>
      <c r="BM189" s="1"/>
      <c r="BN189" s="1"/>
    </row>
    <row r="190" spans="1:66" ht="16.5" customHeight="1" x14ac:dyDescent="0.2">
      <c r="A190" s="1"/>
      <c r="B190" s="76"/>
      <c r="C190" s="4" t="s">
        <v>17</v>
      </c>
      <c r="D190" s="5">
        <v>1</v>
      </c>
      <c r="E190" s="5">
        <v>1</v>
      </c>
      <c r="F190" s="5">
        <v>1</v>
      </c>
      <c r="G190" s="5">
        <v>1</v>
      </c>
      <c r="H190" s="5">
        <v>1</v>
      </c>
      <c r="I190" s="5">
        <v>1</v>
      </c>
      <c r="J190" s="5">
        <v>1</v>
      </c>
      <c r="K190" s="5">
        <v>1</v>
      </c>
      <c r="L190" s="5">
        <v>1</v>
      </c>
      <c r="M190" s="5">
        <v>1</v>
      </c>
      <c r="N190" s="5">
        <v>1</v>
      </c>
      <c r="O190" s="5">
        <v>1</v>
      </c>
      <c r="P190" s="5">
        <v>1</v>
      </c>
      <c r="Q190" s="5">
        <v>1</v>
      </c>
      <c r="R190" s="5">
        <v>1</v>
      </c>
      <c r="S190" s="5">
        <v>1</v>
      </c>
      <c r="T190" s="5">
        <v>1</v>
      </c>
      <c r="U190" s="5">
        <v>1</v>
      </c>
      <c r="V190" s="5">
        <v>1</v>
      </c>
      <c r="W190" s="5">
        <v>1</v>
      </c>
      <c r="X190" s="5">
        <v>1</v>
      </c>
      <c r="Y190" s="5">
        <v>1</v>
      </c>
      <c r="Z190" s="5">
        <v>1</v>
      </c>
      <c r="AA190" s="5">
        <v>1</v>
      </c>
      <c r="AB190" s="5">
        <v>1</v>
      </c>
      <c r="AC190" s="5">
        <v>1</v>
      </c>
      <c r="AD190" s="5">
        <v>1</v>
      </c>
      <c r="AE190" s="5">
        <v>1</v>
      </c>
      <c r="AF190" s="5">
        <v>1</v>
      </c>
      <c r="AG190" s="5">
        <v>1</v>
      </c>
      <c r="AH190" s="5">
        <v>1</v>
      </c>
      <c r="AI190" s="5">
        <v>1</v>
      </c>
      <c r="AJ190" s="5">
        <v>1</v>
      </c>
      <c r="AK190" s="5">
        <v>1</v>
      </c>
      <c r="AL190" s="5">
        <v>1</v>
      </c>
      <c r="AM190" s="5">
        <v>1</v>
      </c>
      <c r="AN190" s="5">
        <v>1</v>
      </c>
      <c r="AO190" s="5">
        <v>1</v>
      </c>
      <c r="AP190" s="5">
        <v>1</v>
      </c>
      <c r="AQ190" s="5">
        <v>1</v>
      </c>
      <c r="AR190" s="5">
        <v>1</v>
      </c>
      <c r="AS190" s="5">
        <v>1</v>
      </c>
      <c r="AT190" s="5">
        <v>1</v>
      </c>
      <c r="AU190" s="5">
        <v>1</v>
      </c>
      <c r="AV190" s="5">
        <v>1</v>
      </c>
      <c r="AW190" s="5">
        <v>1</v>
      </c>
      <c r="AX190" s="5">
        <v>1</v>
      </c>
      <c r="AY190" s="5">
        <v>1</v>
      </c>
      <c r="AZ190" s="5">
        <v>1</v>
      </c>
      <c r="BA190" s="5">
        <v>1</v>
      </c>
      <c r="BB190" s="5">
        <v>1</v>
      </c>
      <c r="BC190" s="5">
        <v>1</v>
      </c>
      <c r="BD190" s="5">
        <v>1</v>
      </c>
      <c r="BE190" s="5">
        <v>1</v>
      </c>
      <c r="BF190" s="1"/>
      <c r="BG190" s="1"/>
      <c r="BH190" s="1"/>
      <c r="BI190" s="1"/>
      <c r="BJ190" s="1"/>
      <c r="BK190" s="1"/>
      <c r="BL190" s="1"/>
      <c r="BM190" s="1"/>
      <c r="BN190" s="1"/>
    </row>
    <row r="191" spans="1:66" ht="16.5" customHeight="1" x14ac:dyDescent="0.2">
      <c r="A191" s="1"/>
      <c r="B191" s="76"/>
      <c r="C191" s="4" t="s">
        <v>18</v>
      </c>
      <c r="D191" s="5">
        <v>1</v>
      </c>
      <c r="E191" s="5">
        <v>1</v>
      </c>
      <c r="F191" s="5">
        <v>1</v>
      </c>
      <c r="G191" s="5">
        <v>1</v>
      </c>
      <c r="H191" s="5">
        <v>1</v>
      </c>
      <c r="I191" s="5">
        <v>1</v>
      </c>
      <c r="J191" s="5">
        <v>1</v>
      </c>
      <c r="K191" s="5">
        <v>1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  <c r="V191" s="5">
        <v>1</v>
      </c>
      <c r="W191" s="5">
        <v>1</v>
      </c>
      <c r="X191" s="5">
        <v>1</v>
      </c>
      <c r="Y191" s="5">
        <v>1</v>
      </c>
      <c r="Z191" s="5">
        <v>1</v>
      </c>
      <c r="AA191" s="5">
        <v>1</v>
      </c>
      <c r="AB191" s="5">
        <v>1</v>
      </c>
      <c r="AC191" s="5">
        <v>1</v>
      </c>
      <c r="AD191" s="5">
        <v>1</v>
      </c>
      <c r="AE191" s="5">
        <v>1</v>
      </c>
      <c r="AF191" s="5">
        <v>1</v>
      </c>
      <c r="AG191" s="5">
        <v>1</v>
      </c>
      <c r="AH191" s="5">
        <v>1</v>
      </c>
      <c r="AI191" s="5">
        <v>1</v>
      </c>
      <c r="AJ191" s="5">
        <v>1</v>
      </c>
      <c r="AK191" s="5">
        <v>1</v>
      </c>
      <c r="AL191" s="5">
        <v>1</v>
      </c>
      <c r="AM191" s="5">
        <v>1</v>
      </c>
      <c r="AN191" s="5">
        <v>1</v>
      </c>
      <c r="AO191" s="5">
        <v>1</v>
      </c>
      <c r="AP191" s="5">
        <v>1</v>
      </c>
      <c r="AQ191" s="5">
        <v>1</v>
      </c>
      <c r="AR191" s="5">
        <v>1</v>
      </c>
      <c r="AS191" s="5">
        <v>1</v>
      </c>
      <c r="AT191" s="5">
        <v>1</v>
      </c>
      <c r="AU191" s="5">
        <v>1</v>
      </c>
      <c r="AV191" s="5">
        <v>1</v>
      </c>
      <c r="AW191" s="5">
        <v>1</v>
      </c>
      <c r="AX191" s="5">
        <v>1</v>
      </c>
      <c r="AY191" s="5">
        <v>1</v>
      </c>
      <c r="AZ191" s="5">
        <v>1</v>
      </c>
      <c r="BA191" s="5">
        <v>1</v>
      </c>
      <c r="BB191" s="5">
        <v>1</v>
      </c>
      <c r="BC191" s="5">
        <v>1</v>
      </c>
      <c r="BD191" s="5">
        <v>1</v>
      </c>
      <c r="BE191" s="5">
        <v>1</v>
      </c>
      <c r="BF191" s="1"/>
      <c r="BG191" s="1"/>
      <c r="BH191" s="1"/>
      <c r="BI191" s="1"/>
      <c r="BJ191" s="1"/>
      <c r="BK191" s="1"/>
      <c r="BL191" s="1"/>
      <c r="BM191" s="1"/>
      <c r="BN191" s="1"/>
    </row>
    <row r="192" spans="1:66" ht="16.5" customHeight="1" x14ac:dyDescent="0.2">
      <c r="A192" s="1"/>
      <c r="B192" s="70"/>
      <c r="C192" s="4" t="s">
        <v>44</v>
      </c>
      <c r="D192" s="5">
        <v>1</v>
      </c>
      <c r="E192" s="5">
        <v>1</v>
      </c>
      <c r="F192" s="5">
        <v>1</v>
      </c>
      <c r="G192" s="5">
        <v>1</v>
      </c>
      <c r="H192" s="5">
        <v>1</v>
      </c>
      <c r="I192" s="5">
        <v>1</v>
      </c>
      <c r="J192" s="5">
        <v>1</v>
      </c>
      <c r="K192" s="5">
        <v>1</v>
      </c>
      <c r="L192" s="5">
        <v>1</v>
      </c>
      <c r="M192" s="5">
        <v>1</v>
      </c>
      <c r="N192" s="5">
        <v>1</v>
      </c>
      <c r="O192" s="5">
        <v>1</v>
      </c>
      <c r="P192" s="5">
        <v>1</v>
      </c>
      <c r="Q192" s="5">
        <v>1</v>
      </c>
      <c r="R192" s="5">
        <v>1</v>
      </c>
      <c r="S192" s="5">
        <v>1</v>
      </c>
      <c r="T192" s="5">
        <v>1</v>
      </c>
      <c r="U192" s="5">
        <v>1</v>
      </c>
      <c r="V192" s="5">
        <v>1</v>
      </c>
      <c r="W192" s="5">
        <v>1</v>
      </c>
      <c r="X192" s="5">
        <v>1</v>
      </c>
      <c r="Y192" s="5">
        <v>1</v>
      </c>
      <c r="Z192" s="5">
        <v>1</v>
      </c>
      <c r="AA192" s="5">
        <v>1</v>
      </c>
      <c r="AB192" s="5">
        <v>1</v>
      </c>
      <c r="AC192" s="5">
        <v>1</v>
      </c>
      <c r="AD192" s="5">
        <v>1</v>
      </c>
      <c r="AE192" s="5">
        <v>1</v>
      </c>
      <c r="AF192" s="5">
        <v>1</v>
      </c>
      <c r="AG192" s="5">
        <v>1</v>
      </c>
      <c r="AH192" s="5">
        <v>1</v>
      </c>
      <c r="AI192" s="5">
        <v>1</v>
      </c>
      <c r="AJ192" s="5">
        <v>1</v>
      </c>
      <c r="AK192" s="5">
        <v>1</v>
      </c>
      <c r="AL192" s="5">
        <v>1</v>
      </c>
      <c r="AM192" s="5">
        <v>1</v>
      </c>
      <c r="AN192" s="5">
        <v>1</v>
      </c>
      <c r="AO192" s="5">
        <v>1</v>
      </c>
      <c r="AP192" s="5">
        <v>1</v>
      </c>
      <c r="AQ192" s="5">
        <v>1</v>
      </c>
      <c r="AR192" s="5">
        <v>1</v>
      </c>
      <c r="AS192" s="5">
        <v>1</v>
      </c>
      <c r="AT192" s="5">
        <v>1</v>
      </c>
      <c r="AU192" s="5">
        <v>1</v>
      </c>
      <c r="AV192" s="5">
        <v>1</v>
      </c>
      <c r="AW192" s="5">
        <v>1</v>
      </c>
      <c r="AX192" s="5">
        <v>1</v>
      </c>
      <c r="AY192" s="5">
        <v>1</v>
      </c>
      <c r="AZ192" s="5">
        <v>1</v>
      </c>
      <c r="BA192" s="5">
        <v>1</v>
      </c>
      <c r="BB192" s="5">
        <v>1</v>
      </c>
      <c r="BC192" s="5">
        <v>1</v>
      </c>
      <c r="BD192" s="5">
        <v>1</v>
      </c>
      <c r="BE192" s="5">
        <v>1</v>
      </c>
      <c r="BF192" s="1"/>
      <c r="BG192" s="1"/>
      <c r="BH192" s="1"/>
      <c r="BI192" s="1"/>
      <c r="BJ192" s="1"/>
      <c r="BK192" s="1"/>
      <c r="BL192" s="1"/>
      <c r="BM192" s="1"/>
      <c r="BN192" s="1"/>
    </row>
    <row r="193" spans="1:6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spans="1:6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spans="1:66" ht="15.75" customHeight="1" x14ac:dyDescent="0.2">
      <c r="A195" s="80"/>
      <c r="B195" s="69" t="s">
        <v>71</v>
      </c>
      <c r="C195" s="69" t="s">
        <v>2</v>
      </c>
      <c r="D195" s="68" t="s">
        <v>3</v>
      </c>
      <c r="E195" s="66"/>
      <c r="F195" s="67"/>
      <c r="G195" s="68" t="s">
        <v>4</v>
      </c>
      <c r="H195" s="66"/>
      <c r="I195" s="67"/>
      <c r="J195" s="65" t="s">
        <v>5</v>
      </c>
      <c r="K195" s="66"/>
      <c r="L195" s="67"/>
      <c r="M195" s="65" t="s">
        <v>6</v>
      </c>
      <c r="N195" s="66"/>
      <c r="O195" s="67"/>
      <c r="P195" s="65" t="s">
        <v>7</v>
      </c>
      <c r="Q195" s="66"/>
      <c r="R195" s="67"/>
      <c r="S195" s="77"/>
      <c r="T195" s="78"/>
      <c r="U195" s="78"/>
      <c r="V195" s="77"/>
      <c r="W195" s="78"/>
      <c r="X195" s="7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spans="1:66" ht="15.75" customHeight="1" x14ac:dyDescent="0.2">
      <c r="A196" s="74"/>
      <c r="B196" s="70"/>
      <c r="C196" s="70"/>
      <c r="D196" s="2" t="s">
        <v>10</v>
      </c>
      <c r="E196" s="2" t="s">
        <v>11</v>
      </c>
      <c r="F196" s="2" t="s">
        <v>12</v>
      </c>
      <c r="G196" s="2" t="s">
        <v>10</v>
      </c>
      <c r="H196" s="2" t="s">
        <v>11</v>
      </c>
      <c r="I196" s="2" t="s">
        <v>12</v>
      </c>
      <c r="J196" s="2" t="s">
        <v>10</v>
      </c>
      <c r="K196" s="2" t="s">
        <v>11</v>
      </c>
      <c r="L196" s="2" t="s">
        <v>12</v>
      </c>
      <c r="M196" s="3" t="s">
        <v>10</v>
      </c>
      <c r="N196" s="3" t="s">
        <v>11</v>
      </c>
      <c r="O196" s="3" t="s">
        <v>12</v>
      </c>
      <c r="P196" s="3" t="s">
        <v>10</v>
      </c>
      <c r="Q196" s="3" t="s">
        <v>11</v>
      </c>
      <c r="R196" s="3" t="s">
        <v>12</v>
      </c>
      <c r="S196" s="6"/>
      <c r="T196" s="6"/>
      <c r="U196" s="6"/>
      <c r="V196" s="6"/>
      <c r="W196" s="6"/>
      <c r="X196" s="6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spans="1:66" ht="16.5" customHeight="1" x14ac:dyDescent="0.2">
      <c r="A197" s="1"/>
      <c r="B197" s="79" t="s">
        <v>72</v>
      </c>
      <c r="C197" s="4" t="s">
        <v>14</v>
      </c>
      <c r="D197" s="5">
        <v>1</v>
      </c>
      <c r="E197" s="5">
        <v>1</v>
      </c>
      <c r="F197" s="5">
        <v>1</v>
      </c>
      <c r="G197" s="5">
        <v>1</v>
      </c>
      <c r="H197" s="5">
        <v>1</v>
      </c>
      <c r="I197" s="5">
        <v>1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spans="1:66" ht="16.5" customHeight="1" x14ac:dyDescent="0.2">
      <c r="A198" s="1"/>
      <c r="B198" s="76"/>
      <c r="C198" s="4" t="s">
        <v>15</v>
      </c>
      <c r="D198" s="5">
        <v>1</v>
      </c>
      <c r="E198" s="5">
        <v>1</v>
      </c>
      <c r="F198" s="5">
        <v>1</v>
      </c>
      <c r="G198" s="5">
        <v>1</v>
      </c>
      <c r="H198" s="5">
        <v>1</v>
      </c>
      <c r="I198" s="5">
        <v>0</v>
      </c>
      <c r="J198" s="5">
        <v>1</v>
      </c>
      <c r="K198" s="5">
        <v>1</v>
      </c>
      <c r="L198" s="5">
        <v>1</v>
      </c>
      <c r="M198" s="5">
        <v>1</v>
      </c>
      <c r="N198" s="5">
        <v>1</v>
      </c>
      <c r="O198" s="5">
        <v>0</v>
      </c>
      <c r="P198" s="5">
        <v>1</v>
      </c>
      <c r="Q198" s="5">
        <v>1</v>
      </c>
      <c r="R198" s="5">
        <v>0</v>
      </c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spans="1:66" ht="16.5" customHeight="1" x14ac:dyDescent="0.2">
      <c r="A199" s="1"/>
      <c r="B199" s="76"/>
      <c r="C199" s="4" t="s">
        <v>16</v>
      </c>
      <c r="D199" s="5">
        <v>1</v>
      </c>
      <c r="E199" s="5">
        <v>1</v>
      </c>
      <c r="F199" s="5">
        <v>1</v>
      </c>
      <c r="G199" s="5">
        <v>1</v>
      </c>
      <c r="H199" s="5">
        <v>1</v>
      </c>
      <c r="I199" s="5">
        <v>1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spans="1:66" ht="16.5" customHeight="1" x14ac:dyDescent="0.2">
      <c r="A200" s="1"/>
      <c r="B200" s="76"/>
      <c r="C200" s="4" t="s">
        <v>17</v>
      </c>
      <c r="D200" s="5">
        <v>1</v>
      </c>
      <c r="E200" s="5">
        <v>1</v>
      </c>
      <c r="F200" s="5">
        <v>1</v>
      </c>
      <c r="G200" s="5">
        <v>1</v>
      </c>
      <c r="H200" s="5">
        <v>1</v>
      </c>
      <c r="I200" s="5">
        <v>1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spans="1:66" ht="16.5" customHeight="1" x14ac:dyDescent="0.2">
      <c r="A201" s="1"/>
      <c r="B201" s="76"/>
      <c r="C201" s="4" t="s">
        <v>18</v>
      </c>
      <c r="D201" s="5">
        <v>1</v>
      </c>
      <c r="E201" s="5">
        <v>1</v>
      </c>
      <c r="F201" s="5">
        <v>1</v>
      </c>
      <c r="G201" s="5">
        <v>1</v>
      </c>
      <c r="H201" s="5">
        <v>1</v>
      </c>
      <c r="I201" s="5">
        <v>1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spans="1:66" ht="16.5" customHeight="1" x14ac:dyDescent="0.2">
      <c r="A202" s="1"/>
      <c r="B202" s="70"/>
      <c r="C202" s="4" t="s">
        <v>44</v>
      </c>
      <c r="D202" s="5">
        <v>1</v>
      </c>
      <c r="E202" s="5">
        <v>1</v>
      </c>
      <c r="F202" s="5">
        <v>1</v>
      </c>
      <c r="G202" s="5">
        <v>1</v>
      </c>
      <c r="H202" s="5">
        <v>1</v>
      </c>
      <c r="I202" s="5">
        <v>1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  <c r="Q202" s="5">
        <v>1</v>
      </c>
      <c r="R202" s="5">
        <v>1</v>
      </c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spans="1:6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spans="1:6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spans="1:66" ht="15.75" customHeight="1" x14ac:dyDescent="0.2">
      <c r="A205" s="80"/>
      <c r="B205" s="69" t="s">
        <v>73</v>
      </c>
      <c r="C205" s="69" t="s">
        <v>2</v>
      </c>
      <c r="D205" s="68" t="s">
        <v>3</v>
      </c>
      <c r="E205" s="66"/>
      <c r="F205" s="67"/>
      <c r="G205" s="68" t="s">
        <v>4</v>
      </c>
      <c r="H205" s="66"/>
      <c r="I205" s="67"/>
      <c r="J205" s="65" t="s">
        <v>5</v>
      </c>
      <c r="K205" s="66"/>
      <c r="L205" s="67"/>
      <c r="M205" s="65" t="s">
        <v>6</v>
      </c>
      <c r="N205" s="66"/>
      <c r="O205" s="67"/>
      <c r="P205" s="65" t="s">
        <v>7</v>
      </c>
      <c r="Q205" s="66"/>
      <c r="R205" s="67"/>
      <c r="S205" s="65" t="s">
        <v>8</v>
      </c>
      <c r="T205" s="66"/>
      <c r="U205" s="67"/>
      <c r="V205" s="77"/>
      <c r="W205" s="78"/>
      <c r="X205" s="78"/>
      <c r="Y205" s="77"/>
      <c r="Z205" s="78"/>
      <c r="AA205" s="78"/>
      <c r="AB205" s="77"/>
      <c r="AC205" s="78"/>
      <c r="AD205" s="78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spans="1:66" ht="15.75" customHeight="1" x14ac:dyDescent="0.2">
      <c r="A206" s="74"/>
      <c r="B206" s="70"/>
      <c r="C206" s="70"/>
      <c r="D206" s="2" t="s">
        <v>10</v>
      </c>
      <c r="E206" s="2" t="s">
        <v>11</v>
      </c>
      <c r="F206" s="2" t="s">
        <v>12</v>
      </c>
      <c r="G206" s="2" t="s">
        <v>10</v>
      </c>
      <c r="H206" s="2" t="s">
        <v>11</v>
      </c>
      <c r="I206" s="2" t="s">
        <v>12</v>
      </c>
      <c r="J206" s="2" t="s">
        <v>10</v>
      </c>
      <c r="K206" s="2" t="s">
        <v>11</v>
      </c>
      <c r="L206" s="2" t="s">
        <v>12</v>
      </c>
      <c r="M206" s="3" t="s">
        <v>10</v>
      </c>
      <c r="N206" s="3" t="s">
        <v>11</v>
      </c>
      <c r="O206" s="3" t="s">
        <v>12</v>
      </c>
      <c r="P206" s="3" t="s">
        <v>10</v>
      </c>
      <c r="Q206" s="3" t="s">
        <v>11</v>
      </c>
      <c r="R206" s="3" t="s">
        <v>12</v>
      </c>
      <c r="S206" s="3" t="s">
        <v>10</v>
      </c>
      <c r="T206" s="3" t="s">
        <v>11</v>
      </c>
      <c r="U206" s="3" t="s">
        <v>12</v>
      </c>
      <c r="V206" s="6"/>
      <c r="W206" s="6"/>
      <c r="X206" s="6"/>
      <c r="Y206" s="6"/>
      <c r="Z206" s="6"/>
      <c r="AA206" s="6"/>
      <c r="AB206" s="6"/>
      <c r="AC206" s="6"/>
      <c r="AD206" s="6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spans="1:66" ht="48.75" customHeight="1" x14ac:dyDescent="0.2">
      <c r="A207" s="1"/>
      <c r="B207" s="79" t="s">
        <v>74</v>
      </c>
      <c r="C207" s="4" t="s">
        <v>14</v>
      </c>
      <c r="D207" s="5">
        <v>1</v>
      </c>
      <c r="E207" s="5">
        <v>1</v>
      </c>
      <c r="F207" s="5">
        <v>1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spans="1:66" ht="15.75" customHeight="1" x14ac:dyDescent="0.2">
      <c r="A208" s="1"/>
      <c r="B208" s="76"/>
      <c r="C208" s="4" t="s">
        <v>15</v>
      </c>
      <c r="D208" s="5">
        <v>1</v>
      </c>
      <c r="E208" s="5">
        <v>1</v>
      </c>
      <c r="F208" s="5">
        <v>1</v>
      </c>
      <c r="G208" s="5">
        <v>1</v>
      </c>
      <c r="H208" s="5">
        <v>1</v>
      </c>
      <c r="I208" s="5">
        <v>1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1</v>
      </c>
      <c r="P208" s="5">
        <v>1</v>
      </c>
      <c r="Q208" s="5">
        <v>1</v>
      </c>
      <c r="R208" s="5">
        <v>1</v>
      </c>
      <c r="S208" s="5">
        <v>1</v>
      </c>
      <c r="T208" s="5">
        <v>1</v>
      </c>
      <c r="U208" s="5">
        <v>1</v>
      </c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spans="1:66" ht="15.75" customHeight="1" x14ac:dyDescent="0.2">
      <c r="A209" s="1"/>
      <c r="B209" s="76"/>
      <c r="C209" s="4" t="s">
        <v>16</v>
      </c>
      <c r="D209" s="5">
        <v>1</v>
      </c>
      <c r="E209" s="5">
        <v>1</v>
      </c>
      <c r="F209" s="5">
        <v>0</v>
      </c>
      <c r="G209" s="5">
        <v>1</v>
      </c>
      <c r="H209" s="5">
        <v>1</v>
      </c>
      <c r="I209" s="5">
        <v>0</v>
      </c>
      <c r="J209" s="5">
        <v>1</v>
      </c>
      <c r="K209" s="5">
        <v>1</v>
      </c>
      <c r="L209" s="5">
        <v>1</v>
      </c>
      <c r="M209" s="5">
        <v>1</v>
      </c>
      <c r="N209" s="5">
        <v>1</v>
      </c>
      <c r="O209" s="5">
        <v>1</v>
      </c>
      <c r="P209" s="5">
        <v>1</v>
      </c>
      <c r="Q209" s="5">
        <v>1</v>
      </c>
      <c r="R209" s="5">
        <v>0</v>
      </c>
      <c r="S209" s="5">
        <v>1</v>
      </c>
      <c r="T209" s="5">
        <v>1</v>
      </c>
      <c r="U209" s="5">
        <v>0</v>
      </c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spans="1:66" ht="15.75" customHeight="1" x14ac:dyDescent="0.2">
      <c r="A210" s="1"/>
      <c r="B210" s="76"/>
      <c r="C210" s="4" t="s">
        <v>17</v>
      </c>
      <c r="D210" s="5">
        <v>1</v>
      </c>
      <c r="E210" s="5">
        <v>1</v>
      </c>
      <c r="F210" s="5">
        <v>1</v>
      </c>
      <c r="G210" s="5">
        <v>1</v>
      </c>
      <c r="H210" s="5">
        <v>1</v>
      </c>
      <c r="I210" s="5">
        <v>1</v>
      </c>
      <c r="J210" s="5">
        <v>1</v>
      </c>
      <c r="K210" s="5">
        <v>1</v>
      </c>
      <c r="L210" s="5">
        <v>1</v>
      </c>
      <c r="M210" s="5">
        <v>1</v>
      </c>
      <c r="N210" s="5">
        <v>1</v>
      </c>
      <c r="O210" s="5">
        <v>1</v>
      </c>
      <c r="P210" s="5">
        <v>1</v>
      </c>
      <c r="Q210" s="5">
        <v>1</v>
      </c>
      <c r="R210" s="5">
        <v>1</v>
      </c>
      <c r="S210" s="5">
        <v>1</v>
      </c>
      <c r="T210" s="5">
        <v>1</v>
      </c>
      <c r="U210" s="5">
        <v>1</v>
      </c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spans="1:66" ht="15.75" customHeight="1" x14ac:dyDescent="0.2">
      <c r="A211" s="1"/>
      <c r="B211" s="76"/>
      <c r="C211" s="4" t="s">
        <v>18</v>
      </c>
      <c r="D211" s="5">
        <v>0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spans="1:66" ht="15.75" customHeight="1" x14ac:dyDescent="0.2">
      <c r="A212" s="1"/>
      <c r="B212" s="76"/>
      <c r="C212" s="4" t="s">
        <v>44</v>
      </c>
      <c r="D212" s="5">
        <v>1</v>
      </c>
      <c r="E212" s="5">
        <v>1</v>
      </c>
      <c r="F212" s="5">
        <v>1</v>
      </c>
      <c r="G212" s="5">
        <v>1</v>
      </c>
      <c r="H212" s="5">
        <v>1</v>
      </c>
      <c r="I212" s="5">
        <v>1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  <c r="O212" s="5">
        <v>1</v>
      </c>
      <c r="P212" s="5">
        <v>1</v>
      </c>
      <c r="Q212" s="5">
        <v>1</v>
      </c>
      <c r="R212" s="5">
        <v>1</v>
      </c>
      <c r="S212" s="5">
        <v>1</v>
      </c>
      <c r="T212" s="5">
        <v>1</v>
      </c>
      <c r="U212" s="5">
        <v>1</v>
      </c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spans="1:66" ht="15.75" customHeight="1" x14ac:dyDescent="0.2">
      <c r="A213" s="1"/>
      <c r="B213" s="70"/>
      <c r="C213" s="4" t="s">
        <v>53</v>
      </c>
      <c r="D213" s="5">
        <v>1</v>
      </c>
      <c r="E213" s="5">
        <v>1</v>
      </c>
      <c r="F213" s="5">
        <v>1</v>
      </c>
      <c r="G213" s="5">
        <v>1</v>
      </c>
      <c r="H213" s="5">
        <v>1</v>
      </c>
      <c r="I213" s="5">
        <v>1</v>
      </c>
      <c r="J213" s="5">
        <v>1</v>
      </c>
      <c r="K213" s="5">
        <v>1</v>
      </c>
      <c r="L213" s="5">
        <v>1</v>
      </c>
      <c r="M213" s="5">
        <v>1</v>
      </c>
      <c r="N213" s="5">
        <v>1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1</v>
      </c>
      <c r="U213" s="5">
        <v>1</v>
      </c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spans="1:6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spans="1:66" ht="15.75" customHeight="1" x14ac:dyDescent="0.2">
      <c r="A215" s="80"/>
      <c r="B215" s="69" t="s">
        <v>75</v>
      </c>
      <c r="C215" s="69" t="s">
        <v>2</v>
      </c>
      <c r="D215" s="68" t="s">
        <v>3</v>
      </c>
      <c r="E215" s="66"/>
      <c r="F215" s="67"/>
      <c r="G215" s="68" t="s">
        <v>4</v>
      </c>
      <c r="H215" s="66"/>
      <c r="I215" s="67"/>
      <c r="J215" s="65" t="s">
        <v>5</v>
      </c>
      <c r="K215" s="66"/>
      <c r="L215" s="67"/>
      <c r="M215" s="65" t="s">
        <v>6</v>
      </c>
      <c r="N215" s="66"/>
      <c r="O215" s="67"/>
      <c r="P215" s="65" t="s">
        <v>7</v>
      </c>
      <c r="Q215" s="66"/>
      <c r="R215" s="67"/>
      <c r="S215" s="77"/>
      <c r="T215" s="78"/>
      <c r="U215" s="78"/>
      <c r="V215" s="77"/>
      <c r="W215" s="78"/>
      <c r="X215" s="78"/>
      <c r="Y215" s="77"/>
      <c r="Z215" s="78"/>
      <c r="AA215" s="78"/>
      <c r="AB215" s="77"/>
      <c r="AC215" s="78"/>
      <c r="AD215" s="78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spans="1:66" ht="15.75" customHeight="1" x14ac:dyDescent="0.2">
      <c r="A216" s="74"/>
      <c r="B216" s="70"/>
      <c r="C216" s="70"/>
      <c r="D216" s="2" t="s">
        <v>10</v>
      </c>
      <c r="E216" s="2" t="s">
        <v>11</v>
      </c>
      <c r="F216" s="2" t="s">
        <v>12</v>
      </c>
      <c r="G216" s="2" t="s">
        <v>10</v>
      </c>
      <c r="H216" s="2" t="s">
        <v>11</v>
      </c>
      <c r="I216" s="2" t="s">
        <v>12</v>
      </c>
      <c r="J216" s="2" t="s">
        <v>10</v>
      </c>
      <c r="K216" s="2" t="s">
        <v>11</v>
      </c>
      <c r="L216" s="2" t="s">
        <v>12</v>
      </c>
      <c r="M216" s="3" t="s">
        <v>10</v>
      </c>
      <c r="N216" s="3" t="s">
        <v>11</v>
      </c>
      <c r="O216" s="3" t="s">
        <v>12</v>
      </c>
      <c r="P216" s="3" t="s">
        <v>10</v>
      </c>
      <c r="Q216" s="3" t="s">
        <v>11</v>
      </c>
      <c r="R216" s="3" t="s">
        <v>12</v>
      </c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spans="1:66" ht="32.25" customHeight="1" x14ac:dyDescent="0.2">
      <c r="A217" s="1"/>
      <c r="B217" s="79" t="s">
        <v>76</v>
      </c>
      <c r="C217" s="4" t="s">
        <v>14</v>
      </c>
      <c r="D217" s="5">
        <v>1</v>
      </c>
      <c r="E217" s="5">
        <v>1</v>
      </c>
      <c r="F217" s="5">
        <v>0</v>
      </c>
      <c r="G217" s="5">
        <v>1</v>
      </c>
      <c r="H217" s="5">
        <v>1</v>
      </c>
      <c r="I217" s="5">
        <v>0</v>
      </c>
      <c r="J217" s="5">
        <v>1</v>
      </c>
      <c r="K217" s="5">
        <v>1</v>
      </c>
      <c r="L217" s="5">
        <v>0</v>
      </c>
      <c r="M217" s="5">
        <v>1</v>
      </c>
      <c r="N217" s="5">
        <v>1</v>
      </c>
      <c r="O217" s="5">
        <v>0</v>
      </c>
      <c r="P217" s="5">
        <v>1</v>
      </c>
      <c r="Q217" s="5">
        <v>1</v>
      </c>
      <c r="R217" s="5">
        <v>0</v>
      </c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spans="1:66" ht="15.75" customHeight="1" x14ac:dyDescent="0.2">
      <c r="A218" s="1"/>
      <c r="B218" s="76"/>
      <c r="C218" s="4" t="s">
        <v>15</v>
      </c>
      <c r="D218" s="5">
        <v>1</v>
      </c>
      <c r="E218" s="5">
        <v>1</v>
      </c>
      <c r="F218" s="5">
        <v>1</v>
      </c>
      <c r="G218" s="5">
        <v>1</v>
      </c>
      <c r="H218" s="5">
        <v>1</v>
      </c>
      <c r="I218" s="5">
        <v>1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1</v>
      </c>
      <c r="P218" s="5">
        <v>1</v>
      </c>
      <c r="Q218" s="5">
        <v>1</v>
      </c>
      <c r="R218" s="5">
        <v>1</v>
      </c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spans="1:66" ht="15.75" customHeight="1" x14ac:dyDescent="0.2">
      <c r="A219" s="1"/>
      <c r="B219" s="76"/>
      <c r="C219" s="4" t="s">
        <v>16</v>
      </c>
      <c r="D219" s="5">
        <v>1</v>
      </c>
      <c r="E219" s="5">
        <v>1</v>
      </c>
      <c r="F219" s="5">
        <v>1</v>
      </c>
      <c r="G219" s="5">
        <v>1</v>
      </c>
      <c r="H219" s="5">
        <v>1</v>
      </c>
      <c r="I219" s="5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1</v>
      </c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spans="1:66" ht="15.75" customHeight="1" x14ac:dyDescent="0.2">
      <c r="A220" s="1"/>
      <c r="B220" s="76"/>
      <c r="C220" s="4" t="s">
        <v>17</v>
      </c>
      <c r="D220" s="5">
        <v>1</v>
      </c>
      <c r="E220" s="5">
        <v>1</v>
      </c>
      <c r="F220" s="5">
        <v>1</v>
      </c>
      <c r="G220" s="5">
        <v>1</v>
      </c>
      <c r="H220" s="5">
        <v>1</v>
      </c>
      <c r="I220" s="5">
        <v>1</v>
      </c>
      <c r="J220" s="5">
        <v>1</v>
      </c>
      <c r="K220" s="5">
        <v>1</v>
      </c>
      <c r="L220" s="5">
        <v>1</v>
      </c>
      <c r="M220" s="5">
        <v>1</v>
      </c>
      <c r="N220" s="5">
        <v>1</v>
      </c>
      <c r="O220" s="5">
        <v>1</v>
      </c>
      <c r="P220" s="5">
        <v>1</v>
      </c>
      <c r="Q220" s="5">
        <v>1</v>
      </c>
      <c r="R220" s="5">
        <v>1</v>
      </c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spans="1:66" ht="15.75" customHeight="1" x14ac:dyDescent="0.2">
      <c r="A221" s="1"/>
      <c r="B221" s="70"/>
      <c r="C221" s="4" t="s">
        <v>18</v>
      </c>
      <c r="D221" s="5">
        <v>1</v>
      </c>
      <c r="E221" s="5">
        <v>1</v>
      </c>
      <c r="F221" s="5">
        <v>1</v>
      </c>
      <c r="G221" s="5">
        <v>1</v>
      </c>
      <c r="H221" s="5">
        <v>1</v>
      </c>
      <c r="I221" s="5">
        <v>1</v>
      </c>
      <c r="J221" s="5">
        <v>1</v>
      </c>
      <c r="K221" s="5">
        <v>1</v>
      </c>
      <c r="L221" s="5">
        <v>1</v>
      </c>
      <c r="M221" s="5">
        <v>1</v>
      </c>
      <c r="N221" s="5">
        <v>1</v>
      </c>
      <c r="O221" s="5">
        <v>1</v>
      </c>
      <c r="P221" s="5">
        <v>1</v>
      </c>
      <c r="Q221" s="5">
        <v>1</v>
      </c>
      <c r="R221" s="5">
        <v>1</v>
      </c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spans="1:6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spans="1:6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spans="1:66" ht="15.75" customHeight="1" x14ac:dyDescent="0.2">
      <c r="A224" s="80"/>
      <c r="B224" s="69" t="s">
        <v>77</v>
      </c>
      <c r="C224" s="69" t="s">
        <v>2</v>
      </c>
      <c r="D224" s="68" t="s">
        <v>3</v>
      </c>
      <c r="E224" s="66"/>
      <c r="F224" s="67"/>
      <c r="G224" s="68" t="s">
        <v>4</v>
      </c>
      <c r="H224" s="66"/>
      <c r="I224" s="67"/>
      <c r="J224" s="65" t="s">
        <v>5</v>
      </c>
      <c r="K224" s="66"/>
      <c r="L224" s="67"/>
      <c r="M224" s="65" t="s">
        <v>6</v>
      </c>
      <c r="N224" s="66"/>
      <c r="O224" s="67"/>
      <c r="P224" s="65" t="s">
        <v>7</v>
      </c>
      <c r="Q224" s="66"/>
      <c r="R224" s="67"/>
      <c r="S224" s="77"/>
      <c r="T224" s="78"/>
      <c r="U224" s="78"/>
      <c r="V224" s="77"/>
      <c r="W224" s="78"/>
      <c r="X224" s="78"/>
      <c r="Y224" s="77"/>
      <c r="Z224" s="78"/>
      <c r="AA224" s="78"/>
      <c r="AB224" s="77"/>
      <c r="AC224" s="78"/>
      <c r="AD224" s="78"/>
      <c r="AE224" s="77"/>
      <c r="AF224" s="78"/>
      <c r="AG224" s="78"/>
      <c r="AH224" s="77"/>
      <c r="AI224" s="78"/>
      <c r="AJ224" s="78"/>
      <c r="AK224" s="77"/>
      <c r="AL224" s="78"/>
      <c r="AM224" s="78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spans="1:66" ht="15.75" customHeight="1" x14ac:dyDescent="0.2">
      <c r="A225" s="74"/>
      <c r="B225" s="70"/>
      <c r="C225" s="70"/>
      <c r="D225" s="2" t="s">
        <v>10</v>
      </c>
      <c r="E225" s="2" t="s">
        <v>11</v>
      </c>
      <c r="F225" s="2" t="s">
        <v>12</v>
      </c>
      <c r="G225" s="2" t="s">
        <v>10</v>
      </c>
      <c r="H225" s="2" t="s">
        <v>11</v>
      </c>
      <c r="I225" s="2" t="s">
        <v>12</v>
      </c>
      <c r="J225" s="2" t="s">
        <v>10</v>
      </c>
      <c r="K225" s="2" t="s">
        <v>11</v>
      </c>
      <c r="L225" s="2" t="s">
        <v>12</v>
      </c>
      <c r="M225" s="3" t="s">
        <v>10</v>
      </c>
      <c r="N225" s="3" t="s">
        <v>11</v>
      </c>
      <c r="O225" s="3" t="s">
        <v>12</v>
      </c>
      <c r="P225" s="3" t="s">
        <v>10</v>
      </c>
      <c r="Q225" s="3" t="s">
        <v>11</v>
      </c>
      <c r="R225" s="3" t="s">
        <v>12</v>
      </c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spans="1:66" ht="32.25" customHeight="1" x14ac:dyDescent="0.2">
      <c r="A226" s="1"/>
      <c r="B226" s="79" t="s">
        <v>78</v>
      </c>
      <c r="C226" s="4" t="s">
        <v>14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1</v>
      </c>
      <c r="P226" s="5">
        <v>1</v>
      </c>
      <c r="Q226" s="5">
        <v>1</v>
      </c>
      <c r="R226" s="5">
        <v>1</v>
      </c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spans="1:66" ht="15.75" customHeight="1" x14ac:dyDescent="0.2">
      <c r="A227" s="1"/>
      <c r="B227" s="76"/>
      <c r="C227" s="4" t="s">
        <v>15</v>
      </c>
      <c r="D227" s="5">
        <v>1</v>
      </c>
      <c r="E227" s="5">
        <v>1</v>
      </c>
      <c r="F227" s="5">
        <v>1</v>
      </c>
      <c r="G227" s="5">
        <v>1</v>
      </c>
      <c r="H227" s="5">
        <v>1</v>
      </c>
      <c r="I227" s="5">
        <v>1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1</v>
      </c>
      <c r="P227" s="5">
        <v>1</v>
      </c>
      <c r="Q227" s="5">
        <v>1</v>
      </c>
      <c r="R227" s="5">
        <v>1</v>
      </c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spans="1:66" ht="15.75" customHeight="1" x14ac:dyDescent="0.2">
      <c r="A228" s="1"/>
      <c r="B228" s="76"/>
      <c r="C228" s="4" t="s">
        <v>16</v>
      </c>
      <c r="D228" s="5">
        <v>1</v>
      </c>
      <c r="E228" s="5">
        <v>1</v>
      </c>
      <c r="F228" s="5">
        <v>0</v>
      </c>
      <c r="G228" s="5">
        <v>1</v>
      </c>
      <c r="H228" s="5">
        <v>1</v>
      </c>
      <c r="I228" s="5">
        <v>0</v>
      </c>
      <c r="J228" s="5">
        <v>1</v>
      </c>
      <c r="K228" s="5">
        <v>1</v>
      </c>
      <c r="L228" s="5">
        <v>0</v>
      </c>
      <c r="M228" s="5">
        <v>1</v>
      </c>
      <c r="N228" s="5">
        <v>1</v>
      </c>
      <c r="O228" s="5">
        <v>0</v>
      </c>
      <c r="P228" s="5">
        <v>1</v>
      </c>
      <c r="Q228" s="5">
        <v>1</v>
      </c>
      <c r="R228" s="5">
        <v>0</v>
      </c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spans="1:66" ht="15.75" customHeight="1" x14ac:dyDescent="0.2">
      <c r="A229" s="1"/>
      <c r="B229" s="76"/>
      <c r="C229" s="4" t="s">
        <v>17</v>
      </c>
      <c r="D229" s="5">
        <v>1</v>
      </c>
      <c r="E229" s="5">
        <v>1</v>
      </c>
      <c r="F229" s="5">
        <v>1</v>
      </c>
      <c r="G229" s="5">
        <v>1</v>
      </c>
      <c r="H229" s="5">
        <v>1</v>
      </c>
      <c r="I229" s="5">
        <v>1</v>
      </c>
      <c r="J229" s="5">
        <v>1</v>
      </c>
      <c r="K229" s="5">
        <v>1</v>
      </c>
      <c r="L229" s="5">
        <v>1</v>
      </c>
      <c r="M229" s="5">
        <v>1</v>
      </c>
      <c r="N229" s="5">
        <v>1</v>
      </c>
      <c r="O229" s="5">
        <v>1</v>
      </c>
      <c r="P229" s="5">
        <v>1</v>
      </c>
      <c r="Q229" s="5">
        <v>1</v>
      </c>
      <c r="R229" s="5">
        <v>1</v>
      </c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spans="1:66" ht="15.75" customHeight="1" x14ac:dyDescent="0.2">
      <c r="A230" s="1"/>
      <c r="B230" s="76"/>
      <c r="C230" s="4" t="s">
        <v>18</v>
      </c>
      <c r="D230" s="5">
        <v>1</v>
      </c>
      <c r="E230" s="5">
        <v>1</v>
      </c>
      <c r="F230" s="5">
        <v>1</v>
      </c>
      <c r="G230" s="5">
        <v>1</v>
      </c>
      <c r="H230" s="5">
        <v>1</v>
      </c>
      <c r="I230" s="5">
        <v>1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5">
        <v>1</v>
      </c>
      <c r="Q230" s="5">
        <v>1</v>
      </c>
      <c r="R230" s="5">
        <v>1</v>
      </c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spans="1:66" ht="15.75" customHeight="1" x14ac:dyDescent="0.2">
      <c r="A231" s="1"/>
      <c r="B231" s="76"/>
      <c r="C231" s="4" t="s">
        <v>44</v>
      </c>
      <c r="D231" s="5">
        <v>1</v>
      </c>
      <c r="E231" s="5">
        <v>1</v>
      </c>
      <c r="F231" s="5">
        <v>1</v>
      </c>
      <c r="G231" s="5">
        <v>1</v>
      </c>
      <c r="H231" s="5">
        <v>1</v>
      </c>
      <c r="I231" s="5">
        <v>1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5">
        <v>1</v>
      </c>
      <c r="Q231" s="5">
        <v>1</v>
      </c>
      <c r="R231" s="5">
        <v>1</v>
      </c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spans="1:66" ht="15.75" customHeight="1" x14ac:dyDescent="0.2">
      <c r="A232" s="1"/>
      <c r="B232" s="70"/>
      <c r="C232" s="4" t="s">
        <v>53</v>
      </c>
      <c r="D232" s="5">
        <v>1</v>
      </c>
      <c r="E232" s="5">
        <v>1</v>
      </c>
      <c r="F232" s="5">
        <v>1</v>
      </c>
      <c r="G232" s="5">
        <v>1</v>
      </c>
      <c r="H232" s="5">
        <v>1</v>
      </c>
      <c r="I232" s="5">
        <v>1</v>
      </c>
      <c r="J232" s="5">
        <v>1</v>
      </c>
      <c r="K232" s="5">
        <v>1</v>
      </c>
      <c r="L232" s="5">
        <v>1</v>
      </c>
      <c r="M232" s="5">
        <v>1</v>
      </c>
      <c r="N232" s="5">
        <v>1</v>
      </c>
      <c r="O232" s="5">
        <v>1</v>
      </c>
      <c r="P232" s="5">
        <v>1</v>
      </c>
      <c r="Q232" s="5">
        <v>1</v>
      </c>
      <c r="R232" s="5">
        <v>1</v>
      </c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spans="1:6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spans="1:6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spans="1:66" ht="15.75" customHeight="1" x14ac:dyDescent="0.2">
      <c r="A235" s="80"/>
      <c r="B235" s="69" t="s">
        <v>79</v>
      </c>
      <c r="C235" s="69" t="s">
        <v>2</v>
      </c>
      <c r="D235" s="68" t="s">
        <v>3</v>
      </c>
      <c r="E235" s="66"/>
      <c r="F235" s="67"/>
      <c r="G235" s="68" t="s">
        <v>4</v>
      </c>
      <c r="H235" s="66"/>
      <c r="I235" s="67"/>
      <c r="J235" s="65" t="s">
        <v>5</v>
      </c>
      <c r="K235" s="66"/>
      <c r="L235" s="67"/>
      <c r="M235" s="65" t="s">
        <v>6</v>
      </c>
      <c r="N235" s="66"/>
      <c r="O235" s="67"/>
      <c r="P235" s="65" t="s">
        <v>7</v>
      </c>
      <c r="Q235" s="66"/>
      <c r="R235" s="67"/>
      <c r="S235" s="77"/>
      <c r="T235" s="78"/>
      <c r="U235" s="78"/>
      <c r="V235" s="77"/>
      <c r="W235" s="78"/>
      <c r="X235" s="78"/>
      <c r="Y235" s="77"/>
      <c r="Z235" s="78"/>
      <c r="AA235" s="78"/>
      <c r="AB235" s="77"/>
      <c r="AC235" s="78"/>
      <c r="AD235" s="78"/>
      <c r="AE235" s="77"/>
      <c r="AF235" s="78"/>
      <c r="AG235" s="78"/>
      <c r="AH235" s="77"/>
      <c r="AI235" s="78"/>
      <c r="AJ235" s="78"/>
      <c r="AK235" s="77"/>
      <c r="AL235" s="78"/>
      <c r="AM235" s="78"/>
      <c r="AN235" s="77"/>
      <c r="AO235" s="78"/>
      <c r="AP235" s="78"/>
      <c r="AQ235" s="77"/>
      <c r="AR235" s="78"/>
      <c r="AS235" s="78"/>
      <c r="AT235" s="77"/>
      <c r="AU235" s="78"/>
      <c r="AV235" s="78"/>
      <c r="AW235" s="77"/>
      <c r="AX235" s="78"/>
      <c r="AY235" s="78"/>
      <c r="AZ235" s="77"/>
      <c r="BA235" s="78"/>
      <c r="BB235" s="78"/>
      <c r="BC235" s="77"/>
      <c r="BD235" s="78"/>
      <c r="BE235" s="78"/>
      <c r="BF235" s="77"/>
      <c r="BG235" s="78"/>
      <c r="BH235" s="78"/>
      <c r="BI235" s="77"/>
      <c r="BJ235" s="78"/>
      <c r="BK235" s="78"/>
      <c r="BL235" s="1"/>
      <c r="BM235" s="1"/>
      <c r="BN235" s="1"/>
    </row>
    <row r="236" spans="1:66" ht="15.75" customHeight="1" x14ac:dyDescent="0.2">
      <c r="A236" s="74"/>
      <c r="B236" s="70"/>
      <c r="C236" s="70"/>
      <c r="D236" s="2" t="s">
        <v>10</v>
      </c>
      <c r="E236" s="2" t="s">
        <v>11</v>
      </c>
      <c r="F236" s="2" t="s">
        <v>12</v>
      </c>
      <c r="G236" s="2" t="s">
        <v>10</v>
      </c>
      <c r="H236" s="2" t="s">
        <v>11</v>
      </c>
      <c r="I236" s="2" t="s">
        <v>12</v>
      </c>
      <c r="J236" s="2" t="s">
        <v>10</v>
      </c>
      <c r="K236" s="2" t="s">
        <v>11</v>
      </c>
      <c r="L236" s="2" t="s">
        <v>12</v>
      </c>
      <c r="M236" s="3" t="s">
        <v>10</v>
      </c>
      <c r="N236" s="3" t="s">
        <v>11</v>
      </c>
      <c r="O236" s="3" t="s">
        <v>12</v>
      </c>
      <c r="P236" s="3" t="s">
        <v>10</v>
      </c>
      <c r="Q236" s="3" t="s">
        <v>11</v>
      </c>
      <c r="R236" s="3" t="s">
        <v>12</v>
      </c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1"/>
      <c r="BM236" s="1"/>
      <c r="BN236" s="1"/>
    </row>
    <row r="237" spans="1:66" ht="16.5" customHeight="1" x14ac:dyDescent="0.2">
      <c r="A237" s="1"/>
      <c r="B237" s="79" t="s">
        <v>80</v>
      </c>
      <c r="C237" s="4" t="s">
        <v>14</v>
      </c>
      <c r="D237" s="5">
        <v>1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spans="1:66" ht="16.5" customHeight="1" x14ac:dyDescent="0.2">
      <c r="A238" s="1"/>
      <c r="B238" s="76"/>
      <c r="C238" s="4" t="s">
        <v>15</v>
      </c>
      <c r="D238" s="5">
        <v>1</v>
      </c>
      <c r="E238" s="5">
        <v>1</v>
      </c>
      <c r="F238" s="5">
        <v>0</v>
      </c>
      <c r="G238" s="5">
        <v>1</v>
      </c>
      <c r="H238" s="5">
        <v>1</v>
      </c>
      <c r="I238" s="5">
        <v>0</v>
      </c>
      <c r="J238" s="5">
        <v>1</v>
      </c>
      <c r="K238" s="5">
        <v>1</v>
      </c>
      <c r="L238" s="5">
        <v>1</v>
      </c>
      <c r="M238" s="5">
        <v>1</v>
      </c>
      <c r="N238" s="5">
        <v>1</v>
      </c>
      <c r="O238" s="5">
        <v>1</v>
      </c>
      <c r="P238" s="5">
        <v>1</v>
      </c>
      <c r="Q238" s="5">
        <v>1</v>
      </c>
      <c r="R238" s="5">
        <v>1</v>
      </c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spans="1:66" ht="16.5" customHeight="1" x14ac:dyDescent="0.2">
      <c r="A239" s="1"/>
      <c r="B239" s="76"/>
      <c r="C239" s="4" t="s">
        <v>16</v>
      </c>
      <c r="D239" s="5">
        <v>1</v>
      </c>
      <c r="E239" s="5">
        <v>1</v>
      </c>
      <c r="F239" s="5">
        <v>1</v>
      </c>
      <c r="G239" s="5">
        <v>1</v>
      </c>
      <c r="H239" s="5">
        <v>1</v>
      </c>
      <c r="I239" s="5">
        <v>1</v>
      </c>
      <c r="J239" s="5">
        <v>1</v>
      </c>
      <c r="K239" s="5">
        <v>1</v>
      </c>
      <c r="L239" s="5">
        <v>1</v>
      </c>
      <c r="M239" s="5">
        <v>1</v>
      </c>
      <c r="N239" s="5">
        <v>1</v>
      </c>
      <c r="O239" s="5">
        <v>1</v>
      </c>
      <c r="P239" s="5">
        <v>1</v>
      </c>
      <c r="Q239" s="5">
        <v>1</v>
      </c>
      <c r="R239" s="5">
        <v>1</v>
      </c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spans="1:66" ht="16.5" customHeight="1" x14ac:dyDescent="0.2">
      <c r="A240" s="1"/>
      <c r="B240" s="76"/>
      <c r="C240" s="4" t="s">
        <v>17</v>
      </c>
      <c r="D240" s="5">
        <v>0</v>
      </c>
      <c r="E240" s="5">
        <v>1</v>
      </c>
      <c r="F240" s="5">
        <v>1</v>
      </c>
      <c r="G240" s="5">
        <v>1</v>
      </c>
      <c r="H240" s="5">
        <v>1</v>
      </c>
      <c r="I240" s="5">
        <v>1</v>
      </c>
      <c r="J240" s="5">
        <v>1</v>
      </c>
      <c r="K240" s="5">
        <v>1</v>
      </c>
      <c r="L240" s="5">
        <v>1</v>
      </c>
      <c r="M240" s="5">
        <v>1</v>
      </c>
      <c r="N240" s="5">
        <v>1</v>
      </c>
      <c r="O240" s="5">
        <v>1</v>
      </c>
      <c r="P240" s="5">
        <v>1</v>
      </c>
      <c r="Q240" s="5">
        <v>1</v>
      </c>
      <c r="R240" s="5">
        <v>1</v>
      </c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spans="1:66" ht="16.5" customHeight="1" x14ac:dyDescent="0.2">
      <c r="A241" s="1"/>
      <c r="B241" s="76"/>
      <c r="C241" s="4" t="s">
        <v>18</v>
      </c>
      <c r="D241" s="5">
        <v>1</v>
      </c>
      <c r="E241" s="5">
        <v>1</v>
      </c>
      <c r="F241" s="5">
        <v>1</v>
      </c>
      <c r="G241" s="5">
        <v>1</v>
      </c>
      <c r="H241" s="5">
        <v>1</v>
      </c>
      <c r="I241" s="5">
        <v>1</v>
      </c>
      <c r="J241" s="5">
        <v>1</v>
      </c>
      <c r="K241" s="5">
        <v>1</v>
      </c>
      <c r="L241" s="5">
        <v>1</v>
      </c>
      <c r="M241" s="5">
        <v>1</v>
      </c>
      <c r="N241" s="5">
        <v>1</v>
      </c>
      <c r="O241" s="5">
        <v>1</v>
      </c>
      <c r="P241" s="5">
        <v>1</v>
      </c>
      <c r="Q241" s="5">
        <v>1</v>
      </c>
      <c r="R241" s="5">
        <v>1</v>
      </c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spans="1:66" ht="16.5" customHeight="1" x14ac:dyDescent="0.2">
      <c r="A242" s="1"/>
      <c r="B242" s="70"/>
      <c r="C242" s="4" t="s">
        <v>44</v>
      </c>
      <c r="D242" s="5">
        <v>1</v>
      </c>
      <c r="E242" s="5">
        <v>1</v>
      </c>
      <c r="F242" s="5">
        <v>1</v>
      </c>
      <c r="G242" s="5">
        <v>1</v>
      </c>
      <c r="H242" s="5">
        <v>1</v>
      </c>
      <c r="I242" s="5">
        <v>1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1</v>
      </c>
      <c r="Q242" s="5">
        <v>1</v>
      </c>
      <c r="R242" s="5">
        <v>1</v>
      </c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spans="1:6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spans="1:6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spans="1:66" ht="15.75" customHeight="1" x14ac:dyDescent="0.2">
      <c r="A245" s="80"/>
      <c r="B245" s="69" t="s">
        <v>81</v>
      </c>
      <c r="C245" s="69" t="s">
        <v>2</v>
      </c>
      <c r="D245" s="68" t="s">
        <v>3</v>
      </c>
      <c r="E245" s="66"/>
      <c r="F245" s="67"/>
      <c r="G245" s="68" t="s">
        <v>4</v>
      </c>
      <c r="H245" s="66"/>
      <c r="I245" s="67"/>
      <c r="J245" s="65" t="s">
        <v>5</v>
      </c>
      <c r="K245" s="66"/>
      <c r="L245" s="67"/>
      <c r="M245" s="65" t="s">
        <v>6</v>
      </c>
      <c r="N245" s="66"/>
      <c r="O245" s="67"/>
      <c r="P245" s="65" t="s">
        <v>7</v>
      </c>
      <c r="Q245" s="66"/>
      <c r="R245" s="67"/>
      <c r="S245" s="65" t="s">
        <v>8</v>
      </c>
      <c r="T245" s="66"/>
      <c r="U245" s="67"/>
      <c r="V245" s="65" t="s">
        <v>9</v>
      </c>
      <c r="W245" s="66"/>
      <c r="X245" s="67"/>
      <c r="Y245" s="65" t="s">
        <v>20</v>
      </c>
      <c r="Z245" s="66"/>
      <c r="AA245" s="67"/>
      <c r="AB245" s="65" t="s">
        <v>21</v>
      </c>
      <c r="AC245" s="66"/>
      <c r="AD245" s="67"/>
      <c r="AE245" s="65" t="s">
        <v>26</v>
      </c>
      <c r="AF245" s="66"/>
      <c r="AG245" s="67"/>
      <c r="AH245" s="65" t="s">
        <v>27</v>
      </c>
      <c r="AI245" s="66"/>
      <c r="AJ245" s="67"/>
      <c r="AK245" s="77"/>
      <c r="AL245" s="78"/>
      <c r="AM245" s="78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spans="1:66" ht="15.75" customHeight="1" x14ac:dyDescent="0.2">
      <c r="A246" s="74"/>
      <c r="B246" s="70"/>
      <c r="C246" s="70"/>
      <c r="D246" s="2" t="s">
        <v>10</v>
      </c>
      <c r="E246" s="2" t="s">
        <v>11</v>
      </c>
      <c r="F246" s="2" t="s">
        <v>12</v>
      </c>
      <c r="G246" s="2" t="s">
        <v>10</v>
      </c>
      <c r="H246" s="2" t="s">
        <v>11</v>
      </c>
      <c r="I246" s="2" t="s">
        <v>12</v>
      </c>
      <c r="J246" s="2" t="s">
        <v>10</v>
      </c>
      <c r="K246" s="2" t="s">
        <v>11</v>
      </c>
      <c r="L246" s="2" t="s">
        <v>12</v>
      </c>
      <c r="M246" s="3" t="s">
        <v>10</v>
      </c>
      <c r="N246" s="3" t="s">
        <v>11</v>
      </c>
      <c r="O246" s="3" t="s">
        <v>12</v>
      </c>
      <c r="P246" s="3" t="s">
        <v>10</v>
      </c>
      <c r="Q246" s="3" t="s">
        <v>11</v>
      </c>
      <c r="R246" s="3" t="s">
        <v>12</v>
      </c>
      <c r="S246" s="3" t="s">
        <v>10</v>
      </c>
      <c r="T246" s="3" t="s">
        <v>11</v>
      </c>
      <c r="U246" s="3" t="s">
        <v>12</v>
      </c>
      <c r="V246" s="3" t="s">
        <v>10</v>
      </c>
      <c r="W246" s="3" t="s">
        <v>11</v>
      </c>
      <c r="X246" s="3" t="s">
        <v>12</v>
      </c>
      <c r="Y246" s="3" t="s">
        <v>10</v>
      </c>
      <c r="Z246" s="3" t="s">
        <v>11</v>
      </c>
      <c r="AA246" s="3" t="s">
        <v>12</v>
      </c>
      <c r="AB246" s="3" t="s">
        <v>10</v>
      </c>
      <c r="AC246" s="3" t="s">
        <v>11</v>
      </c>
      <c r="AD246" s="3" t="s">
        <v>12</v>
      </c>
      <c r="AE246" s="3" t="s">
        <v>10</v>
      </c>
      <c r="AF246" s="3" t="s">
        <v>11</v>
      </c>
      <c r="AG246" s="3" t="s">
        <v>12</v>
      </c>
      <c r="AH246" s="3" t="s">
        <v>10</v>
      </c>
      <c r="AI246" s="3" t="s">
        <v>11</v>
      </c>
      <c r="AJ246" s="3" t="s">
        <v>12</v>
      </c>
      <c r="AK246" s="6"/>
      <c r="AL246" s="6"/>
      <c r="AM246" s="6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spans="1:66" ht="16.5" customHeight="1" x14ac:dyDescent="0.2">
      <c r="A247" s="1"/>
      <c r="B247" s="79" t="s">
        <v>82</v>
      </c>
      <c r="C247" s="4" t="s">
        <v>14</v>
      </c>
      <c r="D247" s="5">
        <v>1</v>
      </c>
      <c r="E247" s="5">
        <v>1</v>
      </c>
      <c r="F247" s="5">
        <v>1</v>
      </c>
      <c r="G247" s="5">
        <v>1</v>
      </c>
      <c r="H247" s="5">
        <v>1</v>
      </c>
      <c r="I247" s="5">
        <v>1</v>
      </c>
      <c r="J247" s="5">
        <v>1</v>
      </c>
      <c r="K247" s="5">
        <v>1</v>
      </c>
      <c r="L247" s="5">
        <v>1</v>
      </c>
      <c r="M247" s="5">
        <v>1</v>
      </c>
      <c r="N247" s="5">
        <v>1</v>
      </c>
      <c r="O247" s="5">
        <v>1</v>
      </c>
      <c r="P247" s="5">
        <v>1</v>
      </c>
      <c r="Q247" s="5">
        <v>1</v>
      </c>
      <c r="R247" s="5">
        <v>1</v>
      </c>
      <c r="S247" s="5">
        <v>1</v>
      </c>
      <c r="T247" s="5">
        <v>1</v>
      </c>
      <c r="U247" s="5">
        <v>1</v>
      </c>
      <c r="V247" s="5">
        <v>1</v>
      </c>
      <c r="W247" s="5">
        <v>1</v>
      </c>
      <c r="X247" s="5">
        <v>1</v>
      </c>
      <c r="Y247" s="5">
        <v>1</v>
      </c>
      <c r="Z247" s="5">
        <v>1</v>
      </c>
      <c r="AA247" s="5">
        <v>1</v>
      </c>
      <c r="AB247" s="5">
        <v>1</v>
      </c>
      <c r="AC247" s="5">
        <v>1</v>
      </c>
      <c r="AD247" s="5">
        <v>1</v>
      </c>
      <c r="AE247" s="5">
        <v>1</v>
      </c>
      <c r="AF247" s="5">
        <v>1</v>
      </c>
      <c r="AG247" s="5">
        <v>1</v>
      </c>
      <c r="AH247" s="5">
        <v>1</v>
      </c>
      <c r="AI247" s="5">
        <v>1</v>
      </c>
      <c r="AJ247" s="5">
        <v>1</v>
      </c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spans="1:66" ht="16.5" customHeight="1" x14ac:dyDescent="0.2">
      <c r="A248" s="1"/>
      <c r="B248" s="76"/>
      <c r="C248" s="4" t="s">
        <v>15</v>
      </c>
      <c r="D248" s="5">
        <v>1</v>
      </c>
      <c r="E248" s="5">
        <v>1</v>
      </c>
      <c r="F248" s="5">
        <v>1</v>
      </c>
      <c r="G248" s="5">
        <v>1</v>
      </c>
      <c r="H248" s="5">
        <v>1</v>
      </c>
      <c r="I248" s="5">
        <v>0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1</v>
      </c>
      <c r="U248" s="5">
        <v>1</v>
      </c>
      <c r="V248" s="5">
        <v>1</v>
      </c>
      <c r="W248" s="5">
        <v>1</v>
      </c>
      <c r="X248" s="5">
        <v>1</v>
      </c>
      <c r="Y248" s="5">
        <v>1</v>
      </c>
      <c r="Z248" s="5">
        <v>1</v>
      </c>
      <c r="AA248" s="5">
        <v>1</v>
      </c>
      <c r="AB248" s="5">
        <v>1</v>
      </c>
      <c r="AC248" s="5">
        <v>1</v>
      </c>
      <c r="AD248" s="5">
        <v>1</v>
      </c>
      <c r="AE248" s="5">
        <v>1</v>
      </c>
      <c r="AF248" s="5">
        <v>1</v>
      </c>
      <c r="AG248" s="5">
        <v>1</v>
      </c>
      <c r="AH248" s="5">
        <v>1</v>
      </c>
      <c r="AI248" s="5">
        <v>1</v>
      </c>
      <c r="AJ248" s="5">
        <v>1</v>
      </c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spans="1:66" ht="16.5" customHeight="1" x14ac:dyDescent="0.2">
      <c r="A249" s="1"/>
      <c r="B249" s="76"/>
      <c r="C249" s="4" t="s">
        <v>16</v>
      </c>
      <c r="D249" s="5">
        <v>1</v>
      </c>
      <c r="E249" s="5">
        <v>1</v>
      </c>
      <c r="F249" s="5">
        <v>1</v>
      </c>
      <c r="G249" s="5">
        <v>1</v>
      </c>
      <c r="H249" s="5">
        <v>1</v>
      </c>
      <c r="I249" s="5">
        <v>1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1</v>
      </c>
      <c r="Q249" s="5">
        <v>1</v>
      </c>
      <c r="R249" s="5">
        <v>1</v>
      </c>
      <c r="S249" s="5">
        <v>1</v>
      </c>
      <c r="T249" s="5">
        <v>1</v>
      </c>
      <c r="U249" s="5">
        <v>1</v>
      </c>
      <c r="V249" s="5">
        <v>1</v>
      </c>
      <c r="W249" s="5">
        <v>1</v>
      </c>
      <c r="X249" s="5">
        <v>1</v>
      </c>
      <c r="Y249" s="5">
        <v>1</v>
      </c>
      <c r="Z249" s="5">
        <v>1</v>
      </c>
      <c r="AA249" s="5">
        <v>1</v>
      </c>
      <c r="AB249" s="5">
        <v>1</v>
      </c>
      <c r="AC249" s="5">
        <v>1</v>
      </c>
      <c r="AD249" s="5">
        <v>1</v>
      </c>
      <c r="AE249" s="5">
        <v>1</v>
      </c>
      <c r="AF249" s="5">
        <v>1</v>
      </c>
      <c r="AG249" s="5">
        <v>1</v>
      </c>
      <c r="AH249" s="5">
        <v>1</v>
      </c>
      <c r="AI249" s="5">
        <v>1</v>
      </c>
      <c r="AJ249" s="5">
        <v>1</v>
      </c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spans="1:66" ht="16.5" customHeight="1" x14ac:dyDescent="0.2">
      <c r="A250" s="1"/>
      <c r="B250" s="70"/>
      <c r="C250" s="4" t="s">
        <v>17</v>
      </c>
      <c r="D250" s="5">
        <v>1</v>
      </c>
      <c r="E250" s="5">
        <v>1</v>
      </c>
      <c r="F250" s="5">
        <v>1</v>
      </c>
      <c r="G250" s="5">
        <v>1</v>
      </c>
      <c r="H250" s="5">
        <v>1</v>
      </c>
      <c r="I250" s="5">
        <v>1</v>
      </c>
      <c r="J250" s="5">
        <v>1</v>
      </c>
      <c r="K250" s="5">
        <v>1</v>
      </c>
      <c r="L250" s="5">
        <v>1</v>
      </c>
      <c r="M250" s="5">
        <v>1</v>
      </c>
      <c r="N250" s="5">
        <v>1</v>
      </c>
      <c r="O250" s="5">
        <v>1</v>
      </c>
      <c r="P250" s="5">
        <v>1</v>
      </c>
      <c r="Q250" s="5">
        <v>1</v>
      </c>
      <c r="R250" s="5">
        <v>1</v>
      </c>
      <c r="S250" s="5">
        <v>1</v>
      </c>
      <c r="T250" s="5">
        <v>1</v>
      </c>
      <c r="U250" s="5">
        <v>1</v>
      </c>
      <c r="V250" s="5">
        <v>1</v>
      </c>
      <c r="W250" s="5">
        <v>1</v>
      </c>
      <c r="X250" s="5">
        <v>1</v>
      </c>
      <c r="Y250" s="5">
        <v>1</v>
      </c>
      <c r="Z250" s="5">
        <v>1</v>
      </c>
      <c r="AA250" s="5">
        <v>1</v>
      </c>
      <c r="AB250" s="5">
        <v>1</v>
      </c>
      <c r="AC250" s="5">
        <v>1</v>
      </c>
      <c r="AD250" s="5">
        <v>1</v>
      </c>
      <c r="AE250" s="5">
        <v>1</v>
      </c>
      <c r="AF250" s="5">
        <v>1</v>
      </c>
      <c r="AG250" s="5">
        <v>1</v>
      </c>
      <c r="AH250" s="5">
        <v>1</v>
      </c>
      <c r="AI250" s="5">
        <v>1</v>
      </c>
      <c r="AJ250" s="5">
        <v>1</v>
      </c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spans="1:6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spans="1:6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spans="1:66" ht="15.75" customHeight="1" x14ac:dyDescent="0.2">
      <c r="A253" s="80"/>
      <c r="B253" s="69" t="s">
        <v>83</v>
      </c>
      <c r="C253" s="69" t="s">
        <v>2</v>
      </c>
      <c r="D253" s="68" t="s">
        <v>3</v>
      </c>
      <c r="E253" s="66"/>
      <c r="F253" s="67"/>
      <c r="G253" s="68" t="s">
        <v>4</v>
      </c>
      <c r="H253" s="66"/>
      <c r="I253" s="67"/>
      <c r="J253" s="65" t="s">
        <v>5</v>
      </c>
      <c r="K253" s="66"/>
      <c r="L253" s="67"/>
      <c r="M253" s="65" t="s">
        <v>6</v>
      </c>
      <c r="N253" s="66"/>
      <c r="O253" s="67"/>
      <c r="P253" s="65" t="s">
        <v>7</v>
      </c>
      <c r="Q253" s="66"/>
      <c r="R253" s="67"/>
      <c r="S253" s="65" t="s">
        <v>8</v>
      </c>
      <c r="T253" s="66"/>
      <c r="U253" s="67"/>
      <c r="V253" s="65" t="s">
        <v>9</v>
      </c>
      <c r="W253" s="66"/>
      <c r="X253" s="67"/>
      <c r="Y253" s="65" t="s">
        <v>20</v>
      </c>
      <c r="Z253" s="66"/>
      <c r="AA253" s="67"/>
      <c r="AB253" s="65" t="s">
        <v>21</v>
      </c>
      <c r="AC253" s="66"/>
      <c r="AD253" s="67"/>
      <c r="AE253" s="65" t="s">
        <v>26</v>
      </c>
      <c r="AF253" s="66"/>
      <c r="AG253" s="67"/>
      <c r="AH253" s="65" t="s">
        <v>27</v>
      </c>
      <c r="AI253" s="66"/>
      <c r="AJ253" s="67"/>
      <c r="AK253" s="65" t="s">
        <v>28</v>
      </c>
      <c r="AL253" s="66"/>
      <c r="AM253" s="67"/>
      <c r="AN253" s="65" t="s">
        <v>31</v>
      </c>
      <c r="AO253" s="66"/>
      <c r="AP253" s="67"/>
      <c r="AQ253" s="65" t="s">
        <v>32</v>
      </c>
      <c r="AR253" s="66"/>
      <c r="AS253" s="67"/>
      <c r="AT253" s="65" t="s">
        <v>33</v>
      </c>
      <c r="AU253" s="66"/>
      <c r="AV253" s="67"/>
      <c r="AW253" s="65" t="s">
        <v>34</v>
      </c>
      <c r="AX253" s="66"/>
      <c r="AY253" s="67"/>
      <c r="AZ253" s="65" t="s">
        <v>35</v>
      </c>
      <c r="BA253" s="66"/>
      <c r="BB253" s="67"/>
      <c r="BC253" s="65" t="s">
        <v>36</v>
      </c>
      <c r="BD253" s="66"/>
      <c r="BE253" s="67"/>
      <c r="BF253" s="65" t="s">
        <v>37</v>
      </c>
      <c r="BG253" s="66"/>
      <c r="BH253" s="67"/>
      <c r="BI253" s="65" t="s">
        <v>38</v>
      </c>
      <c r="BJ253" s="66"/>
      <c r="BK253" s="67"/>
      <c r="BL253" s="65" t="s">
        <v>84</v>
      </c>
      <c r="BM253" s="66"/>
      <c r="BN253" s="67"/>
    </row>
    <row r="254" spans="1:66" ht="15.75" customHeight="1" x14ac:dyDescent="0.2">
      <c r="A254" s="74"/>
      <c r="B254" s="70"/>
      <c r="C254" s="70"/>
      <c r="D254" s="2" t="s">
        <v>10</v>
      </c>
      <c r="E254" s="2" t="s">
        <v>11</v>
      </c>
      <c r="F254" s="2" t="s">
        <v>12</v>
      </c>
      <c r="G254" s="2" t="s">
        <v>10</v>
      </c>
      <c r="H254" s="2" t="s">
        <v>11</v>
      </c>
      <c r="I254" s="2" t="s">
        <v>12</v>
      </c>
      <c r="J254" s="2" t="s">
        <v>10</v>
      </c>
      <c r="K254" s="2" t="s">
        <v>11</v>
      </c>
      <c r="L254" s="2" t="s">
        <v>12</v>
      </c>
      <c r="M254" s="3" t="s">
        <v>10</v>
      </c>
      <c r="N254" s="3" t="s">
        <v>11</v>
      </c>
      <c r="O254" s="3" t="s">
        <v>12</v>
      </c>
      <c r="P254" s="3" t="s">
        <v>10</v>
      </c>
      <c r="Q254" s="3" t="s">
        <v>11</v>
      </c>
      <c r="R254" s="3" t="s">
        <v>12</v>
      </c>
      <c r="S254" s="3" t="s">
        <v>10</v>
      </c>
      <c r="T254" s="3" t="s">
        <v>11</v>
      </c>
      <c r="U254" s="3" t="s">
        <v>12</v>
      </c>
      <c r="V254" s="3" t="s">
        <v>10</v>
      </c>
      <c r="W254" s="3" t="s">
        <v>11</v>
      </c>
      <c r="X254" s="3" t="s">
        <v>12</v>
      </c>
      <c r="Y254" s="3" t="s">
        <v>10</v>
      </c>
      <c r="Z254" s="3" t="s">
        <v>11</v>
      </c>
      <c r="AA254" s="3" t="s">
        <v>12</v>
      </c>
      <c r="AB254" s="3" t="s">
        <v>10</v>
      </c>
      <c r="AC254" s="3" t="s">
        <v>11</v>
      </c>
      <c r="AD254" s="3" t="s">
        <v>12</v>
      </c>
      <c r="AE254" s="3" t="s">
        <v>10</v>
      </c>
      <c r="AF254" s="3" t="s">
        <v>11</v>
      </c>
      <c r="AG254" s="3" t="s">
        <v>12</v>
      </c>
      <c r="AH254" s="3" t="s">
        <v>10</v>
      </c>
      <c r="AI254" s="3" t="s">
        <v>11</v>
      </c>
      <c r="AJ254" s="3" t="s">
        <v>12</v>
      </c>
      <c r="AK254" s="3" t="s">
        <v>10</v>
      </c>
      <c r="AL254" s="3" t="s">
        <v>11</v>
      </c>
      <c r="AM254" s="3" t="s">
        <v>12</v>
      </c>
      <c r="AN254" s="3" t="s">
        <v>10</v>
      </c>
      <c r="AO254" s="3" t="s">
        <v>11</v>
      </c>
      <c r="AP254" s="3" t="s">
        <v>12</v>
      </c>
      <c r="AQ254" s="3" t="s">
        <v>10</v>
      </c>
      <c r="AR254" s="3" t="s">
        <v>11</v>
      </c>
      <c r="AS254" s="3" t="s">
        <v>12</v>
      </c>
      <c r="AT254" s="3" t="s">
        <v>10</v>
      </c>
      <c r="AU254" s="3" t="s">
        <v>11</v>
      </c>
      <c r="AV254" s="3" t="s">
        <v>12</v>
      </c>
      <c r="AW254" s="3" t="s">
        <v>10</v>
      </c>
      <c r="AX254" s="3" t="s">
        <v>11</v>
      </c>
      <c r="AY254" s="3" t="s">
        <v>12</v>
      </c>
      <c r="AZ254" s="3" t="s">
        <v>10</v>
      </c>
      <c r="BA254" s="3" t="s">
        <v>11</v>
      </c>
      <c r="BB254" s="3" t="s">
        <v>12</v>
      </c>
      <c r="BC254" s="3" t="s">
        <v>10</v>
      </c>
      <c r="BD254" s="3" t="s">
        <v>11</v>
      </c>
      <c r="BE254" s="3" t="s">
        <v>12</v>
      </c>
      <c r="BF254" s="3" t="s">
        <v>10</v>
      </c>
      <c r="BG254" s="3" t="s">
        <v>11</v>
      </c>
      <c r="BH254" s="3" t="s">
        <v>12</v>
      </c>
      <c r="BI254" s="3" t="s">
        <v>10</v>
      </c>
      <c r="BJ254" s="3" t="s">
        <v>11</v>
      </c>
      <c r="BK254" s="3" t="s">
        <v>12</v>
      </c>
      <c r="BL254" s="3" t="s">
        <v>10</v>
      </c>
      <c r="BM254" s="3" t="s">
        <v>11</v>
      </c>
      <c r="BN254" s="3" t="s">
        <v>12</v>
      </c>
    </row>
    <row r="255" spans="1:66" ht="16.5" customHeight="1" x14ac:dyDescent="0.2">
      <c r="A255" s="1"/>
      <c r="B255" s="79" t="s">
        <v>85</v>
      </c>
      <c r="C255" s="4" t="s">
        <v>14</v>
      </c>
      <c r="D255" s="5">
        <v>1</v>
      </c>
      <c r="E255" s="5">
        <v>1</v>
      </c>
      <c r="F255" s="5">
        <v>1</v>
      </c>
      <c r="G255" s="5">
        <v>1</v>
      </c>
      <c r="H255" s="5">
        <v>1</v>
      </c>
      <c r="I255" s="5">
        <v>0</v>
      </c>
      <c r="J255" s="5">
        <v>1</v>
      </c>
      <c r="K255" s="5">
        <v>1</v>
      </c>
      <c r="L255" s="5">
        <v>1</v>
      </c>
      <c r="M255" s="5">
        <v>1</v>
      </c>
      <c r="N255" s="5">
        <v>1</v>
      </c>
      <c r="O255" s="5">
        <v>1</v>
      </c>
      <c r="P255" s="5">
        <v>1</v>
      </c>
      <c r="Q255" s="5">
        <v>1</v>
      </c>
      <c r="R255" s="5">
        <v>1</v>
      </c>
      <c r="S255" s="5">
        <v>1</v>
      </c>
      <c r="T255" s="5">
        <v>1</v>
      </c>
      <c r="U255" s="5">
        <v>1</v>
      </c>
      <c r="V255" s="5">
        <v>1</v>
      </c>
      <c r="W255" s="5">
        <v>1</v>
      </c>
      <c r="X255" s="5">
        <v>1</v>
      </c>
      <c r="Y255" s="5">
        <v>1</v>
      </c>
      <c r="Z255" s="5">
        <v>1</v>
      </c>
      <c r="AA255" s="5">
        <v>1</v>
      </c>
      <c r="AB255" s="5">
        <v>1</v>
      </c>
      <c r="AC255" s="5">
        <v>1</v>
      </c>
      <c r="AD255" s="5">
        <v>1</v>
      </c>
      <c r="AE255" s="5">
        <v>1</v>
      </c>
      <c r="AF255" s="5">
        <v>1</v>
      </c>
      <c r="AG255" s="5">
        <v>1</v>
      </c>
      <c r="AH255" s="5">
        <v>1</v>
      </c>
      <c r="AI255" s="5">
        <v>1</v>
      </c>
      <c r="AJ255" s="5">
        <v>1</v>
      </c>
      <c r="AK255" s="5">
        <v>1</v>
      </c>
      <c r="AL255" s="5">
        <v>1</v>
      </c>
      <c r="AM255" s="5">
        <v>1</v>
      </c>
      <c r="AN255" s="5">
        <v>1</v>
      </c>
      <c r="AO255" s="5">
        <v>1</v>
      </c>
      <c r="AP255" s="5">
        <v>1</v>
      </c>
      <c r="AQ255" s="5">
        <v>1</v>
      </c>
      <c r="AR255" s="5">
        <v>1</v>
      </c>
      <c r="AS255" s="5">
        <v>1</v>
      </c>
      <c r="AT255" s="5">
        <v>1</v>
      </c>
      <c r="AU255" s="5">
        <v>1</v>
      </c>
      <c r="AV255" s="5">
        <v>1</v>
      </c>
      <c r="AW255" s="5">
        <v>1</v>
      </c>
      <c r="AX255" s="5">
        <v>1</v>
      </c>
      <c r="AY255" s="5">
        <v>1</v>
      </c>
      <c r="AZ255" s="5">
        <v>1</v>
      </c>
      <c r="BA255" s="5">
        <v>1</v>
      </c>
      <c r="BB255" s="5">
        <v>1</v>
      </c>
      <c r="BC255" s="5">
        <v>1</v>
      </c>
      <c r="BD255" s="5">
        <v>1</v>
      </c>
      <c r="BE255" s="5">
        <v>1</v>
      </c>
      <c r="BF255" s="5">
        <v>1</v>
      </c>
      <c r="BG255" s="5">
        <v>1</v>
      </c>
      <c r="BH255" s="5">
        <v>0</v>
      </c>
      <c r="BI255" s="5">
        <v>1</v>
      </c>
      <c r="BJ255" s="5">
        <v>1</v>
      </c>
      <c r="BK255" s="5">
        <v>1</v>
      </c>
      <c r="BL255" s="5">
        <v>1</v>
      </c>
      <c r="BM255" s="5">
        <v>1</v>
      </c>
      <c r="BN255" s="5">
        <v>0</v>
      </c>
    </row>
    <row r="256" spans="1:66" ht="16.5" customHeight="1" x14ac:dyDescent="0.2">
      <c r="A256" s="1"/>
      <c r="B256" s="76"/>
      <c r="C256" s="4" t="s">
        <v>15</v>
      </c>
      <c r="D256" s="5">
        <v>1</v>
      </c>
      <c r="E256" s="5">
        <v>1</v>
      </c>
      <c r="F256" s="5">
        <v>1</v>
      </c>
      <c r="G256" s="5">
        <v>1</v>
      </c>
      <c r="H256" s="5">
        <v>1</v>
      </c>
      <c r="I256" s="5">
        <v>1</v>
      </c>
      <c r="J256" s="5">
        <v>1</v>
      </c>
      <c r="K256" s="5">
        <v>1</v>
      </c>
      <c r="L256" s="5">
        <v>1</v>
      </c>
      <c r="M256" s="5">
        <v>1</v>
      </c>
      <c r="N256" s="5">
        <v>1</v>
      </c>
      <c r="O256" s="5">
        <v>1</v>
      </c>
      <c r="P256" s="5">
        <v>1</v>
      </c>
      <c r="Q256" s="5">
        <v>1</v>
      </c>
      <c r="R256" s="5">
        <v>1</v>
      </c>
      <c r="S256" s="5">
        <v>1</v>
      </c>
      <c r="T256" s="5">
        <v>1</v>
      </c>
      <c r="U256" s="5">
        <v>1</v>
      </c>
      <c r="V256" s="5">
        <v>1</v>
      </c>
      <c r="W256" s="5">
        <v>1</v>
      </c>
      <c r="X256" s="5">
        <v>1</v>
      </c>
      <c r="Y256" s="5">
        <v>1</v>
      </c>
      <c r="Z256" s="5">
        <v>1</v>
      </c>
      <c r="AA256" s="5">
        <v>1</v>
      </c>
      <c r="AB256" s="5">
        <v>1</v>
      </c>
      <c r="AC256" s="5">
        <v>1</v>
      </c>
      <c r="AD256" s="5">
        <v>1</v>
      </c>
      <c r="AE256" s="5">
        <v>1</v>
      </c>
      <c r="AF256" s="5">
        <v>1</v>
      </c>
      <c r="AG256" s="5">
        <v>1</v>
      </c>
      <c r="AH256" s="5">
        <v>1</v>
      </c>
      <c r="AI256" s="5">
        <v>1</v>
      </c>
      <c r="AJ256" s="5">
        <v>1</v>
      </c>
      <c r="AK256" s="5">
        <v>1</v>
      </c>
      <c r="AL256" s="5">
        <v>1</v>
      </c>
      <c r="AM256" s="5">
        <v>1</v>
      </c>
      <c r="AN256" s="5">
        <v>1</v>
      </c>
      <c r="AO256" s="5">
        <v>1</v>
      </c>
      <c r="AP256" s="5">
        <v>1</v>
      </c>
      <c r="AQ256" s="5">
        <v>1</v>
      </c>
      <c r="AR256" s="5">
        <v>1</v>
      </c>
      <c r="AS256" s="5">
        <v>1</v>
      </c>
      <c r="AT256" s="5">
        <v>1</v>
      </c>
      <c r="AU256" s="5">
        <v>1</v>
      </c>
      <c r="AV256" s="5">
        <v>1</v>
      </c>
      <c r="AW256" s="5">
        <v>1</v>
      </c>
      <c r="AX256" s="5">
        <v>1</v>
      </c>
      <c r="AY256" s="5">
        <v>1</v>
      </c>
      <c r="AZ256" s="5">
        <v>1</v>
      </c>
      <c r="BA256" s="5">
        <v>1</v>
      </c>
      <c r="BB256" s="5">
        <v>1</v>
      </c>
      <c r="BC256" s="5">
        <v>1</v>
      </c>
      <c r="BD256" s="5">
        <v>1</v>
      </c>
      <c r="BE256" s="5">
        <v>1</v>
      </c>
      <c r="BF256" s="5">
        <v>1</v>
      </c>
      <c r="BG256" s="5">
        <v>1</v>
      </c>
      <c r="BH256" s="5">
        <v>1</v>
      </c>
      <c r="BI256" s="5">
        <v>1</v>
      </c>
      <c r="BJ256" s="5">
        <v>1</v>
      </c>
      <c r="BK256" s="5">
        <v>1</v>
      </c>
      <c r="BL256" s="5">
        <v>1</v>
      </c>
      <c r="BM256" s="5">
        <v>1</v>
      </c>
      <c r="BN256" s="5">
        <v>1</v>
      </c>
    </row>
    <row r="257" spans="1:66" ht="16.5" customHeight="1" x14ac:dyDescent="0.2">
      <c r="A257" s="1"/>
      <c r="B257" s="76"/>
      <c r="C257" s="4" t="s">
        <v>16</v>
      </c>
      <c r="D257" s="5">
        <v>1</v>
      </c>
      <c r="E257" s="5">
        <v>1</v>
      </c>
      <c r="F257" s="5">
        <v>1</v>
      </c>
      <c r="G257" s="5">
        <v>1</v>
      </c>
      <c r="H257" s="5">
        <v>1</v>
      </c>
      <c r="I257" s="5">
        <v>1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  <c r="U257" s="5">
        <v>1</v>
      </c>
      <c r="V257" s="5">
        <v>1</v>
      </c>
      <c r="W257" s="5">
        <v>1</v>
      </c>
      <c r="X257" s="5">
        <v>1</v>
      </c>
      <c r="Y257" s="5">
        <v>1</v>
      </c>
      <c r="Z257" s="5">
        <v>1</v>
      </c>
      <c r="AA257" s="5">
        <v>1</v>
      </c>
      <c r="AB257" s="5">
        <v>1</v>
      </c>
      <c r="AC257" s="5">
        <v>1</v>
      </c>
      <c r="AD257" s="5">
        <v>1</v>
      </c>
      <c r="AE257" s="5">
        <v>1</v>
      </c>
      <c r="AF257" s="5">
        <v>1</v>
      </c>
      <c r="AG257" s="5">
        <v>1</v>
      </c>
      <c r="AH257" s="5">
        <v>1</v>
      </c>
      <c r="AI257" s="5">
        <v>1</v>
      </c>
      <c r="AJ257" s="5">
        <v>1</v>
      </c>
      <c r="AK257" s="5">
        <v>1</v>
      </c>
      <c r="AL257" s="5">
        <v>1</v>
      </c>
      <c r="AM257" s="5">
        <v>1</v>
      </c>
      <c r="AN257" s="5">
        <v>1</v>
      </c>
      <c r="AO257" s="5">
        <v>1</v>
      </c>
      <c r="AP257" s="5">
        <v>1</v>
      </c>
      <c r="AQ257" s="5">
        <v>1</v>
      </c>
      <c r="AR257" s="5">
        <v>1</v>
      </c>
      <c r="AS257" s="5">
        <v>1</v>
      </c>
      <c r="AT257" s="5">
        <v>1</v>
      </c>
      <c r="AU257" s="5">
        <v>1</v>
      </c>
      <c r="AV257" s="5">
        <v>1</v>
      </c>
      <c r="AW257" s="5">
        <v>1</v>
      </c>
      <c r="AX257" s="5">
        <v>1</v>
      </c>
      <c r="AY257" s="5">
        <v>1</v>
      </c>
      <c r="AZ257" s="5">
        <v>1</v>
      </c>
      <c r="BA257" s="5">
        <v>1</v>
      </c>
      <c r="BB257" s="5">
        <v>1</v>
      </c>
      <c r="BC257" s="5">
        <v>1</v>
      </c>
      <c r="BD257" s="5">
        <v>1</v>
      </c>
      <c r="BE257" s="5">
        <v>1</v>
      </c>
      <c r="BF257" s="5">
        <v>1</v>
      </c>
      <c r="BG257" s="5">
        <v>1</v>
      </c>
      <c r="BH257" s="5">
        <v>1</v>
      </c>
      <c r="BI257" s="5">
        <v>1</v>
      </c>
      <c r="BJ257" s="5">
        <v>1</v>
      </c>
      <c r="BK257" s="5">
        <v>1</v>
      </c>
      <c r="BL257" s="5">
        <v>1</v>
      </c>
      <c r="BM257" s="5">
        <v>1</v>
      </c>
      <c r="BN257" s="5">
        <v>1</v>
      </c>
    </row>
    <row r="258" spans="1:66" ht="16.5" customHeight="1" x14ac:dyDescent="0.2">
      <c r="A258" s="1"/>
      <c r="B258" s="76"/>
      <c r="C258" s="4" t="s">
        <v>17</v>
      </c>
      <c r="D258" s="5">
        <v>1</v>
      </c>
      <c r="E258" s="5">
        <v>1</v>
      </c>
      <c r="F258" s="5">
        <v>1</v>
      </c>
      <c r="G258" s="5">
        <v>1</v>
      </c>
      <c r="H258" s="5">
        <v>1</v>
      </c>
      <c r="I258" s="5">
        <v>1</v>
      </c>
      <c r="J258" s="5">
        <v>1</v>
      </c>
      <c r="K258" s="5">
        <v>1</v>
      </c>
      <c r="L258" s="5">
        <v>1</v>
      </c>
      <c r="M258" s="5">
        <v>1</v>
      </c>
      <c r="N258" s="5">
        <v>1</v>
      </c>
      <c r="O258" s="5">
        <v>1</v>
      </c>
      <c r="P258" s="5">
        <v>1</v>
      </c>
      <c r="Q258" s="5">
        <v>1</v>
      </c>
      <c r="R258" s="5">
        <v>1</v>
      </c>
      <c r="S258" s="5">
        <v>1</v>
      </c>
      <c r="T258" s="5">
        <v>1</v>
      </c>
      <c r="U258" s="5">
        <v>1</v>
      </c>
      <c r="V258" s="5">
        <v>1</v>
      </c>
      <c r="W258" s="5">
        <v>1</v>
      </c>
      <c r="X258" s="5">
        <v>1</v>
      </c>
      <c r="Y258" s="5">
        <v>1</v>
      </c>
      <c r="Z258" s="5">
        <v>1</v>
      </c>
      <c r="AA258" s="5">
        <v>1</v>
      </c>
      <c r="AB258" s="5">
        <v>1</v>
      </c>
      <c r="AC258" s="5">
        <v>1</v>
      </c>
      <c r="AD258" s="5">
        <v>1</v>
      </c>
      <c r="AE258" s="5">
        <v>1</v>
      </c>
      <c r="AF258" s="5">
        <v>1</v>
      </c>
      <c r="AG258" s="5">
        <v>1</v>
      </c>
      <c r="AH258" s="5">
        <v>1</v>
      </c>
      <c r="AI258" s="5">
        <v>1</v>
      </c>
      <c r="AJ258" s="5">
        <v>1</v>
      </c>
      <c r="AK258" s="5">
        <v>1</v>
      </c>
      <c r="AL258" s="5">
        <v>1</v>
      </c>
      <c r="AM258" s="5">
        <v>1</v>
      </c>
      <c r="AN258" s="5">
        <v>1</v>
      </c>
      <c r="AO258" s="5">
        <v>1</v>
      </c>
      <c r="AP258" s="5">
        <v>1</v>
      </c>
      <c r="AQ258" s="5">
        <v>1</v>
      </c>
      <c r="AR258" s="5">
        <v>1</v>
      </c>
      <c r="AS258" s="5">
        <v>1</v>
      </c>
      <c r="AT258" s="5">
        <v>1</v>
      </c>
      <c r="AU258" s="5">
        <v>1</v>
      </c>
      <c r="AV258" s="5">
        <v>1</v>
      </c>
      <c r="AW258" s="5">
        <v>1</v>
      </c>
      <c r="AX258" s="5">
        <v>1</v>
      </c>
      <c r="AY258" s="5">
        <v>1</v>
      </c>
      <c r="AZ258" s="5">
        <v>1</v>
      </c>
      <c r="BA258" s="5">
        <v>1</v>
      </c>
      <c r="BB258" s="5">
        <v>1</v>
      </c>
      <c r="BC258" s="5">
        <v>1</v>
      </c>
      <c r="BD258" s="5">
        <v>1</v>
      </c>
      <c r="BE258" s="5">
        <v>1</v>
      </c>
      <c r="BF258" s="5">
        <v>1</v>
      </c>
      <c r="BG258" s="5">
        <v>1</v>
      </c>
      <c r="BH258" s="5">
        <v>1</v>
      </c>
      <c r="BI258" s="5">
        <v>1</v>
      </c>
      <c r="BJ258" s="5">
        <v>1</v>
      </c>
      <c r="BK258" s="5">
        <v>1</v>
      </c>
      <c r="BL258" s="5">
        <v>1</v>
      </c>
      <c r="BM258" s="5">
        <v>1</v>
      </c>
      <c r="BN258" s="5">
        <v>1</v>
      </c>
    </row>
    <row r="259" spans="1:66" ht="16.5" customHeight="1" x14ac:dyDescent="0.2">
      <c r="A259" s="1"/>
      <c r="B259" s="70"/>
      <c r="C259" s="4" t="s">
        <v>18</v>
      </c>
      <c r="D259" s="5">
        <v>1</v>
      </c>
      <c r="E259" s="5">
        <v>1</v>
      </c>
      <c r="F259" s="5">
        <v>1</v>
      </c>
      <c r="G259" s="5">
        <v>1</v>
      </c>
      <c r="H259" s="5">
        <v>1</v>
      </c>
      <c r="I259" s="5">
        <v>1</v>
      </c>
      <c r="J259" s="5">
        <v>1</v>
      </c>
      <c r="K259" s="5">
        <v>1</v>
      </c>
      <c r="L259" s="5">
        <v>1</v>
      </c>
      <c r="M259" s="5">
        <v>1</v>
      </c>
      <c r="N259" s="5">
        <v>1</v>
      </c>
      <c r="O259" s="5">
        <v>1</v>
      </c>
      <c r="P259" s="5">
        <v>1</v>
      </c>
      <c r="Q259" s="5">
        <v>1</v>
      </c>
      <c r="R259" s="5">
        <v>1</v>
      </c>
      <c r="S259" s="5">
        <v>1</v>
      </c>
      <c r="T259" s="5">
        <v>1</v>
      </c>
      <c r="U259" s="5">
        <v>1</v>
      </c>
      <c r="V259" s="5">
        <v>1</v>
      </c>
      <c r="W259" s="5">
        <v>1</v>
      </c>
      <c r="X259" s="5">
        <v>1</v>
      </c>
      <c r="Y259" s="5">
        <v>1</v>
      </c>
      <c r="Z259" s="5">
        <v>1</v>
      </c>
      <c r="AA259" s="5">
        <v>1</v>
      </c>
      <c r="AB259" s="5">
        <v>1</v>
      </c>
      <c r="AC259" s="5">
        <v>1</v>
      </c>
      <c r="AD259" s="5">
        <v>1</v>
      </c>
      <c r="AE259" s="5">
        <v>1</v>
      </c>
      <c r="AF259" s="5">
        <v>1</v>
      </c>
      <c r="AG259" s="5">
        <v>1</v>
      </c>
      <c r="AH259" s="5">
        <v>1</v>
      </c>
      <c r="AI259" s="5">
        <v>1</v>
      </c>
      <c r="AJ259" s="5">
        <v>1</v>
      </c>
      <c r="AK259" s="5">
        <v>1</v>
      </c>
      <c r="AL259" s="5">
        <v>1</v>
      </c>
      <c r="AM259" s="5">
        <v>1</v>
      </c>
      <c r="AN259" s="5">
        <v>1</v>
      </c>
      <c r="AO259" s="5">
        <v>1</v>
      </c>
      <c r="AP259" s="5">
        <v>1</v>
      </c>
      <c r="AQ259" s="5">
        <v>1</v>
      </c>
      <c r="AR259" s="5">
        <v>1</v>
      </c>
      <c r="AS259" s="5">
        <v>1</v>
      </c>
      <c r="AT259" s="5">
        <v>1</v>
      </c>
      <c r="AU259" s="5">
        <v>1</v>
      </c>
      <c r="AV259" s="5">
        <v>1</v>
      </c>
      <c r="AW259" s="5">
        <v>1</v>
      </c>
      <c r="AX259" s="5">
        <v>1</v>
      </c>
      <c r="AY259" s="5">
        <v>1</v>
      </c>
      <c r="AZ259" s="5">
        <v>1</v>
      </c>
      <c r="BA259" s="5">
        <v>1</v>
      </c>
      <c r="BB259" s="5">
        <v>1</v>
      </c>
      <c r="BC259" s="5">
        <v>1</v>
      </c>
      <c r="BD259" s="5">
        <v>1</v>
      </c>
      <c r="BE259" s="5">
        <v>1</v>
      </c>
      <c r="BF259" s="5">
        <v>1</v>
      </c>
      <c r="BG259" s="5">
        <v>1</v>
      </c>
      <c r="BH259" s="5">
        <v>1</v>
      </c>
      <c r="BI259" s="5">
        <v>1</v>
      </c>
      <c r="BJ259" s="5">
        <v>1</v>
      </c>
      <c r="BK259" s="5">
        <v>1</v>
      </c>
      <c r="BL259" s="5">
        <v>1</v>
      </c>
      <c r="BM259" s="5">
        <v>1</v>
      </c>
      <c r="BN259" s="5">
        <v>1</v>
      </c>
    </row>
    <row r="260" spans="1:6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spans="1:6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spans="1:66" ht="15.75" customHeight="1" x14ac:dyDescent="0.2">
      <c r="A262" s="80"/>
      <c r="B262" s="69" t="s">
        <v>86</v>
      </c>
      <c r="C262" s="69" t="s">
        <v>2</v>
      </c>
      <c r="D262" s="68" t="s">
        <v>3</v>
      </c>
      <c r="E262" s="66"/>
      <c r="F262" s="67"/>
      <c r="G262" s="68" t="s">
        <v>4</v>
      </c>
      <c r="H262" s="66"/>
      <c r="I262" s="67"/>
      <c r="J262" s="65" t="s">
        <v>5</v>
      </c>
      <c r="K262" s="66"/>
      <c r="L262" s="67"/>
      <c r="M262" s="65" t="s">
        <v>6</v>
      </c>
      <c r="N262" s="66"/>
      <c r="O262" s="67"/>
      <c r="P262" s="65" t="s">
        <v>7</v>
      </c>
      <c r="Q262" s="66"/>
      <c r="R262" s="67"/>
      <c r="S262" s="65" t="s">
        <v>8</v>
      </c>
      <c r="T262" s="66"/>
      <c r="U262" s="67"/>
      <c r="V262" s="77"/>
      <c r="W262" s="78"/>
      <c r="X262" s="78"/>
      <c r="Y262" s="77"/>
      <c r="Z262" s="78"/>
      <c r="AA262" s="78"/>
      <c r="AB262" s="77"/>
      <c r="AC262" s="78"/>
      <c r="AD262" s="78"/>
      <c r="AE262" s="77"/>
      <c r="AF262" s="78"/>
      <c r="AG262" s="78"/>
      <c r="AH262" s="77"/>
      <c r="AI262" s="78"/>
      <c r="AJ262" s="78"/>
      <c r="AK262" s="77"/>
      <c r="AL262" s="78"/>
      <c r="AM262" s="78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spans="1:66" ht="15.75" customHeight="1" x14ac:dyDescent="0.2">
      <c r="A263" s="74"/>
      <c r="B263" s="70"/>
      <c r="C263" s="70"/>
      <c r="D263" s="2" t="s">
        <v>10</v>
      </c>
      <c r="E263" s="2" t="s">
        <v>11</v>
      </c>
      <c r="F263" s="2" t="s">
        <v>12</v>
      </c>
      <c r="G263" s="2" t="s">
        <v>10</v>
      </c>
      <c r="H263" s="2" t="s">
        <v>11</v>
      </c>
      <c r="I263" s="2" t="s">
        <v>12</v>
      </c>
      <c r="J263" s="2" t="s">
        <v>10</v>
      </c>
      <c r="K263" s="2" t="s">
        <v>11</v>
      </c>
      <c r="L263" s="2" t="s">
        <v>12</v>
      </c>
      <c r="M263" s="3" t="s">
        <v>10</v>
      </c>
      <c r="N263" s="3" t="s">
        <v>11</v>
      </c>
      <c r="O263" s="3" t="s">
        <v>12</v>
      </c>
      <c r="P263" s="3" t="s">
        <v>10</v>
      </c>
      <c r="Q263" s="3" t="s">
        <v>11</v>
      </c>
      <c r="R263" s="3" t="s">
        <v>12</v>
      </c>
      <c r="S263" s="3" t="s">
        <v>10</v>
      </c>
      <c r="T263" s="3" t="s">
        <v>11</v>
      </c>
      <c r="U263" s="3" t="s">
        <v>12</v>
      </c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spans="1:66" ht="16.5" customHeight="1" x14ac:dyDescent="0.2">
      <c r="A264" s="1"/>
      <c r="B264" s="79" t="s">
        <v>87</v>
      </c>
      <c r="C264" s="4" t="s">
        <v>14</v>
      </c>
      <c r="D264" s="5">
        <v>1</v>
      </c>
      <c r="E264" s="5">
        <v>1</v>
      </c>
      <c r="F264" s="5">
        <v>1</v>
      </c>
      <c r="G264" s="5">
        <v>1</v>
      </c>
      <c r="H264" s="5">
        <v>1</v>
      </c>
      <c r="I264" s="5">
        <v>0</v>
      </c>
      <c r="J264" s="5">
        <v>1</v>
      </c>
      <c r="K264" s="5">
        <v>1</v>
      </c>
      <c r="L264" s="5">
        <v>0</v>
      </c>
      <c r="M264" s="5">
        <v>1</v>
      </c>
      <c r="N264" s="5">
        <v>1</v>
      </c>
      <c r="O264" s="5">
        <v>1</v>
      </c>
      <c r="P264" s="5">
        <v>1</v>
      </c>
      <c r="Q264" s="5">
        <v>1</v>
      </c>
      <c r="R264" s="5">
        <v>1</v>
      </c>
      <c r="S264" s="5">
        <v>1</v>
      </c>
      <c r="T264" s="5">
        <v>1</v>
      </c>
      <c r="U264" s="5">
        <v>0</v>
      </c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spans="1:66" ht="16.5" customHeight="1" x14ac:dyDescent="0.2">
      <c r="A265" s="1"/>
      <c r="B265" s="76"/>
      <c r="C265" s="4" t="s">
        <v>15</v>
      </c>
      <c r="D265" s="5">
        <v>1</v>
      </c>
      <c r="E265" s="5">
        <v>1</v>
      </c>
      <c r="F265" s="5">
        <v>1</v>
      </c>
      <c r="G265" s="5">
        <v>1</v>
      </c>
      <c r="H265" s="5">
        <v>1</v>
      </c>
      <c r="I265" s="5">
        <v>1</v>
      </c>
      <c r="J265" s="5">
        <v>1</v>
      </c>
      <c r="K265" s="5">
        <v>1</v>
      </c>
      <c r="L265" s="5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  <c r="U265" s="5">
        <v>1</v>
      </c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spans="1:66" ht="16.5" customHeight="1" x14ac:dyDescent="0.2">
      <c r="A266" s="1"/>
      <c r="B266" s="76"/>
      <c r="C266" s="4" t="s">
        <v>16</v>
      </c>
      <c r="D266" s="5">
        <v>1</v>
      </c>
      <c r="E266" s="5">
        <v>1</v>
      </c>
      <c r="F266" s="5">
        <v>0</v>
      </c>
      <c r="G266" s="5">
        <v>1</v>
      </c>
      <c r="H266" s="5">
        <v>1</v>
      </c>
      <c r="I266" s="5">
        <v>1</v>
      </c>
      <c r="J266" s="5">
        <v>1</v>
      </c>
      <c r="K266" s="5">
        <v>1</v>
      </c>
      <c r="L266" s="5">
        <v>1</v>
      </c>
      <c r="M266" s="5">
        <v>1</v>
      </c>
      <c r="N266" s="5">
        <v>1</v>
      </c>
      <c r="O266" s="5">
        <v>1</v>
      </c>
      <c r="P266" s="5">
        <v>1</v>
      </c>
      <c r="Q266" s="5">
        <v>1</v>
      </c>
      <c r="R266" s="5">
        <v>1</v>
      </c>
      <c r="S266" s="5">
        <v>1</v>
      </c>
      <c r="T266" s="5">
        <v>1</v>
      </c>
      <c r="U266" s="5">
        <v>1</v>
      </c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spans="1:66" ht="16.5" customHeight="1" x14ac:dyDescent="0.2">
      <c r="A267" s="1"/>
      <c r="B267" s="76"/>
      <c r="C267" s="4" t="s">
        <v>17</v>
      </c>
      <c r="D267" s="5">
        <v>1</v>
      </c>
      <c r="E267" s="5">
        <v>1</v>
      </c>
      <c r="F267" s="5">
        <v>1</v>
      </c>
      <c r="G267" s="5">
        <v>1</v>
      </c>
      <c r="H267" s="5">
        <v>1</v>
      </c>
      <c r="I267" s="5">
        <v>1</v>
      </c>
      <c r="J267" s="5">
        <v>1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spans="1:66" ht="16.5" customHeight="1" x14ac:dyDescent="0.2">
      <c r="A268" s="1"/>
      <c r="B268" s="70"/>
      <c r="C268" s="4" t="s">
        <v>18</v>
      </c>
      <c r="D268" s="5">
        <v>1</v>
      </c>
      <c r="E268" s="5">
        <v>1</v>
      </c>
      <c r="F268" s="5">
        <v>1</v>
      </c>
      <c r="G268" s="5">
        <v>1</v>
      </c>
      <c r="H268" s="5">
        <v>1</v>
      </c>
      <c r="I268" s="5">
        <v>1</v>
      </c>
      <c r="J268" s="5">
        <v>1</v>
      </c>
      <c r="K268" s="5">
        <v>1</v>
      </c>
      <c r="L268" s="5">
        <v>1</v>
      </c>
      <c r="M268" s="5">
        <v>1</v>
      </c>
      <c r="N268" s="5">
        <v>1</v>
      </c>
      <c r="O268" s="5">
        <v>1</v>
      </c>
      <c r="P268" s="5">
        <v>1</v>
      </c>
      <c r="Q268" s="5">
        <v>1</v>
      </c>
      <c r="R268" s="5">
        <v>1</v>
      </c>
      <c r="S268" s="5">
        <v>1</v>
      </c>
      <c r="T268" s="5">
        <v>1</v>
      </c>
      <c r="U268" s="5">
        <v>1</v>
      </c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spans="1:6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spans="1:6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spans="1:66" ht="15.75" customHeight="1" x14ac:dyDescent="0.2">
      <c r="A271" s="80"/>
      <c r="B271" s="69" t="s">
        <v>88</v>
      </c>
      <c r="C271" s="69" t="s">
        <v>2</v>
      </c>
      <c r="D271" s="68" t="s">
        <v>3</v>
      </c>
      <c r="E271" s="66"/>
      <c r="F271" s="67"/>
      <c r="G271" s="68" t="s">
        <v>4</v>
      </c>
      <c r="H271" s="66"/>
      <c r="I271" s="67"/>
      <c r="J271" s="65" t="s">
        <v>5</v>
      </c>
      <c r="K271" s="66"/>
      <c r="L271" s="67"/>
      <c r="M271" s="65" t="s">
        <v>6</v>
      </c>
      <c r="N271" s="66"/>
      <c r="O271" s="67"/>
      <c r="P271" s="65" t="s">
        <v>7</v>
      </c>
      <c r="Q271" s="66"/>
      <c r="R271" s="67"/>
      <c r="S271" s="65" t="s">
        <v>8</v>
      </c>
      <c r="T271" s="66"/>
      <c r="U271" s="67"/>
      <c r="V271" s="65" t="s">
        <v>9</v>
      </c>
      <c r="W271" s="66"/>
      <c r="X271" s="67"/>
      <c r="Y271" s="65" t="s">
        <v>20</v>
      </c>
      <c r="Z271" s="66"/>
      <c r="AA271" s="67"/>
      <c r="AB271" s="65" t="s">
        <v>21</v>
      </c>
      <c r="AC271" s="66"/>
      <c r="AD271" s="67"/>
      <c r="AE271" s="77"/>
      <c r="AF271" s="78"/>
      <c r="AG271" s="78"/>
      <c r="AH271" s="77"/>
      <c r="AI271" s="78"/>
      <c r="AJ271" s="78"/>
      <c r="AK271" s="77"/>
      <c r="AL271" s="78"/>
      <c r="AM271" s="78"/>
      <c r="AN271" s="77"/>
      <c r="AO271" s="78"/>
      <c r="AP271" s="78"/>
      <c r="AQ271" s="77"/>
      <c r="AR271" s="78"/>
      <c r="AS271" s="78"/>
      <c r="AT271" s="77"/>
      <c r="AU271" s="78"/>
      <c r="AV271" s="78"/>
      <c r="AW271" s="77"/>
      <c r="AX271" s="78"/>
      <c r="AY271" s="78"/>
      <c r="AZ271" s="77"/>
      <c r="BA271" s="78"/>
      <c r="BB271" s="78"/>
      <c r="BC271" s="77"/>
      <c r="BD271" s="78"/>
      <c r="BE271" s="78"/>
      <c r="BF271" s="77"/>
      <c r="BG271" s="78"/>
      <c r="BH271" s="78"/>
      <c r="BI271" s="77"/>
      <c r="BJ271" s="78"/>
      <c r="BK271" s="78"/>
      <c r="BL271" s="1"/>
      <c r="BM271" s="1"/>
      <c r="BN271" s="1"/>
    </row>
    <row r="272" spans="1:66" ht="15.75" customHeight="1" x14ac:dyDescent="0.2">
      <c r="A272" s="74"/>
      <c r="B272" s="70"/>
      <c r="C272" s="70"/>
      <c r="D272" s="2" t="s">
        <v>10</v>
      </c>
      <c r="E272" s="2" t="s">
        <v>11</v>
      </c>
      <c r="F272" s="2" t="s">
        <v>12</v>
      </c>
      <c r="G272" s="2" t="s">
        <v>10</v>
      </c>
      <c r="H272" s="2" t="s">
        <v>11</v>
      </c>
      <c r="I272" s="2" t="s">
        <v>12</v>
      </c>
      <c r="J272" s="2" t="s">
        <v>10</v>
      </c>
      <c r="K272" s="2" t="s">
        <v>11</v>
      </c>
      <c r="L272" s="2" t="s">
        <v>12</v>
      </c>
      <c r="M272" s="3" t="s">
        <v>10</v>
      </c>
      <c r="N272" s="3" t="s">
        <v>11</v>
      </c>
      <c r="O272" s="3" t="s">
        <v>12</v>
      </c>
      <c r="P272" s="3" t="s">
        <v>10</v>
      </c>
      <c r="Q272" s="3" t="s">
        <v>11</v>
      </c>
      <c r="R272" s="3" t="s">
        <v>12</v>
      </c>
      <c r="S272" s="3" t="s">
        <v>10</v>
      </c>
      <c r="T272" s="3" t="s">
        <v>11</v>
      </c>
      <c r="U272" s="3" t="s">
        <v>12</v>
      </c>
      <c r="V272" s="3" t="s">
        <v>10</v>
      </c>
      <c r="W272" s="3" t="s">
        <v>11</v>
      </c>
      <c r="X272" s="3" t="s">
        <v>12</v>
      </c>
      <c r="Y272" s="3" t="s">
        <v>10</v>
      </c>
      <c r="Z272" s="3" t="s">
        <v>11</v>
      </c>
      <c r="AA272" s="3" t="s">
        <v>12</v>
      </c>
      <c r="AB272" s="3" t="s">
        <v>10</v>
      </c>
      <c r="AC272" s="3" t="s">
        <v>11</v>
      </c>
      <c r="AD272" s="3" t="s">
        <v>12</v>
      </c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1"/>
      <c r="BM272" s="1"/>
      <c r="BN272" s="1"/>
    </row>
    <row r="273" spans="1:66" ht="16.5" customHeight="1" x14ac:dyDescent="0.2">
      <c r="A273" s="1"/>
      <c r="B273" s="79" t="s">
        <v>89</v>
      </c>
      <c r="C273" s="4" t="s">
        <v>14</v>
      </c>
      <c r="D273" s="5">
        <v>1</v>
      </c>
      <c r="E273" s="5">
        <v>1</v>
      </c>
      <c r="F273" s="5">
        <v>1</v>
      </c>
      <c r="G273" s="5">
        <v>1</v>
      </c>
      <c r="H273" s="5">
        <v>1</v>
      </c>
      <c r="I273" s="5">
        <v>1</v>
      </c>
      <c r="J273" s="5">
        <v>1</v>
      </c>
      <c r="K273" s="5">
        <v>1</v>
      </c>
      <c r="L273" s="5">
        <v>0</v>
      </c>
      <c r="M273" s="5">
        <v>1</v>
      </c>
      <c r="N273" s="5">
        <v>1</v>
      </c>
      <c r="O273" s="5">
        <v>0</v>
      </c>
      <c r="P273" s="5">
        <v>1</v>
      </c>
      <c r="Q273" s="5">
        <v>1</v>
      </c>
      <c r="R273" s="5">
        <v>0</v>
      </c>
      <c r="S273" s="5">
        <v>1</v>
      </c>
      <c r="T273" s="5">
        <v>1</v>
      </c>
      <c r="U273" s="5">
        <v>0</v>
      </c>
      <c r="V273" s="5">
        <v>1</v>
      </c>
      <c r="W273" s="5">
        <v>1</v>
      </c>
      <c r="X273" s="5">
        <v>0</v>
      </c>
      <c r="Y273" s="5">
        <v>1</v>
      </c>
      <c r="Z273" s="5">
        <v>1</v>
      </c>
      <c r="AA273" s="5">
        <v>0</v>
      </c>
      <c r="AB273" s="5">
        <v>1</v>
      </c>
      <c r="AC273" s="5">
        <v>1</v>
      </c>
      <c r="AD273" s="5">
        <v>0</v>
      </c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spans="1:66" ht="16.5" customHeight="1" x14ac:dyDescent="0.2">
      <c r="A274" s="1"/>
      <c r="B274" s="76"/>
      <c r="C274" s="4" t="s">
        <v>15</v>
      </c>
      <c r="D274" s="5">
        <v>1</v>
      </c>
      <c r="E274" s="5">
        <v>1</v>
      </c>
      <c r="F274" s="5">
        <v>1</v>
      </c>
      <c r="G274" s="5">
        <v>1</v>
      </c>
      <c r="H274" s="5">
        <v>1</v>
      </c>
      <c r="I274" s="5">
        <v>1</v>
      </c>
      <c r="J274" s="5">
        <v>1</v>
      </c>
      <c r="K274" s="5">
        <v>1</v>
      </c>
      <c r="L274" s="5">
        <v>1</v>
      </c>
      <c r="M274" s="5">
        <v>1</v>
      </c>
      <c r="N274" s="5">
        <v>1</v>
      </c>
      <c r="O274" s="5">
        <v>1</v>
      </c>
      <c r="P274" s="5">
        <v>1</v>
      </c>
      <c r="Q274" s="5">
        <v>1</v>
      </c>
      <c r="R274" s="5">
        <v>1</v>
      </c>
      <c r="S274" s="5">
        <v>1</v>
      </c>
      <c r="T274" s="5">
        <v>1</v>
      </c>
      <c r="U274" s="5">
        <v>1</v>
      </c>
      <c r="V274" s="5">
        <v>1</v>
      </c>
      <c r="W274" s="5">
        <v>1</v>
      </c>
      <c r="X274" s="5">
        <v>1</v>
      </c>
      <c r="Y274" s="5">
        <v>1</v>
      </c>
      <c r="Z274" s="5">
        <v>1</v>
      </c>
      <c r="AA274" s="5">
        <v>1</v>
      </c>
      <c r="AB274" s="5">
        <v>1</v>
      </c>
      <c r="AC274" s="5">
        <v>1</v>
      </c>
      <c r="AD274" s="5">
        <v>1</v>
      </c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spans="1:66" ht="16.5" customHeight="1" x14ac:dyDescent="0.2">
      <c r="A275" s="1"/>
      <c r="B275" s="76"/>
      <c r="C275" s="4" t="s">
        <v>16</v>
      </c>
      <c r="D275" s="5">
        <v>1</v>
      </c>
      <c r="E275" s="5">
        <v>1</v>
      </c>
      <c r="F275" s="5">
        <v>1</v>
      </c>
      <c r="G275" s="5">
        <v>1</v>
      </c>
      <c r="H275" s="5">
        <v>1</v>
      </c>
      <c r="I275" s="5">
        <v>1</v>
      </c>
      <c r="J275" s="5">
        <v>1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1</v>
      </c>
      <c r="R275" s="5">
        <v>1</v>
      </c>
      <c r="S275" s="5">
        <v>1</v>
      </c>
      <c r="T275" s="5">
        <v>1</v>
      </c>
      <c r="U275" s="5">
        <v>1</v>
      </c>
      <c r="V275" s="5">
        <v>1</v>
      </c>
      <c r="W275" s="5">
        <v>1</v>
      </c>
      <c r="X275" s="5">
        <v>1</v>
      </c>
      <c r="Y275" s="5">
        <v>1</v>
      </c>
      <c r="Z275" s="5">
        <v>1</v>
      </c>
      <c r="AA275" s="5">
        <v>1</v>
      </c>
      <c r="AB275" s="5">
        <v>1</v>
      </c>
      <c r="AC275" s="5">
        <v>1</v>
      </c>
      <c r="AD275" s="5">
        <v>1</v>
      </c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spans="1:66" ht="16.5" customHeight="1" x14ac:dyDescent="0.2">
      <c r="A276" s="1"/>
      <c r="B276" s="76"/>
      <c r="C276" s="4" t="s">
        <v>17</v>
      </c>
      <c r="D276" s="5">
        <v>1</v>
      </c>
      <c r="E276" s="5">
        <v>1</v>
      </c>
      <c r="F276" s="5">
        <v>1</v>
      </c>
      <c r="G276" s="5">
        <v>1</v>
      </c>
      <c r="H276" s="5">
        <v>1</v>
      </c>
      <c r="I276" s="5">
        <v>1</v>
      </c>
      <c r="J276" s="5">
        <v>1</v>
      </c>
      <c r="K276" s="5">
        <v>1</v>
      </c>
      <c r="L276" s="5">
        <v>1</v>
      </c>
      <c r="M276" s="5">
        <v>1</v>
      </c>
      <c r="N276" s="5">
        <v>1</v>
      </c>
      <c r="O276" s="5">
        <v>1</v>
      </c>
      <c r="P276" s="5">
        <v>1</v>
      </c>
      <c r="Q276" s="5">
        <v>1</v>
      </c>
      <c r="R276" s="5">
        <v>1</v>
      </c>
      <c r="S276" s="5">
        <v>1</v>
      </c>
      <c r="T276" s="5">
        <v>1</v>
      </c>
      <c r="U276" s="5">
        <v>1</v>
      </c>
      <c r="V276" s="5">
        <v>1</v>
      </c>
      <c r="W276" s="5">
        <v>1</v>
      </c>
      <c r="X276" s="5">
        <v>1</v>
      </c>
      <c r="Y276" s="5">
        <v>1</v>
      </c>
      <c r="Z276" s="5">
        <v>1</v>
      </c>
      <c r="AA276" s="5">
        <v>1</v>
      </c>
      <c r="AB276" s="5">
        <v>1</v>
      </c>
      <c r="AC276" s="5">
        <v>1</v>
      </c>
      <c r="AD276" s="5">
        <v>1</v>
      </c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spans="1:66" ht="16.5" customHeight="1" x14ac:dyDescent="0.2">
      <c r="A277" s="1"/>
      <c r="B277" s="70"/>
      <c r="C277" s="4" t="s">
        <v>18</v>
      </c>
      <c r="D277" s="5">
        <v>1</v>
      </c>
      <c r="E277" s="5">
        <v>1</v>
      </c>
      <c r="F277" s="5">
        <v>1</v>
      </c>
      <c r="G277" s="5">
        <v>1</v>
      </c>
      <c r="H277" s="5">
        <v>1</v>
      </c>
      <c r="I277" s="5">
        <v>1</v>
      </c>
      <c r="J277" s="5">
        <v>1</v>
      </c>
      <c r="K277" s="5">
        <v>1</v>
      </c>
      <c r="L277" s="5">
        <v>1</v>
      </c>
      <c r="M277" s="5">
        <v>1</v>
      </c>
      <c r="N277" s="5">
        <v>1</v>
      </c>
      <c r="O277" s="5">
        <v>1</v>
      </c>
      <c r="P277" s="5">
        <v>1</v>
      </c>
      <c r="Q277" s="5">
        <v>1</v>
      </c>
      <c r="R277" s="5">
        <v>1</v>
      </c>
      <c r="S277" s="5">
        <v>1</v>
      </c>
      <c r="T277" s="5">
        <v>1</v>
      </c>
      <c r="U277" s="5">
        <v>1</v>
      </c>
      <c r="V277" s="5">
        <v>1</v>
      </c>
      <c r="W277" s="5">
        <v>1</v>
      </c>
      <c r="X277" s="5">
        <v>1</v>
      </c>
      <c r="Y277" s="5">
        <v>1</v>
      </c>
      <c r="Z277" s="5">
        <v>1</v>
      </c>
      <c r="AA277" s="5">
        <v>1</v>
      </c>
      <c r="AB277" s="5">
        <v>1</v>
      </c>
      <c r="AC277" s="5">
        <v>1</v>
      </c>
      <c r="AD277" s="5">
        <v>1</v>
      </c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spans="1:6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spans="1:6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spans="1:66" ht="15.75" customHeight="1" x14ac:dyDescent="0.2">
      <c r="A280" s="80"/>
      <c r="B280" s="69" t="s">
        <v>90</v>
      </c>
      <c r="C280" s="69" t="s">
        <v>2</v>
      </c>
      <c r="D280" s="68" t="s">
        <v>3</v>
      </c>
      <c r="E280" s="66"/>
      <c r="F280" s="67"/>
      <c r="G280" s="68" t="s">
        <v>4</v>
      </c>
      <c r="H280" s="66"/>
      <c r="I280" s="67"/>
      <c r="J280" s="65" t="s">
        <v>5</v>
      </c>
      <c r="K280" s="66"/>
      <c r="L280" s="67"/>
      <c r="M280" s="65" t="s">
        <v>6</v>
      </c>
      <c r="N280" s="66"/>
      <c r="O280" s="67"/>
      <c r="P280" s="65" t="s">
        <v>7</v>
      </c>
      <c r="Q280" s="66"/>
      <c r="R280" s="67"/>
      <c r="S280" s="77"/>
      <c r="T280" s="78"/>
      <c r="U280" s="78"/>
      <c r="V280" s="77"/>
      <c r="W280" s="78"/>
      <c r="X280" s="78"/>
      <c r="Y280" s="77"/>
      <c r="Z280" s="78"/>
      <c r="AA280" s="78"/>
      <c r="AB280" s="77"/>
      <c r="AC280" s="78"/>
      <c r="AD280" s="78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spans="1:66" ht="15.75" customHeight="1" x14ac:dyDescent="0.2">
      <c r="A281" s="74"/>
      <c r="B281" s="70"/>
      <c r="C281" s="70"/>
      <c r="D281" s="2" t="s">
        <v>10</v>
      </c>
      <c r="E281" s="2" t="s">
        <v>11</v>
      </c>
      <c r="F281" s="2" t="s">
        <v>12</v>
      </c>
      <c r="G281" s="2" t="s">
        <v>10</v>
      </c>
      <c r="H281" s="2" t="s">
        <v>11</v>
      </c>
      <c r="I281" s="2" t="s">
        <v>12</v>
      </c>
      <c r="J281" s="2" t="s">
        <v>10</v>
      </c>
      <c r="K281" s="2" t="s">
        <v>11</v>
      </c>
      <c r="L281" s="2" t="s">
        <v>12</v>
      </c>
      <c r="M281" s="3" t="s">
        <v>10</v>
      </c>
      <c r="N281" s="3" t="s">
        <v>11</v>
      </c>
      <c r="O281" s="3" t="s">
        <v>12</v>
      </c>
      <c r="P281" s="3" t="s">
        <v>10</v>
      </c>
      <c r="Q281" s="3" t="s">
        <v>11</v>
      </c>
      <c r="R281" s="3" t="s">
        <v>12</v>
      </c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spans="1:66" ht="16.5" customHeight="1" x14ac:dyDescent="0.2">
      <c r="A282" s="1"/>
      <c r="B282" s="79" t="s">
        <v>91</v>
      </c>
      <c r="C282" s="4" t="s">
        <v>14</v>
      </c>
      <c r="D282" s="5">
        <v>1</v>
      </c>
      <c r="E282" s="5">
        <v>1</v>
      </c>
      <c r="F282" s="5">
        <v>1</v>
      </c>
      <c r="G282" s="5">
        <v>1</v>
      </c>
      <c r="H282" s="5">
        <v>1</v>
      </c>
      <c r="I282" s="5">
        <v>1</v>
      </c>
      <c r="J282" s="5">
        <v>1</v>
      </c>
      <c r="K282" s="5">
        <v>1</v>
      </c>
      <c r="L282" s="5">
        <v>1</v>
      </c>
      <c r="M282" s="5">
        <v>1</v>
      </c>
      <c r="N282" s="5">
        <v>1</v>
      </c>
      <c r="O282" s="5">
        <v>0</v>
      </c>
      <c r="P282" s="5">
        <v>1</v>
      </c>
      <c r="Q282" s="5">
        <v>1</v>
      </c>
      <c r="R282" s="5">
        <v>0</v>
      </c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spans="1:66" ht="16.5" customHeight="1" x14ac:dyDescent="0.2">
      <c r="A283" s="1"/>
      <c r="B283" s="76"/>
      <c r="C283" s="4" t="s">
        <v>15</v>
      </c>
      <c r="D283" s="5">
        <v>1</v>
      </c>
      <c r="E283" s="5">
        <v>1</v>
      </c>
      <c r="F283" s="5">
        <v>1</v>
      </c>
      <c r="G283" s="5">
        <v>1</v>
      </c>
      <c r="H283" s="5">
        <v>1</v>
      </c>
      <c r="I283" s="5">
        <v>1</v>
      </c>
      <c r="J283" s="5">
        <v>1</v>
      </c>
      <c r="K283" s="5">
        <v>1</v>
      </c>
      <c r="L283" s="5">
        <v>1</v>
      </c>
      <c r="M283" s="5">
        <v>1</v>
      </c>
      <c r="N283" s="5">
        <v>1</v>
      </c>
      <c r="O283" s="5">
        <v>1</v>
      </c>
      <c r="P283" s="5">
        <v>1</v>
      </c>
      <c r="Q283" s="5">
        <v>1</v>
      </c>
      <c r="R283" s="5">
        <v>1</v>
      </c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spans="1:66" ht="16.5" customHeight="1" x14ac:dyDescent="0.2">
      <c r="A284" s="1"/>
      <c r="B284" s="76"/>
      <c r="C284" s="4" t="s">
        <v>16</v>
      </c>
      <c r="D284" s="5">
        <v>1</v>
      </c>
      <c r="E284" s="5">
        <v>1</v>
      </c>
      <c r="F284" s="5">
        <v>1</v>
      </c>
      <c r="G284" s="5">
        <v>1</v>
      </c>
      <c r="H284" s="5">
        <v>1</v>
      </c>
      <c r="I284" s="5">
        <v>1</v>
      </c>
      <c r="J284" s="5">
        <v>1</v>
      </c>
      <c r="K284" s="5">
        <v>1</v>
      </c>
      <c r="L284" s="5">
        <v>1</v>
      </c>
      <c r="M284" s="5">
        <v>1</v>
      </c>
      <c r="N284" s="5">
        <v>1</v>
      </c>
      <c r="O284" s="5">
        <v>1</v>
      </c>
      <c r="P284" s="5">
        <v>1</v>
      </c>
      <c r="Q284" s="5">
        <v>1</v>
      </c>
      <c r="R284" s="5">
        <v>1</v>
      </c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spans="1:66" ht="16.5" customHeight="1" x14ac:dyDescent="0.2">
      <c r="A285" s="1"/>
      <c r="B285" s="76"/>
      <c r="C285" s="4" t="s">
        <v>17</v>
      </c>
      <c r="D285" s="5">
        <v>1</v>
      </c>
      <c r="E285" s="5">
        <v>1</v>
      </c>
      <c r="F285" s="5">
        <v>1</v>
      </c>
      <c r="G285" s="5">
        <v>1</v>
      </c>
      <c r="H285" s="5">
        <v>1</v>
      </c>
      <c r="I285" s="5">
        <v>1</v>
      </c>
      <c r="J285" s="5">
        <v>1</v>
      </c>
      <c r="K285" s="5">
        <v>1</v>
      </c>
      <c r="L285" s="5">
        <v>1</v>
      </c>
      <c r="M285" s="5">
        <v>1</v>
      </c>
      <c r="N285" s="5">
        <v>1</v>
      </c>
      <c r="O285" s="5">
        <v>1</v>
      </c>
      <c r="P285" s="5">
        <v>1</v>
      </c>
      <c r="Q285" s="5">
        <v>1</v>
      </c>
      <c r="R285" s="5">
        <v>1</v>
      </c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spans="1:66" ht="16.5" customHeight="1" x14ac:dyDescent="0.2">
      <c r="A286" s="1"/>
      <c r="B286" s="70"/>
      <c r="C286" s="4" t="s">
        <v>18</v>
      </c>
      <c r="D286" s="5">
        <v>1</v>
      </c>
      <c r="E286" s="5">
        <v>1</v>
      </c>
      <c r="F286" s="5">
        <v>1</v>
      </c>
      <c r="G286" s="5">
        <v>1</v>
      </c>
      <c r="H286" s="5">
        <v>1</v>
      </c>
      <c r="I286" s="5">
        <v>1</v>
      </c>
      <c r="J286" s="5">
        <v>1</v>
      </c>
      <c r="K286" s="5">
        <v>1</v>
      </c>
      <c r="L286" s="5">
        <v>1</v>
      </c>
      <c r="M286" s="5">
        <v>1</v>
      </c>
      <c r="N286" s="5">
        <v>1</v>
      </c>
      <c r="O286" s="5">
        <v>1</v>
      </c>
      <c r="P286" s="5">
        <v>1</v>
      </c>
      <c r="Q286" s="5">
        <v>1</v>
      </c>
      <c r="R286" s="5">
        <v>1</v>
      </c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spans="1:6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spans="1:6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spans="1:66" ht="15.75" customHeight="1" x14ac:dyDescent="0.2">
      <c r="A289" s="80"/>
      <c r="B289" s="69" t="s">
        <v>92</v>
      </c>
      <c r="C289" s="69" t="s">
        <v>2</v>
      </c>
      <c r="D289" s="68" t="s">
        <v>3</v>
      </c>
      <c r="E289" s="66"/>
      <c r="F289" s="67"/>
      <c r="G289" s="68" t="s">
        <v>4</v>
      </c>
      <c r="H289" s="66"/>
      <c r="I289" s="67"/>
      <c r="J289" s="65" t="s">
        <v>5</v>
      </c>
      <c r="K289" s="66"/>
      <c r="L289" s="67"/>
      <c r="M289" s="65" t="s">
        <v>6</v>
      </c>
      <c r="N289" s="66"/>
      <c r="O289" s="67"/>
      <c r="P289" s="65" t="s">
        <v>7</v>
      </c>
      <c r="Q289" s="66"/>
      <c r="R289" s="67"/>
      <c r="S289" s="77"/>
      <c r="T289" s="78"/>
      <c r="U289" s="78"/>
      <c r="V289" s="77"/>
      <c r="W289" s="78"/>
      <c r="X289" s="7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spans="1:66" ht="15.75" customHeight="1" x14ac:dyDescent="0.2">
      <c r="A290" s="74"/>
      <c r="B290" s="70"/>
      <c r="C290" s="70"/>
      <c r="D290" s="2" t="s">
        <v>10</v>
      </c>
      <c r="E290" s="2" t="s">
        <v>11</v>
      </c>
      <c r="F290" s="2" t="s">
        <v>12</v>
      </c>
      <c r="G290" s="2" t="s">
        <v>10</v>
      </c>
      <c r="H290" s="2" t="s">
        <v>11</v>
      </c>
      <c r="I290" s="2" t="s">
        <v>12</v>
      </c>
      <c r="J290" s="2" t="s">
        <v>10</v>
      </c>
      <c r="K290" s="2" t="s">
        <v>11</v>
      </c>
      <c r="L290" s="2" t="s">
        <v>12</v>
      </c>
      <c r="M290" s="3" t="s">
        <v>10</v>
      </c>
      <c r="N290" s="3" t="s">
        <v>11</v>
      </c>
      <c r="O290" s="3" t="s">
        <v>12</v>
      </c>
      <c r="P290" s="3" t="s">
        <v>10</v>
      </c>
      <c r="Q290" s="3" t="s">
        <v>11</v>
      </c>
      <c r="R290" s="3" t="s">
        <v>12</v>
      </c>
      <c r="S290" s="6"/>
      <c r="T290" s="6"/>
      <c r="U290" s="6"/>
      <c r="V290" s="6"/>
      <c r="W290" s="6"/>
      <c r="X290" s="6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spans="1:66" ht="16.5" customHeight="1" x14ac:dyDescent="0.2">
      <c r="A291" s="1"/>
      <c r="B291" s="79" t="s">
        <v>93</v>
      </c>
      <c r="C291" s="4" t="s">
        <v>14</v>
      </c>
      <c r="D291" s="5">
        <v>1</v>
      </c>
      <c r="E291" s="5">
        <v>1</v>
      </c>
      <c r="F291" s="5">
        <v>1</v>
      </c>
      <c r="G291" s="5">
        <v>1</v>
      </c>
      <c r="H291" s="5">
        <v>1</v>
      </c>
      <c r="I291" s="5">
        <v>1</v>
      </c>
      <c r="J291" s="5">
        <v>1</v>
      </c>
      <c r="K291" s="5">
        <v>1</v>
      </c>
      <c r="L291" s="5">
        <v>1</v>
      </c>
      <c r="M291" s="5">
        <v>1</v>
      </c>
      <c r="N291" s="5">
        <v>1</v>
      </c>
      <c r="O291" s="5">
        <v>1</v>
      </c>
      <c r="P291" s="5">
        <v>1</v>
      </c>
      <c r="Q291" s="5">
        <v>1</v>
      </c>
      <c r="R291" s="5">
        <v>0</v>
      </c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spans="1:66" ht="15.75" customHeight="1" x14ac:dyDescent="0.2">
      <c r="A292" s="1"/>
      <c r="B292" s="76"/>
      <c r="C292" s="4" t="s">
        <v>15</v>
      </c>
      <c r="D292" s="5">
        <v>1</v>
      </c>
      <c r="E292" s="5">
        <v>1</v>
      </c>
      <c r="F292" s="5">
        <v>1</v>
      </c>
      <c r="G292" s="5">
        <v>1</v>
      </c>
      <c r="H292" s="5">
        <v>1</v>
      </c>
      <c r="I292" s="5">
        <v>1</v>
      </c>
      <c r="J292" s="5">
        <v>1</v>
      </c>
      <c r="K292" s="5">
        <v>1</v>
      </c>
      <c r="L292" s="5">
        <v>1</v>
      </c>
      <c r="M292" s="5">
        <v>1</v>
      </c>
      <c r="N292" s="5">
        <v>1</v>
      </c>
      <c r="O292" s="5">
        <v>1</v>
      </c>
      <c r="P292" s="5">
        <v>1</v>
      </c>
      <c r="Q292" s="5">
        <v>1</v>
      </c>
      <c r="R292" s="5">
        <v>1</v>
      </c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spans="1:66" ht="15.75" customHeight="1" x14ac:dyDescent="0.2">
      <c r="A293" s="1"/>
      <c r="B293" s="76"/>
      <c r="C293" s="4" t="s">
        <v>16</v>
      </c>
      <c r="D293" s="5">
        <v>1</v>
      </c>
      <c r="E293" s="5">
        <v>1</v>
      </c>
      <c r="F293" s="5">
        <v>1</v>
      </c>
      <c r="G293" s="5">
        <v>1</v>
      </c>
      <c r="H293" s="5">
        <v>1</v>
      </c>
      <c r="I293" s="5">
        <v>1</v>
      </c>
      <c r="J293" s="5">
        <v>1</v>
      </c>
      <c r="K293" s="5">
        <v>1</v>
      </c>
      <c r="L293" s="5">
        <v>1</v>
      </c>
      <c r="M293" s="5">
        <v>1</v>
      </c>
      <c r="N293" s="5">
        <v>1</v>
      </c>
      <c r="O293" s="5">
        <v>1</v>
      </c>
      <c r="P293" s="5">
        <v>1</v>
      </c>
      <c r="Q293" s="5">
        <v>1</v>
      </c>
      <c r="R293" s="5">
        <v>1</v>
      </c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spans="1:66" ht="15.75" customHeight="1" x14ac:dyDescent="0.2">
      <c r="A294" s="1"/>
      <c r="B294" s="76"/>
      <c r="C294" s="4" t="s">
        <v>17</v>
      </c>
      <c r="D294" s="5">
        <v>1</v>
      </c>
      <c r="E294" s="5">
        <v>1</v>
      </c>
      <c r="F294" s="5">
        <v>1</v>
      </c>
      <c r="G294" s="5">
        <v>1</v>
      </c>
      <c r="H294" s="5">
        <v>1</v>
      </c>
      <c r="I294" s="5">
        <v>1</v>
      </c>
      <c r="J294" s="5">
        <v>1</v>
      </c>
      <c r="K294" s="5">
        <v>1</v>
      </c>
      <c r="L294" s="5">
        <v>1</v>
      </c>
      <c r="M294" s="5">
        <v>1</v>
      </c>
      <c r="N294" s="5">
        <v>1</v>
      </c>
      <c r="O294" s="5">
        <v>1</v>
      </c>
      <c r="P294" s="5">
        <v>1</v>
      </c>
      <c r="Q294" s="5">
        <v>1</v>
      </c>
      <c r="R294" s="5">
        <v>1</v>
      </c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spans="1:66" ht="15.75" customHeight="1" x14ac:dyDescent="0.2">
      <c r="A295" s="1"/>
      <c r="B295" s="70"/>
      <c r="C295" s="4" t="s">
        <v>18</v>
      </c>
      <c r="D295" s="5">
        <v>1</v>
      </c>
      <c r="E295" s="5">
        <v>1</v>
      </c>
      <c r="F295" s="5">
        <v>1</v>
      </c>
      <c r="G295" s="5">
        <v>1</v>
      </c>
      <c r="H295" s="5">
        <v>1</v>
      </c>
      <c r="I295" s="5">
        <v>1</v>
      </c>
      <c r="J295" s="5">
        <v>1</v>
      </c>
      <c r="K295" s="5">
        <v>1</v>
      </c>
      <c r="L295" s="5">
        <v>1</v>
      </c>
      <c r="M295" s="5">
        <v>1</v>
      </c>
      <c r="N295" s="5">
        <v>1</v>
      </c>
      <c r="O295" s="5">
        <v>1</v>
      </c>
      <c r="P295" s="5">
        <v>1</v>
      </c>
      <c r="Q295" s="5">
        <v>1</v>
      </c>
      <c r="R295" s="5">
        <v>1</v>
      </c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spans="1:6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spans="1:6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spans="1:66" ht="15.75" customHeight="1" x14ac:dyDescent="0.2">
      <c r="A298" s="80"/>
      <c r="B298" s="69" t="s">
        <v>94</v>
      </c>
      <c r="C298" s="69" t="s">
        <v>2</v>
      </c>
      <c r="D298" s="68" t="s">
        <v>3</v>
      </c>
      <c r="E298" s="66"/>
      <c r="F298" s="67"/>
      <c r="G298" s="68" t="s">
        <v>4</v>
      </c>
      <c r="H298" s="66"/>
      <c r="I298" s="67"/>
      <c r="J298" s="65" t="s">
        <v>5</v>
      </c>
      <c r="K298" s="66"/>
      <c r="L298" s="67"/>
      <c r="M298" s="65" t="s">
        <v>6</v>
      </c>
      <c r="N298" s="66"/>
      <c r="O298" s="67"/>
      <c r="P298" s="65" t="s">
        <v>7</v>
      </c>
      <c r="Q298" s="66"/>
      <c r="R298" s="67"/>
      <c r="S298" s="77"/>
      <c r="T298" s="78"/>
      <c r="U298" s="78"/>
      <c r="V298" s="77"/>
      <c r="W298" s="78"/>
      <c r="X298" s="78"/>
      <c r="Y298" s="77"/>
      <c r="Z298" s="78"/>
      <c r="AA298" s="78"/>
      <c r="AB298" s="77"/>
      <c r="AC298" s="78"/>
      <c r="AD298" s="78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spans="1:66" ht="15.75" customHeight="1" x14ac:dyDescent="0.2">
      <c r="A299" s="74"/>
      <c r="B299" s="70"/>
      <c r="C299" s="70"/>
      <c r="D299" s="2" t="s">
        <v>10</v>
      </c>
      <c r="E299" s="2" t="s">
        <v>11</v>
      </c>
      <c r="F299" s="2" t="s">
        <v>12</v>
      </c>
      <c r="G299" s="2" t="s">
        <v>10</v>
      </c>
      <c r="H299" s="2" t="s">
        <v>11</v>
      </c>
      <c r="I299" s="2" t="s">
        <v>12</v>
      </c>
      <c r="J299" s="2" t="s">
        <v>10</v>
      </c>
      <c r="K299" s="2" t="s">
        <v>11</v>
      </c>
      <c r="L299" s="2" t="s">
        <v>12</v>
      </c>
      <c r="M299" s="3" t="s">
        <v>10</v>
      </c>
      <c r="N299" s="3" t="s">
        <v>11</v>
      </c>
      <c r="O299" s="3" t="s">
        <v>12</v>
      </c>
      <c r="P299" s="3" t="s">
        <v>10</v>
      </c>
      <c r="Q299" s="3" t="s">
        <v>11</v>
      </c>
      <c r="R299" s="3" t="s">
        <v>12</v>
      </c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spans="1:66" ht="32.25" customHeight="1" x14ac:dyDescent="0.2">
      <c r="A300" s="1"/>
      <c r="B300" s="79" t="s">
        <v>95</v>
      </c>
      <c r="C300" s="4" t="s">
        <v>14</v>
      </c>
      <c r="D300" s="5">
        <v>1</v>
      </c>
      <c r="E300" s="5">
        <v>1</v>
      </c>
      <c r="F300" s="5">
        <v>1</v>
      </c>
      <c r="G300" s="5">
        <v>1</v>
      </c>
      <c r="H300" s="5">
        <v>1</v>
      </c>
      <c r="I300" s="5">
        <v>1</v>
      </c>
      <c r="J300" s="5">
        <v>1</v>
      </c>
      <c r="K300" s="5">
        <v>1</v>
      </c>
      <c r="L300" s="5">
        <v>1</v>
      </c>
      <c r="M300" s="5">
        <v>1</v>
      </c>
      <c r="N300" s="5">
        <v>1</v>
      </c>
      <c r="O300" s="5">
        <v>1</v>
      </c>
      <c r="P300" s="5">
        <v>1</v>
      </c>
      <c r="Q300" s="5">
        <v>1</v>
      </c>
      <c r="R300" s="5">
        <v>1</v>
      </c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spans="1:66" ht="15.75" customHeight="1" x14ac:dyDescent="0.2">
      <c r="A301" s="1"/>
      <c r="B301" s="76"/>
      <c r="C301" s="4" t="s">
        <v>15</v>
      </c>
      <c r="D301" s="5">
        <v>1</v>
      </c>
      <c r="E301" s="5">
        <v>1</v>
      </c>
      <c r="F301" s="5">
        <v>1</v>
      </c>
      <c r="G301" s="5">
        <v>1</v>
      </c>
      <c r="H301" s="5">
        <v>1</v>
      </c>
      <c r="I301" s="5">
        <v>0</v>
      </c>
      <c r="J301" s="5">
        <v>1</v>
      </c>
      <c r="K301" s="5">
        <v>1</v>
      </c>
      <c r="L301" s="5">
        <v>0</v>
      </c>
      <c r="M301" s="5">
        <v>1</v>
      </c>
      <c r="N301" s="5">
        <v>1</v>
      </c>
      <c r="O301" s="5">
        <v>0</v>
      </c>
      <c r="P301" s="5">
        <v>1</v>
      </c>
      <c r="Q301" s="5">
        <v>1</v>
      </c>
      <c r="R301" s="5">
        <v>0</v>
      </c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spans="1:66" ht="15.75" customHeight="1" x14ac:dyDescent="0.2">
      <c r="A302" s="1"/>
      <c r="B302" s="76"/>
      <c r="C302" s="4" t="s">
        <v>16</v>
      </c>
      <c r="D302" s="5">
        <v>1</v>
      </c>
      <c r="E302" s="5">
        <v>1</v>
      </c>
      <c r="F302" s="5">
        <v>1</v>
      </c>
      <c r="G302" s="5">
        <v>1</v>
      </c>
      <c r="H302" s="5">
        <v>1</v>
      </c>
      <c r="I302" s="5">
        <v>1</v>
      </c>
      <c r="J302" s="5">
        <v>1</v>
      </c>
      <c r="K302" s="5">
        <v>1</v>
      </c>
      <c r="L302" s="5">
        <v>1</v>
      </c>
      <c r="M302" s="5">
        <v>1</v>
      </c>
      <c r="N302" s="5">
        <v>1</v>
      </c>
      <c r="O302" s="5">
        <v>1</v>
      </c>
      <c r="P302" s="5">
        <v>1</v>
      </c>
      <c r="Q302" s="5">
        <v>1</v>
      </c>
      <c r="R302" s="5">
        <v>1</v>
      </c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spans="1:66" ht="15.75" customHeight="1" x14ac:dyDescent="0.2">
      <c r="A303" s="1"/>
      <c r="B303" s="76"/>
      <c r="C303" s="4" t="s">
        <v>17</v>
      </c>
      <c r="D303" s="5">
        <v>1</v>
      </c>
      <c r="E303" s="5">
        <v>1</v>
      </c>
      <c r="F303" s="5">
        <v>1</v>
      </c>
      <c r="G303" s="5">
        <v>1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spans="1:66" ht="15.75" customHeight="1" x14ac:dyDescent="0.2">
      <c r="A304" s="1"/>
      <c r="B304" s="76"/>
      <c r="C304" s="4" t="s">
        <v>18</v>
      </c>
      <c r="D304" s="5">
        <v>1</v>
      </c>
      <c r="E304" s="5">
        <v>1</v>
      </c>
      <c r="F304" s="5">
        <v>1</v>
      </c>
      <c r="G304" s="5">
        <v>1</v>
      </c>
      <c r="H304" s="5">
        <v>1</v>
      </c>
      <c r="I304" s="5">
        <v>1</v>
      </c>
      <c r="J304" s="5">
        <v>1</v>
      </c>
      <c r="K304" s="5">
        <v>1</v>
      </c>
      <c r="L304" s="5">
        <v>1</v>
      </c>
      <c r="M304" s="5">
        <v>1</v>
      </c>
      <c r="N304" s="5">
        <v>1</v>
      </c>
      <c r="O304" s="5">
        <v>1</v>
      </c>
      <c r="P304" s="5">
        <v>1</v>
      </c>
      <c r="Q304" s="5">
        <v>1</v>
      </c>
      <c r="R304" s="5">
        <v>1</v>
      </c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spans="1:66" ht="15.75" customHeight="1" x14ac:dyDescent="0.2">
      <c r="A305" s="1"/>
      <c r="B305" s="70"/>
      <c r="C305" s="4" t="s">
        <v>44</v>
      </c>
      <c r="D305" s="5">
        <v>1</v>
      </c>
      <c r="E305" s="5">
        <v>1</v>
      </c>
      <c r="F305" s="5">
        <v>1</v>
      </c>
      <c r="G305" s="5">
        <v>1</v>
      </c>
      <c r="H305" s="5">
        <v>1</v>
      </c>
      <c r="I305" s="5">
        <v>1</v>
      </c>
      <c r="J305" s="5">
        <v>1</v>
      </c>
      <c r="K305" s="5">
        <v>1</v>
      </c>
      <c r="L305" s="5">
        <v>1</v>
      </c>
      <c r="M305" s="5">
        <v>1</v>
      </c>
      <c r="N305" s="5">
        <v>1</v>
      </c>
      <c r="O305" s="5">
        <v>1</v>
      </c>
      <c r="P305" s="5">
        <v>1</v>
      </c>
      <c r="Q305" s="5">
        <v>1</v>
      </c>
      <c r="R305" s="5">
        <v>1</v>
      </c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spans="1:6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spans="1:66" ht="15.75" customHeight="1" x14ac:dyDescent="0.2">
      <c r="A307" s="80"/>
      <c r="B307" s="69" t="s">
        <v>96</v>
      </c>
      <c r="C307" s="69" t="s">
        <v>2</v>
      </c>
      <c r="D307" s="68" t="s">
        <v>3</v>
      </c>
      <c r="E307" s="66"/>
      <c r="F307" s="67"/>
      <c r="G307" s="68" t="s">
        <v>4</v>
      </c>
      <c r="H307" s="66"/>
      <c r="I307" s="67"/>
      <c r="J307" s="65" t="s">
        <v>5</v>
      </c>
      <c r="K307" s="66"/>
      <c r="L307" s="67"/>
      <c r="M307" s="65" t="s">
        <v>6</v>
      </c>
      <c r="N307" s="66"/>
      <c r="O307" s="67"/>
      <c r="P307" s="65" t="s">
        <v>7</v>
      </c>
      <c r="Q307" s="66"/>
      <c r="R307" s="67"/>
      <c r="S307" s="77"/>
      <c r="T307" s="78"/>
      <c r="U307" s="78"/>
      <c r="V307" s="77"/>
      <c r="W307" s="78"/>
      <c r="X307" s="78"/>
      <c r="Y307" s="77"/>
      <c r="Z307" s="78"/>
      <c r="AA307" s="78"/>
      <c r="AB307" s="77"/>
      <c r="AC307" s="78"/>
      <c r="AD307" s="78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spans="1:66" ht="15.75" customHeight="1" x14ac:dyDescent="0.2">
      <c r="A308" s="74"/>
      <c r="B308" s="70"/>
      <c r="C308" s="70"/>
      <c r="D308" s="2" t="s">
        <v>10</v>
      </c>
      <c r="E308" s="2" t="s">
        <v>11</v>
      </c>
      <c r="F308" s="2" t="s">
        <v>12</v>
      </c>
      <c r="G308" s="2" t="s">
        <v>10</v>
      </c>
      <c r="H308" s="2" t="s">
        <v>11</v>
      </c>
      <c r="I308" s="2" t="s">
        <v>12</v>
      </c>
      <c r="J308" s="2" t="s">
        <v>10</v>
      </c>
      <c r="K308" s="2" t="s">
        <v>11</v>
      </c>
      <c r="L308" s="2" t="s">
        <v>12</v>
      </c>
      <c r="M308" s="3" t="s">
        <v>10</v>
      </c>
      <c r="N308" s="3" t="s">
        <v>11</v>
      </c>
      <c r="O308" s="3" t="s">
        <v>12</v>
      </c>
      <c r="P308" s="3" t="s">
        <v>10</v>
      </c>
      <c r="Q308" s="3" t="s">
        <v>11</v>
      </c>
      <c r="R308" s="3" t="s">
        <v>12</v>
      </c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spans="1:66" ht="16.5" customHeight="1" x14ac:dyDescent="0.2">
      <c r="A309" s="1"/>
      <c r="B309" s="79" t="s">
        <v>97</v>
      </c>
      <c r="C309" s="4" t="s">
        <v>14</v>
      </c>
      <c r="D309" s="5">
        <v>1</v>
      </c>
      <c r="E309" s="5">
        <v>1</v>
      </c>
      <c r="F309" s="5">
        <v>1</v>
      </c>
      <c r="G309" s="5">
        <v>1</v>
      </c>
      <c r="H309" s="5">
        <v>1</v>
      </c>
      <c r="I309" s="5">
        <v>0</v>
      </c>
      <c r="J309" s="5">
        <v>1</v>
      </c>
      <c r="K309" s="5">
        <v>1</v>
      </c>
      <c r="L309" s="5">
        <v>0</v>
      </c>
      <c r="M309" s="5">
        <v>0</v>
      </c>
      <c r="N309" s="5">
        <v>1</v>
      </c>
      <c r="O309" s="5">
        <v>0</v>
      </c>
      <c r="P309" s="5">
        <v>0</v>
      </c>
      <c r="Q309" s="5">
        <v>1</v>
      </c>
      <c r="R309" s="5">
        <v>0</v>
      </c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spans="1:66" ht="16.5" customHeight="1" x14ac:dyDescent="0.2">
      <c r="A310" s="1"/>
      <c r="B310" s="76"/>
      <c r="C310" s="4" t="s">
        <v>15</v>
      </c>
      <c r="D310" s="5">
        <v>1</v>
      </c>
      <c r="E310" s="5">
        <v>1</v>
      </c>
      <c r="F310" s="5">
        <v>1</v>
      </c>
      <c r="G310" s="5">
        <v>1</v>
      </c>
      <c r="H310" s="5">
        <v>1</v>
      </c>
      <c r="I310" s="5">
        <v>1</v>
      </c>
      <c r="J310" s="5">
        <v>1</v>
      </c>
      <c r="K310" s="5">
        <v>1</v>
      </c>
      <c r="L310" s="5">
        <v>1</v>
      </c>
      <c r="M310" s="5">
        <v>1</v>
      </c>
      <c r="N310" s="5">
        <v>1</v>
      </c>
      <c r="O310" s="5">
        <v>1</v>
      </c>
      <c r="P310" s="5">
        <v>1</v>
      </c>
      <c r="Q310" s="5">
        <v>1</v>
      </c>
      <c r="R310" s="5">
        <v>1</v>
      </c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spans="1:66" ht="16.5" customHeight="1" x14ac:dyDescent="0.2">
      <c r="A311" s="1"/>
      <c r="B311" s="76"/>
      <c r="C311" s="4" t="s">
        <v>16</v>
      </c>
      <c r="D311" s="5">
        <v>1</v>
      </c>
      <c r="E311" s="5">
        <v>1</v>
      </c>
      <c r="F311" s="5">
        <v>1</v>
      </c>
      <c r="G311" s="5">
        <v>1</v>
      </c>
      <c r="H311" s="5">
        <v>1</v>
      </c>
      <c r="I311" s="5">
        <v>1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5">
        <v>1</v>
      </c>
      <c r="Q311" s="5">
        <v>1</v>
      </c>
      <c r="R311" s="5">
        <v>1</v>
      </c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spans="1:66" ht="16.5" customHeight="1" x14ac:dyDescent="0.2">
      <c r="A312" s="1"/>
      <c r="B312" s="76"/>
      <c r="C312" s="4" t="s">
        <v>17</v>
      </c>
      <c r="D312" s="5">
        <v>1</v>
      </c>
      <c r="E312" s="5">
        <v>1</v>
      </c>
      <c r="F312" s="5">
        <v>1</v>
      </c>
      <c r="G312" s="5">
        <v>1</v>
      </c>
      <c r="H312" s="5">
        <v>1</v>
      </c>
      <c r="I312" s="5">
        <v>1</v>
      </c>
      <c r="J312" s="5">
        <v>1</v>
      </c>
      <c r="K312" s="5">
        <v>1</v>
      </c>
      <c r="L312" s="5">
        <v>1</v>
      </c>
      <c r="M312" s="5">
        <v>1</v>
      </c>
      <c r="N312" s="5">
        <v>1</v>
      </c>
      <c r="O312" s="5">
        <v>1</v>
      </c>
      <c r="P312" s="5">
        <v>1</v>
      </c>
      <c r="Q312" s="5">
        <v>1</v>
      </c>
      <c r="R312" s="5">
        <v>1</v>
      </c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spans="1:66" ht="16.5" customHeight="1" x14ac:dyDescent="0.2">
      <c r="A313" s="1"/>
      <c r="B313" s="70"/>
      <c r="C313" s="4" t="s">
        <v>18</v>
      </c>
      <c r="D313" s="5">
        <v>1</v>
      </c>
      <c r="E313" s="5">
        <v>1</v>
      </c>
      <c r="F313" s="5">
        <v>1</v>
      </c>
      <c r="G313" s="5">
        <v>1</v>
      </c>
      <c r="H313" s="5">
        <v>1</v>
      </c>
      <c r="I313" s="5">
        <v>1</v>
      </c>
      <c r="J313" s="5">
        <v>1</v>
      </c>
      <c r="K313" s="5">
        <v>1</v>
      </c>
      <c r="L313" s="5">
        <v>1</v>
      </c>
      <c r="M313" s="5">
        <v>1</v>
      </c>
      <c r="N313" s="5">
        <v>1</v>
      </c>
      <c r="O313" s="5">
        <v>1</v>
      </c>
      <c r="P313" s="5">
        <v>1</v>
      </c>
      <c r="Q313" s="5">
        <v>1</v>
      </c>
      <c r="R313" s="5">
        <v>1</v>
      </c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spans="1:6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spans="1:6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spans="1:66" ht="15.75" customHeight="1" x14ac:dyDescent="0.2">
      <c r="A316" s="80"/>
      <c r="B316" s="69" t="s">
        <v>98</v>
      </c>
      <c r="C316" s="69" t="s">
        <v>2</v>
      </c>
      <c r="D316" s="68" t="s">
        <v>3</v>
      </c>
      <c r="E316" s="66"/>
      <c r="F316" s="67"/>
      <c r="G316" s="68" t="s">
        <v>4</v>
      </c>
      <c r="H316" s="66"/>
      <c r="I316" s="67"/>
      <c r="J316" s="65" t="s">
        <v>5</v>
      </c>
      <c r="K316" s="66"/>
      <c r="L316" s="67"/>
      <c r="M316" s="65" t="s">
        <v>6</v>
      </c>
      <c r="N316" s="66"/>
      <c r="O316" s="67"/>
      <c r="P316" s="65" t="s">
        <v>7</v>
      </c>
      <c r="Q316" s="66"/>
      <c r="R316" s="67"/>
      <c r="S316" s="77"/>
      <c r="T316" s="78"/>
      <c r="U316" s="78"/>
      <c r="V316" s="77"/>
      <c r="W316" s="78"/>
      <c r="X316" s="78"/>
      <c r="Y316" s="77"/>
      <c r="Z316" s="78"/>
      <c r="AA316" s="78"/>
      <c r="AB316" s="77"/>
      <c r="AC316" s="78"/>
      <c r="AD316" s="78"/>
      <c r="AE316" s="77"/>
      <c r="AF316" s="78"/>
      <c r="AG316" s="78"/>
      <c r="AH316" s="77"/>
      <c r="AI316" s="78"/>
      <c r="AJ316" s="78"/>
      <c r="AK316" s="77"/>
      <c r="AL316" s="78"/>
      <c r="AM316" s="78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spans="1:66" ht="15.75" customHeight="1" x14ac:dyDescent="0.2">
      <c r="A317" s="74"/>
      <c r="B317" s="70"/>
      <c r="C317" s="70"/>
      <c r="D317" s="2" t="s">
        <v>10</v>
      </c>
      <c r="E317" s="2" t="s">
        <v>11</v>
      </c>
      <c r="F317" s="2" t="s">
        <v>12</v>
      </c>
      <c r="G317" s="2" t="s">
        <v>10</v>
      </c>
      <c r="H317" s="2" t="s">
        <v>11</v>
      </c>
      <c r="I317" s="2" t="s">
        <v>12</v>
      </c>
      <c r="J317" s="2" t="s">
        <v>10</v>
      </c>
      <c r="K317" s="2" t="s">
        <v>11</v>
      </c>
      <c r="L317" s="2" t="s">
        <v>12</v>
      </c>
      <c r="M317" s="3" t="s">
        <v>10</v>
      </c>
      <c r="N317" s="3" t="s">
        <v>11</v>
      </c>
      <c r="O317" s="3" t="s">
        <v>12</v>
      </c>
      <c r="P317" s="3" t="s">
        <v>10</v>
      </c>
      <c r="Q317" s="3" t="s">
        <v>11</v>
      </c>
      <c r="R317" s="3" t="s">
        <v>12</v>
      </c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spans="1:66" ht="16.5" customHeight="1" x14ac:dyDescent="0.2">
      <c r="A318" s="1"/>
      <c r="B318" s="79" t="s">
        <v>99</v>
      </c>
      <c r="C318" s="4" t="s">
        <v>14</v>
      </c>
      <c r="D318" s="5">
        <v>1</v>
      </c>
      <c r="E318" s="5">
        <v>1</v>
      </c>
      <c r="F318" s="5">
        <v>1</v>
      </c>
      <c r="G318" s="5">
        <v>1</v>
      </c>
      <c r="H318" s="5">
        <v>1</v>
      </c>
      <c r="I318" s="5">
        <v>1</v>
      </c>
      <c r="J318" s="5">
        <v>1</v>
      </c>
      <c r="K318" s="5">
        <v>1</v>
      </c>
      <c r="L318" s="5">
        <v>0</v>
      </c>
      <c r="M318" s="5">
        <v>1</v>
      </c>
      <c r="N318" s="5">
        <v>1</v>
      </c>
      <c r="O318" s="5">
        <v>1</v>
      </c>
      <c r="P318" s="5">
        <v>1</v>
      </c>
      <c r="Q318" s="5">
        <v>1</v>
      </c>
      <c r="R318" s="5">
        <v>1</v>
      </c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spans="1:66" ht="16.5" customHeight="1" x14ac:dyDescent="0.2">
      <c r="A319" s="1"/>
      <c r="B319" s="76"/>
      <c r="C319" s="4" t="s">
        <v>15</v>
      </c>
      <c r="D319" s="5">
        <v>1</v>
      </c>
      <c r="E319" s="5">
        <v>1</v>
      </c>
      <c r="F319" s="5">
        <v>1</v>
      </c>
      <c r="G319" s="5">
        <v>1</v>
      </c>
      <c r="H319" s="5">
        <v>1</v>
      </c>
      <c r="I319" s="5">
        <v>1</v>
      </c>
      <c r="J319" s="5">
        <v>1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1</v>
      </c>
      <c r="Q319" s="5">
        <v>1</v>
      </c>
      <c r="R319" s="5">
        <v>1</v>
      </c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spans="1:66" ht="16.5" customHeight="1" x14ac:dyDescent="0.2">
      <c r="A320" s="1"/>
      <c r="B320" s="76"/>
      <c r="C320" s="4" t="s">
        <v>16</v>
      </c>
      <c r="D320" s="5">
        <v>1</v>
      </c>
      <c r="E320" s="5">
        <v>1</v>
      </c>
      <c r="F320" s="5">
        <v>1</v>
      </c>
      <c r="G320" s="5">
        <v>1</v>
      </c>
      <c r="H320" s="5">
        <v>1</v>
      </c>
      <c r="I320" s="5">
        <v>1</v>
      </c>
      <c r="J320" s="5">
        <v>1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5">
        <v>1</v>
      </c>
      <c r="Q320" s="5">
        <v>1</v>
      </c>
      <c r="R320" s="5">
        <v>1</v>
      </c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spans="1:66" ht="16.5" customHeight="1" x14ac:dyDescent="0.2">
      <c r="A321" s="1"/>
      <c r="B321" s="76"/>
      <c r="C321" s="4" t="s">
        <v>17</v>
      </c>
      <c r="D321" s="5">
        <v>1</v>
      </c>
      <c r="E321" s="5">
        <v>1</v>
      </c>
      <c r="F321" s="5">
        <v>1</v>
      </c>
      <c r="G321" s="5">
        <v>1</v>
      </c>
      <c r="H321" s="5">
        <v>1</v>
      </c>
      <c r="I321" s="5">
        <v>1</v>
      </c>
      <c r="J321" s="5">
        <v>1</v>
      </c>
      <c r="K321" s="5">
        <v>1</v>
      </c>
      <c r="L321" s="5">
        <v>1</v>
      </c>
      <c r="M321" s="5">
        <v>1</v>
      </c>
      <c r="N321" s="5">
        <v>1</v>
      </c>
      <c r="O321" s="5">
        <v>1</v>
      </c>
      <c r="P321" s="5">
        <v>1</v>
      </c>
      <c r="Q321" s="5">
        <v>1</v>
      </c>
      <c r="R321" s="5">
        <v>1</v>
      </c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spans="1:66" ht="16.5" customHeight="1" x14ac:dyDescent="0.2">
      <c r="A322" s="1"/>
      <c r="B322" s="70"/>
      <c r="C322" s="4" t="s">
        <v>18</v>
      </c>
      <c r="D322" s="5">
        <v>1</v>
      </c>
      <c r="E322" s="5">
        <v>1</v>
      </c>
      <c r="F322" s="5">
        <v>1</v>
      </c>
      <c r="G322" s="5">
        <v>1</v>
      </c>
      <c r="H322" s="5">
        <v>1</v>
      </c>
      <c r="I322" s="5">
        <v>1</v>
      </c>
      <c r="J322" s="5">
        <v>1</v>
      </c>
      <c r="K322" s="5">
        <v>1</v>
      </c>
      <c r="L322" s="5">
        <v>1</v>
      </c>
      <c r="M322" s="5">
        <v>1</v>
      </c>
      <c r="N322" s="5">
        <v>1</v>
      </c>
      <c r="O322" s="5">
        <v>1</v>
      </c>
      <c r="P322" s="5">
        <v>1</v>
      </c>
      <c r="Q322" s="5">
        <v>1</v>
      </c>
      <c r="R322" s="5">
        <v>1</v>
      </c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spans="1:6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spans="1:6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spans="1:66" ht="15.75" customHeight="1" x14ac:dyDescent="0.2">
      <c r="A325" s="80"/>
      <c r="B325" s="69" t="s">
        <v>100</v>
      </c>
      <c r="C325" s="69" t="s">
        <v>2</v>
      </c>
      <c r="D325" s="68" t="s">
        <v>3</v>
      </c>
      <c r="E325" s="66"/>
      <c r="F325" s="67"/>
      <c r="G325" s="68" t="s">
        <v>4</v>
      </c>
      <c r="H325" s="66"/>
      <c r="I325" s="67"/>
      <c r="J325" s="65" t="s">
        <v>5</v>
      </c>
      <c r="K325" s="66"/>
      <c r="L325" s="67"/>
      <c r="M325" s="65" t="s">
        <v>6</v>
      </c>
      <c r="N325" s="66"/>
      <c r="O325" s="67"/>
      <c r="P325" s="65" t="s">
        <v>7</v>
      </c>
      <c r="Q325" s="66"/>
      <c r="R325" s="67"/>
      <c r="S325" s="77"/>
      <c r="T325" s="78"/>
      <c r="U325" s="78"/>
      <c r="V325" s="77"/>
      <c r="W325" s="78"/>
      <c r="X325" s="78"/>
      <c r="Y325" s="77"/>
      <c r="Z325" s="78"/>
      <c r="AA325" s="78"/>
      <c r="AB325" s="77"/>
      <c r="AC325" s="78"/>
      <c r="AD325" s="78"/>
      <c r="AE325" s="77"/>
      <c r="AF325" s="78"/>
      <c r="AG325" s="78"/>
      <c r="AH325" s="77"/>
      <c r="AI325" s="78"/>
      <c r="AJ325" s="78"/>
      <c r="AK325" s="77"/>
      <c r="AL325" s="78"/>
      <c r="AM325" s="78"/>
      <c r="AN325" s="77"/>
      <c r="AO325" s="78"/>
      <c r="AP325" s="78"/>
      <c r="AQ325" s="77"/>
      <c r="AR325" s="78"/>
      <c r="AS325" s="78"/>
      <c r="AT325" s="77"/>
      <c r="AU325" s="78"/>
      <c r="AV325" s="78"/>
      <c r="AW325" s="77"/>
      <c r="AX325" s="78"/>
      <c r="AY325" s="78"/>
      <c r="AZ325" s="77"/>
      <c r="BA325" s="78"/>
      <c r="BB325" s="78"/>
      <c r="BC325" s="77"/>
      <c r="BD325" s="78"/>
      <c r="BE325" s="78"/>
      <c r="BF325" s="77"/>
      <c r="BG325" s="78"/>
      <c r="BH325" s="78"/>
      <c r="BI325" s="77"/>
      <c r="BJ325" s="78"/>
      <c r="BK325" s="78"/>
      <c r="BL325" s="1"/>
      <c r="BM325" s="1"/>
      <c r="BN325" s="1"/>
    </row>
    <row r="326" spans="1:66" ht="15.75" customHeight="1" x14ac:dyDescent="0.2">
      <c r="A326" s="74"/>
      <c r="B326" s="70"/>
      <c r="C326" s="70"/>
      <c r="D326" s="2" t="s">
        <v>10</v>
      </c>
      <c r="E326" s="2" t="s">
        <v>11</v>
      </c>
      <c r="F326" s="2" t="s">
        <v>12</v>
      </c>
      <c r="G326" s="2" t="s">
        <v>10</v>
      </c>
      <c r="H326" s="2" t="s">
        <v>11</v>
      </c>
      <c r="I326" s="2" t="s">
        <v>12</v>
      </c>
      <c r="J326" s="2" t="s">
        <v>10</v>
      </c>
      <c r="K326" s="2" t="s">
        <v>11</v>
      </c>
      <c r="L326" s="2" t="s">
        <v>12</v>
      </c>
      <c r="M326" s="3" t="s">
        <v>10</v>
      </c>
      <c r="N326" s="3" t="s">
        <v>11</v>
      </c>
      <c r="O326" s="3" t="s">
        <v>12</v>
      </c>
      <c r="P326" s="3" t="s">
        <v>10</v>
      </c>
      <c r="Q326" s="3" t="s">
        <v>11</v>
      </c>
      <c r="R326" s="3" t="s">
        <v>12</v>
      </c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1"/>
      <c r="BM326" s="1"/>
      <c r="BN326" s="1"/>
    </row>
    <row r="327" spans="1:66" ht="16.5" customHeight="1" x14ac:dyDescent="0.2">
      <c r="A327" s="1"/>
      <c r="B327" s="79" t="s">
        <v>101</v>
      </c>
      <c r="C327" s="4" t="s">
        <v>14</v>
      </c>
      <c r="D327" s="5">
        <v>1</v>
      </c>
      <c r="E327" s="5">
        <v>1</v>
      </c>
      <c r="F327" s="5">
        <v>1</v>
      </c>
      <c r="G327" s="5">
        <v>1</v>
      </c>
      <c r="H327" s="5">
        <v>1</v>
      </c>
      <c r="I327" s="5">
        <v>0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1</v>
      </c>
      <c r="Q327" s="5">
        <v>1</v>
      </c>
      <c r="R327" s="5">
        <v>1</v>
      </c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spans="1:66" ht="16.5" customHeight="1" x14ac:dyDescent="0.2">
      <c r="A328" s="1"/>
      <c r="B328" s="76"/>
      <c r="C328" s="4" t="s">
        <v>15</v>
      </c>
      <c r="D328" s="5">
        <v>1</v>
      </c>
      <c r="E328" s="5">
        <v>1</v>
      </c>
      <c r="F328" s="5">
        <v>1</v>
      </c>
      <c r="G328" s="5">
        <v>1</v>
      </c>
      <c r="H328" s="5">
        <v>1</v>
      </c>
      <c r="I328" s="5">
        <v>1</v>
      </c>
      <c r="J328" s="5">
        <v>1</v>
      </c>
      <c r="K328" s="5">
        <v>1</v>
      </c>
      <c r="L328" s="5">
        <v>1</v>
      </c>
      <c r="M328" s="5">
        <v>1</v>
      </c>
      <c r="N328" s="5">
        <v>1</v>
      </c>
      <c r="O328" s="5">
        <v>1</v>
      </c>
      <c r="P328" s="5">
        <v>1</v>
      </c>
      <c r="Q328" s="5">
        <v>1</v>
      </c>
      <c r="R328" s="5">
        <v>1</v>
      </c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spans="1:66" ht="16.5" customHeight="1" x14ac:dyDescent="0.2">
      <c r="A329" s="1"/>
      <c r="B329" s="76"/>
      <c r="C329" s="4" t="s">
        <v>16</v>
      </c>
      <c r="D329" s="5">
        <v>1</v>
      </c>
      <c r="E329" s="5">
        <v>1</v>
      </c>
      <c r="F329" s="5">
        <v>1</v>
      </c>
      <c r="G329" s="5">
        <v>1</v>
      </c>
      <c r="H329" s="5">
        <v>1</v>
      </c>
      <c r="I329" s="5">
        <v>1</v>
      </c>
      <c r="J329" s="5">
        <v>1</v>
      </c>
      <c r="K329" s="5">
        <v>1</v>
      </c>
      <c r="L329" s="5">
        <v>1</v>
      </c>
      <c r="M329" s="5">
        <v>1</v>
      </c>
      <c r="N329" s="5">
        <v>1</v>
      </c>
      <c r="O329" s="5">
        <v>1</v>
      </c>
      <c r="P329" s="5">
        <v>1</v>
      </c>
      <c r="Q329" s="5">
        <v>1</v>
      </c>
      <c r="R329" s="5">
        <v>1</v>
      </c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spans="1:66" ht="16.5" customHeight="1" x14ac:dyDescent="0.2">
      <c r="A330" s="1"/>
      <c r="B330" s="76"/>
      <c r="C330" s="4" t="s">
        <v>17</v>
      </c>
      <c r="D330" s="5">
        <v>1</v>
      </c>
      <c r="E330" s="5">
        <v>1</v>
      </c>
      <c r="F330" s="5">
        <v>1</v>
      </c>
      <c r="G330" s="5">
        <v>1</v>
      </c>
      <c r="H330" s="5">
        <v>1</v>
      </c>
      <c r="I330" s="5">
        <v>1</v>
      </c>
      <c r="J330" s="5">
        <v>1</v>
      </c>
      <c r="K330" s="5">
        <v>1</v>
      </c>
      <c r="L330" s="5">
        <v>1</v>
      </c>
      <c r="M330" s="5">
        <v>1</v>
      </c>
      <c r="N330" s="5">
        <v>1</v>
      </c>
      <c r="O330" s="5">
        <v>1</v>
      </c>
      <c r="P330" s="5">
        <v>1</v>
      </c>
      <c r="Q330" s="5">
        <v>1</v>
      </c>
      <c r="R330" s="5">
        <v>1</v>
      </c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spans="1:66" ht="16.5" customHeight="1" x14ac:dyDescent="0.2">
      <c r="A331" s="1"/>
      <c r="B331" s="70"/>
      <c r="C331" s="4" t="s">
        <v>18</v>
      </c>
      <c r="D331" s="5">
        <v>1</v>
      </c>
      <c r="E331" s="5">
        <v>1</v>
      </c>
      <c r="F331" s="5">
        <v>1</v>
      </c>
      <c r="G331" s="5">
        <v>1</v>
      </c>
      <c r="H331" s="5">
        <v>1</v>
      </c>
      <c r="I331" s="5">
        <v>1</v>
      </c>
      <c r="J331" s="5">
        <v>1</v>
      </c>
      <c r="K331" s="5">
        <v>1</v>
      </c>
      <c r="L331" s="5">
        <v>1</v>
      </c>
      <c r="M331" s="5">
        <v>1</v>
      </c>
      <c r="N331" s="5">
        <v>1</v>
      </c>
      <c r="O331" s="5">
        <v>1</v>
      </c>
      <c r="P331" s="5">
        <v>1</v>
      </c>
      <c r="Q331" s="5">
        <v>1</v>
      </c>
      <c r="R331" s="5">
        <v>1</v>
      </c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spans="1:6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spans="1:6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spans="1:66" ht="15.75" customHeight="1" x14ac:dyDescent="0.2">
      <c r="A334" s="80"/>
      <c r="B334" s="69" t="s">
        <v>102</v>
      </c>
      <c r="C334" s="69" t="s">
        <v>2</v>
      </c>
      <c r="D334" s="68" t="s">
        <v>3</v>
      </c>
      <c r="E334" s="66"/>
      <c r="F334" s="67"/>
      <c r="G334" s="68" t="s">
        <v>4</v>
      </c>
      <c r="H334" s="66"/>
      <c r="I334" s="67"/>
      <c r="J334" s="65" t="s">
        <v>5</v>
      </c>
      <c r="K334" s="66"/>
      <c r="L334" s="67"/>
      <c r="M334" s="65" t="s">
        <v>6</v>
      </c>
      <c r="N334" s="66"/>
      <c r="O334" s="67"/>
      <c r="P334" s="65" t="s">
        <v>7</v>
      </c>
      <c r="Q334" s="66"/>
      <c r="R334" s="67"/>
      <c r="S334" s="65" t="s">
        <v>8</v>
      </c>
      <c r="T334" s="66"/>
      <c r="U334" s="67"/>
      <c r="V334" s="65" t="s">
        <v>9</v>
      </c>
      <c r="W334" s="66"/>
      <c r="X334" s="67"/>
      <c r="Y334" s="65" t="s">
        <v>20</v>
      </c>
      <c r="Z334" s="66"/>
      <c r="AA334" s="67"/>
      <c r="AB334" s="65" t="s">
        <v>21</v>
      </c>
      <c r="AC334" s="66"/>
      <c r="AD334" s="67"/>
      <c r="AE334" s="77"/>
      <c r="AF334" s="78"/>
      <c r="AG334" s="78"/>
      <c r="AH334" s="77"/>
      <c r="AI334" s="78"/>
      <c r="AJ334" s="78"/>
      <c r="AK334" s="77"/>
      <c r="AL334" s="78"/>
      <c r="AM334" s="78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spans="1:66" ht="15.75" customHeight="1" x14ac:dyDescent="0.2">
      <c r="A335" s="74"/>
      <c r="B335" s="70"/>
      <c r="C335" s="70"/>
      <c r="D335" s="2" t="s">
        <v>10</v>
      </c>
      <c r="E335" s="2" t="s">
        <v>11</v>
      </c>
      <c r="F335" s="2" t="s">
        <v>12</v>
      </c>
      <c r="G335" s="2" t="s">
        <v>10</v>
      </c>
      <c r="H335" s="2" t="s">
        <v>11</v>
      </c>
      <c r="I335" s="2" t="s">
        <v>12</v>
      </c>
      <c r="J335" s="2" t="s">
        <v>10</v>
      </c>
      <c r="K335" s="2" t="s">
        <v>11</v>
      </c>
      <c r="L335" s="2" t="s">
        <v>12</v>
      </c>
      <c r="M335" s="3" t="s">
        <v>10</v>
      </c>
      <c r="N335" s="3" t="s">
        <v>11</v>
      </c>
      <c r="O335" s="3" t="s">
        <v>12</v>
      </c>
      <c r="P335" s="3" t="s">
        <v>10</v>
      </c>
      <c r="Q335" s="3" t="s">
        <v>11</v>
      </c>
      <c r="R335" s="3" t="s">
        <v>12</v>
      </c>
      <c r="S335" s="3" t="s">
        <v>10</v>
      </c>
      <c r="T335" s="3" t="s">
        <v>11</v>
      </c>
      <c r="U335" s="3" t="s">
        <v>12</v>
      </c>
      <c r="V335" s="3" t="s">
        <v>10</v>
      </c>
      <c r="W335" s="3" t="s">
        <v>11</v>
      </c>
      <c r="X335" s="3" t="s">
        <v>12</v>
      </c>
      <c r="Y335" s="3" t="s">
        <v>10</v>
      </c>
      <c r="Z335" s="3" t="s">
        <v>11</v>
      </c>
      <c r="AA335" s="3" t="s">
        <v>12</v>
      </c>
      <c r="AB335" s="3" t="s">
        <v>10</v>
      </c>
      <c r="AC335" s="3" t="s">
        <v>11</v>
      </c>
      <c r="AD335" s="3" t="s">
        <v>12</v>
      </c>
      <c r="AE335" s="6"/>
      <c r="AF335" s="6"/>
      <c r="AG335" s="6"/>
      <c r="AH335" s="6"/>
      <c r="AI335" s="6"/>
      <c r="AJ335" s="6"/>
      <c r="AK335" s="6"/>
      <c r="AL335" s="6"/>
      <c r="AM335" s="6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spans="1:66" ht="16.5" customHeight="1" x14ac:dyDescent="0.2">
      <c r="A336" s="1"/>
      <c r="B336" s="79" t="s">
        <v>103</v>
      </c>
      <c r="C336" s="4" t="s">
        <v>14</v>
      </c>
      <c r="D336" s="5">
        <v>1</v>
      </c>
      <c r="E336" s="5">
        <v>1</v>
      </c>
      <c r="F336" s="5">
        <v>1</v>
      </c>
      <c r="G336" s="5">
        <v>1</v>
      </c>
      <c r="H336" s="5">
        <v>1</v>
      </c>
      <c r="I336" s="5">
        <v>0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0</v>
      </c>
      <c r="P336" s="5">
        <v>1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  <c r="V336" s="5">
        <v>1</v>
      </c>
      <c r="W336" s="5">
        <v>1</v>
      </c>
      <c r="X336" s="5">
        <v>1</v>
      </c>
      <c r="Y336" s="5">
        <v>1</v>
      </c>
      <c r="Z336" s="5">
        <v>1</v>
      </c>
      <c r="AA336" s="5">
        <v>1</v>
      </c>
      <c r="AB336" s="5">
        <v>1</v>
      </c>
      <c r="AC336" s="5">
        <v>1</v>
      </c>
      <c r="AD336" s="5">
        <v>1</v>
      </c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spans="1:66" ht="16.5" customHeight="1" x14ac:dyDescent="0.2">
      <c r="A337" s="1"/>
      <c r="B337" s="76"/>
      <c r="C337" s="4" t="s">
        <v>15</v>
      </c>
      <c r="D337" s="5">
        <v>1</v>
      </c>
      <c r="E337" s="5">
        <v>1</v>
      </c>
      <c r="F337" s="5">
        <v>1</v>
      </c>
      <c r="G337" s="5">
        <v>1</v>
      </c>
      <c r="H337" s="5">
        <v>1</v>
      </c>
      <c r="I337" s="5">
        <v>1</v>
      </c>
      <c r="J337" s="5">
        <v>1</v>
      </c>
      <c r="K337" s="5">
        <v>1</v>
      </c>
      <c r="L337" s="5">
        <v>1</v>
      </c>
      <c r="M337" s="5">
        <v>1</v>
      </c>
      <c r="N337" s="5">
        <v>1</v>
      </c>
      <c r="O337" s="5">
        <v>1</v>
      </c>
      <c r="P337" s="5">
        <v>1</v>
      </c>
      <c r="Q337" s="5">
        <v>1</v>
      </c>
      <c r="R337" s="5">
        <v>1</v>
      </c>
      <c r="S337" s="5">
        <v>1</v>
      </c>
      <c r="T337" s="5">
        <v>1</v>
      </c>
      <c r="U337" s="5">
        <v>1</v>
      </c>
      <c r="V337" s="5">
        <v>1</v>
      </c>
      <c r="W337" s="5">
        <v>1</v>
      </c>
      <c r="X337" s="5">
        <v>1</v>
      </c>
      <c r="Y337" s="5">
        <v>1</v>
      </c>
      <c r="Z337" s="5">
        <v>1</v>
      </c>
      <c r="AA337" s="5">
        <v>1</v>
      </c>
      <c r="AB337" s="5">
        <v>1</v>
      </c>
      <c r="AC337" s="5">
        <v>1</v>
      </c>
      <c r="AD337" s="5">
        <v>1</v>
      </c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spans="1:66" ht="16.5" customHeight="1" x14ac:dyDescent="0.2">
      <c r="A338" s="1"/>
      <c r="B338" s="76"/>
      <c r="C338" s="4" t="s">
        <v>16</v>
      </c>
      <c r="D338" s="5">
        <v>1</v>
      </c>
      <c r="E338" s="5">
        <v>1</v>
      </c>
      <c r="F338" s="5">
        <v>1</v>
      </c>
      <c r="G338" s="5">
        <v>1</v>
      </c>
      <c r="H338" s="5">
        <v>1</v>
      </c>
      <c r="I338" s="5">
        <v>1</v>
      </c>
      <c r="J338" s="5">
        <v>1</v>
      </c>
      <c r="K338" s="5">
        <v>1</v>
      </c>
      <c r="L338" s="5">
        <v>1</v>
      </c>
      <c r="M338" s="5">
        <v>1</v>
      </c>
      <c r="N338" s="5">
        <v>1</v>
      </c>
      <c r="O338" s="5">
        <v>1</v>
      </c>
      <c r="P338" s="5">
        <v>1</v>
      </c>
      <c r="Q338" s="5">
        <v>1</v>
      </c>
      <c r="R338" s="5">
        <v>1</v>
      </c>
      <c r="S338" s="5">
        <v>1</v>
      </c>
      <c r="T338" s="5">
        <v>1</v>
      </c>
      <c r="U338" s="5">
        <v>1</v>
      </c>
      <c r="V338" s="5">
        <v>1</v>
      </c>
      <c r="W338" s="5">
        <v>1</v>
      </c>
      <c r="X338" s="5">
        <v>1</v>
      </c>
      <c r="Y338" s="5">
        <v>1</v>
      </c>
      <c r="Z338" s="5">
        <v>1</v>
      </c>
      <c r="AA338" s="5">
        <v>1</v>
      </c>
      <c r="AB338" s="5">
        <v>1</v>
      </c>
      <c r="AC338" s="5">
        <v>1</v>
      </c>
      <c r="AD338" s="5">
        <v>1</v>
      </c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spans="1:66" ht="16.5" customHeight="1" x14ac:dyDescent="0.2">
      <c r="A339" s="1"/>
      <c r="B339" s="76"/>
      <c r="C339" s="4" t="s">
        <v>17</v>
      </c>
      <c r="D339" s="5">
        <v>1</v>
      </c>
      <c r="E339" s="5">
        <v>1</v>
      </c>
      <c r="F339" s="5">
        <v>1</v>
      </c>
      <c r="G339" s="5">
        <v>1</v>
      </c>
      <c r="H339" s="5">
        <v>1</v>
      </c>
      <c r="I339" s="5">
        <v>1</v>
      </c>
      <c r="J339" s="5">
        <v>1</v>
      </c>
      <c r="K339" s="5">
        <v>1</v>
      </c>
      <c r="L339" s="5">
        <v>1</v>
      </c>
      <c r="M339" s="5">
        <v>1</v>
      </c>
      <c r="N339" s="5">
        <v>1</v>
      </c>
      <c r="O339" s="5">
        <v>1</v>
      </c>
      <c r="P339" s="5">
        <v>1</v>
      </c>
      <c r="Q339" s="5">
        <v>1</v>
      </c>
      <c r="R339" s="5">
        <v>1</v>
      </c>
      <c r="S339" s="5">
        <v>1</v>
      </c>
      <c r="T339" s="5">
        <v>1</v>
      </c>
      <c r="U339" s="5">
        <v>1</v>
      </c>
      <c r="V339" s="5">
        <v>1</v>
      </c>
      <c r="W339" s="5">
        <v>1</v>
      </c>
      <c r="X339" s="5">
        <v>1</v>
      </c>
      <c r="Y339" s="5">
        <v>1</v>
      </c>
      <c r="Z339" s="5">
        <v>1</v>
      </c>
      <c r="AA339" s="5">
        <v>1</v>
      </c>
      <c r="AB339" s="5">
        <v>1</v>
      </c>
      <c r="AC339" s="5">
        <v>1</v>
      </c>
      <c r="AD339" s="5">
        <v>1</v>
      </c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spans="1:66" ht="16.5" customHeight="1" x14ac:dyDescent="0.2">
      <c r="A340" s="1"/>
      <c r="B340" s="70"/>
      <c r="C340" s="4" t="s">
        <v>18</v>
      </c>
      <c r="D340" s="5">
        <v>1</v>
      </c>
      <c r="E340" s="5">
        <v>1</v>
      </c>
      <c r="F340" s="5">
        <v>1</v>
      </c>
      <c r="G340" s="5">
        <v>1</v>
      </c>
      <c r="H340" s="5">
        <v>1</v>
      </c>
      <c r="I340" s="5">
        <v>1</v>
      </c>
      <c r="J340" s="5">
        <v>1</v>
      </c>
      <c r="K340" s="5">
        <v>1</v>
      </c>
      <c r="L340" s="5">
        <v>1</v>
      </c>
      <c r="M340" s="5">
        <v>1</v>
      </c>
      <c r="N340" s="5">
        <v>1</v>
      </c>
      <c r="O340" s="5">
        <v>1</v>
      </c>
      <c r="P340" s="5">
        <v>1</v>
      </c>
      <c r="Q340" s="5">
        <v>1</v>
      </c>
      <c r="R340" s="5">
        <v>1</v>
      </c>
      <c r="S340" s="5">
        <v>1</v>
      </c>
      <c r="T340" s="5">
        <v>1</v>
      </c>
      <c r="U340" s="5">
        <v>1</v>
      </c>
      <c r="V340" s="5">
        <v>1</v>
      </c>
      <c r="W340" s="5">
        <v>1</v>
      </c>
      <c r="X340" s="5">
        <v>1</v>
      </c>
      <c r="Y340" s="5">
        <v>1</v>
      </c>
      <c r="Z340" s="5">
        <v>1</v>
      </c>
      <c r="AA340" s="5">
        <v>1</v>
      </c>
      <c r="AB340" s="5">
        <v>1</v>
      </c>
      <c r="AC340" s="5">
        <v>1</v>
      </c>
      <c r="AD340" s="5">
        <v>1</v>
      </c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spans="1:6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spans="1:6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spans="1:66" ht="15.75" customHeight="1" x14ac:dyDescent="0.2">
      <c r="A343" s="80"/>
      <c r="B343" s="69" t="s">
        <v>104</v>
      </c>
      <c r="C343" s="69" t="s">
        <v>2</v>
      </c>
      <c r="D343" s="68" t="s">
        <v>3</v>
      </c>
      <c r="E343" s="66"/>
      <c r="F343" s="67"/>
      <c r="G343" s="68" t="s">
        <v>4</v>
      </c>
      <c r="H343" s="66"/>
      <c r="I343" s="67"/>
      <c r="J343" s="65" t="s">
        <v>5</v>
      </c>
      <c r="K343" s="66"/>
      <c r="L343" s="67"/>
      <c r="M343" s="65" t="s">
        <v>6</v>
      </c>
      <c r="N343" s="66"/>
      <c r="O343" s="67"/>
      <c r="P343" s="65" t="s">
        <v>7</v>
      </c>
      <c r="Q343" s="66"/>
      <c r="R343" s="67"/>
      <c r="S343" s="65" t="s">
        <v>8</v>
      </c>
      <c r="T343" s="66"/>
      <c r="U343" s="67"/>
      <c r="V343" s="77"/>
      <c r="W343" s="78"/>
      <c r="X343" s="78"/>
      <c r="Y343" s="77"/>
      <c r="Z343" s="78"/>
      <c r="AA343" s="78"/>
      <c r="AB343" s="77"/>
      <c r="AC343" s="78"/>
      <c r="AD343" s="78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spans="1:66" ht="15.75" customHeight="1" x14ac:dyDescent="0.2">
      <c r="A344" s="74"/>
      <c r="B344" s="70"/>
      <c r="C344" s="70"/>
      <c r="D344" s="2" t="s">
        <v>10</v>
      </c>
      <c r="E344" s="2" t="s">
        <v>11</v>
      </c>
      <c r="F344" s="2" t="s">
        <v>12</v>
      </c>
      <c r="G344" s="2" t="s">
        <v>10</v>
      </c>
      <c r="H344" s="2" t="s">
        <v>11</v>
      </c>
      <c r="I344" s="2" t="s">
        <v>12</v>
      </c>
      <c r="J344" s="2" t="s">
        <v>10</v>
      </c>
      <c r="K344" s="2" t="s">
        <v>11</v>
      </c>
      <c r="L344" s="2" t="s">
        <v>12</v>
      </c>
      <c r="M344" s="3" t="s">
        <v>10</v>
      </c>
      <c r="N344" s="3" t="s">
        <v>11</v>
      </c>
      <c r="O344" s="3" t="s">
        <v>12</v>
      </c>
      <c r="P344" s="3" t="s">
        <v>10</v>
      </c>
      <c r="Q344" s="3" t="s">
        <v>11</v>
      </c>
      <c r="R344" s="3" t="s">
        <v>12</v>
      </c>
      <c r="S344" s="3" t="s">
        <v>10</v>
      </c>
      <c r="T344" s="3" t="s">
        <v>11</v>
      </c>
      <c r="U344" s="3" t="s">
        <v>12</v>
      </c>
      <c r="V344" s="6"/>
      <c r="W344" s="6"/>
      <c r="X344" s="6"/>
      <c r="Y344" s="6"/>
      <c r="Z344" s="6"/>
      <c r="AA344" s="6"/>
      <c r="AB344" s="6"/>
      <c r="AC344" s="6"/>
      <c r="AD344" s="6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spans="1:66" ht="16.5" customHeight="1" x14ac:dyDescent="0.2">
      <c r="A345" s="1"/>
      <c r="B345" s="79" t="s">
        <v>105</v>
      </c>
      <c r="C345" s="4" t="s">
        <v>14</v>
      </c>
      <c r="D345" s="5">
        <v>1</v>
      </c>
      <c r="E345" s="5">
        <v>1</v>
      </c>
      <c r="F345" s="5">
        <v>1</v>
      </c>
      <c r="G345" s="5">
        <v>1</v>
      </c>
      <c r="H345" s="5">
        <v>1</v>
      </c>
      <c r="I345" s="5">
        <v>1</v>
      </c>
      <c r="J345" s="5">
        <v>1</v>
      </c>
      <c r="K345" s="5">
        <v>1</v>
      </c>
      <c r="L345" s="5">
        <v>1</v>
      </c>
      <c r="M345" s="5">
        <v>1</v>
      </c>
      <c r="N345" s="5">
        <v>1</v>
      </c>
      <c r="O345" s="5">
        <v>1</v>
      </c>
      <c r="P345" s="5">
        <v>1</v>
      </c>
      <c r="Q345" s="5">
        <v>1</v>
      </c>
      <c r="R345" s="5">
        <v>1</v>
      </c>
      <c r="S345" s="5">
        <v>1</v>
      </c>
      <c r="T345" s="5">
        <v>1</v>
      </c>
      <c r="U345" s="5">
        <v>1</v>
      </c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spans="1:66" ht="16.5" customHeight="1" x14ac:dyDescent="0.2">
      <c r="A346" s="1"/>
      <c r="B346" s="76"/>
      <c r="C346" s="4" t="s">
        <v>15</v>
      </c>
      <c r="D346" s="5">
        <v>1</v>
      </c>
      <c r="E346" s="5">
        <v>1</v>
      </c>
      <c r="F346" s="5">
        <v>1</v>
      </c>
      <c r="G346" s="5">
        <v>1</v>
      </c>
      <c r="H346" s="5">
        <v>1</v>
      </c>
      <c r="I346" s="5">
        <v>1</v>
      </c>
      <c r="J346" s="5">
        <v>1</v>
      </c>
      <c r="K346" s="5">
        <v>1</v>
      </c>
      <c r="L346" s="5">
        <v>1</v>
      </c>
      <c r="M346" s="5">
        <v>1</v>
      </c>
      <c r="N346" s="5">
        <v>1</v>
      </c>
      <c r="O346" s="5">
        <v>1</v>
      </c>
      <c r="P346" s="5">
        <v>1</v>
      </c>
      <c r="Q346" s="5">
        <v>1</v>
      </c>
      <c r="R346" s="5">
        <v>1</v>
      </c>
      <c r="S346" s="5">
        <v>1</v>
      </c>
      <c r="T346" s="5">
        <v>1</v>
      </c>
      <c r="U346" s="5">
        <v>1</v>
      </c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spans="1:66" ht="16.5" customHeight="1" x14ac:dyDescent="0.2">
      <c r="A347" s="1"/>
      <c r="B347" s="76"/>
      <c r="C347" s="4" t="s">
        <v>16</v>
      </c>
      <c r="D347" s="5">
        <v>1</v>
      </c>
      <c r="E347" s="5">
        <v>1</v>
      </c>
      <c r="F347" s="5">
        <v>1</v>
      </c>
      <c r="G347" s="5">
        <v>1</v>
      </c>
      <c r="H347" s="5">
        <v>1</v>
      </c>
      <c r="I347" s="5">
        <v>1</v>
      </c>
      <c r="J347" s="5">
        <v>1</v>
      </c>
      <c r="K347" s="5">
        <v>1</v>
      </c>
      <c r="L347" s="5">
        <v>1</v>
      </c>
      <c r="M347" s="5">
        <v>1</v>
      </c>
      <c r="N347" s="5">
        <v>1</v>
      </c>
      <c r="O347" s="5">
        <v>1</v>
      </c>
      <c r="P347" s="5">
        <v>1</v>
      </c>
      <c r="Q347" s="5">
        <v>1</v>
      </c>
      <c r="R347" s="5">
        <v>1</v>
      </c>
      <c r="S347" s="5">
        <v>1</v>
      </c>
      <c r="T347" s="5">
        <v>1</v>
      </c>
      <c r="U347" s="5">
        <v>1</v>
      </c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spans="1:66" ht="16.5" customHeight="1" x14ac:dyDescent="0.2">
      <c r="A348" s="1"/>
      <c r="B348" s="70"/>
      <c r="C348" s="4" t="s">
        <v>17</v>
      </c>
      <c r="D348" s="5">
        <v>1</v>
      </c>
      <c r="E348" s="5">
        <v>1</v>
      </c>
      <c r="F348" s="5">
        <v>1</v>
      </c>
      <c r="G348" s="5">
        <v>1</v>
      </c>
      <c r="H348" s="5">
        <v>1</v>
      </c>
      <c r="I348" s="5">
        <v>1</v>
      </c>
      <c r="J348" s="5">
        <v>1</v>
      </c>
      <c r="K348" s="5">
        <v>1</v>
      </c>
      <c r="L348" s="5">
        <v>1</v>
      </c>
      <c r="M348" s="5">
        <v>1</v>
      </c>
      <c r="N348" s="5">
        <v>1</v>
      </c>
      <c r="O348" s="5">
        <v>1</v>
      </c>
      <c r="P348" s="5">
        <v>1</v>
      </c>
      <c r="Q348" s="5">
        <v>1</v>
      </c>
      <c r="R348" s="5">
        <v>1</v>
      </c>
      <c r="S348" s="5">
        <v>1</v>
      </c>
      <c r="T348" s="5">
        <v>1</v>
      </c>
      <c r="U348" s="5">
        <v>1</v>
      </c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spans="1:6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spans="1:6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spans="1:66" ht="15.75" customHeight="1" x14ac:dyDescent="0.2">
      <c r="A351" s="80"/>
      <c r="B351" s="69" t="s">
        <v>106</v>
      </c>
      <c r="C351" s="69" t="s">
        <v>2</v>
      </c>
      <c r="D351" s="68" t="s">
        <v>3</v>
      </c>
      <c r="E351" s="66"/>
      <c r="F351" s="67"/>
      <c r="G351" s="68" t="s">
        <v>4</v>
      </c>
      <c r="H351" s="66"/>
      <c r="I351" s="67"/>
      <c r="J351" s="65" t="s">
        <v>5</v>
      </c>
      <c r="K351" s="66"/>
      <c r="L351" s="67"/>
      <c r="M351" s="65" t="s">
        <v>6</v>
      </c>
      <c r="N351" s="66"/>
      <c r="O351" s="67"/>
      <c r="P351" s="65" t="s">
        <v>7</v>
      </c>
      <c r="Q351" s="66"/>
      <c r="R351" s="67"/>
      <c r="S351" s="77"/>
      <c r="T351" s="78"/>
      <c r="U351" s="78"/>
      <c r="V351" s="77"/>
      <c r="W351" s="78"/>
      <c r="X351" s="78"/>
      <c r="Y351" s="77"/>
      <c r="Z351" s="78"/>
      <c r="AA351" s="78"/>
      <c r="AB351" s="77"/>
      <c r="AC351" s="78"/>
      <c r="AD351" s="78"/>
      <c r="AE351" s="77"/>
      <c r="AF351" s="78"/>
      <c r="AG351" s="78"/>
      <c r="AH351" s="77"/>
      <c r="AI351" s="78"/>
      <c r="AJ351" s="78"/>
      <c r="AK351" s="77"/>
      <c r="AL351" s="78"/>
      <c r="AM351" s="78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spans="1:66" ht="15.75" customHeight="1" x14ac:dyDescent="0.2">
      <c r="A352" s="74"/>
      <c r="B352" s="70"/>
      <c r="C352" s="70"/>
      <c r="D352" s="2" t="s">
        <v>10</v>
      </c>
      <c r="E352" s="2" t="s">
        <v>11</v>
      </c>
      <c r="F352" s="2" t="s">
        <v>12</v>
      </c>
      <c r="G352" s="2" t="s">
        <v>10</v>
      </c>
      <c r="H352" s="2" t="s">
        <v>11</v>
      </c>
      <c r="I352" s="2" t="s">
        <v>12</v>
      </c>
      <c r="J352" s="2" t="s">
        <v>10</v>
      </c>
      <c r="K352" s="2" t="s">
        <v>11</v>
      </c>
      <c r="L352" s="2" t="s">
        <v>12</v>
      </c>
      <c r="M352" s="3" t="s">
        <v>10</v>
      </c>
      <c r="N352" s="3" t="s">
        <v>11</v>
      </c>
      <c r="O352" s="3" t="s">
        <v>12</v>
      </c>
      <c r="P352" s="3" t="s">
        <v>10</v>
      </c>
      <c r="Q352" s="3" t="s">
        <v>11</v>
      </c>
      <c r="R352" s="3" t="s">
        <v>12</v>
      </c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spans="1:66" ht="16.5" customHeight="1" x14ac:dyDescent="0.2">
      <c r="A353" s="1"/>
      <c r="B353" s="79" t="s">
        <v>107</v>
      </c>
      <c r="C353" s="4" t="s">
        <v>14</v>
      </c>
      <c r="D353" s="5">
        <v>1</v>
      </c>
      <c r="E353" s="5">
        <v>1</v>
      </c>
      <c r="F353" s="5">
        <v>1</v>
      </c>
      <c r="G353" s="5">
        <v>1</v>
      </c>
      <c r="H353" s="5">
        <v>1</v>
      </c>
      <c r="I353" s="5">
        <v>1</v>
      </c>
      <c r="J353" s="5">
        <v>1</v>
      </c>
      <c r="K353" s="5">
        <v>1</v>
      </c>
      <c r="L353" s="5">
        <v>1</v>
      </c>
      <c r="M353" s="5">
        <v>1</v>
      </c>
      <c r="N353" s="5">
        <v>1</v>
      </c>
      <c r="O353" s="5">
        <v>1</v>
      </c>
      <c r="P353" s="5">
        <v>1</v>
      </c>
      <c r="Q353" s="5">
        <v>1</v>
      </c>
      <c r="R353" s="5">
        <v>1</v>
      </c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spans="1:66" ht="16.5" customHeight="1" x14ac:dyDescent="0.2">
      <c r="A354" s="1"/>
      <c r="B354" s="76"/>
      <c r="C354" s="4" t="s">
        <v>15</v>
      </c>
      <c r="D354" s="5">
        <v>1</v>
      </c>
      <c r="E354" s="5">
        <v>1</v>
      </c>
      <c r="F354" s="5">
        <v>1</v>
      </c>
      <c r="G354" s="5">
        <v>1</v>
      </c>
      <c r="H354" s="5">
        <v>1</v>
      </c>
      <c r="I354" s="5">
        <v>1</v>
      </c>
      <c r="J354" s="5">
        <v>1</v>
      </c>
      <c r="K354" s="5">
        <v>1</v>
      </c>
      <c r="L354" s="5">
        <v>1</v>
      </c>
      <c r="M354" s="5">
        <v>1</v>
      </c>
      <c r="N354" s="5">
        <v>1</v>
      </c>
      <c r="O354" s="5">
        <v>1</v>
      </c>
      <c r="P354" s="5">
        <v>1</v>
      </c>
      <c r="Q354" s="5">
        <v>1</v>
      </c>
      <c r="R354" s="5">
        <v>1</v>
      </c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spans="1:66" ht="16.5" customHeight="1" x14ac:dyDescent="0.2">
      <c r="A355" s="1"/>
      <c r="B355" s="76"/>
      <c r="C355" s="4" t="s">
        <v>16</v>
      </c>
      <c r="D355" s="5">
        <v>1</v>
      </c>
      <c r="E355" s="5">
        <v>1</v>
      </c>
      <c r="F355" s="5">
        <v>1</v>
      </c>
      <c r="G355" s="5">
        <v>1</v>
      </c>
      <c r="H355" s="5">
        <v>1</v>
      </c>
      <c r="I355" s="5">
        <v>0</v>
      </c>
      <c r="J355" s="5">
        <v>1</v>
      </c>
      <c r="K355" s="5">
        <v>1</v>
      </c>
      <c r="L355" s="5">
        <v>0</v>
      </c>
      <c r="M355" s="5">
        <v>1</v>
      </c>
      <c r="N355" s="5">
        <v>1</v>
      </c>
      <c r="O355" s="5">
        <v>0</v>
      </c>
      <c r="P355" s="5">
        <v>1</v>
      </c>
      <c r="Q355" s="5">
        <v>1</v>
      </c>
      <c r="R355" s="5">
        <v>0</v>
      </c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spans="1:66" ht="16.5" customHeight="1" x14ac:dyDescent="0.2">
      <c r="A356" s="1"/>
      <c r="B356" s="76"/>
      <c r="C356" s="4" t="s">
        <v>17</v>
      </c>
      <c r="D356" s="5">
        <v>1</v>
      </c>
      <c r="E356" s="5">
        <v>1</v>
      </c>
      <c r="F356" s="5">
        <v>1</v>
      </c>
      <c r="G356" s="5">
        <v>1</v>
      </c>
      <c r="H356" s="5">
        <v>1</v>
      </c>
      <c r="I356" s="5">
        <v>1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1</v>
      </c>
      <c r="R356" s="5">
        <v>1</v>
      </c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spans="1:66" ht="16.5" customHeight="1" x14ac:dyDescent="0.2">
      <c r="A357" s="1"/>
      <c r="B357" s="76"/>
      <c r="C357" s="4" t="s">
        <v>18</v>
      </c>
      <c r="D357" s="5">
        <v>1</v>
      </c>
      <c r="E357" s="5">
        <v>1</v>
      </c>
      <c r="F357" s="5">
        <v>1</v>
      </c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spans="1:66" ht="16.5" customHeight="1" x14ac:dyDescent="0.2">
      <c r="A358" s="1"/>
      <c r="B358" s="76"/>
      <c r="C358" s="4" t="s">
        <v>44</v>
      </c>
      <c r="D358" s="5">
        <v>1</v>
      </c>
      <c r="E358" s="5">
        <v>1</v>
      </c>
      <c r="F358" s="5">
        <v>1</v>
      </c>
      <c r="G358" s="5">
        <v>1</v>
      </c>
      <c r="H358" s="5">
        <v>1</v>
      </c>
      <c r="I358" s="5">
        <v>1</v>
      </c>
      <c r="J358" s="5">
        <v>1</v>
      </c>
      <c r="K358" s="5">
        <v>1</v>
      </c>
      <c r="L358" s="5">
        <v>1</v>
      </c>
      <c r="M358" s="5">
        <v>1</v>
      </c>
      <c r="N358" s="5">
        <v>1</v>
      </c>
      <c r="O358" s="5">
        <v>1</v>
      </c>
      <c r="P358" s="5">
        <v>1</v>
      </c>
      <c r="Q358" s="5">
        <v>1</v>
      </c>
      <c r="R358" s="5">
        <v>1</v>
      </c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spans="1:66" ht="16.5" customHeight="1" x14ac:dyDescent="0.2">
      <c r="A359" s="1"/>
      <c r="B359" s="70"/>
      <c r="C359" s="4" t="s">
        <v>53</v>
      </c>
      <c r="D359" s="5">
        <v>1</v>
      </c>
      <c r="E359" s="5">
        <v>1</v>
      </c>
      <c r="F359" s="5">
        <v>1</v>
      </c>
      <c r="G359" s="5">
        <v>1</v>
      </c>
      <c r="H359" s="5">
        <v>1</v>
      </c>
      <c r="I359" s="5">
        <v>1</v>
      </c>
      <c r="J359" s="5">
        <v>1</v>
      </c>
      <c r="K359" s="5">
        <v>1</v>
      </c>
      <c r="L359" s="5">
        <v>1</v>
      </c>
      <c r="M359" s="5">
        <v>1</v>
      </c>
      <c r="N359" s="5">
        <v>1</v>
      </c>
      <c r="O359" s="5">
        <v>1</v>
      </c>
      <c r="P359" s="5">
        <v>1</v>
      </c>
      <c r="Q359" s="5">
        <v>1</v>
      </c>
      <c r="R359" s="5">
        <v>1</v>
      </c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spans="1:6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spans="1:6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spans="1:66" ht="15.75" customHeight="1" x14ac:dyDescent="0.2">
      <c r="A362" s="80"/>
      <c r="B362" s="69" t="s">
        <v>108</v>
      </c>
      <c r="C362" s="69" t="s">
        <v>2</v>
      </c>
      <c r="D362" s="68" t="s">
        <v>3</v>
      </c>
      <c r="E362" s="66"/>
      <c r="F362" s="67"/>
      <c r="G362" s="68" t="s">
        <v>4</v>
      </c>
      <c r="H362" s="66"/>
      <c r="I362" s="67"/>
      <c r="J362" s="65" t="s">
        <v>5</v>
      </c>
      <c r="K362" s="66"/>
      <c r="L362" s="67"/>
      <c r="M362" s="65" t="s">
        <v>6</v>
      </c>
      <c r="N362" s="66"/>
      <c r="O362" s="67"/>
      <c r="P362" s="65" t="s">
        <v>7</v>
      </c>
      <c r="Q362" s="66"/>
      <c r="R362" s="67"/>
      <c r="S362" s="65" t="s">
        <v>8</v>
      </c>
      <c r="T362" s="66"/>
      <c r="U362" s="67"/>
      <c r="V362" s="65" t="s">
        <v>9</v>
      </c>
      <c r="W362" s="66"/>
      <c r="X362" s="67"/>
      <c r="Y362" s="77"/>
      <c r="Z362" s="78"/>
      <c r="AA362" s="78"/>
      <c r="AB362" s="77"/>
      <c r="AC362" s="78"/>
      <c r="AD362" s="78"/>
      <c r="AE362" s="77"/>
      <c r="AF362" s="78"/>
      <c r="AG362" s="78"/>
      <c r="AH362" s="77"/>
      <c r="AI362" s="78"/>
      <c r="AJ362" s="78"/>
      <c r="AK362" s="77"/>
      <c r="AL362" s="78"/>
      <c r="AM362" s="78"/>
      <c r="AN362" s="77"/>
      <c r="AO362" s="78"/>
      <c r="AP362" s="78"/>
      <c r="AQ362" s="77"/>
      <c r="AR362" s="78"/>
      <c r="AS362" s="78"/>
      <c r="AT362" s="77"/>
      <c r="AU362" s="78"/>
      <c r="AV362" s="78"/>
      <c r="AW362" s="77"/>
      <c r="AX362" s="78"/>
      <c r="AY362" s="78"/>
      <c r="AZ362" s="77"/>
      <c r="BA362" s="78"/>
      <c r="BB362" s="78"/>
      <c r="BC362" s="77"/>
      <c r="BD362" s="78"/>
      <c r="BE362" s="78"/>
      <c r="BF362" s="77"/>
      <c r="BG362" s="78"/>
      <c r="BH362" s="78"/>
      <c r="BI362" s="77"/>
      <c r="BJ362" s="78"/>
      <c r="BK362" s="78"/>
      <c r="BL362" s="1"/>
      <c r="BM362" s="1"/>
      <c r="BN362" s="1"/>
    </row>
    <row r="363" spans="1:66" ht="15.75" customHeight="1" x14ac:dyDescent="0.2">
      <c r="A363" s="74"/>
      <c r="B363" s="70"/>
      <c r="C363" s="70"/>
      <c r="D363" s="2" t="s">
        <v>10</v>
      </c>
      <c r="E363" s="2" t="s">
        <v>11</v>
      </c>
      <c r="F363" s="2" t="s">
        <v>12</v>
      </c>
      <c r="G363" s="2" t="s">
        <v>10</v>
      </c>
      <c r="H363" s="2" t="s">
        <v>11</v>
      </c>
      <c r="I363" s="2" t="s">
        <v>12</v>
      </c>
      <c r="J363" s="2" t="s">
        <v>10</v>
      </c>
      <c r="K363" s="2" t="s">
        <v>11</v>
      </c>
      <c r="L363" s="2" t="s">
        <v>12</v>
      </c>
      <c r="M363" s="3" t="s">
        <v>10</v>
      </c>
      <c r="N363" s="3" t="s">
        <v>11</v>
      </c>
      <c r="O363" s="3" t="s">
        <v>12</v>
      </c>
      <c r="P363" s="3" t="s">
        <v>10</v>
      </c>
      <c r="Q363" s="3" t="s">
        <v>11</v>
      </c>
      <c r="R363" s="3" t="s">
        <v>12</v>
      </c>
      <c r="S363" s="3" t="s">
        <v>10</v>
      </c>
      <c r="T363" s="3" t="s">
        <v>11</v>
      </c>
      <c r="U363" s="3" t="s">
        <v>12</v>
      </c>
      <c r="V363" s="3" t="s">
        <v>10</v>
      </c>
      <c r="W363" s="3" t="s">
        <v>11</v>
      </c>
      <c r="X363" s="3" t="s">
        <v>12</v>
      </c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1"/>
      <c r="BM363" s="1"/>
      <c r="BN363" s="1"/>
    </row>
    <row r="364" spans="1:66" ht="32.25" customHeight="1" x14ac:dyDescent="0.2">
      <c r="A364" s="1"/>
      <c r="B364" s="79" t="s">
        <v>109</v>
      </c>
      <c r="C364" s="4" t="s">
        <v>14</v>
      </c>
      <c r="D364" s="5">
        <v>1</v>
      </c>
      <c r="E364" s="5">
        <v>1</v>
      </c>
      <c r="F364" s="5">
        <v>1</v>
      </c>
      <c r="G364" s="5">
        <v>1</v>
      </c>
      <c r="H364" s="5">
        <v>1</v>
      </c>
      <c r="I364" s="5">
        <v>1</v>
      </c>
      <c r="J364" s="5">
        <v>1</v>
      </c>
      <c r="K364" s="5">
        <v>1</v>
      </c>
      <c r="L364" s="5">
        <v>0</v>
      </c>
      <c r="M364" s="5">
        <v>1</v>
      </c>
      <c r="N364" s="5">
        <v>1</v>
      </c>
      <c r="O364" s="5">
        <v>1</v>
      </c>
      <c r="P364" s="5">
        <v>1</v>
      </c>
      <c r="Q364" s="5">
        <v>1</v>
      </c>
      <c r="R364" s="5">
        <v>1</v>
      </c>
      <c r="S364" s="5">
        <v>1</v>
      </c>
      <c r="T364" s="5">
        <v>1</v>
      </c>
      <c r="U364" s="5">
        <v>1</v>
      </c>
      <c r="V364" s="5">
        <v>1</v>
      </c>
      <c r="W364" s="5">
        <v>1</v>
      </c>
      <c r="X364" s="5">
        <v>1</v>
      </c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spans="1:66" ht="15.75" customHeight="1" x14ac:dyDescent="0.2">
      <c r="A365" s="1"/>
      <c r="B365" s="76"/>
      <c r="C365" s="4" t="s">
        <v>15</v>
      </c>
      <c r="D365" s="5">
        <v>1</v>
      </c>
      <c r="E365" s="5">
        <v>1</v>
      </c>
      <c r="F365" s="5">
        <v>1</v>
      </c>
      <c r="G365" s="5">
        <v>1</v>
      </c>
      <c r="H365" s="5">
        <v>1</v>
      </c>
      <c r="I365" s="5">
        <v>1</v>
      </c>
      <c r="J365" s="5">
        <v>1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  <c r="U365" s="5">
        <v>1</v>
      </c>
      <c r="V365" s="5">
        <v>1</v>
      </c>
      <c r="W365" s="5">
        <v>1</v>
      </c>
      <c r="X365" s="5">
        <v>1</v>
      </c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spans="1:66" ht="15.75" customHeight="1" x14ac:dyDescent="0.2">
      <c r="A366" s="1"/>
      <c r="B366" s="76"/>
      <c r="C366" s="4" t="s">
        <v>16</v>
      </c>
      <c r="D366" s="5">
        <v>1</v>
      </c>
      <c r="E366" s="5">
        <v>1</v>
      </c>
      <c r="F366" s="5">
        <v>1</v>
      </c>
      <c r="G366" s="5">
        <v>1</v>
      </c>
      <c r="H366" s="5">
        <v>1</v>
      </c>
      <c r="I366" s="5">
        <v>1</v>
      </c>
      <c r="J366" s="5">
        <v>1</v>
      </c>
      <c r="K366" s="5">
        <v>1</v>
      </c>
      <c r="L366" s="5">
        <v>1</v>
      </c>
      <c r="M366" s="5">
        <v>1</v>
      </c>
      <c r="N366" s="5">
        <v>1</v>
      </c>
      <c r="O366" s="5">
        <v>1</v>
      </c>
      <c r="P366" s="5">
        <v>1</v>
      </c>
      <c r="Q366" s="5">
        <v>1</v>
      </c>
      <c r="R366" s="5">
        <v>1</v>
      </c>
      <c r="S366" s="5">
        <v>1</v>
      </c>
      <c r="T366" s="5">
        <v>1</v>
      </c>
      <c r="U366" s="5">
        <v>1</v>
      </c>
      <c r="V366" s="5">
        <v>1</v>
      </c>
      <c r="W366" s="5">
        <v>1</v>
      </c>
      <c r="X366" s="5">
        <v>1</v>
      </c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spans="1:66" ht="15.75" customHeight="1" x14ac:dyDescent="0.2">
      <c r="A367" s="1"/>
      <c r="B367" s="76"/>
      <c r="C367" s="4" t="s">
        <v>17</v>
      </c>
      <c r="D367" s="5">
        <v>1</v>
      </c>
      <c r="E367" s="5">
        <v>1</v>
      </c>
      <c r="F367" s="5">
        <v>1</v>
      </c>
      <c r="G367" s="5">
        <v>1</v>
      </c>
      <c r="H367" s="5">
        <v>1</v>
      </c>
      <c r="I367" s="5">
        <v>1</v>
      </c>
      <c r="J367" s="5">
        <v>1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  <c r="U367" s="5">
        <v>1</v>
      </c>
      <c r="V367" s="5">
        <v>1</v>
      </c>
      <c r="W367" s="5">
        <v>1</v>
      </c>
      <c r="X367" s="5">
        <v>1</v>
      </c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spans="1:66" ht="15.75" customHeight="1" x14ac:dyDescent="0.2">
      <c r="A368" s="1"/>
      <c r="B368" s="70"/>
      <c r="C368" s="4" t="s">
        <v>18</v>
      </c>
      <c r="D368" s="5">
        <v>1</v>
      </c>
      <c r="E368" s="5">
        <v>1</v>
      </c>
      <c r="F368" s="5">
        <v>1</v>
      </c>
      <c r="G368" s="5">
        <v>1</v>
      </c>
      <c r="H368" s="5">
        <v>1</v>
      </c>
      <c r="I368" s="5">
        <v>1</v>
      </c>
      <c r="J368" s="5">
        <v>1</v>
      </c>
      <c r="K368" s="5">
        <v>1</v>
      </c>
      <c r="L368" s="5">
        <v>1</v>
      </c>
      <c r="M368" s="5">
        <v>1</v>
      </c>
      <c r="N368" s="5">
        <v>1</v>
      </c>
      <c r="O368" s="5">
        <v>1</v>
      </c>
      <c r="P368" s="5">
        <v>1</v>
      </c>
      <c r="Q368" s="5">
        <v>1</v>
      </c>
      <c r="R368" s="5">
        <v>1</v>
      </c>
      <c r="S368" s="5">
        <v>1</v>
      </c>
      <c r="T368" s="5">
        <v>1</v>
      </c>
      <c r="U368" s="5">
        <v>1</v>
      </c>
      <c r="V368" s="5">
        <v>1</v>
      </c>
      <c r="W368" s="5">
        <v>1</v>
      </c>
      <c r="X368" s="5">
        <v>1</v>
      </c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spans="1:6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spans="1:6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spans="1:6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spans="1:6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spans="1:6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spans="1:6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spans="1:6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spans="1:6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spans="1:6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spans="1:6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spans="1:6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spans="1:6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spans="1:6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spans="1:6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spans="1:6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spans="1:6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spans="1:6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spans="1:6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spans="1:6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spans="1:6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spans="1:6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spans="1:6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spans="1:6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spans="1:6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spans="1:6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spans="1:6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spans="1:6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spans="1:6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spans="1:6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spans="1:6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spans="1:6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spans="1:6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spans="1:6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spans="1:6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spans="1:6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spans="1:6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spans="1:6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spans="1:6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spans="1:6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spans="1:6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spans="1:6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spans="1:6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spans="1:6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spans="1:6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spans="1:6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spans="1:6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spans="1:6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spans="1:6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spans="1:6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spans="1:6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spans="1:6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spans="1:6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spans="1:6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spans="1:6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spans="1:6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spans="1:6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spans="1:6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spans="1:6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spans="1:6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spans="1:6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spans="1:6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spans="1:6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spans="1:6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spans="1:6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spans="1:6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spans="1:6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spans="1:6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spans="1:6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spans="1:6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spans="1:6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spans="1:6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spans="1:6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spans="1:6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spans="1:6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spans="1:6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spans="1:6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spans="1:6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spans="1:6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spans="1:6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spans="1:6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spans="1:6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spans="1:6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spans="1:6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spans="1:6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spans="1:6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spans="1:6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spans="1:6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spans="1:6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spans="1:6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spans="1:6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spans="1:6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spans="1:6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spans="1:6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spans="1:6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spans="1:6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spans="1:6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spans="1:6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spans="1:6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spans="1:6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spans="1:6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spans="1:6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spans="1:6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spans="1:6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spans="1:6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spans="1:6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spans="1:6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spans="1:6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spans="1:6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spans="1:6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spans="1:6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spans="1:6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spans="1:6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spans="1:6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spans="1:6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spans="1:6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spans="1:6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spans="1:6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spans="1:6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spans="1:6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spans="1:6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spans="1:6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spans="1:6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spans="1:6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spans="1:6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spans="1:6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spans="1:6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spans="1:6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spans="1:6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spans="1:6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spans="1:6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spans="1:6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spans="1:6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spans="1:6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spans="1:6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spans="1:6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spans="1:6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spans="1:6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spans="1:6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spans="1:6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spans="1:6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spans="1:6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spans="1:6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spans="1:6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spans="1:6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spans="1:6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spans="1:6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spans="1:6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spans="1:6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spans="1:6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spans="1:6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spans="1:6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spans="1:6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spans="1:6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spans="1:6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spans="1:6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spans="1:6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spans="1:6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spans="1:6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spans="1:6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spans="1:6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spans="1:6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spans="1:6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spans="1:6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spans="1:6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spans="1:6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 spans="1:6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 spans="1:6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 spans="1:6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 spans="1:6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 spans="1:6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 spans="1:6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 spans="1:6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 spans="1:6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 spans="1:6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 spans="1:6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 spans="1:6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 spans="1:6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 spans="1:6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 spans="1:6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 spans="1:6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 spans="1:6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 spans="1:6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 spans="1:6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 spans="1:6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 spans="1:6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 spans="1:6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 spans="1:6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 spans="1:6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 spans="1:6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 spans="1:6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 spans="1:6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 spans="1:6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 spans="1:6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 spans="1:6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 spans="1:6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 spans="1:6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 spans="1:6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 spans="1:6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 spans="1:6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 spans="1:6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 spans="1:6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 spans="1:6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 spans="1:6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 spans="1:6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 spans="1:6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 spans="1:6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 spans="1:6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 spans="1:6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 spans="1:6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 spans="1:6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 spans="1:6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 spans="1:6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 spans="1:6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 spans="1:6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 spans="1:6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 spans="1:6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 spans="1:6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 spans="1:6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 spans="1:6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 spans="1:6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 spans="1:6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 spans="1:6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 spans="1:6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 spans="1:6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 spans="1:6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 spans="1:6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 spans="1:6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 spans="1:6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 spans="1:6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 spans="1:6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 spans="1:6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 spans="1:6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 spans="1:6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 spans="1:6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 spans="1:6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 spans="1:6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 spans="1:6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 spans="1:6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 spans="1:6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 spans="1:6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 spans="1:6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 spans="1:6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 spans="1:6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 spans="1:6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 spans="1:6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 spans="1:6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 spans="1:6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 spans="1:6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 spans="1:6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 spans="1:6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 spans="1:6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 spans="1:6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 spans="1:6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 spans="1:6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 spans="1:6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 spans="1:6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 spans="1:6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 spans="1:6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 spans="1:6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 spans="1:6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 spans="1:6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 spans="1:6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 spans="1:6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 spans="1:6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 spans="1:6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 spans="1:6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 spans="1:6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 spans="1:6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 spans="1:6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 spans="1:6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 spans="1:6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 spans="1:6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 spans="1:6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 spans="1:6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 spans="1:6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 spans="1:6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 spans="1:6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 spans="1:6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 spans="1:6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 spans="1:6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 spans="1:6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 spans="1:6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 spans="1:6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 spans="1:6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 spans="1:6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 spans="1:6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 spans="1:6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 spans="1:6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 spans="1:6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 spans="1:6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 spans="1:6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 spans="1:6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 spans="1:6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 spans="1:6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 spans="1:6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 spans="1:6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 spans="1:6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 spans="1:6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 spans="1:6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 spans="1:6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 spans="1:6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 spans="1:6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 spans="1:6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 spans="1:6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 spans="1:6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 spans="1:6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 spans="1:6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 spans="1:6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 spans="1:6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 spans="1:6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 spans="1:6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 spans="1:6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 spans="1:6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 spans="1:6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 spans="1:6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 spans="1:6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 spans="1:6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 spans="1:6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 spans="1:6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 spans="1:6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 spans="1:6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 spans="1:6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 spans="1:6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 spans="1:6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 spans="1:6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 spans="1:6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 spans="1:6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 spans="1:6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 spans="1:6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 spans="1:6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 spans="1:6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 spans="1:6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 spans="1:6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 spans="1:6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 spans="1:6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 spans="1:6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 spans="1:6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 spans="1:6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 spans="1:6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 spans="1:6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 spans="1:6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 spans="1:6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 spans="1:6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 spans="1:6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 spans="1:6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 spans="1:6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 spans="1:6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 spans="1:6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 spans="1:6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 spans="1:6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 spans="1:6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 spans="1:6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 spans="1:6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 spans="1:6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 spans="1:6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 spans="1:6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 spans="1:6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 spans="1:6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 spans="1:6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 spans="1:6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 spans="1:6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 spans="1:6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 spans="1:6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 spans="1:6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 spans="1:6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 spans="1:6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 spans="1:6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 spans="1:6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 spans="1:6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 spans="1:6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 spans="1:6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 spans="1:6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 spans="1:6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 spans="1:6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 spans="1:6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 spans="1:6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 spans="1:6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 spans="1:6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 spans="1:6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 spans="1:6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 spans="1:6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spans="1:6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spans="1:6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 spans="1:6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 spans="1:6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 spans="1:6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 spans="1:6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 spans="1:6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 spans="1:6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 spans="1:6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 spans="1:6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 spans="1:6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 spans="1:6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 spans="1:6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 spans="1:6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 spans="1:6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 spans="1:6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 spans="1:6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 spans="1:6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 spans="1:6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 spans="1:6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 spans="1:6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 spans="1:6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 spans="1:6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 spans="1:6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 spans="1:6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 spans="1:6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 spans="1:6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 spans="1:6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 spans="1:6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 spans="1:6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 spans="1:6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 spans="1:6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 spans="1:6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 spans="1:6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 spans="1:6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 spans="1:6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 spans="1:6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 spans="1:6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 spans="1:6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 spans="1:6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 spans="1:6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 spans="1:6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 spans="1:6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 spans="1:6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 spans="1:6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 spans="1:6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 spans="1:6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 spans="1:6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 spans="1:6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 spans="1:6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 spans="1:6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 spans="1:6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 spans="1:6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 spans="1:6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 spans="1:6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 spans="1:6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 spans="1:6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 spans="1:6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 spans="1:6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 spans="1:6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 spans="1:6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 spans="1:6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 spans="1:6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 spans="1:6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 spans="1:6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 spans="1:6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 spans="1:6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 spans="1:6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 spans="1:6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 spans="1:6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 spans="1:6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 spans="1:6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 spans="1:6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 spans="1:6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 spans="1:6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 spans="1:6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 spans="1:6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 spans="1:6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 spans="1:6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 spans="1:6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 spans="1:6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 spans="1:6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 spans="1:6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 spans="1:6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 spans="1:6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 spans="1:6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 spans="1:6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 spans="1:6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 spans="1:6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 spans="1:6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 spans="1:6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 spans="1:6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 spans="1:6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 spans="1:6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 spans="1:6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 spans="1:6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 spans="1:6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 spans="1:6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 spans="1:6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 spans="1:6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 spans="1:6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 spans="1:6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 spans="1:6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 spans="1:6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 spans="1:6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 spans="1:6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 spans="1:6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 spans="1:6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 spans="1:6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 spans="1:6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 spans="1:6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 spans="1:6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 spans="1:6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 spans="1:6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 spans="1:6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 spans="1:6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 spans="1:6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 spans="1:6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 spans="1:6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 spans="1:6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 spans="1:6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 spans="1:6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 spans="1:6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 spans="1:6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 spans="1:6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 spans="1:6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 spans="1:6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 spans="1:6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 spans="1:6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 spans="1:6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 spans="1:6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 spans="1:6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 spans="1:6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 spans="1:6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 spans="1:6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 spans="1:6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 spans="1:6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 spans="1:6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 spans="1:6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 spans="1:6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 spans="1:6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 spans="1:6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 spans="1:6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 spans="1:6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 spans="1:6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 spans="1:6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 spans="1:6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 spans="1:6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 spans="1:6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 spans="1:6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 spans="1:6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 spans="1:6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 spans="1:6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 spans="1:6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 spans="1:6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 spans="1:6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 spans="1:6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 spans="1:6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 spans="1:6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 spans="1:6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 spans="1:6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 spans="1:6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 spans="1:6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 spans="1:6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 spans="1:6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 spans="1:6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 spans="1:6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 spans="1:6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 spans="1:6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 spans="1:6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 spans="1:6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 spans="1:6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 spans="1:6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 spans="1:6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 spans="1:6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 spans="1:6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 spans="1:6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 spans="1:6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 spans="1:6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 spans="1:6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 spans="1:6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 spans="1:6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 spans="1:6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 spans="1:6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 spans="1:6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 spans="1:6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 spans="1:6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 spans="1:6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 spans="1:6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 spans="1:6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 spans="1:6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 spans="1:6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 spans="1:6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 spans="1:6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 spans="1:6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 spans="1:6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 spans="1:6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 spans="1:6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 spans="1:6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 spans="1:6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 spans="1:6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 spans="1:6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 spans="1:6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 spans="1:6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 spans="1:6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 spans="1:6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 spans="1:6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 spans="1:6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 spans="1:6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 spans="1:6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 spans="1:6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 spans="1:6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 spans="1:6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 spans="1:6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</row>
    <row r="964" spans="1:6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</row>
    <row r="965" spans="1:6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</row>
    <row r="966" spans="1:6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</row>
    <row r="967" spans="1:6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</row>
    <row r="968" spans="1:6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</row>
    <row r="969" spans="1:6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</row>
    <row r="970" spans="1:6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</row>
    <row r="971" spans="1:6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</row>
    <row r="972" spans="1:6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</row>
    <row r="973" spans="1:6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</row>
    <row r="974" spans="1:6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</row>
    <row r="975" spans="1:6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</row>
    <row r="976" spans="1:6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</row>
    <row r="977" spans="1:6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</row>
    <row r="978" spans="1:6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</row>
    <row r="979" spans="1:6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</row>
    <row r="980" spans="1:6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</row>
    <row r="981" spans="1:6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</row>
    <row r="982" spans="1:6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</row>
    <row r="983" spans="1:6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</row>
    <row r="984" spans="1:6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</row>
    <row r="985" spans="1:6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</row>
    <row r="986" spans="1:6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</row>
    <row r="987" spans="1:6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</row>
    <row r="988" spans="1:6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</row>
    <row r="989" spans="1:6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</row>
    <row r="990" spans="1:6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</row>
    <row r="991" spans="1:6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</row>
    <row r="992" spans="1:6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</row>
    <row r="993" spans="1:6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</row>
    <row r="994" spans="1:6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</row>
    <row r="995" spans="1:6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</row>
    <row r="996" spans="1:6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</row>
    <row r="997" spans="1:6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</row>
    <row r="998" spans="1:6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</row>
    <row r="999" spans="1:6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</row>
    <row r="1000" spans="1:6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</row>
  </sheetData>
  <mergeCells count="647">
    <mergeCell ref="BC235:BE235"/>
    <mergeCell ref="BF235:BH235"/>
    <mergeCell ref="BI235:BK235"/>
    <mergeCell ref="A224:A225"/>
    <mergeCell ref="A235:A236"/>
    <mergeCell ref="B237:B242"/>
    <mergeCell ref="A245:A246"/>
    <mergeCell ref="B245:B246"/>
    <mergeCell ref="C245:C246"/>
    <mergeCell ref="D245:F245"/>
    <mergeCell ref="AH245:AJ245"/>
    <mergeCell ref="AK245:AM245"/>
    <mergeCell ref="S235:U235"/>
    <mergeCell ref="V235:X235"/>
    <mergeCell ref="Y235:AA235"/>
    <mergeCell ref="AB235:AD235"/>
    <mergeCell ref="AE235:AG235"/>
    <mergeCell ref="AH235:AJ235"/>
    <mergeCell ref="AK235:AM235"/>
    <mergeCell ref="G235:I235"/>
    <mergeCell ref="J235:L235"/>
    <mergeCell ref="M235:O235"/>
    <mergeCell ref="P235:R235"/>
    <mergeCell ref="AN235:AP235"/>
    <mergeCell ref="AQ235:AS235"/>
    <mergeCell ref="AT235:AV235"/>
    <mergeCell ref="AW235:AY235"/>
    <mergeCell ref="AZ235:BB235"/>
    <mergeCell ref="A215:A216"/>
    <mergeCell ref="B215:B216"/>
    <mergeCell ref="C215:C216"/>
    <mergeCell ref="B217:B221"/>
    <mergeCell ref="B224:B225"/>
    <mergeCell ref="B226:B232"/>
    <mergeCell ref="B235:B236"/>
    <mergeCell ref="C235:C236"/>
    <mergeCell ref="D235:F235"/>
    <mergeCell ref="V224:X224"/>
    <mergeCell ref="Y224:AA224"/>
    <mergeCell ref="AB224:AD224"/>
    <mergeCell ref="AE224:AG224"/>
    <mergeCell ref="AH224:AJ224"/>
    <mergeCell ref="AK224:AM224"/>
    <mergeCell ref="C224:C225"/>
    <mergeCell ref="D224:F224"/>
    <mergeCell ref="G224:I224"/>
    <mergeCell ref="J224:L224"/>
    <mergeCell ref="M224:O224"/>
    <mergeCell ref="P224:R224"/>
    <mergeCell ref="S224:U224"/>
    <mergeCell ref="Y215:AA215"/>
    <mergeCell ref="AB215:AD215"/>
    <mergeCell ref="D215:F215"/>
    <mergeCell ref="G215:I215"/>
    <mergeCell ref="J215:L215"/>
    <mergeCell ref="M215:O215"/>
    <mergeCell ref="P215:R215"/>
    <mergeCell ref="S215:U215"/>
    <mergeCell ref="V215:X215"/>
    <mergeCell ref="Y205:AA205"/>
    <mergeCell ref="AB205:AD205"/>
    <mergeCell ref="B195:B196"/>
    <mergeCell ref="B197:B202"/>
    <mergeCell ref="B205:B206"/>
    <mergeCell ref="C205:C206"/>
    <mergeCell ref="D205:F205"/>
    <mergeCell ref="G205:I205"/>
    <mergeCell ref="B207:B213"/>
    <mergeCell ref="B187:B192"/>
    <mergeCell ref="A195:A196"/>
    <mergeCell ref="C195:C196"/>
    <mergeCell ref="J195:L195"/>
    <mergeCell ref="J205:L205"/>
    <mergeCell ref="M205:O205"/>
    <mergeCell ref="P205:R205"/>
    <mergeCell ref="S205:U205"/>
    <mergeCell ref="V205:X205"/>
    <mergeCell ref="A205:A206"/>
    <mergeCell ref="D195:F195"/>
    <mergeCell ref="G195:I195"/>
    <mergeCell ref="M195:O195"/>
    <mergeCell ref="P195:R195"/>
    <mergeCell ref="S195:U195"/>
    <mergeCell ref="V195:X195"/>
    <mergeCell ref="D185:F185"/>
    <mergeCell ref="G185:I185"/>
    <mergeCell ref="J185:L185"/>
    <mergeCell ref="A176:A177"/>
    <mergeCell ref="A185:A186"/>
    <mergeCell ref="B185:B186"/>
    <mergeCell ref="C185:C186"/>
    <mergeCell ref="M185:O185"/>
    <mergeCell ref="P185:R185"/>
    <mergeCell ref="S185:U185"/>
    <mergeCell ref="B167:B173"/>
    <mergeCell ref="B176:B177"/>
    <mergeCell ref="C176:C177"/>
    <mergeCell ref="D176:F176"/>
    <mergeCell ref="G176:I176"/>
    <mergeCell ref="J176:L176"/>
    <mergeCell ref="B178:B182"/>
    <mergeCell ref="AK142:AM142"/>
    <mergeCell ref="D142:F142"/>
    <mergeCell ref="G142:I142"/>
    <mergeCell ref="J142:L142"/>
    <mergeCell ref="M142:O142"/>
    <mergeCell ref="P142:R142"/>
    <mergeCell ref="S142:U142"/>
    <mergeCell ref="V142:X142"/>
    <mergeCell ref="V153:X153"/>
    <mergeCell ref="Y153:AA153"/>
    <mergeCell ref="AB153:AD153"/>
    <mergeCell ref="AE153:AG153"/>
    <mergeCell ref="AH153:AJ153"/>
    <mergeCell ref="D153:F153"/>
    <mergeCell ref="G153:I153"/>
    <mergeCell ref="J153:L153"/>
    <mergeCell ref="M153:O153"/>
    <mergeCell ref="P153:R153"/>
    <mergeCell ref="S153:U153"/>
    <mergeCell ref="AQ185:AS185"/>
    <mergeCell ref="AT185:AV185"/>
    <mergeCell ref="AW185:AY185"/>
    <mergeCell ref="AZ185:BB185"/>
    <mergeCell ref="BC185:BE185"/>
    <mergeCell ref="V185:X185"/>
    <mergeCell ref="Y185:AA185"/>
    <mergeCell ref="AB185:AD185"/>
    <mergeCell ref="AE185:AG185"/>
    <mergeCell ref="AH185:AJ185"/>
    <mergeCell ref="AK185:AM185"/>
    <mergeCell ref="AN185:AP185"/>
    <mergeCell ref="BC176:BE176"/>
    <mergeCell ref="BF176:BH176"/>
    <mergeCell ref="BI176:BK176"/>
    <mergeCell ref="AH176:AJ176"/>
    <mergeCell ref="AK176:AM176"/>
    <mergeCell ref="AN176:AP176"/>
    <mergeCell ref="AQ176:AS176"/>
    <mergeCell ref="AT176:AV176"/>
    <mergeCell ref="AW176:AY176"/>
    <mergeCell ref="AZ176:BB176"/>
    <mergeCell ref="AK165:AM165"/>
    <mergeCell ref="B165:B166"/>
    <mergeCell ref="C165:C166"/>
    <mergeCell ref="D165:F165"/>
    <mergeCell ref="G165:I165"/>
    <mergeCell ref="J165:L165"/>
    <mergeCell ref="M165:O165"/>
    <mergeCell ref="P165:R165"/>
    <mergeCell ref="M176:O176"/>
    <mergeCell ref="P176:R176"/>
    <mergeCell ref="S176:U176"/>
    <mergeCell ref="V176:X176"/>
    <mergeCell ref="Y176:AA176"/>
    <mergeCell ref="AB176:AD176"/>
    <mergeCell ref="AE176:AG176"/>
    <mergeCell ref="Y132:AA132"/>
    <mergeCell ref="AB132:AD132"/>
    <mergeCell ref="AE132:AG132"/>
    <mergeCell ref="S165:U165"/>
    <mergeCell ref="V165:X165"/>
    <mergeCell ref="Y165:AA165"/>
    <mergeCell ref="AB165:AD165"/>
    <mergeCell ref="AE165:AG165"/>
    <mergeCell ref="AH165:AJ165"/>
    <mergeCell ref="Y142:AA142"/>
    <mergeCell ref="AB142:AD142"/>
    <mergeCell ref="AE142:AG142"/>
    <mergeCell ref="AH142:AJ142"/>
    <mergeCell ref="A112:A113"/>
    <mergeCell ref="B112:B113"/>
    <mergeCell ref="C112:C113"/>
    <mergeCell ref="B114:B120"/>
    <mergeCell ref="B125:B129"/>
    <mergeCell ref="M132:O132"/>
    <mergeCell ref="P132:R132"/>
    <mergeCell ref="S132:U132"/>
    <mergeCell ref="V132:X132"/>
    <mergeCell ref="B123:B124"/>
    <mergeCell ref="C123:C124"/>
    <mergeCell ref="D123:F123"/>
    <mergeCell ref="G123:I123"/>
    <mergeCell ref="J123:L123"/>
    <mergeCell ref="M123:O123"/>
    <mergeCell ref="P123:R123"/>
    <mergeCell ref="A123:A124"/>
    <mergeCell ref="B132:B133"/>
    <mergeCell ref="C132:C133"/>
    <mergeCell ref="D132:F132"/>
    <mergeCell ref="G132:I132"/>
    <mergeCell ref="J132:L132"/>
    <mergeCell ref="S123:U123"/>
    <mergeCell ref="V123:X123"/>
    <mergeCell ref="Y123:AA123"/>
    <mergeCell ref="AB123:AD123"/>
    <mergeCell ref="AE123:AG123"/>
    <mergeCell ref="AH123:AJ123"/>
    <mergeCell ref="AK123:AM123"/>
    <mergeCell ref="B96:B102"/>
    <mergeCell ref="B107:B110"/>
    <mergeCell ref="D112:F112"/>
    <mergeCell ref="G112:I112"/>
    <mergeCell ref="J112:L112"/>
    <mergeCell ref="M112:O112"/>
    <mergeCell ref="P112:R112"/>
    <mergeCell ref="S112:U112"/>
    <mergeCell ref="V112:X112"/>
    <mergeCell ref="Y112:AA112"/>
    <mergeCell ref="AB112:AD112"/>
    <mergeCell ref="P105:R105"/>
    <mergeCell ref="S105:U105"/>
    <mergeCell ref="V105:X105"/>
    <mergeCell ref="Y105:AA105"/>
    <mergeCell ref="AB105:AD105"/>
    <mergeCell ref="A75:A76"/>
    <mergeCell ref="A85:A86"/>
    <mergeCell ref="B87:B91"/>
    <mergeCell ref="B94:B95"/>
    <mergeCell ref="C94:C95"/>
    <mergeCell ref="D94:F94"/>
    <mergeCell ref="D105:F105"/>
    <mergeCell ref="A94:A95"/>
    <mergeCell ref="A105:A106"/>
    <mergeCell ref="B105:B106"/>
    <mergeCell ref="C105:C106"/>
    <mergeCell ref="G105:I105"/>
    <mergeCell ref="J105:L105"/>
    <mergeCell ref="M105:O105"/>
    <mergeCell ref="A362:A363"/>
    <mergeCell ref="B362:B363"/>
    <mergeCell ref="C362:C363"/>
    <mergeCell ref="D362:F362"/>
    <mergeCell ref="G362:I362"/>
    <mergeCell ref="J362:L362"/>
    <mergeCell ref="M362:O362"/>
    <mergeCell ref="P362:R362"/>
    <mergeCell ref="S362:U362"/>
    <mergeCell ref="V343:X343"/>
    <mergeCell ref="Y343:AA343"/>
    <mergeCell ref="AB343:AD343"/>
    <mergeCell ref="AH351:AJ351"/>
    <mergeCell ref="AK351:AM351"/>
    <mergeCell ref="M351:O351"/>
    <mergeCell ref="P351:R351"/>
    <mergeCell ref="S351:U351"/>
    <mergeCell ref="V351:X351"/>
    <mergeCell ref="Y351:AA351"/>
    <mergeCell ref="AB351:AD351"/>
    <mergeCell ref="AE351:AG351"/>
    <mergeCell ref="D334:F334"/>
    <mergeCell ref="G334:I334"/>
    <mergeCell ref="J334:L334"/>
    <mergeCell ref="M334:O334"/>
    <mergeCell ref="P334:R334"/>
    <mergeCell ref="S334:U334"/>
    <mergeCell ref="M343:O343"/>
    <mergeCell ref="P343:R343"/>
    <mergeCell ref="S343:U343"/>
    <mergeCell ref="B353:B359"/>
    <mergeCell ref="B364:B368"/>
    <mergeCell ref="AT362:AV362"/>
    <mergeCell ref="AW362:AY362"/>
    <mergeCell ref="AZ362:BB362"/>
    <mergeCell ref="BC362:BE362"/>
    <mergeCell ref="BF362:BH362"/>
    <mergeCell ref="BI362:BK362"/>
    <mergeCell ref="Y362:AA362"/>
    <mergeCell ref="AB362:AD362"/>
    <mergeCell ref="AE362:AG362"/>
    <mergeCell ref="AH362:AJ362"/>
    <mergeCell ref="AK362:AM362"/>
    <mergeCell ref="AN362:AP362"/>
    <mergeCell ref="AQ362:AS362"/>
    <mergeCell ref="V362:X362"/>
    <mergeCell ref="D343:F343"/>
    <mergeCell ref="G343:I343"/>
    <mergeCell ref="J343:L343"/>
    <mergeCell ref="B345:B348"/>
    <mergeCell ref="A343:A344"/>
    <mergeCell ref="B351:B352"/>
    <mergeCell ref="C351:C352"/>
    <mergeCell ref="D351:F351"/>
    <mergeCell ref="G351:I351"/>
    <mergeCell ref="J351:L351"/>
    <mergeCell ref="A351:A352"/>
    <mergeCell ref="A316:A317"/>
    <mergeCell ref="A325:A326"/>
    <mergeCell ref="B325:B326"/>
    <mergeCell ref="C325:C326"/>
    <mergeCell ref="B327:B331"/>
    <mergeCell ref="A334:A335"/>
    <mergeCell ref="B334:B335"/>
    <mergeCell ref="B336:B340"/>
    <mergeCell ref="B343:B344"/>
    <mergeCell ref="C343:C344"/>
    <mergeCell ref="C334:C335"/>
    <mergeCell ref="G316:I316"/>
    <mergeCell ref="J316:L316"/>
    <mergeCell ref="B318:B322"/>
    <mergeCell ref="D325:F325"/>
    <mergeCell ref="G325:I325"/>
    <mergeCell ref="J325:L325"/>
    <mergeCell ref="M325:O325"/>
    <mergeCell ref="P325:R325"/>
    <mergeCell ref="S325:U325"/>
    <mergeCell ref="AB334:AD334"/>
    <mergeCell ref="AE334:AG334"/>
    <mergeCell ref="AH334:AJ334"/>
    <mergeCell ref="AK334:AM334"/>
    <mergeCell ref="M316:O316"/>
    <mergeCell ref="P316:R316"/>
    <mergeCell ref="S316:U316"/>
    <mergeCell ref="V316:X316"/>
    <mergeCell ref="Y316:AA316"/>
    <mergeCell ref="AB316:AD316"/>
    <mergeCell ref="AE316:AG316"/>
    <mergeCell ref="V325:X325"/>
    <mergeCell ref="V334:X334"/>
    <mergeCell ref="Y334:AA334"/>
    <mergeCell ref="AZ325:BB325"/>
    <mergeCell ref="BC325:BE325"/>
    <mergeCell ref="BF325:BH325"/>
    <mergeCell ref="BI325:BK325"/>
    <mergeCell ref="Y325:AA325"/>
    <mergeCell ref="AB325:AD325"/>
    <mergeCell ref="AE325:AG325"/>
    <mergeCell ref="AH325:AJ325"/>
    <mergeCell ref="AK325:AM325"/>
    <mergeCell ref="AN325:AP325"/>
    <mergeCell ref="AQ325:AS325"/>
    <mergeCell ref="A289:A290"/>
    <mergeCell ref="A298:A299"/>
    <mergeCell ref="B298:B299"/>
    <mergeCell ref="C298:C299"/>
    <mergeCell ref="B300:B305"/>
    <mergeCell ref="A307:A308"/>
    <mergeCell ref="B307:B308"/>
    <mergeCell ref="AT325:AV325"/>
    <mergeCell ref="AW325:AY325"/>
    <mergeCell ref="V307:X307"/>
    <mergeCell ref="Y307:AA307"/>
    <mergeCell ref="C307:C308"/>
    <mergeCell ref="D307:F307"/>
    <mergeCell ref="G307:I307"/>
    <mergeCell ref="J307:L307"/>
    <mergeCell ref="M307:O307"/>
    <mergeCell ref="P307:R307"/>
    <mergeCell ref="S307:U307"/>
    <mergeCell ref="AH316:AJ316"/>
    <mergeCell ref="AK316:AM316"/>
    <mergeCell ref="B309:B313"/>
    <mergeCell ref="B316:B317"/>
    <mergeCell ref="C316:C317"/>
    <mergeCell ref="D316:F316"/>
    <mergeCell ref="B291:B295"/>
    <mergeCell ref="Y298:AA298"/>
    <mergeCell ref="AB298:AD298"/>
    <mergeCell ref="AB307:AD307"/>
    <mergeCell ref="D298:F298"/>
    <mergeCell ref="G298:I298"/>
    <mergeCell ref="J298:L298"/>
    <mergeCell ref="M298:O298"/>
    <mergeCell ref="P298:R298"/>
    <mergeCell ref="S298:U298"/>
    <mergeCell ref="V298:X298"/>
    <mergeCell ref="M289:O289"/>
    <mergeCell ref="P289:R289"/>
    <mergeCell ref="S289:U289"/>
    <mergeCell ref="V289:X289"/>
    <mergeCell ref="B282:B286"/>
    <mergeCell ref="B289:B290"/>
    <mergeCell ref="C289:C290"/>
    <mergeCell ref="D289:F289"/>
    <mergeCell ref="G289:I289"/>
    <mergeCell ref="J289:L289"/>
    <mergeCell ref="J271:L271"/>
    <mergeCell ref="B273:B277"/>
    <mergeCell ref="Y280:AA280"/>
    <mergeCell ref="AB280:AD280"/>
    <mergeCell ref="D280:F280"/>
    <mergeCell ref="G280:I280"/>
    <mergeCell ref="J280:L280"/>
    <mergeCell ref="M280:O280"/>
    <mergeCell ref="P280:R280"/>
    <mergeCell ref="S280:U280"/>
    <mergeCell ref="V280:X280"/>
    <mergeCell ref="A271:A272"/>
    <mergeCell ref="A280:A281"/>
    <mergeCell ref="B280:B281"/>
    <mergeCell ref="C280:C281"/>
    <mergeCell ref="B264:B268"/>
    <mergeCell ref="B271:B272"/>
    <mergeCell ref="C271:C272"/>
    <mergeCell ref="D271:F271"/>
    <mergeCell ref="G271:I271"/>
    <mergeCell ref="AE271:AG271"/>
    <mergeCell ref="BC271:BE271"/>
    <mergeCell ref="BF271:BH271"/>
    <mergeCell ref="BI271:BK271"/>
    <mergeCell ref="AH271:AJ271"/>
    <mergeCell ref="AK271:AM271"/>
    <mergeCell ref="AN271:AP271"/>
    <mergeCell ref="AQ271:AS271"/>
    <mergeCell ref="AT271:AV271"/>
    <mergeCell ref="AW271:AY271"/>
    <mergeCell ref="AZ271:BB271"/>
    <mergeCell ref="P262:R262"/>
    <mergeCell ref="S262:U262"/>
    <mergeCell ref="V262:X262"/>
    <mergeCell ref="M271:O271"/>
    <mergeCell ref="P271:R271"/>
    <mergeCell ref="S271:U271"/>
    <mergeCell ref="V271:X271"/>
    <mergeCell ref="Y271:AA271"/>
    <mergeCell ref="AB271:AD271"/>
    <mergeCell ref="A253:A254"/>
    <mergeCell ref="A262:A263"/>
    <mergeCell ref="B262:B263"/>
    <mergeCell ref="C262:C263"/>
    <mergeCell ref="B247:B250"/>
    <mergeCell ref="B253:B254"/>
    <mergeCell ref="C253:C254"/>
    <mergeCell ref="D253:F253"/>
    <mergeCell ref="G253:I253"/>
    <mergeCell ref="B255:B259"/>
    <mergeCell ref="D262:F262"/>
    <mergeCell ref="G262:I262"/>
    <mergeCell ref="BC253:BE253"/>
    <mergeCell ref="BF253:BH253"/>
    <mergeCell ref="BI253:BK253"/>
    <mergeCell ref="BL253:BN253"/>
    <mergeCell ref="AH253:AJ253"/>
    <mergeCell ref="AK253:AM253"/>
    <mergeCell ref="AN253:AP253"/>
    <mergeCell ref="AQ253:AS253"/>
    <mergeCell ref="AT253:AV253"/>
    <mergeCell ref="AW253:AY253"/>
    <mergeCell ref="AZ253:BB253"/>
    <mergeCell ref="AB245:AD245"/>
    <mergeCell ref="AE245:AG245"/>
    <mergeCell ref="AE262:AG262"/>
    <mergeCell ref="AH262:AJ262"/>
    <mergeCell ref="AK262:AM262"/>
    <mergeCell ref="G245:I245"/>
    <mergeCell ref="J245:L245"/>
    <mergeCell ref="M245:O245"/>
    <mergeCell ref="P245:R245"/>
    <mergeCell ref="S245:U245"/>
    <mergeCell ref="V245:X245"/>
    <mergeCell ref="Y245:AA245"/>
    <mergeCell ref="M253:O253"/>
    <mergeCell ref="P253:R253"/>
    <mergeCell ref="S253:U253"/>
    <mergeCell ref="V253:X253"/>
    <mergeCell ref="Y253:AA253"/>
    <mergeCell ref="AB253:AD253"/>
    <mergeCell ref="AE253:AG253"/>
    <mergeCell ref="J253:L253"/>
    <mergeCell ref="Y262:AA262"/>
    <mergeCell ref="AB262:AD262"/>
    <mergeCell ref="J262:L262"/>
    <mergeCell ref="M262:O262"/>
    <mergeCell ref="A153:A154"/>
    <mergeCell ref="A165:A166"/>
    <mergeCell ref="A132:A133"/>
    <mergeCell ref="A142:A143"/>
    <mergeCell ref="B142:B143"/>
    <mergeCell ref="C142:C143"/>
    <mergeCell ref="B144:B150"/>
    <mergeCell ref="B153:B154"/>
    <mergeCell ref="B155:B162"/>
    <mergeCell ref="B134:B139"/>
    <mergeCell ref="C153:C154"/>
    <mergeCell ref="BC132:BE132"/>
    <mergeCell ref="BF132:BH132"/>
    <mergeCell ref="BI132:BK132"/>
    <mergeCell ref="AH132:AJ132"/>
    <mergeCell ref="AK132:AM132"/>
    <mergeCell ref="AN132:AP132"/>
    <mergeCell ref="AQ132:AS132"/>
    <mergeCell ref="AT132:AV132"/>
    <mergeCell ref="AW132:AY132"/>
    <mergeCell ref="AZ132:BB132"/>
    <mergeCell ref="AB85:AD85"/>
    <mergeCell ref="B85:B86"/>
    <mergeCell ref="C85:C86"/>
    <mergeCell ref="D85:F85"/>
    <mergeCell ref="G85:I85"/>
    <mergeCell ref="J85:L85"/>
    <mergeCell ref="M85:O85"/>
    <mergeCell ref="P85:R85"/>
    <mergeCell ref="G94:I94"/>
    <mergeCell ref="J94:L94"/>
    <mergeCell ref="M94:O94"/>
    <mergeCell ref="P94:R94"/>
    <mergeCell ref="S94:U94"/>
    <mergeCell ref="V94:X94"/>
    <mergeCell ref="A66:A67"/>
    <mergeCell ref="B66:B67"/>
    <mergeCell ref="C66:C67"/>
    <mergeCell ref="B68:B72"/>
    <mergeCell ref="B75:B76"/>
    <mergeCell ref="B77:B82"/>
    <mergeCell ref="S85:U85"/>
    <mergeCell ref="V85:X85"/>
    <mergeCell ref="Y85:AA85"/>
    <mergeCell ref="AW75:AY75"/>
    <mergeCell ref="AZ75:BB75"/>
    <mergeCell ref="BC75:BE75"/>
    <mergeCell ref="BF75:BH75"/>
    <mergeCell ref="BI75:BK75"/>
    <mergeCell ref="V75:X75"/>
    <mergeCell ref="Y75:AA75"/>
    <mergeCell ref="AB75:AD75"/>
    <mergeCell ref="AE75:AG75"/>
    <mergeCell ref="AH75:AJ75"/>
    <mergeCell ref="AK75:AM75"/>
    <mergeCell ref="AN75:AP75"/>
    <mergeCell ref="C75:C76"/>
    <mergeCell ref="D75:F75"/>
    <mergeCell ref="G75:I75"/>
    <mergeCell ref="J75:L75"/>
    <mergeCell ref="M75:O75"/>
    <mergeCell ref="P75:R75"/>
    <mergeCell ref="S75:U75"/>
    <mergeCell ref="AQ75:AS75"/>
    <mergeCell ref="AT75:AV75"/>
    <mergeCell ref="B58:B63"/>
    <mergeCell ref="Y66:AA66"/>
    <mergeCell ref="AB66:AD66"/>
    <mergeCell ref="AE66:AG66"/>
    <mergeCell ref="AH66:AJ66"/>
    <mergeCell ref="AK66:AM66"/>
    <mergeCell ref="D66:F66"/>
    <mergeCell ref="G66:I66"/>
    <mergeCell ref="J66:L66"/>
    <mergeCell ref="M66:O66"/>
    <mergeCell ref="P66:R66"/>
    <mergeCell ref="S66:U66"/>
    <mergeCell ref="V66:X66"/>
    <mergeCell ref="S56:U56"/>
    <mergeCell ref="V56:X56"/>
    <mergeCell ref="Y56:AA56"/>
    <mergeCell ref="AB56:AD56"/>
    <mergeCell ref="A47:A48"/>
    <mergeCell ref="B56:B57"/>
    <mergeCell ref="C56:C57"/>
    <mergeCell ref="D56:F56"/>
    <mergeCell ref="G56:I56"/>
    <mergeCell ref="J56:L56"/>
    <mergeCell ref="A56:A57"/>
    <mergeCell ref="A38:A39"/>
    <mergeCell ref="B47:B48"/>
    <mergeCell ref="C47:C48"/>
    <mergeCell ref="D47:F47"/>
    <mergeCell ref="G47:I47"/>
    <mergeCell ref="J47:L47"/>
    <mergeCell ref="B49:B53"/>
    <mergeCell ref="M56:O56"/>
    <mergeCell ref="P56:R56"/>
    <mergeCell ref="B31:B35"/>
    <mergeCell ref="B38:B39"/>
    <mergeCell ref="B40:B44"/>
    <mergeCell ref="AH47:AJ47"/>
    <mergeCell ref="AK47:AM47"/>
    <mergeCell ref="M47:O47"/>
    <mergeCell ref="P47:R47"/>
    <mergeCell ref="S47:U47"/>
    <mergeCell ref="V47:X47"/>
    <mergeCell ref="Y47:AA47"/>
    <mergeCell ref="AB47:AD47"/>
    <mergeCell ref="AE47:AG47"/>
    <mergeCell ref="B14:B18"/>
    <mergeCell ref="B20:B21"/>
    <mergeCell ref="C20:C21"/>
    <mergeCell ref="D20:F20"/>
    <mergeCell ref="B22:B26"/>
    <mergeCell ref="A20:A21"/>
    <mergeCell ref="A29:A30"/>
    <mergeCell ref="B29:B30"/>
    <mergeCell ref="C29:C30"/>
    <mergeCell ref="J20:L20"/>
    <mergeCell ref="M20:O20"/>
    <mergeCell ref="P20:R20"/>
    <mergeCell ref="S20:U20"/>
    <mergeCell ref="V20:X20"/>
    <mergeCell ref="Y20:AA20"/>
    <mergeCell ref="AB20:AD20"/>
    <mergeCell ref="G12:I12"/>
    <mergeCell ref="J12:L12"/>
    <mergeCell ref="S3:U3"/>
    <mergeCell ref="V3:X3"/>
    <mergeCell ref="AB38:AD38"/>
    <mergeCell ref="B2:X2"/>
    <mergeCell ref="A3:A4"/>
    <mergeCell ref="B3:B4"/>
    <mergeCell ref="C3:C4"/>
    <mergeCell ref="D3:F3"/>
    <mergeCell ref="G3:I3"/>
    <mergeCell ref="J3:L3"/>
    <mergeCell ref="M12:O12"/>
    <mergeCell ref="P12:R12"/>
    <mergeCell ref="S12:U12"/>
    <mergeCell ref="V12:X12"/>
    <mergeCell ref="Y12:AA12"/>
    <mergeCell ref="AB12:AD12"/>
    <mergeCell ref="M3:O3"/>
    <mergeCell ref="P3:R3"/>
    <mergeCell ref="B5:B9"/>
    <mergeCell ref="A12:A13"/>
    <mergeCell ref="B12:B13"/>
    <mergeCell ref="C12:C13"/>
    <mergeCell ref="D12:F12"/>
    <mergeCell ref="G20:I20"/>
    <mergeCell ref="AZ38:BB38"/>
    <mergeCell ref="BC38:BE38"/>
    <mergeCell ref="BF38:BH38"/>
    <mergeCell ref="BI38:BK38"/>
    <mergeCell ref="V38:X38"/>
    <mergeCell ref="Y38:AA38"/>
    <mergeCell ref="AE38:AG38"/>
    <mergeCell ref="AH38:AJ38"/>
    <mergeCell ref="AK38:AM38"/>
    <mergeCell ref="AN38:AP38"/>
    <mergeCell ref="AQ38:AS38"/>
    <mergeCell ref="C38:C39"/>
    <mergeCell ref="D38:F38"/>
    <mergeCell ref="G38:I38"/>
    <mergeCell ref="J38:L38"/>
    <mergeCell ref="M38:O38"/>
    <mergeCell ref="P38:R38"/>
    <mergeCell ref="S38:U38"/>
    <mergeCell ref="AT38:AV38"/>
    <mergeCell ref="AW38:AY38"/>
    <mergeCell ref="Y29:AA29"/>
    <mergeCell ref="AB29:AD29"/>
    <mergeCell ref="AE29:AG29"/>
    <mergeCell ref="AH29:AJ29"/>
    <mergeCell ref="AK29:AM29"/>
    <mergeCell ref="D29:F29"/>
    <mergeCell ref="G29:I29"/>
    <mergeCell ref="J29:L29"/>
    <mergeCell ref="M29:O29"/>
    <mergeCell ref="P29:R29"/>
    <mergeCell ref="S29:U29"/>
    <mergeCell ref="V29:X2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1000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baseColWidth="10" defaultColWidth="11.1640625" defaultRowHeight="15" customHeight="1" x14ac:dyDescent="0.2"/>
  <cols>
    <col min="1" max="1" width="11" customWidth="1"/>
    <col min="2" max="2" width="44.5" customWidth="1"/>
    <col min="3" max="3" width="11.83203125" customWidth="1"/>
    <col min="4" max="4" width="71.1640625" customWidth="1"/>
    <col min="5" max="29" width="11" customWidth="1"/>
  </cols>
  <sheetData>
    <row r="1" spans="1:29" ht="15.75" customHeight="1" x14ac:dyDescent="0.2"/>
    <row r="2" spans="1:29" ht="15.75" customHeight="1" x14ac:dyDescent="0.2"/>
    <row r="3" spans="1:29" ht="15.75" customHeight="1" x14ac:dyDescent="0.2">
      <c r="A3" s="7" t="s">
        <v>110</v>
      </c>
      <c r="B3" s="8" t="s">
        <v>111</v>
      </c>
      <c r="C3" s="8"/>
      <c r="D3" s="8" t="s">
        <v>112</v>
      </c>
      <c r="E3" s="9" t="s">
        <v>14</v>
      </c>
      <c r="F3" s="9" t="s">
        <v>14</v>
      </c>
      <c r="G3" s="9" t="s">
        <v>14</v>
      </c>
      <c r="H3" s="9" t="s">
        <v>15</v>
      </c>
      <c r="I3" s="9" t="s">
        <v>15</v>
      </c>
      <c r="J3" s="9" t="s">
        <v>15</v>
      </c>
      <c r="K3" s="9" t="s">
        <v>16</v>
      </c>
      <c r="L3" s="9" t="s">
        <v>16</v>
      </c>
      <c r="M3" s="9" t="s">
        <v>16</v>
      </c>
      <c r="N3" s="10" t="s">
        <v>17</v>
      </c>
      <c r="O3" s="10" t="s">
        <v>17</v>
      </c>
      <c r="P3" s="10" t="s">
        <v>17</v>
      </c>
      <c r="Q3" s="10" t="s">
        <v>18</v>
      </c>
      <c r="R3" s="10" t="s">
        <v>18</v>
      </c>
      <c r="S3" s="10" t="s">
        <v>18</v>
      </c>
      <c r="T3" s="10" t="s">
        <v>44</v>
      </c>
      <c r="U3" s="10" t="s">
        <v>44</v>
      </c>
      <c r="V3" s="10" t="s">
        <v>44</v>
      </c>
      <c r="W3" s="10" t="s">
        <v>53</v>
      </c>
      <c r="X3" s="10" t="s">
        <v>53</v>
      </c>
      <c r="Y3" s="10" t="s">
        <v>53</v>
      </c>
      <c r="Z3" s="9"/>
      <c r="AA3" s="9"/>
      <c r="AB3" s="9"/>
      <c r="AC3" s="9"/>
    </row>
    <row r="4" spans="1:29" ht="15.75" hidden="1" customHeight="1" x14ac:dyDescent="0.2">
      <c r="A4" s="7"/>
      <c r="B4" s="11"/>
      <c r="C4" s="9" t="s">
        <v>113</v>
      </c>
      <c r="D4" s="11"/>
      <c r="E4" s="12" t="s">
        <v>10</v>
      </c>
      <c r="F4" s="12" t="s">
        <v>11</v>
      </c>
      <c r="G4" s="12" t="s">
        <v>12</v>
      </c>
      <c r="H4" s="12" t="s">
        <v>10</v>
      </c>
      <c r="I4" s="12" t="s">
        <v>11</v>
      </c>
      <c r="J4" s="12" t="s">
        <v>12</v>
      </c>
      <c r="K4" s="12" t="s">
        <v>10</v>
      </c>
      <c r="L4" s="12" t="s">
        <v>11</v>
      </c>
      <c r="M4" s="12" t="s">
        <v>12</v>
      </c>
      <c r="N4" s="13" t="s">
        <v>10</v>
      </c>
      <c r="O4" s="13" t="s">
        <v>11</v>
      </c>
      <c r="P4" s="13" t="s">
        <v>12</v>
      </c>
      <c r="Q4" s="13" t="s">
        <v>10</v>
      </c>
      <c r="R4" s="13" t="s">
        <v>11</v>
      </c>
      <c r="S4" s="13" t="s">
        <v>12</v>
      </c>
      <c r="T4" s="13" t="s">
        <v>10</v>
      </c>
      <c r="U4" s="13" t="s">
        <v>11</v>
      </c>
      <c r="V4" s="13" t="s">
        <v>12</v>
      </c>
      <c r="W4" s="13" t="s">
        <v>10</v>
      </c>
      <c r="X4" s="13" t="s">
        <v>11</v>
      </c>
      <c r="Y4" s="13" t="s">
        <v>12</v>
      </c>
      <c r="Z4" s="9"/>
      <c r="AA4" s="9"/>
      <c r="AB4" s="9"/>
      <c r="AC4" s="9"/>
    </row>
    <row r="5" spans="1:29" ht="15.75" hidden="1" customHeight="1" x14ac:dyDescent="0.2">
      <c r="A5" s="14">
        <v>1</v>
      </c>
      <c r="B5" s="9" t="s">
        <v>13</v>
      </c>
      <c r="C5" s="9">
        <v>1</v>
      </c>
      <c r="D5" s="15" t="s">
        <v>114</v>
      </c>
      <c r="E5" s="9">
        <v>1</v>
      </c>
      <c r="F5" s="9">
        <v>1</v>
      </c>
      <c r="G5" s="9">
        <v>0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29" ht="15.75" hidden="1" customHeight="1" x14ac:dyDescent="0.2">
      <c r="A6" s="14">
        <v>1</v>
      </c>
      <c r="B6" s="9" t="s">
        <v>13</v>
      </c>
      <c r="C6" s="9">
        <v>2</v>
      </c>
      <c r="D6" s="15" t="s">
        <v>115</v>
      </c>
      <c r="E6" s="9">
        <v>1</v>
      </c>
      <c r="F6" s="9">
        <v>1</v>
      </c>
      <c r="G6" s="9">
        <v>0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ht="15.75" hidden="1" customHeight="1" x14ac:dyDescent="0.2">
      <c r="A7" s="14">
        <v>1</v>
      </c>
      <c r="B7" s="9" t="s">
        <v>13</v>
      </c>
      <c r="C7" s="9">
        <v>3</v>
      </c>
      <c r="D7" s="15" t="s">
        <v>116</v>
      </c>
      <c r="E7" s="9">
        <v>0</v>
      </c>
      <c r="F7" s="9">
        <v>1</v>
      </c>
      <c r="G7" s="9">
        <v>0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/>
      <c r="U7" s="9"/>
      <c r="V7" s="9"/>
      <c r="W7" s="9"/>
      <c r="X7" s="9"/>
      <c r="Y7" s="9"/>
      <c r="Z7" s="9"/>
      <c r="AA7" s="9"/>
      <c r="AB7" s="9"/>
      <c r="AC7" s="9"/>
    </row>
    <row r="8" spans="1:29" ht="15.75" hidden="1" customHeight="1" x14ac:dyDescent="0.2">
      <c r="A8" s="14">
        <v>1</v>
      </c>
      <c r="B8" s="9" t="s">
        <v>13</v>
      </c>
      <c r="C8" s="9">
        <v>4</v>
      </c>
      <c r="D8" s="15" t="s">
        <v>117</v>
      </c>
      <c r="E8" s="9">
        <v>1</v>
      </c>
      <c r="F8" s="9">
        <v>1</v>
      </c>
      <c r="G8" s="9">
        <v>0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/>
      <c r="U8" s="9"/>
      <c r="V8" s="9"/>
      <c r="W8" s="9"/>
      <c r="X8" s="9"/>
      <c r="Y8" s="9"/>
      <c r="Z8" s="9"/>
      <c r="AA8" s="9"/>
      <c r="AB8" s="9"/>
      <c r="AC8" s="9"/>
    </row>
    <row r="9" spans="1:29" ht="15.75" hidden="1" customHeight="1" x14ac:dyDescent="0.2">
      <c r="A9" s="14">
        <v>1</v>
      </c>
      <c r="B9" s="9" t="s">
        <v>13</v>
      </c>
      <c r="C9" s="9">
        <v>5</v>
      </c>
      <c r="D9" s="15" t="s">
        <v>118</v>
      </c>
      <c r="E9" s="9">
        <v>1</v>
      </c>
      <c r="F9" s="9">
        <v>1</v>
      </c>
      <c r="G9" s="9">
        <v>0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ht="15.75" hidden="1" customHeight="1" x14ac:dyDescent="0.2">
      <c r="A10" s="14">
        <v>1</v>
      </c>
      <c r="B10" s="9" t="s">
        <v>13</v>
      </c>
      <c r="C10" s="9">
        <v>6</v>
      </c>
      <c r="D10" s="15" t="s">
        <v>119</v>
      </c>
      <c r="E10" s="9">
        <v>1</v>
      </c>
      <c r="F10" s="9">
        <v>1</v>
      </c>
      <c r="G10" s="9">
        <v>0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29" ht="15.75" hidden="1" customHeight="1" x14ac:dyDescent="0.2">
      <c r="A11" s="14">
        <v>1</v>
      </c>
      <c r="B11" s="9" t="s">
        <v>13</v>
      </c>
      <c r="C11" s="9">
        <v>7</v>
      </c>
      <c r="D11" s="15" t="s">
        <v>120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ht="15.75" hidden="1" customHeight="1" x14ac:dyDescent="0.2">
      <c r="A12" s="16">
        <v>2</v>
      </c>
      <c r="B12" s="17" t="s">
        <v>22</v>
      </c>
      <c r="C12" s="17">
        <v>1</v>
      </c>
      <c r="D12" s="18" t="s">
        <v>121</v>
      </c>
      <c r="E12" s="17">
        <v>1</v>
      </c>
      <c r="F12" s="17">
        <v>1</v>
      </c>
      <c r="G12" s="17">
        <v>0</v>
      </c>
      <c r="H12" s="17">
        <v>1</v>
      </c>
      <c r="I12" s="17">
        <v>1</v>
      </c>
      <c r="J12" s="17">
        <v>1</v>
      </c>
      <c r="K12" s="17">
        <v>1</v>
      </c>
      <c r="L12" s="17">
        <v>1</v>
      </c>
      <c r="M12" s="17">
        <v>1</v>
      </c>
      <c r="N12" s="17">
        <v>1</v>
      </c>
      <c r="O12" s="17">
        <v>1</v>
      </c>
      <c r="P12" s="17">
        <v>1</v>
      </c>
      <c r="Q12" s="17">
        <v>1</v>
      </c>
      <c r="R12" s="17">
        <v>1</v>
      </c>
      <c r="S12" s="17">
        <v>1</v>
      </c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1:29" ht="15.75" hidden="1" customHeight="1" x14ac:dyDescent="0.2">
      <c r="A13" s="16">
        <v>2</v>
      </c>
      <c r="B13" s="17" t="s">
        <v>22</v>
      </c>
      <c r="C13" s="17">
        <v>2</v>
      </c>
      <c r="D13" s="18" t="s">
        <v>122</v>
      </c>
      <c r="E13" s="17">
        <v>1</v>
      </c>
      <c r="F13" s="17">
        <v>1</v>
      </c>
      <c r="G13" s="17">
        <v>0</v>
      </c>
      <c r="H13" s="17">
        <v>1</v>
      </c>
      <c r="I13" s="17">
        <v>1</v>
      </c>
      <c r="J13" s="17">
        <v>1</v>
      </c>
      <c r="K13" s="17">
        <v>1</v>
      </c>
      <c r="L13" s="17">
        <v>1</v>
      </c>
      <c r="M13" s="17">
        <v>1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spans="1:29" ht="15.75" hidden="1" customHeight="1" x14ac:dyDescent="0.2">
      <c r="A14" s="16">
        <v>2</v>
      </c>
      <c r="B14" s="17" t="s">
        <v>22</v>
      </c>
      <c r="C14" s="17">
        <v>3</v>
      </c>
      <c r="D14" s="18" t="s">
        <v>123</v>
      </c>
      <c r="E14" s="17">
        <v>1</v>
      </c>
      <c r="F14" s="17">
        <v>1</v>
      </c>
      <c r="G14" s="17">
        <v>1</v>
      </c>
      <c r="H14" s="17">
        <v>1</v>
      </c>
      <c r="I14" s="17">
        <v>1</v>
      </c>
      <c r="J14" s="17">
        <v>1</v>
      </c>
      <c r="K14" s="17">
        <v>1</v>
      </c>
      <c r="L14" s="17">
        <v>1</v>
      </c>
      <c r="M14" s="17">
        <v>1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pans="1:29" ht="15.75" hidden="1" customHeight="1" x14ac:dyDescent="0.2">
      <c r="A15" s="16">
        <v>2</v>
      </c>
      <c r="B15" s="17" t="s">
        <v>22</v>
      </c>
      <c r="C15" s="17">
        <v>4</v>
      </c>
      <c r="D15" s="18" t="s">
        <v>124</v>
      </c>
      <c r="E15" s="17">
        <v>1</v>
      </c>
      <c r="F15" s="17">
        <v>1</v>
      </c>
      <c r="G15" s="17">
        <v>1</v>
      </c>
      <c r="H15" s="17">
        <v>1</v>
      </c>
      <c r="I15" s="17">
        <v>1</v>
      </c>
      <c r="J15" s="17">
        <v>1</v>
      </c>
      <c r="K15" s="17">
        <v>1</v>
      </c>
      <c r="L15" s="17">
        <v>1</v>
      </c>
      <c r="M15" s="17">
        <v>1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ht="15.75" hidden="1" customHeight="1" x14ac:dyDescent="0.2">
      <c r="A16" s="16">
        <v>2</v>
      </c>
      <c r="B16" s="17" t="s">
        <v>22</v>
      </c>
      <c r="C16" s="17">
        <v>5</v>
      </c>
      <c r="D16" s="18" t="s">
        <v>125</v>
      </c>
      <c r="E16" s="17">
        <v>1</v>
      </c>
      <c r="F16" s="17">
        <v>1</v>
      </c>
      <c r="G16" s="17">
        <v>1</v>
      </c>
      <c r="H16" s="17">
        <v>1</v>
      </c>
      <c r="I16" s="17">
        <v>1</v>
      </c>
      <c r="J16" s="17">
        <v>1</v>
      </c>
      <c r="K16" s="17">
        <v>1</v>
      </c>
      <c r="L16" s="17">
        <v>1</v>
      </c>
      <c r="M16" s="17">
        <v>1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1:29" ht="15.75" hidden="1" customHeight="1" x14ac:dyDescent="0.2">
      <c r="A17" s="16">
        <v>2</v>
      </c>
      <c r="B17" s="17" t="s">
        <v>22</v>
      </c>
      <c r="C17" s="17">
        <v>6</v>
      </c>
      <c r="D17" s="18" t="s">
        <v>126</v>
      </c>
      <c r="E17" s="17">
        <v>1</v>
      </c>
      <c r="F17" s="17">
        <v>1</v>
      </c>
      <c r="G17" s="17">
        <v>0</v>
      </c>
      <c r="H17" s="17">
        <v>1</v>
      </c>
      <c r="I17" s="17">
        <v>1</v>
      </c>
      <c r="J17" s="17">
        <v>1</v>
      </c>
      <c r="K17" s="17">
        <v>1</v>
      </c>
      <c r="L17" s="17">
        <v>1</v>
      </c>
      <c r="M17" s="17">
        <v>1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1:29" ht="15.75" hidden="1" customHeight="1" x14ac:dyDescent="0.2">
      <c r="A18" s="16">
        <v>2</v>
      </c>
      <c r="B18" s="17" t="s">
        <v>22</v>
      </c>
      <c r="C18" s="17">
        <v>7</v>
      </c>
      <c r="D18" s="18" t="s">
        <v>127</v>
      </c>
      <c r="E18" s="17">
        <v>1</v>
      </c>
      <c r="F18" s="17">
        <v>1</v>
      </c>
      <c r="G18" s="17">
        <v>0</v>
      </c>
      <c r="H18" s="17">
        <v>1</v>
      </c>
      <c r="I18" s="17">
        <v>1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spans="1:29" ht="15.75" hidden="1" customHeight="1" x14ac:dyDescent="0.2">
      <c r="A19" s="16">
        <v>2</v>
      </c>
      <c r="B19" s="17" t="s">
        <v>22</v>
      </c>
      <c r="C19" s="17">
        <v>8</v>
      </c>
      <c r="D19" s="18" t="s">
        <v>128</v>
      </c>
      <c r="E19" s="17">
        <v>1</v>
      </c>
      <c r="F19" s="17">
        <v>1</v>
      </c>
      <c r="G19" s="17">
        <v>1</v>
      </c>
      <c r="H19" s="17">
        <v>1</v>
      </c>
      <c r="I19" s="17">
        <v>1</v>
      </c>
      <c r="J19" s="17">
        <v>1</v>
      </c>
      <c r="K19" s="17">
        <v>1</v>
      </c>
      <c r="L19" s="17">
        <v>1</v>
      </c>
      <c r="M19" s="17">
        <v>1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spans="1:29" ht="15.75" hidden="1" customHeight="1" x14ac:dyDescent="0.2">
      <c r="A20" s="16">
        <v>2</v>
      </c>
      <c r="B20" s="17" t="s">
        <v>22</v>
      </c>
      <c r="C20" s="17">
        <v>9</v>
      </c>
      <c r="D20" s="18" t="s">
        <v>129</v>
      </c>
      <c r="E20" s="17">
        <v>1</v>
      </c>
      <c r="F20" s="17">
        <v>1</v>
      </c>
      <c r="G20" s="17">
        <v>1</v>
      </c>
      <c r="H20" s="17">
        <v>1</v>
      </c>
      <c r="I20" s="17">
        <v>1</v>
      </c>
      <c r="J20" s="17">
        <v>1</v>
      </c>
      <c r="K20" s="17">
        <v>1</v>
      </c>
      <c r="L20" s="17">
        <v>1</v>
      </c>
      <c r="M20" s="17">
        <v>1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 spans="1:29" ht="15.75" hidden="1" customHeight="1" x14ac:dyDescent="0.2">
      <c r="A21" s="19">
        <v>3</v>
      </c>
      <c r="B21" s="20" t="s">
        <v>24</v>
      </c>
      <c r="C21" s="17">
        <v>1</v>
      </c>
      <c r="D21" s="21" t="s">
        <v>130</v>
      </c>
      <c r="E21" s="20">
        <v>1</v>
      </c>
      <c r="F21" s="20">
        <v>1</v>
      </c>
      <c r="G21" s="20">
        <v>0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 spans="1:29" ht="15.75" hidden="1" customHeight="1" x14ac:dyDescent="0.2">
      <c r="A22" s="19">
        <v>3</v>
      </c>
      <c r="B22" s="20" t="s">
        <v>24</v>
      </c>
      <c r="C22" s="17">
        <v>2</v>
      </c>
      <c r="D22" s="21" t="s">
        <v>131</v>
      </c>
      <c r="E22" s="20">
        <v>1</v>
      </c>
      <c r="F22" s="20">
        <v>1</v>
      </c>
      <c r="G22" s="20">
        <v>0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 spans="1:29" ht="15.75" hidden="1" customHeight="1" x14ac:dyDescent="0.2">
      <c r="A23" s="19">
        <v>3</v>
      </c>
      <c r="B23" s="20" t="s">
        <v>24</v>
      </c>
      <c r="C23" s="17">
        <v>3</v>
      </c>
      <c r="D23" s="21" t="s">
        <v>132</v>
      </c>
      <c r="E23" s="20">
        <v>1</v>
      </c>
      <c r="F23" s="20">
        <v>1</v>
      </c>
      <c r="G23" s="20">
        <v>0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spans="1:29" ht="15.75" hidden="1" customHeight="1" x14ac:dyDescent="0.2">
      <c r="A24" s="19">
        <v>3</v>
      </c>
      <c r="B24" s="20" t="s">
        <v>24</v>
      </c>
      <c r="C24" s="17">
        <v>4</v>
      </c>
      <c r="D24" s="21" t="s">
        <v>133</v>
      </c>
      <c r="E24" s="20">
        <v>1</v>
      </c>
      <c r="F24" s="20">
        <v>1</v>
      </c>
      <c r="G24" s="20">
        <v>0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ht="15.75" hidden="1" customHeight="1" x14ac:dyDescent="0.2">
      <c r="A25" s="19">
        <v>3</v>
      </c>
      <c r="B25" s="20" t="s">
        <v>24</v>
      </c>
      <c r="C25" s="17">
        <v>5</v>
      </c>
      <c r="D25" s="21" t="s">
        <v>134</v>
      </c>
      <c r="E25" s="20">
        <v>1</v>
      </c>
      <c r="F25" s="20">
        <v>1</v>
      </c>
      <c r="G25" s="20">
        <v>0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spans="1:29" ht="15.75" hidden="1" customHeight="1" x14ac:dyDescent="0.2">
      <c r="A26" s="19">
        <v>3</v>
      </c>
      <c r="B26" s="20" t="s">
        <v>24</v>
      </c>
      <c r="C26" s="17">
        <v>6</v>
      </c>
      <c r="D26" s="21" t="s">
        <v>135</v>
      </c>
      <c r="E26" s="20">
        <v>1</v>
      </c>
      <c r="F26" s="20">
        <v>1</v>
      </c>
      <c r="G26" s="20">
        <v>0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spans="1:29" ht="15.75" hidden="1" customHeight="1" x14ac:dyDescent="0.2">
      <c r="A27" s="22">
        <v>4</v>
      </c>
      <c r="B27" s="23" t="s">
        <v>29</v>
      </c>
      <c r="C27" s="17">
        <v>1</v>
      </c>
      <c r="D27" s="24" t="s">
        <v>136</v>
      </c>
      <c r="E27" s="23">
        <v>1</v>
      </c>
      <c r="F27" s="23">
        <v>1</v>
      </c>
      <c r="G27" s="23">
        <v>0</v>
      </c>
      <c r="H27" s="23">
        <v>1</v>
      </c>
      <c r="I27" s="23">
        <v>1</v>
      </c>
      <c r="J27" s="23">
        <v>1</v>
      </c>
      <c r="K27" s="23">
        <v>1</v>
      </c>
      <c r="L27" s="23">
        <v>1</v>
      </c>
      <c r="M27" s="23">
        <v>1</v>
      </c>
      <c r="N27" s="23">
        <v>1</v>
      </c>
      <c r="O27" s="23">
        <v>1</v>
      </c>
      <c r="P27" s="23">
        <v>1</v>
      </c>
      <c r="Q27" s="23">
        <v>1</v>
      </c>
      <c r="R27" s="23">
        <v>1</v>
      </c>
      <c r="S27" s="23">
        <v>1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ht="15.75" hidden="1" customHeight="1" x14ac:dyDescent="0.2">
      <c r="A28" s="22">
        <v>4</v>
      </c>
      <c r="B28" s="23" t="s">
        <v>29</v>
      </c>
      <c r="C28" s="17">
        <v>2</v>
      </c>
      <c r="D28" s="24" t="s">
        <v>137</v>
      </c>
      <c r="E28" s="23">
        <v>1</v>
      </c>
      <c r="F28" s="23">
        <v>1</v>
      </c>
      <c r="G28" s="23">
        <v>0</v>
      </c>
      <c r="H28" s="23">
        <v>1</v>
      </c>
      <c r="I28" s="23">
        <v>1</v>
      </c>
      <c r="J28" s="23">
        <v>1</v>
      </c>
      <c r="K28" s="23">
        <v>1</v>
      </c>
      <c r="L28" s="23">
        <v>1</v>
      </c>
      <c r="M28" s="23">
        <v>1</v>
      </c>
      <c r="N28" s="23">
        <v>1</v>
      </c>
      <c r="O28" s="23">
        <v>1</v>
      </c>
      <c r="P28" s="23">
        <v>1</v>
      </c>
      <c r="Q28" s="23">
        <v>1</v>
      </c>
      <c r="R28" s="23">
        <v>1</v>
      </c>
      <c r="S28" s="23">
        <v>1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ht="15.75" hidden="1" customHeight="1" x14ac:dyDescent="0.2">
      <c r="A29" s="22">
        <v>4</v>
      </c>
      <c r="B29" s="23" t="s">
        <v>29</v>
      </c>
      <c r="C29" s="17">
        <v>3</v>
      </c>
      <c r="D29" s="24" t="s">
        <v>138</v>
      </c>
      <c r="E29" s="23">
        <v>1</v>
      </c>
      <c r="F29" s="23">
        <v>1</v>
      </c>
      <c r="G29" s="23">
        <v>0</v>
      </c>
      <c r="H29" s="23">
        <v>1</v>
      </c>
      <c r="I29" s="23">
        <v>1</v>
      </c>
      <c r="J29" s="23">
        <v>1</v>
      </c>
      <c r="K29" s="23">
        <v>1</v>
      </c>
      <c r="L29" s="23">
        <v>1</v>
      </c>
      <c r="M29" s="23">
        <v>1</v>
      </c>
      <c r="N29" s="23">
        <v>1</v>
      </c>
      <c r="O29" s="23">
        <v>1</v>
      </c>
      <c r="P29" s="23">
        <v>1</v>
      </c>
      <c r="Q29" s="23">
        <v>1</v>
      </c>
      <c r="R29" s="23">
        <v>1</v>
      </c>
      <c r="S29" s="23">
        <v>1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ht="15.75" hidden="1" customHeight="1" x14ac:dyDescent="0.2">
      <c r="A30" s="22">
        <v>4</v>
      </c>
      <c r="B30" s="23" t="s">
        <v>29</v>
      </c>
      <c r="C30" s="17">
        <v>4</v>
      </c>
      <c r="D30" s="24" t="s">
        <v>139</v>
      </c>
      <c r="E30" s="23">
        <v>1</v>
      </c>
      <c r="F30" s="23">
        <v>1</v>
      </c>
      <c r="G30" s="23">
        <v>0</v>
      </c>
      <c r="H30" s="23">
        <v>1</v>
      </c>
      <c r="I30" s="23">
        <v>1</v>
      </c>
      <c r="J30" s="23">
        <v>1</v>
      </c>
      <c r="K30" s="23">
        <v>1</v>
      </c>
      <c r="L30" s="23">
        <v>1</v>
      </c>
      <c r="M30" s="23">
        <v>1</v>
      </c>
      <c r="N30" s="23">
        <v>1</v>
      </c>
      <c r="O30" s="23">
        <v>1</v>
      </c>
      <c r="P30" s="23">
        <v>1</v>
      </c>
      <c r="Q30" s="23">
        <v>1</v>
      </c>
      <c r="R30" s="23">
        <v>1</v>
      </c>
      <c r="S30" s="23">
        <v>1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ht="15.75" hidden="1" customHeight="1" x14ac:dyDescent="0.2">
      <c r="A31" s="22">
        <v>4</v>
      </c>
      <c r="B31" s="23" t="s">
        <v>29</v>
      </c>
      <c r="C31" s="17">
        <v>5</v>
      </c>
      <c r="D31" s="24" t="s">
        <v>140</v>
      </c>
      <c r="E31" s="23">
        <v>1</v>
      </c>
      <c r="F31" s="23">
        <v>1</v>
      </c>
      <c r="G31" s="23">
        <v>0</v>
      </c>
      <c r="H31" s="23">
        <v>1</v>
      </c>
      <c r="I31" s="23">
        <v>1</v>
      </c>
      <c r="J31" s="23">
        <v>1</v>
      </c>
      <c r="K31" s="23">
        <v>1</v>
      </c>
      <c r="L31" s="23">
        <v>1</v>
      </c>
      <c r="M31" s="23">
        <v>1</v>
      </c>
      <c r="N31" s="23">
        <v>1</v>
      </c>
      <c r="O31" s="23">
        <v>1</v>
      </c>
      <c r="P31" s="23">
        <v>1</v>
      </c>
      <c r="Q31" s="23">
        <v>1</v>
      </c>
      <c r="R31" s="23">
        <v>1</v>
      </c>
      <c r="S31" s="23">
        <v>1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ht="15.75" hidden="1" customHeight="1" x14ac:dyDescent="0.2">
      <c r="A32" s="22">
        <v>4</v>
      </c>
      <c r="B32" s="23" t="s">
        <v>29</v>
      </c>
      <c r="C32" s="17">
        <v>6</v>
      </c>
      <c r="D32" s="24" t="s">
        <v>141</v>
      </c>
      <c r="E32" s="23">
        <v>1</v>
      </c>
      <c r="F32" s="23">
        <v>1</v>
      </c>
      <c r="G32" s="23">
        <v>0</v>
      </c>
      <c r="H32" s="23">
        <v>1</v>
      </c>
      <c r="I32" s="23">
        <v>1</v>
      </c>
      <c r="J32" s="23">
        <v>1</v>
      </c>
      <c r="K32" s="23">
        <v>1</v>
      </c>
      <c r="L32" s="23">
        <v>1</v>
      </c>
      <c r="M32" s="23">
        <v>1</v>
      </c>
      <c r="N32" s="23">
        <v>1</v>
      </c>
      <c r="O32" s="23">
        <v>1</v>
      </c>
      <c r="P32" s="23">
        <v>1</v>
      </c>
      <c r="Q32" s="23">
        <v>1</v>
      </c>
      <c r="R32" s="23">
        <v>1</v>
      </c>
      <c r="S32" s="23">
        <v>1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ht="15.75" hidden="1" customHeight="1" x14ac:dyDescent="0.2">
      <c r="A33" s="22">
        <v>4</v>
      </c>
      <c r="B33" s="23" t="s">
        <v>29</v>
      </c>
      <c r="C33" s="17">
        <v>7</v>
      </c>
      <c r="D33" s="24" t="s">
        <v>142</v>
      </c>
      <c r="E33" s="23">
        <v>1</v>
      </c>
      <c r="F33" s="23">
        <v>1</v>
      </c>
      <c r="G33" s="23">
        <v>0</v>
      </c>
      <c r="H33" s="23">
        <v>1</v>
      </c>
      <c r="I33" s="23">
        <v>1</v>
      </c>
      <c r="J33" s="23">
        <v>1</v>
      </c>
      <c r="K33" s="23">
        <v>1</v>
      </c>
      <c r="L33" s="23">
        <v>1</v>
      </c>
      <c r="M33" s="23">
        <v>1</v>
      </c>
      <c r="N33" s="23">
        <v>1</v>
      </c>
      <c r="O33" s="23">
        <v>1</v>
      </c>
      <c r="P33" s="23">
        <v>1</v>
      </c>
      <c r="Q33" s="23">
        <v>1</v>
      </c>
      <c r="R33" s="23">
        <v>1</v>
      </c>
      <c r="S33" s="23">
        <v>1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ht="15.75" hidden="1" customHeight="1" x14ac:dyDescent="0.2">
      <c r="A34" s="22">
        <v>4</v>
      </c>
      <c r="B34" s="23" t="s">
        <v>29</v>
      </c>
      <c r="C34" s="17">
        <v>8</v>
      </c>
      <c r="D34" s="24" t="s">
        <v>143</v>
      </c>
      <c r="E34" s="23">
        <v>1</v>
      </c>
      <c r="F34" s="23">
        <v>1</v>
      </c>
      <c r="G34" s="23">
        <v>0</v>
      </c>
      <c r="H34" s="23">
        <v>1</v>
      </c>
      <c r="I34" s="23">
        <v>1</v>
      </c>
      <c r="J34" s="23">
        <v>1</v>
      </c>
      <c r="K34" s="23">
        <v>1</v>
      </c>
      <c r="L34" s="23">
        <v>1</v>
      </c>
      <c r="M34" s="23">
        <v>1</v>
      </c>
      <c r="N34" s="23">
        <v>1</v>
      </c>
      <c r="O34" s="23">
        <v>1</v>
      </c>
      <c r="P34" s="23">
        <v>1</v>
      </c>
      <c r="Q34" s="23">
        <v>1</v>
      </c>
      <c r="R34" s="23">
        <v>1</v>
      </c>
      <c r="S34" s="23">
        <v>1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ht="15.75" hidden="1" customHeight="1" x14ac:dyDescent="0.2">
      <c r="A35" s="22">
        <v>4</v>
      </c>
      <c r="B35" s="23" t="s">
        <v>29</v>
      </c>
      <c r="C35" s="17">
        <v>9</v>
      </c>
      <c r="D35" s="24" t="s">
        <v>144</v>
      </c>
      <c r="E35" s="23">
        <v>1</v>
      </c>
      <c r="F35" s="23">
        <v>1</v>
      </c>
      <c r="G35" s="23">
        <v>0</v>
      </c>
      <c r="H35" s="23">
        <v>1</v>
      </c>
      <c r="I35" s="23">
        <v>1</v>
      </c>
      <c r="J35" s="23">
        <v>1</v>
      </c>
      <c r="K35" s="23">
        <v>1</v>
      </c>
      <c r="L35" s="23">
        <v>1</v>
      </c>
      <c r="M35" s="23">
        <v>1</v>
      </c>
      <c r="N35" s="23">
        <v>1</v>
      </c>
      <c r="O35" s="23">
        <v>1</v>
      </c>
      <c r="P35" s="23">
        <v>1</v>
      </c>
      <c r="Q35" s="23">
        <v>1</v>
      </c>
      <c r="R35" s="23">
        <v>1</v>
      </c>
      <c r="S35" s="23">
        <v>1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ht="15.75" hidden="1" customHeight="1" x14ac:dyDescent="0.2">
      <c r="A36" s="22">
        <v>4</v>
      </c>
      <c r="B36" s="23" t="s">
        <v>29</v>
      </c>
      <c r="C36" s="17">
        <v>10</v>
      </c>
      <c r="D36" s="24" t="s">
        <v>145</v>
      </c>
      <c r="E36" s="23">
        <v>1</v>
      </c>
      <c r="F36" s="23">
        <v>1</v>
      </c>
      <c r="G36" s="23">
        <v>0</v>
      </c>
      <c r="H36" s="23">
        <v>1</v>
      </c>
      <c r="I36" s="23">
        <v>1</v>
      </c>
      <c r="J36" s="23">
        <v>1</v>
      </c>
      <c r="K36" s="23">
        <v>1</v>
      </c>
      <c r="L36" s="23">
        <v>1</v>
      </c>
      <c r="M36" s="23">
        <v>1</v>
      </c>
      <c r="N36" s="23">
        <v>1</v>
      </c>
      <c r="O36" s="23">
        <v>1</v>
      </c>
      <c r="P36" s="23">
        <v>1</v>
      </c>
      <c r="Q36" s="23">
        <v>1</v>
      </c>
      <c r="R36" s="23">
        <v>1</v>
      </c>
      <c r="S36" s="23">
        <v>1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ht="15.75" hidden="1" customHeight="1" x14ac:dyDescent="0.2">
      <c r="A37" s="22">
        <v>4</v>
      </c>
      <c r="B37" s="23" t="s">
        <v>29</v>
      </c>
      <c r="C37" s="17">
        <v>11</v>
      </c>
      <c r="D37" s="24" t="s">
        <v>146</v>
      </c>
      <c r="E37" s="23">
        <v>1</v>
      </c>
      <c r="F37" s="23">
        <v>1</v>
      </c>
      <c r="G37" s="23">
        <v>0</v>
      </c>
      <c r="H37" s="23">
        <v>1</v>
      </c>
      <c r="I37" s="23">
        <v>1</v>
      </c>
      <c r="J37" s="23">
        <v>1</v>
      </c>
      <c r="K37" s="23">
        <v>1</v>
      </c>
      <c r="L37" s="23">
        <v>1</v>
      </c>
      <c r="M37" s="23">
        <v>1</v>
      </c>
      <c r="N37" s="23">
        <v>1</v>
      </c>
      <c r="O37" s="23">
        <v>1</v>
      </c>
      <c r="P37" s="23">
        <v>1</v>
      </c>
      <c r="Q37" s="23">
        <v>1</v>
      </c>
      <c r="R37" s="23">
        <v>1</v>
      </c>
      <c r="S37" s="23">
        <v>1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ht="15.75" hidden="1" customHeight="1" x14ac:dyDescent="0.2">
      <c r="A38" s="22">
        <v>4</v>
      </c>
      <c r="B38" s="23" t="s">
        <v>29</v>
      </c>
      <c r="C38" s="17">
        <v>12</v>
      </c>
      <c r="D38" s="24" t="s">
        <v>147</v>
      </c>
      <c r="E38" s="23">
        <v>1</v>
      </c>
      <c r="F38" s="23">
        <v>1</v>
      </c>
      <c r="G38" s="23">
        <v>0</v>
      </c>
      <c r="H38" s="23">
        <v>1</v>
      </c>
      <c r="I38" s="23">
        <v>1</v>
      </c>
      <c r="J38" s="23">
        <v>1</v>
      </c>
      <c r="K38" s="23">
        <v>1</v>
      </c>
      <c r="L38" s="23">
        <v>1</v>
      </c>
      <c r="M38" s="23">
        <v>1</v>
      </c>
      <c r="N38" s="23">
        <v>1</v>
      </c>
      <c r="O38" s="23">
        <v>1</v>
      </c>
      <c r="P38" s="23">
        <v>1</v>
      </c>
      <c r="Q38" s="23">
        <v>1</v>
      </c>
      <c r="R38" s="23">
        <v>1</v>
      </c>
      <c r="S38" s="23">
        <v>1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ht="15.75" hidden="1" customHeight="1" x14ac:dyDescent="0.2">
      <c r="A39" s="19">
        <v>5</v>
      </c>
      <c r="B39" s="20" t="s">
        <v>39</v>
      </c>
      <c r="C39" s="17">
        <v>1</v>
      </c>
      <c r="D39" s="21" t="s">
        <v>148</v>
      </c>
      <c r="E39" s="20">
        <v>1</v>
      </c>
      <c r="F39" s="20">
        <v>1</v>
      </c>
      <c r="G39" s="20">
        <v>0</v>
      </c>
      <c r="H39" s="20">
        <v>1</v>
      </c>
      <c r="I39" s="20">
        <v>1</v>
      </c>
      <c r="J39" s="20">
        <v>1</v>
      </c>
      <c r="K39" s="20">
        <v>1</v>
      </c>
      <c r="L39" s="20">
        <v>1</v>
      </c>
      <c r="M39" s="20">
        <v>1</v>
      </c>
      <c r="N39" s="20">
        <v>1</v>
      </c>
      <c r="O39" s="20">
        <v>1</v>
      </c>
      <c r="P39" s="20">
        <v>1</v>
      </c>
      <c r="Q39" s="20">
        <v>1</v>
      </c>
      <c r="R39" s="20">
        <v>1</v>
      </c>
      <c r="S39" s="20">
        <v>1</v>
      </c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 spans="1:29" ht="15.75" hidden="1" customHeight="1" x14ac:dyDescent="0.2">
      <c r="A40" s="19">
        <v>5</v>
      </c>
      <c r="B40" s="20" t="s">
        <v>39</v>
      </c>
      <c r="C40" s="17">
        <v>2</v>
      </c>
      <c r="D40" s="21" t="s">
        <v>149</v>
      </c>
      <c r="E40" s="20">
        <v>1</v>
      </c>
      <c r="F40" s="20">
        <v>1</v>
      </c>
      <c r="G40" s="20">
        <v>0</v>
      </c>
      <c r="H40" s="20">
        <v>1</v>
      </c>
      <c r="I40" s="20">
        <v>1</v>
      </c>
      <c r="J40" s="20">
        <v>1</v>
      </c>
      <c r="K40" s="20">
        <v>1</v>
      </c>
      <c r="L40" s="20">
        <v>1</v>
      </c>
      <c r="M40" s="20">
        <v>1</v>
      </c>
      <c r="N40" s="20">
        <v>1</v>
      </c>
      <c r="O40" s="20">
        <v>1</v>
      </c>
      <c r="P40" s="20">
        <v>1</v>
      </c>
      <c r="Q40" s="20">
        <v>1</v>
      </c>
      <c r="R40" s="20">
        <v>1</v>
      </c>
      <c r="S40" s="20">
        <v>1</v>
      </c>
      <c r="T40" s="20"/>
      <c r="U40" s="20"/>
      <c r="V40" s="20"/>
      <c r="W40" s="20"/>
      <c r="X40" s="20"/>
      <c r="Y40" s="20"/>
      <c r="Z40" s="20"/>
      <c r="AA40" s="20"/>
      <c r="AB40" s="20"/>
      <c r="AC40" s="20"/>
    </row>
    <row r="41" spans="1:29" ht="15.75" hidden="1" customHeight="1" x14ac:dyDescent="0.2">
      <c r="A41" s="19">
        <v>5</v>
      </c>
      <c r="B41" s="20" t="s">
        <v>39</v>
      </c>
      <c r="C41" s="17">
        <v>3</v>
      </c>
      <c r="D41" s="21" t="s">
        <v>150</v>
      </c>
      <c r="E41" s="20">
        <v>1</v>
      </c>
      <c r="F41" s="20">
        <v>1</v>
      </c>
      <c r="G41" s="20">
        <v>1</v>
      </c>
      <c r="H41" s="20">
        <v>1</v>
      </c>
      <c r="I41" s="20">
        <v>1</v>
      </c>
      <c r="J41" s="20">
        <v>1</v>
      </c>
      <c r="K41" s="20">
        <v>0</v>
      </c>
      <c r="L41" s="20">
        <v>1</v>
      </c>
      <c r="M41" s="20">
        <v>1</v>
      </c>
      <c r="N41" s="20">
        <v>1</v>
      </c>
      <c r="O41" s="20">
        <v>1</v>
      </c>
      <c r="P41" s="20">
        <v>1</v>
      </c>
      <c r="Q41" s="20">
        <v>1</v>
      </c>
      <c r="R41" s="20">
        <v>1</v>
      </c>
      <c r="S41" s="20">
        <v>1</v>
      </c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 spans="1:29" ht="15.75" hidden="1" customHeight="1" x14ac:dyDescent="0.2">
      <c r="A42" s="19">
        <v>5</v>
      </c>
      <c r="B42" s="20" t="s">
        <v>39</v>
      </c>
      <c r="C42" s="17">
        <v>4</v>
      </c>
      <c r="D42" s="21" t="s">
        <v>151</v>
      </c>
      <c r="E42" s="20">
        <v>1</v>
      </c>
      <c r="F42" s="20">
        <v>1</v>
      </c>
      <c r="G42" s="20">
        <v>1</v>
      </c>
      <c r="H42" s="20">
        <v>1</v>
      </c>
      <c r="I42" s="20">
        <v>1</v>
      </c>
      <c r="J42" s="20">
        <v>1</v>
      </c>
      <c r="K42" s="20">
        <v>1</v>
      </c>
      <c r="L42" s="20">
        <v>1</v>
      </c>
      <c r="M42" s="20">
        <v>1</v>
      </c>
      <c r="N42" s="20">
        <v>1</v>
      </c>
      <c r="O42" s="20">
        <v>1</v>
      </c>
      <c r="P42" s="20">
        <v>1</v>
      </c>
      <c r="Q42" s="20">
        <v>1</v>
      </c>
      <c r="R42" s="20">
        <v>1</v>
      </c>
      <c r="S42" s="20">
        <v>1</v>
      </c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 spans="1:29" ht="15.75" hidden="1" customHeight="1" x14ac:dyDescent="0.2">
      <c r="A43" s="19">
        <v>5</v>
      </c>
      <c r="B43" s="20" t="s">
        <v>39</v>
      </c>
      <c r="C43" s="17">
        <v>5</v>
      </c>
      <c r="D43" s="21" t="s">
        <v>152</v>
      </c>
      <c r="E43" s="20">
        <v>1</v>
      </c>
      <c r="F43" s="20">
        <v>1</v>
      </c>
      <c r="G43" s="20">
        <v>0</v>
      </c>
      <c r="H43" s="20">
        <v>1</v>
      </c>
      <c r="I43" s="20">
        <v>1</v>
      </c>
      <c r="J43" s="20">
        <v>1</v>
      </c>
      <c r="K43" s="20">
        <v>1</v>
      </c>
      <c r="L43" s="20">
        <v>1</v>
      </c>
      <c r="M43" s="20">
        <v>1</v>
      </c>
      <c r="N43" s="20">
        <v>1</v>
      </c>
      <c r="O43" s="20">
        <v>1</v>
      </c>
      <c r="P43" s="20">
        <v>1</v>
      </c>
      <c r="Q43" s="20">
        <v>1</v>
      </c>
      <c r="R43" s="20">
        <v>1</v>
      </c>
      <c r="S43" s="20">
        <v>1</v>
      </c>
      <c r="T43" s="20"/>
      <c r="U43" s="20"/>
      <c r="V43" s="20"/>
      <c r="W43" s="20"/>
      <c r="X43" s="20"/>
      <c r="Y43" s="20"/>
      <c r="Z43" s="20"/>
      <c r="AA43" s="20"/>
      <c r="AB43" s="20"/>
      <c r="AC43" s="20"/>
    </row>
    <row r="44" spans="1:29" ht="15.75" hidden="1" customHeight="1" x14ac:dyDescent="0.2">
      <c r="A44" s="19">
        <v>5</v>
      </c>
      <c r="B44" s="20" t="s">
        <v>39</v>
      </c>
      <c r="C44" s="17">
        <v>6</v>
      </c>
      <c r="D44" s="21" t="s">
        <v>153</v>
      </c>
      <c r="E44" s="20">
        <v>1</v>
      </c>
      <c r="F44" s="20">
        <v>1</v>
      </c>
      <c r="G44" s="20">
        <v>1</v>
      </c>
      <c r="H44" s="20">
        <v>1</v>
      </c>
      <c r="I44" s="20">
        <v>1</v>
      </c>
      <c r="J44" s="20">
        <v>1</v>
      </c>
      <c r="K44" s="20">
        <v>1</v>
      </c>
      <c r="L44" s="20">
        <v>1</v>
      </c>
      <c r="M44" s="20">
        <v>1</v>
      </c>
      <c r="N44" s="20">
        <v>1</v>
      </c>
      <c r="O44" s="20">
        <v>1</v>
      </c>
      <c r="P44" s="20">
        <v>1</v>
      </c>
      <c r="Q44" s="20">
        <v>1</v>
      </c>
      <c r="R44" s="20">
        <v>1</v>
      </c>
      <c r="S44" s="20">
        <v>1</v>
      </c>
      <c r="T44" s="20"/>
      <c r="U44" s="20"/>
      <c r="V44" s="20"/>
      <c r="W44" s="20"/>
      <c r="X44" s="20"/>
      <c r="Y44" s="20"/>
      <c r="Z44" s="20"/>
      <c r="AA44" s="20"/>
      <c r="AB44" s="20"/>
      <c r="AC44" s="20"/>
    </row>
    <row r="45" spans="1:29" ht="15.75" hidden="1" customHeight="1" x14ac:dyDescent="0.2">
      <c r="A45" s="19">
        <v>5</v>
      </c>
      <c r="B45" s="20" t="s">
        <v>39</v>
      </c>
      <c r="C45" s="17">
        <v>7</v>
      </c>
      <c r="D45" s="21" t="s">
        <v>154</v>
      </c>
      <c r="E45" s="20">
        <v>1</v>
      </c>
      <c r="F45" s="20">
        <v>1</v>
      </c>
      <c r="G45" s="20">
        <v>0</v>
      </c>
      <c r="H45" s="20">
        <v>1</v>
      </c>
      <c r="I45" s="20">
        <v>1</v>
      </c>
      <c r="J45" s="20">
        <v>1</v>
      </c>
      <c r="K45" s="20">
        <v>1</v>
      </c>
      <c r="L45" s="20">
        <v>1</v>
      </c>
      <c r="M45" s="20">
        <v>1</v>
      </c>
      <c r="N45" s="20">
        <v>1</v>
      </c>
      <c r="O45" s="20">
        <v>1</v>
      </c>
      <c r="P45" s="20">
        <v>1</v>
      </c>
      <c r="Q45" s="20">
        <v>1</v>
      </c>
      <c r="R45" s="20">
        <v>1</v>
      </c>
      <c r="S45" s="20">
        <v>1</v>
      </c>
      <c r="T45" s="20"/>
      <c r="U45" s="20"/>
      <c r="V45" s="20"/>
      <c r="W45" s="20"/>
      <c r="X45" s="20"/>
      <c r="Y45" s="20"/>
      <c r="Z45" s="20"/>
      <c r="AA45" s="20"/>
      <c r="AB45" s="20"/>
      <c r="AC45" s="20"/>
    </row>
    <row r="46" spans="1:29" ht="15.75" hidden="1" customHeight="1" x14ac:dyDescent="0.2">
      <c r="A46" s="19">
        <v>5</v>
      </c>
      <c r="B46" s="20" t="s">
        <v>39</v>
      </c>
      <c r="C46" s="17">
        <v>8</v>
      </c>
      <c r="D46" s="21" t="s">
        <v>155</v>
      </c>
      <c r="E46" s="20">
        <v>1</v>
      </c>
      <c r="F46" s="20">
        <v>1</v>
      </c>
      <c r="G46" s="20">
        <v>0</v>
      </c>
      <c r="H46" s="20">
        <v>1</v>
      </c>
      <c r="I46" s="20">
        <v>1</v>
      </c>
      <c r="J46" s="20">
        <v>1</v>
      </c>
      <c r="K46" s="20">
        <v>1</v>
      </c>
      <c r="L46" s="20">
        <v>1</v>
      </c>
      <c r="M46" s="20">
        <v>1</v>
      </c>
      <c r="N46" s="20">
        <v>1</v>
      </c>
      <c r="O46" s="20">
        <v>1</v>
      </c>
      <c r="P46" s="20">
        <v>1</v>
      </c>
      <c r="Q46" s="20">
        <v>1</v>
      </c>
      <c r="R46" s="20">
        <v>1</v>
      </c>
      <c r="S46" s="20">
        <v>1</v>
      </c>
      <c r="T46" s="20"/>
      <c r="U46" s="20"/>
      <c r="V46" s="20"/>
      <c r="W46" s="20"/>
      <c r="X46" s="20"/>
      <c r="Y46" s="20"/>
      <c r="Z46" s="20"/>
      <c r="AA46" s="20"/>
      <c r="AB46" s="20"/>
      <c r="AC46" s="20"/>
    </row>
    <row r="47" spans="1:29" ht="15.75" hidden="1" customHeight="1" x14ac:dyDescent="0.2">
      <c r="A47" s="19">
        <v>5</v>
      </c>
      <c r="B47" s="20" t="s">
        <v>39</v>
      </c>
      <c r="C47" s="17">
        <v>9</v>
      </c>
      <c r="D47" s="21" t="s">
        <v>156</v>
      </c>
      <c r="E47" s="20">
        <v>1</v>
      </c>
      <c r="F47" s="20">
        <v>1</v>
      </c>
      <c r="G47" s="20">
        <v>0</v>
      </c>
      <c r="H47" s="20">
        <v>1</v>
      </c>
      <c r="I47" s="20">
        <v>1</v>
      </c>
      <c r="J47" s="20">
        <v>1</v>
      </c>
      <c r="K47" s="20">
        <v>1</v>
      </c>
      <c r="L47" s="20">
        <v>1</v>
      </c>
      <c r="M47" s="20">
        <v>1</v>
      </c>
      <c r="N47" s="20">
        <v>1</v>
      </c>
      <c r="O47" s="20">
        <v>1</v>
      </c>
      <c r="P47" s="20">
        <v>1</v>
      </c>
      <c r="Q47" s="20">
        <v>1</v>
      </c>
      <c r="R47" s="20">
        <v>1</v>
      </c>
      <c r="S47" s="20">
        <v>1</v>
      </c>
      <c r="T47" s="20"/>
      <c r="U47" s="20"/>
      <c r="V47" s="20"/>
      <c r="W47" s="20"/>
      <c r="X47" s="20"/>
      <c r="Y47" s="20"/>
      <c r="Z47" s="20"/>
      <c r="AA47" s="20"/>
      <c r="AB47" s="20"/>
      <c r="AC47" s="20"/>
    </row>
    <row r="48" spans="1:29" ht="15.75" hidden="1" customHeight="1" x14ac:dyDescent="0.2">
      <c r="A48" s="19">
        <v>5</v>
      </c>
      <c r="B48" s="20" t="s">
        <v>39</v>
      </c>
      <c r="C48" s="17">
        <v>10</v>
      </c>
      <c r="D48" s="21" t="s">
        <v>157</v>
      </c>
      <c r="E48" s="20">
        <v>1</v>
      </c>
      <c r="F48" s="20">
        <v>1</v>
      </c>
      <c r="G48" s="20">
        <v>0</v>
      </c>
      <c r="H48" s="20">
        <v>1</v>
      </c>
      <c r="I48" s="20">
        <v>1</v>
      </c>
      <c r="J48" s="20">
        <v>1</v>
      </c>
      <c r="K48" s="20">
        <v>1</v>
      </c>
      <c r="L48" s="20">
        <v>1</v>
      </c>
      <c r="M48" s="20">
        <v>1</v>
      </c>
      <c r="N48" s="20">
        <v>1</v>
      </c>
      <c r="O48" s="20">
        <v>1</v>
      </c>
      <c r="P48" s="20">
        <v>1</v>
      </c>
      <c r="Q48" s="20">
        <v>1</v>
      </c>
      <c r="R48" s="20">
        <v>1</v>
      </c>
      <c r="S48" s="20">
        <v>1</v>
      </c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 spans="1:29" ht="15.75" hidden="1" customHeight="1" x14ac:dyDescent="0.2">
      <c r="A49" s="19">
        <v>5</v>
      </c>
      <c r="B49" s="20" t="s">
        <v>39</v>
      </c>
      <c r="C49" s="17">
        <v>11</v>
      </c>
      <c r="D49" s="21" t="s">
        <v>158</v>
      </c>
      <c r="E49" s="20">
        <v>1</v>
      </c>
      <c r="F49" s="20">
        <v>1</v>
      </c>
      <c r="G49" s="20">
        <v>0</v>
      </c>
      <c r="H49" s="20">
        <v>1</v>
      </c>
      <c r="I49" s="20">
        <v>1</v>
      </c>
      <c r="J49" s="20">
        <v>1</v>
      </c>
      <c r="K49" s="20">
        <v>1</v>
      </c>
      <c r="L49" s="20">
        <v>1</v>
      </c>
      <c r="M49" s="20">
        <v>1</v>
      </c>
      <c r="N49" s="20">
        <v>1</v>
      </c>
      <c r="O49" s="20">
        <v>1</v>
      </c>
      <c r="P49" s="20">
        <v>1</v>
      </c>
      <c r="Q49" s="20">
        <v>1</v>
      </c>
      <c r="R49" s="20">
        <v>1</v>
      </c>
      <c r="S49" s="20">
        <v>1</v>
      </c>
      <c r="T49" s="20"/>
      <c r="U49" s="20"/>
      <c r="V49" s="20"/>
      <c r="W49" s="20"/>
      <c r="X49" s="20"/>
      <c r="Y49" s="20"/>
      <c r="Z49" s="20"/>
      <c r="AA49" s="20"/>
      <c r="AB49" s="20"/>
      <c r="AC49" s="20"/>
    </row>
    <row r="50" spans="1:29" ht="15.75" hidden="1" customHeight="1" x14ac:dyDescent="0.2">
      <c r="A50" s="19">
        <v>5</v>
      </c>
      <c r="B50" s="20" t="s">
        <v>39</v>
      </c>
      <c r="C50" s="17">
        <v>12</v>
      </c>
      <c r="D50" s="21" t="s">
        <v>159</v>
      </c>
      <c r="E50" s="20">
        <v>1</v>
      </c>
      <c r="F50" s="20">
        <v>1</v>
      </c>
      <c r="G50" s="20">
        <v>0</v>
      </c>
      <c r="H50" s="20">
        <v>1</v>
      </c>
      <c r="I50" s="20">
        <v>1</v>
      </c>
      <c r="J50" s="20">
        <v>1</v>
      </c>
      <c r="K50" s="20">
        <v>1</v>
      </c>
      <c r="L50" s="20">
        <v>1</v>
      </c>
      <c r="M50" s="20">
        <v>1</v>
      </c>
      <c r="N50" s="20">
        <v>1</v>
      </c>
      <c r="O50" s="20">
        <v>1</v>
      </c>
      <c r="P50" s="20">
        <v>1</v>
      </c>
      <c r="Q50" s="20">
        <v>1</v>
      </c>
      <c r="R50" s="20">
        <v>1</v>
      </c>
      <c r="S50" s="20">
        <v>1</v>
      </c>
      <c r="T50" s="20"/>
      <c r="U50" s="20"/>
      <c r="V50" s="20"/>
      <c r="W50" s="20"/>
      <c r="X50" s="20"/>
      <c r="Y50" s="20"/>
      <c r="Z50" s="20"/>
      <c r="AA50" s="20"/>
      <c r="AB50" s="20"/>
      <c r="AC50" s="20"/>
    </row>
    <row r="51" spans="1:29" ht="15.75" hidden="1" customHeight="1" x14ac:dyDescent="0.2">
      <c r="A51" s="19">
        <v>5</v>
      </c>
      <c r="B51" s="20" t="s">
        <v>39</v>
      </c>
      <c r="C51" s="17">
        <v>13</v>
      </c>
      <c r="D51" s="21" t="s">
        <v>160</v>
      </c>
      <c r="E51" s="20">
        <v>1</v>
      </c>
      <c r="F51" s="20">
        <v>1</v>
      </c>
      <c r="G51" s="20">
        <v>0</v>
      </c>
      <c r="H51" s="20">
        <v>1</v>
      </c>
      <c r="I51" s="20">
        <v>1</v>
      </c>
      <c r="J51" s="20">
        <v>1</v>
      </c>
      <c r="K51" s="20">
        <v>1</v>
      </c>
      <c r="L51" s="20">
        <v>1</v>
      </c>
      <c r="M51" s="20">
        <v>1</v>
      </c>
      <c r="N51" s="20">
        <v>1</v>
      </c>
      <c r="O51" s="20">
        <v>1</v>
      </c>
      <c r="P51" s="20">
        <v>1</v>
      </c>
      <c r="Q51" s="20">
        <v>1</v>
      </c>
      <c r="R51" s="20">
        <v>1</v>
      </c>
      <c r="S51" s="20">
        <v>1</v>
      </c>
      <c r="T51" s="20"/>
      <c r="U51" s="20"/>
      <c r="V51" s="20"/>
      <c r="W51" s="20"/>
      <c r="X51" s="20"/>
      <c r="Y51" s="20"/>
      <c r="Z51" s="20"/>
      <c r="AA51" s="20"/>
      <c r="AB51" s="20"/>
      <c r="AC51" s="20"/>
    </row>
    <row r="52" spans="1:29" ht="15.75" hidden="1" customHeight="1" x14ac:dyDescent="0.2">
      <c r="A52" s="19">
        <v>5</v>
      </c>
      <c r="B52" s="20" t="s">
        <v>39</v>
      </c>
      <c r="C52" s="17">
        <v>14</v>
      </c>
      <c r="D52" s="21" t="s">
        <v>161</v>
      </c>
      <c r="E52" s="20">
        <v>1</v>
      </c>
      <c r="F52" s="20">
        <v>1</v>
      </c>
      <c r="G52" s="20">
        <v>0</v>
      </c>
      <c r="H52" s="20">
        <v>1</v>
      </c>
      <c r="I52" s="20">
        <v>1</v>
      </c>
      <c r="J52" s="20">
        <v>1</v>
      </c>
      <c r="K52" s="20">
        <v>1</v>
      </c>
      <c r="L52" s="20">
        <v>1</v>
      </c>
      <c r="M52" s="20">
        <v>1</v>
      </c>
      <c r="N52" s="20">
        <v>1</v>
      </c>
      <c r="O52" s="20">
        <v>1</v>
      </c>
      <c r="P52" s="20">
        <v>1</v>
      </c>
      <c r="Q52" s="20">
        <v>1</v>
      </c>
      <c r="R52" s="20">
        <v>1</v>
      </c>
      <c r="S52" s="20">
        <v>1</v>
      </c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 spans="1:29" ht="15.75" hidden="1" customHeight="1" x14ac:dyDescent="0.2">
      <c r="A53" s="19">
        <v>5</v>
      </c>
      <c r="B53" s="20" t="s">
        <v>39</v>
      </c>
      <c r="C53" s="17">
        <v>15</v>
      </c>
      <c r="D53" s="21" t="s">
        <v>162</v>
      </c>
      <c r="E53" s="20">
        <v>1</v>
      </c>
      <c r="F53" s="20">
        <v>1</v>
      </c>
      <c r="G53" s="20">
        <v>0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  <c r="P53" s="20">
        <v>1</v>
      </c>
      <c r="Q53" s="20">
        <v>1</v>
      </c>
      <c r="R53" s="20">
        <v>1</v>
      </c>
      <c r="S53" s="20">
        <v>1</v>
      </c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 spans="1:29" ht="15.75" hidden="1" customHeight="1" x14ac:dyDescent="0.2">
      <c r="A54" s="19">
        <v>5</v>
      </c>
      <c r="B54" s="20" t="s">
        <v>39</v>
      </c>
      <c r="C54" s="17">
        <v>16</v>
      </c>
      <c r="D54" s="21" t="s">
        <v>163</v>
      </c>
      <c r="E54" s="20">
        <v>1</v>
      </c>
      <c r="F54" s="20">
        <v>1</v>
      </c>
      <c r="G54" s="20">
        <v>0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  <c r="P54" s="20">
        <v>1</v>
      </c>
      <c r="Q54" s="20">
        <v>1</v>
      </c>
      <c r="R54" s="20">
        <v>1</v>
      </c>
      <c r="S54" s="20">
        <v>1</v>
      </c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 spans="1:29" ht="15.75" hidden="1" customHeight="1" x14ac:dyDescent="0.2">
      <c r="A55" s="19">
        <v>5</v>
      </c>
      <c r="B55" s="20" t="s">
        <v>39</v>
      </c>
      <c r="C55" s="17">
        <v>17</v>
      </c>
      <c r="D55" s="21" t="s">
        <v>164</v>
      </c>
      <c r="E55" s="20">
        <v>1</v>
      </c>
      <c r="F55" s="20">
        <v>1</v>
      </c>
      <c r="G55" s="20">
        <v>0</v>
      </c>
      <c r="H55" s="20">
        <v>1</v>
      </c>
      <c r="I55" s="20">
        <v>1</v>
      </c>
      <c r="J55" s="20">
        <v>1</v>
      </c>
      <c r="K55" s="20">
        <v>1</v>
      </c>
      <c r="L55" s="20">
        <v>1</v>
      </c>
      <c r="M55" s="20">
        <v>1</v>
      </c>
      <c r="N55" s="20">
        <v>1</v>
      </c>
      <c r="O55" s="20">
        <v>1</v>
      </c>
      <c r="P55" s="20">
        <v>1</v>
      </c>
      <c r="Q55" s="20">
        <v>1</v>
      </c>
      <c r="R55" s="20">
        <v>1</v>
      </c>
      <c r="S55" s="20">
        <v>1</v>
      </c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 spans="1:29" ht="15.75" hidden="1" customHeight="1" x14ac:dyDescent="0.2">
      <c r="A56" s="19">
        <v>5</v>
      </c>
      <c r="B56" s="20" t="s">
        <v>39</v>
      </c>
      <c r="C56" s="17">
        <v>18</v>
      </c>
      <c r="D56" s="21" t="s">
        <v>165</v>
      </c>
      <c r="E56" s="20">
        <v>1</v>
      </c>
      <c r="F56" s="20">
        <v>1</v>
      </c>
      <c r="G56" s="20">
        <v>0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  <c r="P56" s="20">
        <v>1</v>
      </c>
      <c r="Q56" s="20">
        <v>1</v>
      </c>
      <c r="R56" s="20">
        <v>1</v>
      </c>
      <c r="S56" s="20">
        <v>1</v>
      </c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 spans="1:29" ht="15.75" hidden="1" customHeight="1" x14ac:dyDescent="0.2">
      <c r="A57" s="19">
        <v>5</v>
      </c>
      <c r="B57" s="20" t="s">
        <v>39</v>
      </c>
      <c r="C57" s="17">
        <v>19</v>
      </c>
      <c r="D57" s="21" t="s">
        <v>166</v>
      </c>
      <c r="E57" s="20">
        <v>1</v>
      </c>
      <c r="F57" s="20">
        <v>1</v>
      </c>
      <c r="G57" s="20">
        <v>0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0</v>
      </c>
      <c r="N57" s="20">
        <v>1</v>
      </c>
      <c r="O57" s="20">
        <v>1</v>
      </c>
      <c r="P57" s="20">
        <v>1</v>
      </c>
      <c r="Q57" s="20">
        <v>1</v>
      </c>
      <c r="R57" s="20">
        <v>1</v>
      </c>
      <c r="S57" s="20">
        <v>1</v>
      </c>
      <c r="T57" s="20"/>
      <c r="U57" s="20"/>
      <c r="V57" s="20"/>
      <c r="W57" s="20"/>
      <c r="X57" s="20"/>
      <c r="Y57" s="20"/>
      <c r="Z57" s="20"/>
      <c r="AA57" s="20"/>
      <c r="AB57" s="20"/>
      <c r="AC57" s="20"/>
    </row>
    <row r="58" spans="1:29" ht="15.75" hidden="1" customHeight="1" x14ac:dyDescent="0.2">
      <c r="A58" s="19">
        <v>5</v>
      </c>
      <c r="B58" s="20" t="s">
        <v>39</v>
      </c>
      <c r="C58" s="17">
        <v>20</v>
      </c>
      <c r="D58" s="21" t="s">
        <v>167</v>
      </c>
      <c r="E58" s="20">
        <v>1</v>
      </c>
      <c r="F58" s="20">
        <v>1</v>
      </c>
      <c r="G58" s="20">
        <v>0</v>
      </c>
      <c r="H58" s="20">
        <v>1</v>
      </c>
      <c r="I58" s="20">
        <v>1</v>
      </c>
      <c r="J58" s="20">
        <v>1</v>
      </c>
      <c r="K58" s="20">
        <v>1</v>
      </c>
      <c r="L58" s="20">
        <v>1</v>
      </c>
      <c r="M58" s="20">
        <v>1</v>
      </c>
      <c r="N58" s="20">
        <v>1</v>
      </c>
      <c r="O58" s="20">
        <v>1</v>
      </c>
      <c r="P58" s="20">
        <v>1</v>
      </c>
      <c r="Q58" s="20">
        <v>1</v>
      </c>
      <c r="R58" s="20">
        <v>1</v>
      </c>
      <c r="S58" s="20">
        <v>1</v>
      </c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 spans="1:29" ht="15.75" hidden="1" customHeight="1" x14ac:dyDescent="0.2">
      <c r="A59" s="22">
        <v>6</v>
      </c>
      <c r="B59" s="23" t="s">
        <v>41</v>
      </c>
      <c r="C59" s="17">
        <v>1</v>
      </c>
      <c r="D59" s="24" t="s">
        <v>168</v>
      </c>
      <c r="E59" s="23">
        <v>1</v>
      </c>
      <c r="F59" s="23">
        <v>1</v>
      </c>
      <c r="G59" s="23">
        <v>1</v>
      </c>
      <c r="H59" s="23">
        <v>1</v>
      </c>
      <c r="I59" s="23">
        <v>1</v>
      </c>
      <c r="J59" s="23">
        <v>1</v>
      </c>
      <c r="K59" s="23">
        <v>1</v>
      </c>
      <c r="L59" s="23">
        <v>1</v>
      </c>
      <c r="M59" s="23">
        <v>1</v>
      </c>
      <c r="N59" s="23">
        <v>1</v>
      </c>
      <c r="O59" s="23">
        <v>1</v>
      </c>
      <c r="P59" s="23">
        <v>1</v>
      </c>
      <c r="Q59" s="23">
        <v>1</v>
      </c>
      <c r="R59" s="23">
        <v>1</v>
      </c>
      <c r="S59" s="23">
        <v>1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ht="15.75" hidden="1" customHeight="1" x14ac:dyDescent="0.2">
      <c r="A60" s="22">
        <v>6</v>
      </c>
      <c r="B60" s="23" t="s">
        <v>41</v>
      </c>
      <c r="C60" s="17">
        <v>2</v>
      </c>
      <c r="D60" s="24" t="s">
        <v>169</v>
      </c>
      <c r="E60" s="23">
        <v>1</v>
      </c>
      <c r="F60" s="23">
        <v>1</v>
      </c>
      <c r="G60" s="23">
        <v>1</v>
      </c>
      <c r="H60" s="23">
        <v>1</v>
      </c>
      <c r="I60" s="23">
        <v>1</v>
      </c>
      <c r="J60" s="23">
        <v>1</v>
      </c>
      <c r="K60" s="23">
        <v>1</v>
      </c>
      <c r="L60" s="23">
        <v>1</v>
      </c>
      <c r="M60" s="23">
        <v>1</v>
      </c>
      <c r="N60" s="23">
        <v>1</v>
      </c>
      <c r="O60" s="23">
        <v>1</v>
      </c>
      <c r="P60" s="23">
        <v>1</v>
      </c>
      <c r="Q60" s="23">
        <v>1</v>
      </c>
      <c r="R60" s="23">
        <v>1</v>
      </c>
      <c r="S60" s="23">
        <v>1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ht="15.75" hidden="1" customHeight="1" x14ac:dyDescent="0.2">
      <c r="A61" s="22">
        <v>6</v>
      </c>
      <c r="B61" s="23" t="s">
        <v>41</v>
      </c>
      <c r="C61" s="17">
        <v>3</v>
      </c>
      <c r="D61" s="24" t="s">
        <v>170</v>
      </c>
      <c r="E61" s="23">
        <v>1</v>
      </c>
      <c r="F61" s="23">
        <v>1</v>
      </c>
      <c r="G61" s="23">
        <v>1</v>
      </c>
      <c r="H61" s="23">
        <v>1</v>
      </c>
      <c r="I61" s="23">
        <v>1</v>
      </c>
      <c r="J61" s="23">
        <v>1</v>
      </c>
      <c r="K61" s="23">
        <v>1</v>
      </c>
      <c r="L61" s="23">
        <v>1</v>
      </c>
      <c r="M61" s="23">
        <v>1</v>
      </c>
      <c r="N61" s="23">
        <v>1</v>
      </c>
      <c r="O61" s="23">
        <v>1</v>
      </c>
      <c r="P61" s="23">
        <v>1</v>
      </c>
      <c r="Q61" s="23">
        <v>1</v>
      </c>
      <c r="R61" s="23">
        <v>1</v>
      </c>
      <c r="S61" s="23">
        <v>1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ht="15.75" hidden="1" customHeight="1" x14ac:dyDescent="0.2">
      <c r="A62" s="22">
        <v>6</v>
      </c>
      <c r="B62" s="23" t="s">
        <v>41</v>
      </c>
      <c r="C62" s="17">
        <v>4</v>
      </c>
      <c r="D62" s="24" t="s">
        <v>171</v>
      </c>
      <c r="E62" s="23">
        <v>0</v>
      </c>
      <c r="F62" s="23">
        <v>1</v>
      </c>
      <c r="G62" s="23">
        <v>0</v>
      </c>
      <c r="H62" s="23">
        <v>1</v>
      </c>
      <c r="I62" s="23">
        <v>1</v>
      </c>
      <c r="J62" s="23">
        <v>1</v>
      </c>
      <c r="K62" s="23">
        <v>1</v>
      </c>
      <c r="L62" s="23">
        <v>1</v>
      </c>
      <c r="M62" s="23">
        <v>1</v>
      </c>
      <c r="N62" s="23">
        <v>1</v>
      </c>
      <c r="O62" s="23">
        <v>1</v>
      </c>
      <c r="P62" s="23">
        <v>1</v>
      </c>
      <c r="Q62" s="23">
        <v>1</v>
      </c>
      <c r="R62" s="23">
        <v>1</v>
      </c>
      <c r="S62" s="23">
        <v>1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ht="15.75" hidden="1" customHeight="1" x14ac:dyDescent="0.2">
      <c r="A63" s="22">
        <v>6</v>
      </c>
      <c r="B63" s="23" t="s">
        <v>41</v>
      </c>
      <c r="C63" s="17">
        <v>5</v>
      </c>
      <c r="D63" s="24" t="s">
        <v>172</v>
      </c>
      <c r="E63" s="23">
        <v>1</v>
      </c>
      <c r="F63" s="23">
        <v>1</v>
      </c>
      <c r="G63" s="23">
        <v>1</v>
      </c>
      <c r="H63" s="23">
        <v>1</v>
      </c>
      <c r="I63" s="23">
        <v>1</v>
      </c>
      <c r="J63" s="23">
        <v>1</v>
      </c>
      <c r="K63" s="23">
        <v>1</v>
      </c>
      <c r="L63" s="23">
        <v>1</v>
      </c>
      <c r="M63" s="23">
        <v>1</v>
      </c>
      <c r="N63" s="23">
        <v>1</v>
      </c>
      <c r="O63" s="23">
        <v>1</v>
      </c>
      <c r="P63" s="23">
        <v>1</v>
      </c>
      <c r="Q63" s="23">
        <v>1</v>
      </c>
      <c r="R63" s="23">
        <v>1</v>
      </c>
      <c r="S63" s="23">
        <v>1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ht="15.75" hidden="1" customHeight="1" x14ac:dyDescent="0.2">
      <c r="A64" s="22">
        <v>6</v>
      </c>
      <c r="B64" s="23" t="s">
        <v>41</v>
      </c>
      <c r="C64" s="17">
        <v>6</v>
      </c>
      <c r="D64" s="24" t="s">
        <v>173</v>
      </c>
      <c r="E64" s="23">
        <v>1</v>
      </c>
      <c r="F64" s="23">
        <v>1</v>
      </c>
      <c r="G64" s="23">
        <v>1</v>
      </c>
      <c r="H64" s="23">
        <v>1</v>
      </c>
      <c r="I64" s="23">
        <v>1</v>
      </c>
      <c r="J64" s="23">
        <v>1</v>
      </c>
      <c r="K64" s="23">
        <v>1</v>
      </c>
      <c r="L64" s="23">
        <v>1</v>
      </c>
      <c r="M64" s="23">
        <v>1</v>
      </c>
      <c r="N64" s="23">
        <v>1</v>
      </c>
      <c r="O64" s="23">
        <v>1</v>
      </c>
      <c r="P64" s="23">
        <v>1</v>
      </c>
      <c r="Q64" s="23">
        <v>1</v>
      </c>
      <c r="R64" s="23">
        <v>1</v>
      </c>
      <c r="S64" s="23">
        <v>1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ht="15.75" hidden="1" customHeight="1" x14ac:dyDescent="0.2">
      <c r="A65" s="22">
        <v>6</v>
      </c>
      <c r="B65" s="23" t="s">
        <v>41</v>
      </c>
      <c r="C65" s="17">
        <v>7</v>
      </c>
      <c r="D65" s="24" t="s">
        <v>174</v>
      </c>
      <c r="E65" s="23">
        <v>1</v>
      </c>
      <c r="F65" s="23">
        <v>1</v>
      </c>
      <c r="G65" s="23">
        <v>1</v>
      </c>
      <c r="H65" s="23">
        <v>1</v>
      </c>
      <c r="I65" s="23">
        <v>1</v>
      </c>
      <c r="J65" s="23">
        <v>1</v>
      </c>
      <c r="K65" s="23">
        <v>1</v>
      </c>
      <c r="L65" s="23">
        <v>1</v>
      </c>
      <c r="M65" s="23">
        <v>1</v>
      </c>
      <c r="N65" s="23">
        <v>1</v>
      </c>
      <c r="O65" s="23">
        <v>1</v>
      </c>
      <c r="P65" s="23">
        <v>1</v>
      </c>
      <c r="Q65" s="23">
        <v>1</v>
      </c>
      <c r="R65" s="23">
        <v>1</v>
      </c>
      <c r="S65" s="23">
        <v>1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ht="15.75" hidden="1" customHeight="1" x14ac:dyDescent="0.2">
      <c r="A66" s="22">
        <v>6</v>
      </c>
      <c r="B66" s="23" t="s">
        <v>41</v>
      </c>
      <c r="C66" s="17">
        <v>8</v>
      </c>
      <c r="D66" s="24" t="s">
        <v>175</v>
      </c>
      <c r="E66" s="23">
        <v>1</v>
      </c>
      <c r="F66" s="23">
        <v>1</v>
      </c>
      <c r="G66" s="23">
        <v>1</v>
      </c>
      <c r="H66" s="23">
        <v>1</v>
      </c>
      <c r="I66" s="23">
        <v>1</v>
      </c>
      <c r="J66" s="23">
        <v>1</v>
      </c>
      <c r="K66" s="23">
        <v>1</v>
      </c>
      <c r="L66" s="23">
        <v>1</v>
      </c>
      <c r="M66" s="23">
        <v>1</v>
      </c>
      <c r="N66" s="23">
        <v>1</v>
      </c>
      <c r="O66" s="23">
        <v>1</v>
      </c>
      <c r="P66" s="23">
        <v>1</v>
      </c>
      <c r="Q66" s="23">
        <v>1</v>
      </c>
      <c r="R66" s="23">
        <v>1</v>
      </c>
      <c r="S66" s="23">
        <v>1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ht="15.75" hidden="1" customHeight="1" x14ac:dyDescent="0.2">
      <c r="A67" s="22">
        <v>6</v>
      </c>
      <c r="B67" s="23" t="s">
        <v>41</v>
      </c>
      <c r="C67" s="17">
        <v>9</v>
      </c>
      <c r="D67" s="24" t="s">
        <v>176</v>
      </c>
      <c r="E67" s="23">
        <v>1</v>
      </c>
      <c r="F67" s="23">
        <v>1</v>
      </c>
      <c r="G67" s="23">
        <v>1</v>
      </c>
      <c r="H67" s="23">
        <v>1</v>
      </c>
      <c r="I67" s="23">
        <v>1</v>
      </c>
      <c r="J67" s="23">
        <v>1</v>
      </c>
      <c r="K67" s="23">
        <v>1</v>
      </c>
      <c r="L67" s="23">
        <v>1</v>
      </c>
      <c r="M67" s="23">
        <v>1</v>
      </c>
      <c r="N67" s="23">
        <v>1</v>
      </c>
      <c r="O67" s="23">
        <v>1</v>
      </c>
      <c r="P67" s="23">
        <v>1</v>
      </c>
      <c r="Q67" s="23">
        <v>1</v>
      </c>
      <c r="R67" s="23">
        <v>1</v>
      </c>
      <c r="S67" s="23">
        <v>1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ht="15.75" hidden="1" customHeight="1" x14ac:dyDescent="0.2">
      <c r="A68" s="22">
        <v>6</v>
      </c>
      <c r="B68" s="23" t="s">
        <v>41</v>
      </c>
      <c r="C68" s="17">
        <v>10</v>
      </c>
      <c r="D68" s="24" t="s">
        <v>177</v>
      </c>
      <c r="E68" s="23">
        <v>1</v>
      </c>
      <c r="F68" s="23">
        <v>1</v>
      </c>
      <c r="G68" s="23">
        <v>1</v>
      </c>
      <c r="H68" s="23">
        <v>1</v>
      </c>
      <c r="I68" s="23">
        <v>1</v>
      </c>
      <c r="J68" s="23">
        <v>1</v>
      </c>
      <c r="K68" s="23">
        <v>1</v>
      </c>
      <c r="L68" s="23">
        <v>1</v>
      </c>
      <c r="M68" s="23">
        <v>1</v>
      </c>
      <c r="N68" s="23">
        <v>1</v>
      </c>
      <c r="O68" s="23">
        <v>1</v>
      </c>
      <c r="P68" s="23">
        <v>1</v>
      </c>
      <c r="Q68" s="23">
        <v>1</v>
      </c>
      <c r="R68" s="23">
        <v>1</v>
      </c>
      <c r="S68" s="23">
        <v>1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 spans="1:29" ht="15.75" hidden="1" customHeight="1" x14ac:dyDescent="0.2">
      <c r="A69" s="22">
        <v>6</v>
      </c>
      <c r="B69" s="23" t="s">
        <v>41</v>
      </c>
      <c r="C69" s="17">
        <v>11</v>
      </c>
      <c r="D69" s="24" t="s">
        <v>178</v>
      </c>
      <c r="E69" s="23">
        <v>1</v>
      </c>
      <c r="F69" s="23">
        <v>1</v>
      </c>
      <c r="G69" s="23">
        <v>1</v>
      </c>
      <c r="H69" s="23">
        <v>1</v>
      </c>
      <c r="I69" s="23">
        <v>1</v>
      </c>
      <c r="J69" s="23">
        <v>1</v>
      </c>
      <c r="K69" s="23">
        <v>1</v>
      </c>
      <c r="L69" s="23">
        <v>1</v>
      </c>
      <c r="M69" s="23">
        <v>1</v>
      </c>
      <c r="N69" s="23">
        <v>1</v>
      </c>
      <c r="O69" s="23">
        <v>1</v>
      </c>
      <c r="P69" s="23">
        <v>1</v>
      </c>
      <c r="Q69" s="23">
        <v>1</v>
      </c>
      <c r="R69" s="23">
        <v>1</v>
      </c>
      <c r="S69" s="23">
        <v>1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ht="15.75" hidden="1" customHeight="1" x14ac:dyDescent="0.2">
      <c r="A70" s="19">
        <v>7</v>
      </c>
      <c r="B70" s="20" t="s">
        <v>43</v>
      </c>
      <c r="C70" s="17">
        <v>1</v>
      </c>
      <c r="D70" s="21" t="s">
        <v>179</v>
      </c>
      <c r="E70" s="20">
        <v>1</v>
      </c>
      <c r="F70" s="20">
        <v>1</v>
      </c>
      <c r="G70" s="20">
        <v>1</v>
      </c>
      <c r="H70" s="20">
        <v>1</v>
      </c>
      <c r="I70" s="20">
        <v>1</v>
      </c>
      <c r="J70" s="20">
        <v>0</v>
      </c>
      <c r="K70" s="20">
        <v>1</v>
      </c>
      <c r="L70" s="20">
        <v>1</v>
      </c>
      <c r="M70" s="20">
        <v>1</v>
      </c>
      <c r="N70" s="20">
        <v>1</v>
      </c>
      <c r="O70" s="20">
        <v>1</v>
      </c>
      <c r="P70" s="20">
        <v>1</v>
      </c>
      <c r="Q70" s="20">
        <v>1</v>
      </c>
      <c r="R70" s="20">
        <v>1</v>
      </c>
      <c r="S70" s="20">
        <v>1</v>
      </c>
      <c r="T70" s="20">
        <v>1</v>
      </c>
      <c r="U70" s="20">
        <v>1</v>
      </c>
      <c r="V70" s="20">
        <v>1</v>
      </c>
      <c r="W70" s="20"/>
      <c r="X70" s="20"/>
      <c r="Y70" s="20"/>
      <c r="Z70" s="20"/>
      <c r="AA70" s="20"/>
      <c r="AB70" s="20"/>
      <c r="AC70" s="20"/>
    </row>
    <row r="71" spans="1:29" ht="15.75" hidden="1" customHeight="1" x14ac:dyDescent="0.2">
      <c r="A71" s="19">
        <v>7</v>
      </c>
      <c r="B71" s="20" t="s">
        <v>43</v>
      </c>
      <c r="C71" s="17">
        <v>2</v>
      </c>
      <c r="D71" s="21" t="s">
        <v>180</v>
      </c>
      <c r="E71" s="20">
        <v>1</v>
      </c>
      <c r="F71" s="20">
        <v>1</v>
      </c>
      <c r="G71" s="20">
        <v>1</v>
      </c>
      <c r="H71" s="20">
        <v>1</v>
      </c>
      <c r="I71" s="20">
        <v>1</v>
      </c>
      <c r="J71" s="20">
        <v>1</v>
      </c>
      <c r="K71" s="20">
        <v>1</v>
      </c>
      <c r="L71" s="20">
        <v>1</v>
      </c>
      <c r="M71" s="20">
        <v>1</v>
      </c>
      <c r="N71" s="20">
        <v>1</v>
      </c>
      <c r="O71" s="20">
        <v>1</v>
      </c>
      <c r="P71" s="20">
        <v>1</v>
      </c>
      <c r="Q71" s="20">
        <v>1</v>
      </c>
      <c r="R71" s="20">
        <v>1</v>
      </c>
      <c r="S71" s="20">
        <v>1</v>
      </c>
      <c r="T71" s="20">
        <v>1</v>
      </c>
      <c r="U71" s="20">
        <v>1</v>
      </c>
      <c r="V71" s="20">
        <v>1</v>
      </c>
      <c r="W71" s="20"/>
      <c r="X71" s="20"/>
      <c r="Y71" s="20"/>
      <c r="Z71" s="20"/>
      <c r="AA71" s="20"/>
      <c r="AB71" s="20"/>
      <c r="AC71" s="20"/>
    </row>
    <row r="72" spans="1:29" ht="15.75" hidden="1" customHeight="1" x14ac:dyDescent="0.2">
      <c r="A72" s="19">
        <v>7</v>
      </c>
      <c r="B72" s="20" t="s">
        <v>43</v>
      </c>
      <c r="C72" s="17">
        <v>3</v>
      </c>
      <c r="D72" s="21" t="s">
        <v>181</v>
      </c>
      <c r="E72" s="20">
        <v>1</v>
      </c>
      <c r="F72" s="20">
        <v>1</v>
      </c>
      <c r="G72" s="20">
        <v>1</v>
      </c>
      <c r="H72" s="20">
        <v>1</v>
      </c>
      <c r="I72" s="20">
        <v>1</v>
      </c>
      <c r="J72" s="20">
        <v>0</v>
      </c>
      <c r="K72" s="20">
        <v>1</v>
      </c>
      <c r="L72" s="20">
        <v>1</v>
      </c>
      <c r="M72" s="20">
        <v>1</v>
      </c>
      <c r="N72" s="20">
        <v>1</v>
      </c>
      <c r="O72" s="20">
        <v>1</v>
      </c>
      <c r="P72" s="20">
        <v>1</v>
      </c>
      <c r="Q72" s="20">
        <v>1</v>
      </c>
      <c r="R72" s="20">
        <v>1</v>
      </c>
      <c r="S72" s="20">
        <v>1</v>
      </c>
      <c r="T72" s="20">
        <v>1</v>
      </c>
      <c r="U72" s="20">
        <v>1</v>
      </c>
      <c r="V72" s="20">
        <v>1</v>
      </c>
      <c r="W72" s="20"/>
      <c r="X72" s="20"/>
      <c r="Y72" s="20"/>
      <c r="Z72" s="20"/>
      <c r="AA72" s="20"/>
      <c r="AB72" s="20"/>
      <c r="AC72" s="20"/>
    </row>
    <row r="73" spans="1:29" ht="15.75" hidden="1" customHeight="1" x14ac:dyDescent="0.2">
      <c r="A73" s="19">
        <v>7</v>
      </c>
      <c r="B73" s="20" t="s">
        <v>43</v>
      </c>
      <c r="C73" s="17">
        <v>4</v>
      </c>
      <c r="D73" s="21" t="s">
        <v>182</v>
      </c>
      <c r="E73" s="20">
        <v>1</v>
      </c>
      <c r="F73" s="20">
        <v>1</v>
      </c>
      <c r="G73" s="20">
        <v>1</v>
      </c>
      <c r="H73" s="20">
        <v>1</v>
      </c>
      <c r="I73" s="20">
        <v>1</v>
      </c>
      <c r="J73" s="20">
        <v>1</v>
      </c>
      <c r="K73" s="20">
        <v>1</v>
      </c>
      <c r="L73" s="20">
        <v>1</v>
      </c>
      <c r="M73" s="20">
        <v>1</v>
      </c>
      <c r="N73" s="20">
        <v>1</v>
      </c>
      <c r="O73" s="20">
        <v>1</v>
      </c>
      <c r="P73" s="20">
        <v>1</v>
      </c>
      <c r="Q73" s="20">
        <v>1</v>
      </c>
      <c r="R73" s="20">
        <v>1</v>
      </c>
      <c r="S73" s="20">
        <v>1</v>
      </c>
      <c r="T73" s="20">
        <v>1</v>
      </c>
      <c r="U73" s="20">
        <v>1</v>
      </c>
      <c r="V73" s="20">
        <v>1</v>
      </c>
      <c r="W73" s="20"/>
      <c r="X73" s="20"/>
      <c r="Y73" s="20"/>
      <c r="Z73" s="20"/>
      <c r="AA73" s="20"/>
      <c r="AB73" s="20"/>
      <c r="AC73" s="20"/>
    </row>
    <row r="74" spans="1:29" ht="15.75" hidden="1" customHeight="1" x14ac:dyDescent="0.2">
      <c r="A74" s="19">
        <v>7</v>
      </c>
      <c r="B74" s="20" t="s">
        <v>43</v>
      </c>
      <c r="C74" s="17">
        <v>5</v>
      </c>
      <c r="D74" s="21" t="s">
        <v>183</v>
      </c>
      <c r="E74" s="20">
        <v>1</v>
      </c>
      <c r="F74" s="20">
        <v>1</v>
      </c>
      <c r="G74" s="20">
        <v>1</v>
      </c>
      <c r="H74" s="20">
        <v>1</v>
      </c>
      <c r="I74" s="20">
        <v>1</v>
      </c>
      <c r="J74" s="20">
        <v>1</v>
      </c>
      <c r="K74" s="20">
        <v>1</v>
      </c>
      <c r="L74" s="20">
        <v>1</v>
      </c>
      <c r="M74" s="20">
        <v>1</v>
      </c>
      <c r="N74" s="20">
        <v>1</v>
      </c>
      <c r="O74" s="20">
        <v>1</v>
      </c>
      <c r="P74" s="20">
        <v>1</v>
      </c>
      <c r="Q74" s="20">
        <v>1</v>
      </c>
      <c r="R74" s="20">
        <v>1</v>
      </c>
      <c r="S74" s="20">
        <v>1</v>
      </c>
      <c r="T74" s="20">
        <v>1</v>
      </c>
      <c r="U74" s="20">
        <v>1</v>
      </c>
      <c r="V74" s="20">
        <v>1</v>
      </c>
      <c r="W74" s="20"/>
      <c r="X74" s="20"/>
      <c r="Y74" s="20"/>
      <c r="Z74" s="20"/>
      <c r="AA74" s="20"/>
      <c r="AB74" s="20"/>
      <c r="AC74" s="20"/>
    </row>
    <row r="75" spans="1:29" ht="15.75" hidden="1" customHeight="1" x14ac:dyDescent="0.2">
      <c r="A75" s="19">
        <v>7</v>
      </c>
      <c r="B75" s="20" t="s">
        <v>43</v>
      </c>
      <c r="C75" s="17">
        <v>6</v>
      </c>
      <c r="D75" s="21" t="s">
        <v>184</v>
      </c>
      <c r="E75" s="20">
        <v>1</v>
      </c>
      <c r="F75" s="20">
        <v>1</v>
      </c>
      <c r="G75" s="20">
        <v>1</v>
      </c>
      <c r="H75" s="20">
        <v>1</v>
      </c>
      <c r="I75" s="20">
        <v>1</v>
      </c>
      <c r="J75" s="20">
        <v>0</v>
      </c>
      <c r="K75" s="20">
        <v>1</v>
      </c>
      <c r="L75" s="20">
        <v>1</v>
      </c>
      <c r="M75" s="20">
        <v>1</v>
      </c>
      <c r="N75" s="20">
        <v>1</v>
      </c>
      <c r="O75" s="20">
        <v>1</v>
      </c>
      <c r="P75" s="20">
        <v>1</v>
      </c>
      <c r="Q75" s="20">
        <v>1</v>
      </c>
      <c r="R75" s="20">
        <v>1</v>
      </c>
      <c r="S75" s="20">
        <v>1</v>
      </c>
      <c r="T75" s="20">
        <v>1</v>
      </c>
      <c r="U75" s="20">
        <v>1</v>
      </c>
      <c r="V75" s="20">
        <v>1</v>
      </c>
      <c r="W75" s="20"/>
      <c r="X75" s="20"/>
      <c r="Y75" s="20"/>
      <c r="Z75" s="20"/>
      <c r="AA75" s="20"/>
      <c r="AB75" s="20"/>
      <c r="AC75" s="20"/>
    </row>
    <row r="76" spans="1:29" ht="15.75" hidden="1" customHeight="1" x14ac:dyDescent="0.2">
      <c r="A76" s="19">
        <v>7</v>
      </c>
      <c r="B76" s="20" t="s">
        <v>43</v>
      </c>
      <c r="C76" s="17">
        <v>7</v>
      </c>
      <c r="D76" s="21" t="s">
        <v>185</v>
      </c>
      <c r="E76" s="20">
        <v>1</v>
      </c>
      <c r="F76" s="20">
        <v>1</v>
      </c>
      <c r="G76" s="20">
        <v>1</v>
      </c>
      <c r="H76" s="20">
        <v>1</v>
      </c>
      <c r="I76" s="20">
        <v>1</v>
      </c>
      <c r="J76" s="20">
        <v>1</v>
      </c>
      <c r="K76" s="20">
        <v>1</v>
      </c>
      <c r="L76" s="20">
        <v>1</v>
      </c>
      <c r="M76" s="20">
        <v>1</v>
      </c>
      <c r="N76" s="20">
        <v>1</v>
      </c>
      <c r="O76" s="20">
        <v>1</v>
      </c>
      <c r="P76" s="20">
        <v>1</v>
      </c>
      <c r="Q76" s="20">
        <v>1</v>
      </c>
      <c r="R76" s="20">
        <v>1</v>
      </c>
      <c r="S76" s="20">
        <v>1</v>
      </c>
      <c r="T76" s="20">
        <v>1</v>
      </c>
      <c r="U76" s="20">
        <v>1</v>
      </c>
      <c r="V76" s="20">
        <v>1</v>
      </c>
      <c r="W76" s="20"/>
      <c r="X76" s="20"/>
      <c r="Y76" s="20"/>
      <c r="Z76" s="20"/>
      <c r="AA76" s="20"/>
      <c r="AB76" s="20"/>
      <c r="AC76" s="20"/>
    </row>
    <row r="77" spans="1:29" ht="15.75" hidden="1" customHeight="1" x14ac:dyDescent="0.2">
      <c r="A77" s="25">
        <v>8</v>
      </c>
      <c r="B77" s="26" t="s">
        <v>46</v>
      </c>
      <c r="C77" s="17">
        <v>1</v>
      </c>
      <c r="D77" s="27" t="s">
        <v>186</v>
      </c>
      <c r="E77" s="26">
        <v>1</v>
      </c>
      <c r="F77" s="26">
        <v>1</v>
      </c>
      <c r="G77" s="26">
        <v>1</v>
      </c>
      <c r="H77" s="26">
        <v>1</v>
      </c>
      <c r="I77" s="26">
        <v>1</v>
      </c>
      <c r="J77" s="26">
        <v>1</v>
      </c>
      <c r="K77" s="26">
        <v>1</v>
      </c>
      <c r="L77" s="26">
        <v>1</v>
      </c>
      <c r="M77" s="26">
        <v>1</v>
      </c>
      <c r="N77" s="26">
        <v>1</v>
      </c>
      <c r="O77" s="26">
        <v>1</v>
      </c>
      <c r="P77" s="26">
        <v>1</v>
      </c>
      <c r="Q77" s="26">
        <v>1</v>
      </c>
      <c r="R77" s="26">
        <v>1</v>
      </c>
      <c r="S77" s="26">
        <v>1</v>
      </c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 spans="1:29" ht="15.75" hidden="1" customHeight="1" x14ac:dyDescent="0.2">
      <c r="A78" s="25">
        <v>8</v>
      </c>
      <c r="B78" s="26" t="s">
        <v>46</v>
      </c>
      <c r="C78" s="17">
        <v>2</v>
      </c>
      <c r="D78" s="27" t="s">
        <v>187</v>
      </c>
      <c r="E78" s="26">
        <v>1</v>
      </c>
      <c r="F78" s="26">
        <v>1</v>
      </c>
      <c r="G78" s="26">
        <v>1</v>
      </c>
      <c r="H78" s="26">
        <v>1</v>
      </c>
      <c r="I78" s="26">
        <v>1</v>
      </c>
      <c r="J78" s="26">
        <v>1</v>
      </c>
      <c r="K78" s="26">
        <v>1</v>
      </c>
      <c r="L78" s="26">
        <v>1</v>
      </c>
      <c r="M78" s="26">
        <v>1</v>
      </c>
      <c r="N78" s="26">
        <v>1</v>
      </c>
      <c r="O78" s="26">
        <v>1</v>
      </c>
      <c r="P78" s="26">
        <v>1</v>
      </c>
      <c r="Q78" s="26">
        <v>1</v>
      </c>
      <c r="R78" s="26">
        <v>1</v>
      </c>
      <c r="S78" s="26">
        <v>1</v>
      </c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 spans="1:29" ht="15.75" hidden="1" customHeight="1" x14ac:dyDescent="0.2">
      <c r="A79" s="25">
        <v>8</v>
      </c>
      <c r="B79" s="26" t="s">
        <v>46</v>
      </c>
      <c r="C79" s="17">
        <v>3</v>
      </c>
      <c r="D79" s="27" t="s">
        <v>188</v>
      </c>
      <c r="E79" s="26">
        <v>1</v>
      </c>
      <c r="F79" s="26">
        <v>1</v>
      </c>
      <c r="G79" s="26">
        <v>1</v>
      </c>
      <c r="H79" s="26">
        <v>1</v>
      </c>
      <c r="I79" s="26">
        <v>1</v>
      </c>
      <c r="J79" s="26">
        <v>1</v>
      </c>
      <c r="K79" s="26">
        <v>1</v>
      </c>
      <c r="L79" s="26">
        <v>1</v>
      </c>
      <c r="M79" s="26">
        <v>1</v>
      </c>
      <c r="N79" s="26">
        <v>1</v>
      </c>
      <c r="O79" s="26">
        <v>1</v>
      </c>
      <c r="P79" s="26">
        <v>1</v>
      </c>
      <c r="Q79" s="26">
        <v>1</v>
      </c>
      <c r="R79" s="26">
        <v>1</v>
      </c>
      <c r="S79" s="26">
        <v>1</v>
      </c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 spans="1:29" ht="15.75" hidden="1" customHeight="1" x14ac:dyDescent="0.2">
      <c r="A80" s="25">
        <v>8</v>
      </c>
      <c r="B80" s="26" t="s">
        <v>46</v>
      </c>
      <c r="C80" s="17">
        <v>4</v>
      </c>
      <c r="D80" s="27" t="s">
        <v>189</v>
      </c>
      <c r="E80" s="26">
        <v>1</v>
      </c>
      <c r="F80" s="26">
        <v>1</v>
      </c>
      <c r="G80" s="26">
        <v>1</v>
      </c>
      <c r="H80" s="26">
        <v>1</v>
      </c>
      <c r="I80" s="26">
        <v>1</v>
      </c>
      <c r="J80" s="26">
        <v>1</v>
      </c>
      <c r="K80" s="26">
        <v>1</v>
      </c>
      <c r="L80" s="26">
        <v>1</v>
      </c>
      <c r="M80" s="26">
        <v>1</v>
      </c>
      <c r="N80" s="26">
        <v>1</v>
      </c>
      <c r="O80" s="26">
        <v>1</v>
      </c>
      <c r="P80" s="26">
        <v>1</v>
      </c>
      <c r="Q80" s="26">
        <v>1</v>
      </c>
      <c r="R80" s="26">
        <v>1</v>
      </c>
      <c r="S80" s="26">
        <v>1</v>
      </c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 spans="1:29" ht="15.75" hidden="1" customHeight="1" x14ac:dyDescent="0.2">
      <c r="A81" s="25">
        <v>8</v>
      </c>
      <c r="B81" s="26" t="s">
        <v>46</v>
      </c>
      <c r="C81" s="17">
        <v>5</v>
      </c>
      <c r="D81" s="27" t="s">
        <v>190</v>
      </c>
      <c r="E81" s="26">
        <v>1</v>
      </c>
      <c r="F81" s="26">
        <v>1</v>
      </c>
      <c r="G81" s="26">
        <v>1</v>
      </c>
      <c r="H81" s="26">
        <v>1</v>
      </c>
      <c r="I81" s="26">
        <v>1</v>
      </c>
      <c r="J81" s="26">
        <v>1</v>
      </c>
      <c r="K81" s="26">
        <v>1</v>
      </c>
      <c r="L81" s="26">
        <v>1</v>
      </c>
      <c r="M81" s="26">
        <v>1</v>
      </c>
      <c r="N81" s="26">
        <v>1</v>
      </c>
      <c r="O81" s="26">
        <v>1</v>
      </c>
      <c r="P81" s="26">
        <v>1</v>
      </c>
      <c r="Q81" s="26">
        <v>1</v>
      </c>
      <c r="R81" s="26">
        <v>1</v>
      </c>
      <c r="S81" s="26">
        <v>1</v>
      </c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 spans="1:29" ht="15.75" hidden="1" customHeight="1" x14ac:dyDescent="0.2">
      <c r="A82" s="25">
        <v>8</v>
      </c>
      <c r="B82" s="26" t="s">
        <v>46</v>
      </c>
      <c r="C82" s="17">
        <v>6</v>
      </c>
      <c r="D82" s="27" t="s">
        <v>191</v>
      </c>
      <c r="E82" s="26">
        <v>1</v>
      </c>
      <c r="F82" s="26">
        <v>1</v>
      </c>
      <c r="G82" s="26">
        <v>1</v>
      </c>
      <c r="H82" s="26">
        <v>1</v>
      </c>
      <c r="I82" s="26">
        <v>1</v>
      </c>
      <c r="J82" s="26">
        <v>1</v>
      </c>
      <c r="K82" s="26">
        <v>1</v>
      </c>
      <c r="L82" s="26">
        <v>1</v>
      </c>
      <c r="M82" s="26">
        <v>1</v>
      </c>
      <c r="N82" s="26">
        <v>1</v>
      </c>
      <c r="O82" s="26">
        <v>1</v>
      </c>
      <c r="P82" s="26">
        <v>1</v>
      </c>
      <c r="Q82" s="26">
        <v>1</v>
      </c>
      <c r="R82" s="26">
        <v>1</v>
      </c>
      <c r="S82" s="26">
        <v>1</v>
      </c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 spans="1:29" ht="15.75" hidden="1" customHeight="1" x14ac:dyDescent="0.2">
      <c r="A83" s="25">
        <v>8</v>
      </c>
      <c r="B83" s="26" t="s">
        <v>46</v>
      </c>
      <c r="C83" s="17">
        <v>7</v>
      </c>
      <c r="D83" s="27" t="s">
        <v>192</v>
      </c>
      <c r="E83" s="26">
        <v>1</v>
      </c>
      <c r="F83" s="26">
        <v>1</v>
      </c>
      <c r="G83" s="26">
        <v>1</v>
      </c>
      <c r="H83" s="26">
        <v>1</v>
      </c>
      <c r="I83" s="26">
        <v>1</v>
      </c>
      <c r="J83" s="26">
        <v>1</v>
      </c>
      <c r="K83" s="26">
        <v>1</v>
      </c>
      <c r="L83" s="26">
        <v>1</v>
      </c>
      <c r="M83" s="26">
        <v>1</v>
      </c>
      <c r="N83" s="26">
        <v>1</v>
      </c>
      <c r="O83" s="26">
        <v>1</v>
      </c>
      <c r="P83" s="26">
        <v>1</v>
      </c>
      <c r="Q83" s="26">
        <v>1</v>
      </c>
      <c r="R83" s="26">
        <v>1</v>
      </c>
      <c r="S83" s="26">
        <v>1</v>
      </c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29" ht="15.75" hidden="1" customHeight="1" x14ac:dyDescent="0.2">
      <c r="A84" s="25">
        <v>8</v>
      </c>
      <c r="B84" s="26" t="s">
        <v>46</v>
      </c>
      <c r="C84" s="17">
        <v>8</v>
      </c>
      <c r="D84" s="27" t="s">
        <v>193</v>
      </c>
      <c r="E84" s="26">
        <v>1</v>
      </c>
      <c r="F84" s="26">
        <v>1</v>
      </c>
      <c r="G84" s="26">
        <v>0</v>
      </c>
      <c r="H84" s="26">
        <v>1</v>
      </c>
      <c r="I84" s="26">
        <v>1</v>
      </c>
      <c r="J84" s="26">
        <v>1</v>
      </c>
      <c r="K84" s="26">
        <v>1</v>
      </c>
      <c r="L84" s="26">
        <v>1</v>
      </c>
      <c r="M84" s="26">
        <v>1</v>
      </c>
      <c r="N84" s="26">
        <v>1</v>
      </c>
      <c r="O84" s="26">
        <v>1</v>
      </c>
      <c r="P84" s="26">
        <v>1</v>
      </c>
      <c r="Q84" s="26">
        <v>1</v>
      </c>
      <c r="R84" s="26">
        <v>1</v>
      </c>
      <c r="S84" s="26">
        <v>1</v>
      </c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29" ht="15.75" hidden="1" customHeight="1" x14ac:dyDescent="0.2">
      <c r="A85" s="25">
        <v>8</v>
      </c>
      <c r="B85" s="26" t="s">
        <v>46</v>
      </c>
      <c r="C85" s="17">
        <v>9</v>
      </c>
      <c r="D85" s="27" t="s">
        <v>194</v>
      </c>
      <c r="E85" s="26">
        <v>1</v>
      </c>
      <c r="F85" s="26">
        <v>1</v>
      </c>
      <c r="G85" s="26">
        <v>1</v>
      </c>
      <c r="H85" s="26">
        <v>1</v>
      </c>
      <c r="I85" s="26">
        <v>1</v>
      </c>
      <c r="J85" s="26">
        <v>1</v>
      </c>
      <c r="K85" s="26">
        <v>1</v>
      </c>
      <c r="L85" s="26">
        <v>1</v>
      </c>
      <c r="M85" s="26">
        <v>1</v>
      </c>
      <c r="N85" s="26">
        <v>1</v>
      </c>
      <c r="O85" s="26">
        <v>1</v>
      </c>
      <c r="P85" s="26">
        <v>1</v>
      </c>
      <c r="Q85" s="26">
        <v>1</v>
      </c>
      <c r="R85" s="26">
        <v>1</v>
      </c>
      <c r="S85" s="26">
        <v>1</v>
      </c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29" ht="15.75" hidden="1" customHeight="1" x14ac:dyDescent="0.2">
      <c r="A86" s="25">
        <v>8</v>
      </c>
      <c r="B86" s="26" t="s">
        <v>46</v>
      </c>
      <c r="C86" s="17">
        <v>10</v>
      </c>
      <c r="D86" s="27" t="s">
        <v>195</v>
      </c>
      <c r="E86" s="26">
        <v>1</v>
      </c>
      <c r="F86" s="26">
        <v>1</v>
      </c>
      <c r="G86" s="26">
        <v>1</v>
      </c>
      <c r="H86" s="26">
        <v>1</v>
      </c>
      <c r="I86" s="26">
        <v>1</v>
      </c>
      <c r="J86" s="26">
        <v>1</v>
      </c>
      <c r="K86" s="26">
        <v>1</v>
      </c>
      <c r="L86" s="26">
        <v>1</v>
      </c>
      <c r="M86" s="26">
        <v>1</v>
      </c>
      <c r="N86" s="26">
        <v>1</v>
      </c>
      <c r="O86" s="26">
        <v>1</v>
      </c>
      <c r="P86" s="26">
        <v>1</v>
      </c>
      <c r="Q86" s="26">
        <v>1</v>
      </c>
      <c r="R86" s="26">
        <v>1</v>
      </c>
      <c r="S86" s="26">
        <v>1</v>
      </c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29" ht="15.75" hidden="1" customHeight="1" x14ac:dyDescent="0.2">
      <c r="A87" s="25">
        <v>8</v>
      </c>
      <c r="B87" s="26" t="s">
        <v>46</v>
      </c>
      <c r="C87" s="17">
        <v>11</v>
      </c>
      <c r="D87" s="27" t="s">
        <v>196</v>
      </c>
      <c r="E87" s="26">
        <v>1</v>
      </c>
      <c r="F87" s="26">
        <v>1</v>
      </c>
      <c r="G87" s="26">
        <v>1</v>
      </c>
      <c r="H87" s="26">
        <v>1</v>
      </c>
      <c r="I87" s="26">
        <v>1</v>
      </c>
      <c r="J87" s="26">
        <v>1</v>
      </c>
      <c r="K87" s="26">
        <v>1</v>
      </c>
      <c r="L87" s="26">
        <v>1</v>
      </c>
      <c r="M87" s="26">
        <v>1</v>
      </c>
      <c r="N87" s="26">
        <v>1</v>
      </c>
      <c r="O87" s="26">
        <v>1</v>
      </c>
      <c r="P87" s="26">
        <v>1</v>
      </c>
      <c r="Q87" s="26">
        <v>1</v>
      </c>
      <c r="R87" s="26">
        <v>1</v>
      </c>
      <c r="S87" s="26">
        <v>1</v>
      </c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29" ht="15.75" hidden="1" customHeight="1" x14ac:dyDescent="0.2">
      <c r="A88" s="28">
        <v>9</v>
      </c>
      <c r="B88" s="29" t="s">
        <v>48</v>
      </c>
      <c r="C88" s="17">
        <v>1</v>
      </c>
      <c r="D88" s="30" t="s">
        <v>197</v>
      </c>
      <c r="E88" s="29">
        <v>1</v>
      </c>
      <c r="F88" s="29">
        <v>1</v>
      </c>
      <c r="G88" s="29">
        <v>0</v>
      </c>
      <c r="H88" s="29">
        <v>1</v>
      </c>
      <c r="I88" s="29">
        <v>1</v>
      </c>
      <c r="J88" s="29">
        <v>1</v>
      </c>
      <c r="K88" s="29">
        <v>1</v>
      </c>
      <c r="L88" s="29">
        <v>1</v>
      </c>
      <c r="M88" s="29">
        <v>1</v>
      </c>
      <c r="N88" s="29">
        <v>1</v>
      </c>
      <c r="O88" s="29">
        <v>1</v>
      </c>
      <c r="P88" s="29">
        <v>1</v>
      </c>
      <c r="Q88" s="29">
        <v>1</v>
      </c>
      <c r="R88" s="29">
        <v>1</v>
      </c>
      <c r="S88" s="29">
        <v>1</v>
      </c>
      <c r="T88" s="29">
        <v>1</v>
      </c>
      <c r="U88" s="29">
        <v>1</v>
      </c>
      <c r="V88" s="29">
        <v>1</v>
      </c>
      <c r="W88" s="29"/>
      <c r="X88" s="29"/>
      <c r="Y88" s="29"/>
      <c r="Z88" s="29"/>
      <c r="AA88" s="29"/>
      <c r="AB88" s="29"/>
      <c r="AC88" s="29"/>
    </row>
    <row r="89" spans="1:29" ht="15.75" hidden="1" customHeight="1" x14ac:dyDescent="0.2">
      <c r="A89" s="28">
        <v>9</v>
      </c>
      <c r="B89" s="29" t="s">
        <v>48</v>
      </c>
      <c r="C89" s="17">
        <v>2</v>
      </c>
      <c r="D89" s="30" t="s">
        <v>198</v>
      </c>
      <c r="E89" s="29">
        <v>1</v>
      </c>
      <c r="F89" s="29">
        <v>1</v>
      </c>
      <c r="G89" s="29">
        <v>1</v>
      </c>
      <c r="H89" s="29">
        <v>1</v>
      </c>
      <c r="I89" s="29">
        <v>1</v>
      </c>
      <c r="J89" s="29">
        <v>0</v>
      </c>
      <c r="K89" s="29">
        <v>1</v>
      </c>
      <c r="L89" s="29">
        <v>1</v>
      </c>
      <c r="M89" s="29">
        <v>1</v>
      </c>
      <c r="N89" s="29">
        <v>1</v>
      </c>
      <c r="O89" s="29">
        <v>1</v>
      </c>
      <c r="P89" s="29">
        <v>1</v>
      </c>
      <c r="Q89" s="29">
        <v>1</v>
      </c>
      <c r="R89" s="29">
        <v>1</v>
      </c>
      <c r="S89" s="29">
        <v>1</v>
      </c>
      <c r="T89" s="29">
        <v>1</v>
      </c>
      <c r="U89" s="29">
        <v>1</v>
      </c>
      <c r="V89" s="29">
        <v>1</v>
      </c>
      <c r="W89" s="29"/>
      <c r="X89" s="29"/>
      <c r="Y89" s="29"/>
      <c r="Z89" s="29"/>
      <c r="AA89" s="29"/>
      <c r="AB89" s="29"/>
      <c r="AC89" s="29"/>
    </row>
    <row r="90" spans="1:29" ht="15.75" hidden="1" customHeight="1" x14ac:dyDescent="0.2">
      <c r="A90" s="28">
        <v>9</v>
      </c>
      <c r="B90" s="29" t="s">
        <v>48</v>
      </c>
      <c r="C90" s="17">
        <v>3</v>
      </c>
      <c r="D90" s="30" t="s">
        <v>199</v>
      </c>
      <c r="E90" s="29">
        <v>1</v>
      </c>
      <c r="F90" s="29">
        <v>1</v>
      </c>
      <c r="G90" s="29">
        <v>0</v>
      </c>
      <c r="H90" s="29">
        <v>1</v>
      </c>
      <c r="I90" s="29">
        <v>1</v>
      </c>
      <c r="J90" s="29">
        <v>1</v>
      </c>
      <c r="K90" s="29">
        <v>1</v>
      </c>
      <c r="L90" s="29">
        <v>1</v>
      </c>
      <c r="M90" s="29">
        <v>1</v>
      </c>
      <c r="N90" s="29">
        <v>1</v>
      </c>
      <c r="O90" s="29">
        <v>1</v>
      </c>
      <c r="P90" s="29">
        <v>1</v>
      </c>
      <c r="Q90" s="29">
        <v>1</v>
      </c>
      <c r="R90" s="29">
        <v>1</v>
      </c>
      <c r="S90" s="29">
        <v>1</v>
      </c>
      <c r="T90" s="29">
        <v>1</v>
      </c>
      <c r="U90" s="29">
        <v>1</v>
      </c>
      <c r="V90" s="29">
        <v>1</v>
      </c>
      <c r="W90" s="29"/>
      <c r="X90" s="29"/>
      <c r="Y90" s="29"/>
      <c r="Z90" s="29"/>
      <c r="AA90" s="29"/>
      <c r="AB90" s="29"/>
      <c r="AC90" s="29"/>
    </row>
    <row r="91" spans="1:29" ht="15.75" hidden="1" customHeight="1" x14ac:dyDescent="0.2">
      <c r="A91" s="28">
        <v>9</v>
      </c>
      <c r="B91" s="29" t="s">
        <v>48</v>
      </c>
      <c r="C91" s="17">
        <v>4</v>
      </c>
      <c r="D91" s="30" t="s">
        <v>200</v>
      </c>
      <c r="E91" s="29">
        <v>1</v>
      </c>
      <c r="F91" s="29">
        <v>1</v>
      </c>
      <c r="G91" s="29">
        <v>1</v>
      </c>
      <c r="H91" s="29">
        <v>1</v>
      </c>
      <c r="I91" s="29">
        <v>1</v>
      </c>
      <c r="J91" s="29">
        <v>0</v>
      </c>
      <c r="K91" s="29">
        <v>1</v>
      </c>
      <c r="L91" s="29">
        <v>1</v>
      </c>
      <c r="M91" s="29">
        <v>1</v>
      </c>
      <c r="N91" s="29">
        <v>1</v>
      </c>
      <c r="O91" s="29">
        <v>1</v>
      </c>
      <c r="P91" s="29">
        <v>1</v>
      </c>
      <c r="Q91" s="29">
        <v>1</v>
      </c>
      <c r="R91" s="29">
        <v>1</v>
      </c>
      <c r="S91" s="29">
        <v>1</v>
      </c>
      <c r="T91" s="29">
        <v>1</v>
      </c>
      <c r="U91" s="29">
        <v>1</v>
      </c>
      <c r="V91" s="29">
        <v>1</v>
      </c>
      <c r="W91" s="29"/>
      <c r="X91" s="29"/>
      <c r="Y91" s="29"/>
      <c r="Z91" s="29"/>
      <c r="AA91" s="29"/>
      <c r="AB91" s="29"/>
      <c r="AC91" s="29"/>
    </row>
    <row r="92" spans="1:29" ht="15.75" hidden="1" customHeight="1" x14ac:dyDescent="0.2">
      <c r="A92" s="28">
        <v>9</v>
      </c>
      <c r="B92" s="29" t="s">
        <v>48</v>
      </c>
      <c r="C92" s="17">
        <v>5</v>
      </c>
      <c r="D92" s="30" t="s">
        <v>201</v>
      </c>
      <c r="E92" s="29">
        <v>1</v>
      </c>
      <c r="F92" s="29">
        <v>1</v>
      </c>
      <c r="G92" s="29">
        <v>1</v>
      </c>
      <c r="H92" s="29">
        <v>1</v>
      </c>
      <c r="I92" s="29">
        <v>1</v>
      </c>
      <c r="J92" s="29">
        <v>0</v>
      </c>
      <c r="K92" s="29">
        <v>1</v>
      </c>
      <c r="L92" s="29">
        <v>1</v>
      </c>
      <c r="M92" s="29">
        <v>1</v>
      </c>
      <c r="N92" s="29">
        <v>1</v>
      </c>
      <c r="O92" s="29">
        <v>1</v>
      </c>
      <c r="P92" s="29">
        <v>1</v>
      </c>
      <c r="Q92" s="29">
        <v>1</v>
      </c>
      <c r="R92" s="29">
        <v>1</v>
      </c>
      <c r="S92" s="29">
        <v>1</v>
      </c>
      <c r="T92" s="29">
        <v>1</v>
      </c>
      <c r="U92" s="29">
        <v>1</v>
      </c>
      <c r="V92" s="29">
        <v>1</v>
      </c>
      <c r="W92" s="29"/>
      <c r="X92" s="29"/>
      <c r="Y92" s="29"/>
      <c r="Z92" s="29"/>
      <c r="AA92" s="29"/>
      <c r="AB92" s="29"/>
      <c r="AC92" s="29"/>
    </row>
    <row r="93" spans="1:29" ht="15.75" hidden="1" customHeight="1" x14ac:dyDescent="0.2">
      <c r="A93" s="28">
        <v>9</v>
      </c>
      <c r="B93" s="29" t="s">
        <v>48</v>
      </c>
      <c r="C93" s="17">
        <v>6</v>
      </c>
      <c r="D93" s="30" t="s">
        <v>202</v>
      </c>
      <c r="E93" s="29">
        <v>1</v>
      </c>
      <c r="F93" s="29">
        <v>1</v>
      </c>
      <c r="G93" s="29">
        <v>1</v>
      </c>
      <c r="H93" s="29">
        <v>1</v>
      </c>
      <c r="I93" s="29">
        <v>1</v>
      </c>
      <c r="J93" s="29">
        <v>0</v>
      </c>
      <c r="K93" s="29">
        <v>1</v>
      </c>
      <c r="L93" s="29">
        <v>1</v>
      </c>
      <c r="M93" s="29">
        <v>1</v>
      </c>
      <c r="N93" s="29">
        <v>1</v>
      </c>
      <c r="O93" s="29">
        <v>1</v>
      </c>
      <c r="P93" s="29">
        <v>1</v>
      </c>
      <c r="Q93" s="29">
        <v>1</v>
      </c>
      <c r="R93" s="29">
        <v>1</v>
      </c>
      <c r="S93" s="29">
        <v>1</v>
      </c>
      <c r="T93" s="29">
        <v>1</v>
      </c>
      <c r="U93" s="29">
        <v>1</v>
      </c>
      <c r="V93" s="29">
        <v>1</v>
      </c>
      <c r="W93" s="29"/>
      <c r="X93" s="29"/>
      <c r="Y93" s="29"/>
      <c r="Z93" s="29"/>
      <c r="AA93" s="29"/>
      <c r="AB93" s="29"/>
      <c r="AC93" s="29"/>
    </row>
    <row r="94" spans="1:29" ht="15.75" hidden="1" customHeight="1" x14ac:dyDescent="0.2">
      <c r="A94" s="28">
        <v>9</v>
      </c>
      <c r="B94" s="29" t="s">
        <v>48</v>
      </c>
      <c r="C94" s="17">
        <v>7</v>
      </c>
      <c r="D94" s="30" t="s">
        <v>203</v>
      </c>
      <c r="E94" s="29">
        <v>1</v>
      </c>
      <c r="F94" s="29">
        <v>1</v>
      </c>
      <c r="G94" s="29">
        <v>1</v>
      </c>
      <c r="H94" s="29">
        <v>1</v>
      </c>
      <c r="I94" s="29">
        <v>1</v>
      </c>
      <c r="J94" s="29">
        <v>0</v>
      </c>
      <c r="K94" s="29">
        <v>1</v>
      </c>
      <c r="L94" s="29">
        <v>1</v>
      </c>
      <c r="M94" s="29">
        <v>1</v>
      </c>
      <c r="N94" s="29">
        <v>1</v>
      </c>
      <c r="O94" s="29">
        <v>1</v>
      </c>
      <c r="P94" s="29">
        <v>1</v>
      </c>
      <c r="Q94" s="29">
        <v>1</v>
      </c>
      <c r="R94" s="29">
        <v>1</v>
      </c>
      <c r="S94" s="29">
        <v>1</v>
      </c>
      <c r="T94" s="29">
        <v>1</v>
      </c>
      <c r="U94" s="29">
        <v>1</v>
      </c>
      <c r="V94" s="29">
        <v>1</v>
      </c>
      <c r="W94" s="29"/>
      <c r="X94" s="29"/>
      <c r="Y94" s="29"/>
      <c r="Z94" s="29"/>
      <c r="AA94" s="29"/>
      <c r="AB94" s="29"/>
      <c r="AC94" s="29"/>
    </row>
    <row r="95" spans="1:29" ht="15.75" hidden="1" customHeight="1" x14ac:dyDescent="0.2">
      <c r="A95" s="28">
        <v>9</v>
      </c>
      <c r="B95" s="29" t="s">
        <v>48</v>
      </c>
      <c r="C95" s="17">
        <v>8</v>
      </c>
      <c r="D95" s="30" t="s">
        <v>204</v>
      </c>
      <c r="E95" s="29">
        <v>1</v>
      </c>
      <c r="F95" s="29">
        <v>1</v>
      </c>
      <c r="G95" s="29">
        <v>0</v>
      </c>
      <c r="H95" s="29">
        <v>1</v>
      </c>
      <c r="I95" s="29">
        <v>1</v>
      </c>
      <c r="J95" s="29">
        <v>0</v>
      </c>
      <c r="K95" s="29">
        <v>1</v>
      </c>
      <c r="L95" s="29">
        <v>1</v>
      </c>
      <c r="M95" s="29">
        <v>1</v>
      </c>
      <c r="N95" s="29">
        <v>1</v>
      </c>
      <c r="O95" s="29">
        <v>1</v>
      </c>
      <c r="P95" s="29">
        <v>1</v>
      </c>
      <c r="Q95" s="29">
        <v>1</v>
      </c>
      <c r="R95" s="29">
        <v>1</v>
      </c>
      <c r="S95" s="29">
        <v>1</v>
      </c>
      <c r="T95" s="29">
        <v>1</v>
      </c>
      <c r="U95" s="29">
        <v>1</v>
      </c>
      <c r="V95" s="29">
        <v>1</v>
      </c>
      <c r="W95" s="29"/>
      <c r="X95" s="29"/>
      <c r="Y95" s="29"/>
      <c r="Z95" s="29"/>
      <c r="AA95" s="29"/>
      <c r="AB95" s="29"/>
      <c r="AC95" s="29"/>
    </row>
    <row r="96" spans="1:29" ht="15.75" hidden="1" customHeight="1" x14ac:dyDescent="0.2">
      <c r="A96" s="28">
        <v>9</v>
      </c>
      <c r="B96" s="29" t="s">
        <v>48</v>
      </c>
      <c r="C96" s="17">
        <v>9</v>
      </c>
      <c r="D96" s="30" t="s">
        <v>205</v>
      </c>
      <c r="E96" s="29">
        <v>1</v>
      </c>
      <c r="F96" s="29">
        <v>1</v>
      </c>
      <c r="G96" s="29">
        <v>1</v>
      </c>
      <c r="H96" s="29">
        <v>1</v>
      </c>
      <c r="I96" s="29">
        <v>1</v>
      </c>
      <c r="J96" s="29">
        <v>0</v>
      </c>
      <c r="K96" s="29">
        <v>1</v>
      </c>
      <c r="L96" s="29">
        <v>1</v>
      </c>
      <c r="M96" s="29">
        <v>1</v>
      </c>
      <c r="N96" s="29">
        <v>1</v>
      </c>
      <c r="O96" s="29">
        <v>1</v>
      </c>
      <c r="P96" s="29">
        <v>1</v>
      </c>
      <c r="Q96" s="29">
        <v>1</v>
      </c>
      <c r="R96" s="29">
        <v>1</v>
      </c>
      <c r="S96" s="29">
        <v>1</v>
      </c>
      <c r="T96" s="29">
        <v>1</v>
      </c>
      <c r="U96" s="29">
        <v>1</v>
      </c>
      <c r="V96" s="29">
        <v>1</v>
      </c>
      <c r="W96" s="29"/>
      <c r="X96" s="29"/>
      <c r="Y96" s="29"/>
      <c r="Z96" s="29"/>
      <c r="AA96" s="29"/>
      <c r="AB96" s="29"/>
      <c r="AC96" s="29"/>
    </row>
    <row r="97" spans="1:29" ht="15.75" hidden="1" customHeight="1" x14ac:dyDescent="0.2">
      <c r="A97" s="28">
        <v>9</v>
      </c>
      <c r="B97" s="29" t="s">
        <v>48</v>
      </c>
      <c r="C97" s="17">
        <v>10</v>
      </c>
      <c r="D97" s="30" t="s">
        <v>206</v>
      </c>
      <c r="E97" s="29">
        <v>1</v>
      </c>
      <c r="F97" s="29">
        <v>1</v>
      </c>
      <c r="G97" s="29">
        <v>0</v>
      </c>
      <c r="H97" s="29">
        <v>1</v>
      </c>
      <c r="I97" s="29">
        <v>1</v>
      </c>
      <c r="J97" s="29">
        <v>1</v>
      </c>
      <c r="K97" s="29">
        <v>1</v>
      </c>
      <c r="L97" s="29">
        <v>1</v>
      </c>
      <c r="M97" s="29">
        <v>1</v>
      </c>
      <c r="N97" s="29">
        <v>1</v>
      </c>
      <c r="O97" s="29">
        <v>1</v>
      </c>
      <c r="P97" s="29">
        <v>1</v>
      </c>
      <c r="Q97" s="29">
        <v>1</v>
      </c>
      <c r="R97" s="29">
        <v>1</v>
      </c>
      <c r="S97" s="29">
        <v>1</v>
      </c>
      <c r="T97" s="29">
        <v>1</v>
      </c>
      <c r="U97" s="29">
        <v>1</v>
      </c>
      <c r="V97" s="29">
        <v>1</v>
      </c>
      <c r="W97" s="29"/>
      <c r="X97" s="29"/>
      <c r="Y97" s="29"/>
      <c r="Z97" s="29"/>
      <c r="AA97" s="29"/>
      <c r="AB97" s="29"/>
      <c r="AC97" s="29"/>
    </row>
    <row r="98" spans="1:29" ht="15.75" hidden="1" customHeight="1" x14ac:dyDescent="0.2">
      <c r="A98" s="28">
        <v>9</v>
      </c>
      <c r="B98" s="29" t="s">
        <v>48</v>
      </c>
      <c r="C98" s="17">
        <v>11</v>
      </c>
      <c r="D98" s="30" t="s">
        <v>207</v>
      </c>
      <c r="E98" s="29">
        <v>0</v>
      </c>
      <c r="F98" s="29">
        <v>1</v>
      </c>
      <c r="G98" s="29">
        <v>0</v>
      </c>
      <c r="H98" s="29">
        <v>1</v>
      </c>
      <c r="I98" s="29">
        <v>1</v>
      </c>
      <c r="J98" s="29">
        <v>1</v>
      </c>
      <c r="K98" s="29">
        <v>1</v>
      </c>
      <c r="L98" s="29">
        <v>1</v>
      </c>
      <c r="M98" s="29">
        <v>1</v>
      </c>
      <c r="N98" s="29">
        <v>1</v>
      </c>
      <c r="O98" s="29">
        <v>1</v>
      </c>
      <c r="P98" s="29">
        <v>1</v>
      </c>
      <c r="Q98" s="29">
        <v>1</v>
      </c>
      <c r="R98" s="29">
        <v>1</v>
      </c>
      <c r="S98" s="29">
        <v>1</v>
      </c>
      <c r="T98" s="29">
        <v>1</v>
      </c>
      <c r="U98" s="29">
        <v>1</v>
      </c>
      <c r="V98" s="29">
        <v>1</v>
      </c>
      <c r="W98" s="29"/>
      <c r="X98" s="29"/>
      <c r="Y98" s="29"/>
      <c r="Z98" s="29"/>
      <c r="AA98" s="29"/>
      <c r="AB98" s="29"/>
      <c r="AC98" s="29"/>
    </row>
    <row r="99" spans="1:29" ht="15.75" hidden="1" customHeight="1" x14ac:dyDescent="0.2">
      <c r="A99" s="28">
        <v>9</v>
      </c>
      <c r="B99" s="29" t="s">
        <v>48</v>
      </c>
      <c r="C99" s="17">
        <v>12</v>
      </c>
      <c r="D99" s="30" t="s">
        <v>208</v>
      </c>
      <c r="E99" s="29">
        <v>1</v>
      </c>
      <c r="F99" s="29">
        <v>1</v>
      </c>
      <c r="G99" s="29">
        <v>1</v>
      </c>
      <c r="H99" s="29">
        <v>1</v>
      </c>
      <c r="I99" s="29">
        <v>1</v>
      </c>
      <c r="J99" s="29">
        <v>1</v>
      </c>
      <c r="K99" s="29">
        <v>1</v>
      </c>
      <c r="L99" s="29">
        <v>1</v>
      </c>
      <c r="M99" s="29">
        <v>1</v>
      </c>
      <c r="N99" s="29">
        <v>1</v>
      </c>
      <c r="O99" s="29">
        <v>1</v>
      </c>
      <c r="P99" s="29">
        <v>1</v>
      </c>
      <c r="Q99" s="29">
        <v>1</v>
      </c>
      <c r="R99" s="29">
        <v>1</v>
      </c>
      <c r="S99" s="29">
        <v>1</v>
      </c>
      <c r="T99" s="29">
        <v>1</v>
      </c>
      <c r="U99" s="29">
        <v>1</v>
      </c>
      <c r="V99" s="29">
        <v>1</v>
      </c>
      <c r="W99" s="29"/>
      <c r="X99" s="29"/>
      <c r="Y99" s="29"/>
      <c r="Z99" s="29"/>
      <c r="AA99" s="29"/>
      <c r="AB99" s="29"/>
      <c r="AC99" s="29"/>
    </row>
    <row r="100" spans="1:29" ht="15.75" hidden="1" customHeight="1" x14ac:dyDescent="0.2">
      <c r="A100" s="28">
        <v>9</v>
      </c>
      <c r="B100" s="29" t="s">
        <v>48</v>
      </c>
      <c r="C100" s="17">
        <v>13</v>
      </c>
      <c r="D100" s="30" t="s">
        <v>209</v>
      </c>
      <c r="E100" s="29">
        <v>1</v>
      </c>
      <c r="F100" s="29">
        <v>1</v>
      </c>
      <c r="G100" s="29">
        <v>1</v>
      </c>
      <c r="H100" s="29">
        <v>1</v>
      </c>
      <c r="I100" s="29">
        <v>1</v>
      </c>
      <c r="J100" s="29">
        <v>1</v>
      </c>
      <c r="K100" s="29">
        <v>1</v>
      </c>
      <c r="L100" s="29">
        <v>1</v>
      </c>
      <c r="M100" s="29">
        <v>1</v>
      </c>
      <c r="N100" s="29">
        <v>1</v>
      </c>
      <c r="O100" s="29">
        <v>1</v>
      </c>
      <c r="P100" s="29">
        <v>1</v>
      </c>
      <c r="Q100" s="29">
        <v>1</v>
      </c>
      <c r="R100" s="29">
        <v>1</v>
      </c>
      <c r="S100" s="29">
        <v>1</v>
      </c>
      <c r="T100" s="29">
        <v>1</v>
      </c>
      <c r="U100" s="29">
        <v>1</v>
      </c>
      <c r="V100" s="29">
        <v>1</v>
      </c>
      <c r="W100" s="29"/>
      <c r="X100" s="29"/>
      <c r="Y100" s="29"/>
      <c r="Z100" s="29"/>
      <c r="AA100" s="29"/>
      <c r="AB100" s="29"/>
      <c r="AC100" s="29"/>
    </row>
    <row r="101" spans="1:29" ht="15.75" hidden="1" customHeight="1" x14ac:dyDescent="0.2">
      <c r="A101" s="28">
        <v>9</v>
      </c>
      <c r="B101" s="29" t="s">
        <v>48</v>
      </c>
      <c r="C101" s="17">
        <v>14</v>
      </c>
      <c r="D101" s="30" t="s">
        <v>210</v>
      </c>
      <c r="E101" s="29">
        <v>1</v>
      </c>
      <c r="F101" s="29">
        <v>1</v>
      </c>
      <c r="G101" s="29">
        <v>0</v>
      </c>
      <c r="H101" s="29">
        <v>1</v>
      </c>
      <c r="I101" s="29">
        <v>1</v>
      </c>
      <c r="J101" s="29">
        <v>1</v>
      </c>
      <c r="K101" s="29">
        <v>1</v>
      </c>
      <c r="L101" s="29">
        <v>1</v>
      </c>
      <c r="M101" s="29">
        <v>1</v>
      </c>
      <c r="N101" s="29">
        <v>1</v>
      </c>
      <c r="O101" s="29">
        <v>1</v>
      </c>
      <c r="P101" s="29">
        <v>1</v>
      </c>
      <c r="Q101" s="29">
        <v>1</v>
      </c>
      <c r="R101" s="29">
        <v>1</v>
      </c>
      <c r="S101" s="29">
        <v>1</v>
      </c>
      <c r="T101" s="29">
        <v>1</v>
      </c>
      <c r="U101" s="29">
        <v>1</v>
      </c>
      <c r="V101" s="29">
        <v>1</v>
      </c>
      <c r="W101" s="29"/>
      <c r="X101" s="29"/>
      <c r="Y101" s="29"/>
      <c r="Z101" s="29"/>
      <c r="AA101" s="29"/>
      <c r="AB101" s="29"/>
      <c r="AC101" s="29"/>
    </row>
    <row r="102" spans="1:29" ht="15.75" hidden="1" customHeight="1" x14ac:dyDescent="0.2">
      <c r="A102" s="28">
        <v>9</v>
      </c>
      <c r="B102" s="29" t="s">
        <v>48</v>
      </c>
      <c r="C102" s="17">
        <v>15</v>
      </c>
      <c r="D102" s="30" t="s">
        <v>211</v>
      </c>
      <c r="E102" s="29">
        <v>1</v>
      </c>
      <c r="F102" s="29">
        <v>1</v>
      </c>
      <c r="G102" s="29">
        <v>1</v>
      </c>
      <c r="H102" s="29">
        <v>1</v>
      </c>
      <c r="I102" s="29">
        <v>1</v>
      </c>
      <c r="J102" s="29">
        <v>1</v>
      </c>
      <c r="K102" s="29">
        <v>1</v>
      </c>
      <c r="L102" s="29">
        <v>1</v>
      </c>
      <c r="M102" s="29">
        <v>1</v>
      </c>
      <c r="N102" s="29">
        <v>1</v>
      </c>
      <c r="O102" s="29">
        <v>1</v>
      </c>
      <c r="P102" s="29">
        <v>1</v>
      </c>
      <c r="Q102" s="29">
        <v>1</v>
      </c>
      <c r="R102" s="29">
        <v>1</v>
      </c>
      <c r="S102" s="29">
        <v>1</v>
      </c>
      <c r="T102" s="29">
        <v>1</v>
      </c>
      <c r="U102" s="29">
        <v>1</v>
      </c>
      <c r="V102" s="29">
        <v>1</v>
      </c>
      <c r="W102" s="29"/>
      <c r="X102" s="29"/>
      <c r="Y102" s="29"/>
      <c r="Z102" s="29"/>
      <c r="AA102" s="29"/>
      <c r="AB102" s="29"/>
      <c r="AC102" s="29"/>
    </row>
    <row r="103" spans="1:29" ht="15.75" hidden="1" customHeight="1" x14ac:dyDescent="0.2">
      <c r="A103" s="28">
        <v>9</v>
      </c>
      <c r="B103" s="29" t="s">
        <v>48</v>
      </c>
      <c r="C103" s="17">
        <v>16</v>
      </c>
      <c r="D103" s="30" t="s">
        <v>212</v>
      </c>
      <c r="E103" s="29">
        <v>1</v>
      </c>
      <c r="F103" s="29">
        <v>1</v>
      </c>
      <c r="G103" s="29">
        <v>1</v>
      </c>
      <c r="H103" s="29">
        <v>1</v>
      </c>
      <c r="I103" s="29">
        <v>1</v>
      </c>
      <c r="J103" s="29">
        <v>0</v>
      </c>
      <c r="K103" s="29">
        <v>1</v>
      </c>
      <c r="L103" s="29">
        <v>1</v>
      </c>
      <c r="M103" s="29">
        <v>1</v>
      </c>
      <c r="N103" s="29">
        <v>1</v>
      </c>
      <c r="O103" s="29">
        <v>1</v>
      </c>
      <c r="P103" s="29">
        <v>1</v>
      </c>
      <c r="Q103" s="29">
        <v>1</v>
      </c>
      <c r="R103" s="29">
        <v>1</v>
      </c>
      <c r="S103" s="29">
        <v>1</v>
      </c>
      <c r="T103" s="29">
        <v>1</v>
      </c>
      <c r="U103" s="29">
        <v>1</v>
      </c>
      <c r="V103" s="29">
        <v>1</v>
      </c>
      <c r="W103" s="29"/>
      <c r="X103" s="29"/>
      <c r="Y103" s="29"/>
      <c r="Z103" s="29"/>
      <c r="AA103" s="29"/>
      <c r="AB103" s="29"/>
      <c r="AC103" s="29"/>
    </row>
    <row r="104" spans="1:29" ht="15.75" hidden="1" customHeight="1" x14ac:dyDescent="0.2">
      <c r="A104" s="31">
        <v>10</v>
      </c>
      <c r="B104" s="32" t="s">
        <v>50</v>
      </c>
      <c r="C104" s="17">
        <v>1</v>
      </c>
      <c r="D104" s="33" t="s">
        <v>213</v>
      </c>
      <c r="E104" s="32">
        <v>1</v>
      </c>
      <c r="F104" s="32">
        <v>1</v>
      </c>
      <c r="G104" s="32">
        <v>1</v>
      </c>
      <c r="H104" s="32">
        <v>1</v>
      </c>
      <c r="I104" s="32">
        <v>1</v>
      </c>
      <c r="J104" s="32">
        <v>1</v>
      </c>
      <c r="K104" s="32">
        <v>1</v>
      </c>
      <c r="L104" s="32">
        <v>1</v>
      </c>
      <c r="M104" s="32">
        <v>1</v>
      </c>
      <c r="N104" s="32">
        <v>1</v>
      </c>
      <c r="O104" s="32">
        <v>1</v>
      </c>
      <c r="P104" s="32">
        <v>1</v>
      </c>
      <c r="Q104" s="32">
        <v>1</v>
      </c>
      <c r="R104" s="32">
        <v>1</v>
      </c>
      <c r="S104" s="32">
        <v>1</v>
      </c>
      <c r="T104" s="32"/>
      <c r="U104" s="32"/>
      <c r="V104" s="32"/>
      <c r="W104" s="32"/>
      <c r="X104" s="32"/>
      <c r="Y104" s="32"/>
      <c r="Z104" s="32"/>
      <c r="AA104" s="32"/>
      <c r="AB104" s="32"/>
      <c r="AC104" s="32"/>
    </row>
    <row r="105" spans="1:29" ht="15.75" hidden="1" customHeight="1" x14ac:dyDescent="0.2">
      <c r="A105" s="31">
        <v>10</v>
      </c>
      <c r="B105" s="32" t="s">
        <v>50</v>
      </c>
      <c r="C105" s="17">
        <v>2</v>
      </c>
      <c r="D105" s="33" t="s">
        <v>214</v>
      </c>
      <c r="E105" s="32">
        <v>1</v>
      </c>
      <c r="F105" s="32">
        <v>1</v>
      </c>
      <c r="G105" s="32">
        <v>1</v>
      </c>
      <c r="H105" s="32">
        <v>1</v>
      </c>
      <c r="I105" s="32">
        <v>1</v>
      </c>
      <c r="J105" s="32">
        <v>1</v>
      </c>
      <c r="K105" s="32">
        <v>1</v>
      </c>
      <c r="L105" s="32">
        <v>1</v>
      </c>
      <c r="M105" s="32">
        <v>1</v>
      </c>
      <c r="N105" s="32">
        <v>1</v>
      </c>
      <c r="O105" s="32">
        <v>1</v>
      </c>
      <c r="P105" s="32">
        <v>1</v>
      </c>
      <c r="Q105" s="32">
        <v>1</v>
      </c>
      <c r="R105" s="32">
        <v>1</v>
      </c>
      <c r="S105" s="32">
        <v>1</v>
      </c>
      <c r="T105" s="32"/>
      <c r="U105" s="32"/>
      <c r="V105" s="32"/>
      <c r="W105" s="32"/>
      <c r="X105" s="32"/>
      <c r="Y105" s="32"/>
      <c r="Z105" s="32"/>
      <c r="AA105" s="32"/>
      <c r="AB105" s="32"/>
      <c r="AC105" s="32"/>
    </row>
    <row r="106" spans="1:29" ht="15.75" hidden="1" customHeight="1" x14ac:dyDescent="0.2">
      <c r="A106" s="31">
        <v>10</v>
      </c>
      <c r="B106" s="32" t="s">
        <v>50</v>
      </c>
      <c r="C106" s="17">
        <v>3</v>
      </c>
      <c r="D106" s="33" t="s">
        <v>215</v>
      </c>
      <c r="E106" s="32">
        <v>1</v>
      </c>
      <c r="F106" s="32">
        <v>1</v>
      </c>
      <c r="G106" s="32">
        <v>0</v>
      </c>
      <c r="H106" s="32">
        <v>1</v>
      </c>
      <c r="I106" s="32">
        <v>1</v>
      </c>
      <c r="J106" s="32">
        <v>1</v>
      </c>
      <c r="K106" s="32">
        <v>1</v>
      </c>
      <c r="L106" s="32">
        <v>1</v>
      </c>
      <c r="M106" s="32">
        <v>1</v>
      </c>
      <c r="N106" s="32">
        <v>1</v>
      </c>
      <c r="O106" s="32">
        <v>1</v>
      </c>
      <c r="P106" s="32">
        <v>1</v>
      </c>
      <c r="Q106" s="32">
        <v>1</v>
      </c>
      <c r="R106" s="32">
        <v>1</v>
      </c>
      <c r="S106" s="32">
        <v>1</v>
      </c>
      <c r="T106" s="32"/>
      <c r="U106" s="32"/>
      <c r="V106" s="32"/>
      <c r="W106" s="32"/>
      <c r="X106" s="32"/>
      <c r="Y106" s="32"/>
      <c r="Z106" s="32"/>
      <c r="AA106" s="32"/>
      <c r="AB106" s="32"/>
      <c r="AC106" s="32"/>
    </row>
    <row r="107" spans="1:29" ht="15.75" hidden="1" customHeight="1" x14ac:dyDescent="0.2">
      <c r="A107" s="31">
        <v>10</v>
      </c>
      <c r="B107" s="32" t="s">
        <v>50</v>
      </c>
      <c r="C107" s="17">
        <v>4</v>
      </c>
      <c r="D107" s="33" t="s">
        <v>216</v>
      </c>
      <c r="E107" s="32">
        <v>1</v>
      </c>
      <c r="F107" s="32">
        <v>1</v>
      </c>
      <c r="G107" s="32">
        <v>0</v>
      </c>
      <c r="H107" s="32">
        <v>1</v>
      </c>
      <c r="I107" s="32">
        <v>1</v>
      </c>
      <c r="J107" s="32">
        <v>1</v>
      </c>
      <c r="K107" s="32">
        <v>1</v>
      </c>
      <c r="L107" s="32">
        <v>1</v>
      </c>
      <c r="M107" s="32">
        <v>1</v>
      </c>
      <c r="N107" s="32">
        <v>1</v>
      </c>
      <c r="O107" s="32">
        <v>1</v>
      </c>
      <c r="P107" s="32">
        <v>1</v>
      </c>
      <c r="Q107" s="32">
        <v>1</v>
      </c>
      <c r="R107" s="32">
        <v>1</v>
      </c>
      <c r="S107" s="32">
        <v>1</v>
      </c>
      <c r="T107" s="32"/>
      <c r="U107" s="32"/>
      <c r="V107" s="32"/>
      <c r="W107" s="32"/>
      <c r="X107" s="32"/>
      <c r="Y107" s="32"/>
      <c r="Z107" s="32"/>
      <c r="AA107" s="32"/>
      <c r="AB107" s="32"/>
      <c r="AC107" s="32"/>
    </row>
    <row r="108" spans="1:29" ht="15.75" hidden="1" customHeight="1" x14ac:dyDescent="0.2">
      <c r="A108" s="31">
        <v>10</v>
      </c>
      <c r="B108" s="32" t="s">
        <v>50</v>
      </c>
      <c r="C108" s="17">
        <v>5</v>
      </c>
      <c r="D108" s="33" t="s">
        <v>217</v>
      </c>
      <c r="E108" s="32">
        <v>1</v>
      </c>
      <c r="F108" s="32">
        <v>1</v>
      </c>
      <c r="G108" s="32">
        <v>1</v>
      </c>
      <c r="H108" s="32">
        <v>1</v>
      </c>
      <c r="I108" s="32">
        <v>1</v>
      </c>
      <c r="J108" s="32">
        <v>1</v>
      </c>
      <c r="K108" s="32">
        <v>1</v>
      </c>
      <c r="L108" s="32">
        <v>1</v>
      </c>
      <c r="M108" s="32">
        <v>1</v>
      </c>
      <c r="N108" s="32">
        <v>1</v>
      </c>
      <c r="O108" s="32">
        <v>1</v>
      </c>
      <c r="P108" s="32">
        <v>1</v>
      </c>
      <c r="Q108" s="32">
        <v>1</v>
      </c>
      <c r="R108" s="32">
        <v>1</v>
      </c>
      <c r="S108" s="32">
        <v>1</v>
      </c>
      <c r="T108" s="32"/>
      <c r="U108" s="32"/>
      <c r="V108" s="32"/>
      <c r="W108" s="32"/>
      <c r="X108" s="32"/>
      <c r="Y108" s="32"/>
      <c r="Z108" s="32"/>
      <c r="AA108" s="32"/>
      <c r="AB108" s="32"/>
      <c r="AC108" s="32"/>
    </row>
    <row r="109" spans="1:29" ht="15.75" hidden="1" customHeight="1" x14ac:dyDescent="0.2">
      <c r="A109" s="14">
        <v>11</v>
      </c>
      <c r="B109" s="9" t="s">
        <v>52</v>
      </c>
      <c r="C109" s="17">
        <v>1</v>
      </c>
      <c r="D109" s="15" t="s">
        <v>218</v>
      </c>
      <c r="E109" s="9">
        <v>1</v>
      </c>
      <c r="F109" s="9">
        <v>1</v>
      </c>
      <c r="G109" s="9">
        <v>0</v>
      </c>
      <c r="H109" s="9">
        <v>1</v>
      </c>
      <c r="I109" s="9">
        <v>1</v>
      </c>
      <c r="J109" s="9">
        <v>1</v>
      </c>
      <c r="K109" s="9">
        <v>1</v>
      </c>
      <c r="L109" s="9">
        <v>1</v>
      </c>
      <c r="M109" s="9">
        <v>1</v>
      </c>
      <c r="N109" s="9">
        <v>1</v>
      </c>
      <c r="O109" s="9">
        <v>1</v>
      </c>
      <c r="P109" s="9">
        <v>1</v>
      </c>
      <c r="Q109" s="9">
        <v>1</v>
      </c>
      <c r="R109" s="9">
        <v>1</v>
      </c>
      <c r="S109" s="9">
        <v>1</v>
      </c>
      <c r="T109" s="9">
        <v>1</v>
      </c>
      <c r="U109" s="9">
        <v>1</v>
      </c>
      <c r="V109" s="9">
        <v>1</v>
      </c>
      <c r="W109" s="9">
        <v>1</v>
      </c>
      <c r="X109" s="9">
        <v>1</v>
      </c>
      <c r="Y109" s="9">
        <v>1</v>
      </c>
      <c r="Z109" s="9"/>
      <c r="AA109" s="9"/>
      <c r="AB109" s="9"/>
      <c r="AC109" s="9"/>
    </row>
    <row r="110" spans="1:29" ht="15.75" hidden="1" customHeight="1" x14ac:dyDescent="0.2">
      <c r="A110" s="14">
        <v>11</v>
      </c>
      <c r="B110" s="9" t="s">
        <v>52</v>
      </c>
      <c r="C110" s="17">
        <v>2</v>
      </c>
      <c r="D110" s="15" t="s">
        <v>219</v>
      </c>
      <c r="E110" s="9">
        <v>0</v>
      </c>
      <c r="F110" s="9">
        <v>1</v>
      </c>
      <c r="G110" s="9">
        <v>0</v>
      </c>
      <c r="H110" s="9">
        <v>1</v>
      </c>
      <c r="I110" s="9">
        <v>1</v>
      </c>
      <c r="J110" s="9">
        <v>1</v>
      </c>
      <c r="K110" s="9">
        <v>1</v>
      </c>
      <c r="L110" s="9">
        <v>1</v>
      </c>
      <c r="M110" s="9">
        <v>0</v>
      </c>
      <c r="N110" s="9">
        <v>1</v>
      </c>
      <c r="O110" s="9">
        <v>1</v>
      </c>
      <c r="P110" s="9">
        <v>1</v>
      </c>
      <c r="Q110" s="9">
        <v>1</v>
      </c>
      <c r="R110" s="9">
        <v>1</v>
      </c>
      <c r="S110" s="9">
        <v>1</v>
      </c>
      <c r="T110" s="9">
        <v>1</v>
      </c>
      <c r="U110" s="9">
        <v>1</v>
      </c>
      <c r="V110" s="9">
        <v>1</v>
      </c>
      <c r="W110" s="9">
        <v>1</v>
      </c>
      <c r="X110" s="9">
        <v>1</v>
      </c>
      <c r="Y110" s="9">
        <v>1</v>
      </c>
      <c r="Z110" s="9"/>
      <c r="AA110" s="9"/>
      <c r="AB110" s="9"/>
      <c r="AC110" s="9"/>
    </row>
    <row r="111" spans="1:29" ht="15.75" hidden="1" customHeight="1" x14ac:dyDescent="0.2">
      <c r="A111" s="14">
        <v>11</v>
      </c>
      <c r="B111" s="9" t="s">
        <v>52</v>
      </c>
      <c r="C111" s="17">
        <v>3</v>
      </c>
      <c r="D111" s="15" t="s">
        <v>220</v>
      </c>
      <c r="E111" s="9">
        <v>0</v>
      </c>
      <c r="F111" s="9">
        <v>1</v>
      </c>
      <c r="G111" s="9">
        <v>1</v>
      </c>
      <c r="H111" s="9">
        <v>1</v>
      </c>
      <c r="I111" s="9">
        <v>1</v>
      </c>
      <c r="J111" s="9">
        <v>1</v>
      </c>
      <c r="K111" s="9">
        <v>1</v>
      </c>
      <c r="L111" s="9">
        <v>1</v>
      </c>
      <c r="M111" s="9">
        <v>0</v>
      </c>
      <c r="N111" s="9">
        <v>1</v>
      </c>
      <c r="O111" s="9">
        <v>1</v>
      </c>
      <c r="P111" s="9">
        <v>1</v>
      </c>
      <c r="Q111" s="9">
        <v>1</v>
      </c>
      <c r="R111" s="9">
        <v>1</v>
      </c>
      <c r="S111" s="9">
        <v>1</v>
      </c>
      <c r="T111" s="9">
        <v>1</v>
      </c>
      <c r="U111" s="9">
        <v>1</v>
      </c>
      <c r="V111" s="9">
        <v>1</v>
      </c>
      <c r="W111" s="9">
        <v>1</v>
      </c>
      <c r="X111" s="9">
        <v>1</v>
      </c>
      <c r="Y111" s="9">
        <v>1</v>
      </c>
      <c r="Z111" s="9"/>
      <c r="AA111" s="9"/>
      <c r="AB111" s="9"/>
      <c r="AC111" s="9"/>
    </row>
    <row r="112" spans="1:29" ht="15.75" hidden="1" customHeight="1" x14ac:dyDescent="0.2">
      <c r="A112" s="14">
        <v>11</v>
      </c>
      <c r="B112" s="9" t="s">
        <v>52</v>
      </c>
      <c r="C112" s="17">
        <v>4</v>
      </c>
      <c r="D112" s="15" t="s">
        <v>221</v>
      </c>
      <c r="E112" s="9">
        <v>1</v>
      </c>
      <c r="F112" s="9">
        <v>1</v>
      </c>
      <c r="G112" s="9">
        <v>1</v>
      </c>
      <c r="H112" s="9">
        <v>1</v>
      </c>
      <c r="I112" s="9">
        <v>1</v>
      </c>
      <c r="J112" s="9">
        <v>1</v>
      </c>
      <c r="K112" s="9">
        <v>1</v>
      </c>
      <c r="L112" s="9">
        <v>1</v>
      </c>
      <c r="M112" s="9">
        <v>0</v>
      </c>
      <c r="N112" s="9">
        <v>1</v>
      </c>
      <c r="O112" s="9">
        <v>1</v>
      </c>
      <c r="P112" s="9">
        <v>1</v>
      </c>
      <c r="Q112" s="9">
        <v>1</v>
      </c>
      <c r="R112" s="9">
        <v>1</v>
      </c>
      <c r="S112" s="9">
        <v>1</v>
      </c>
      <c r="T112" s="9">
        <v>1</v>
      </c>
      <c r="U112" s="9">
        <v>1</v>
      </c>
      <c r="V112" s="9">
        <v>1</v>
      </c>
      <c r="W112" s="9">
        <v>1</v>
      </c>
      <c r="X112" s="9">
        <v>1</v>
      </c>
      <c r="Y112" s="9">
        <v>1</v>
      </c>
      <c r="Z112" s="9"/>
      <c r="AA112" s="9"/>
      <c r="AB112" s="9"/>
      <c r="AC112" s="9"/>
    </row>
    <row r="113" spans="1:29" ht="15.75" hidden="1" customHeight="1" x14ac:dyDescent="0.2">
      <c r="A113" s="14">
        <v>11</v>
      </c>
      <c r="B113" s="9" t="s">
        <v>52</v>
      </c>
      <c r="C113" s="17">
        <v>5</v>
      </c>
      <c r="D113" s="15" t="s">
        <v>222</v>
      </c>
      <c r="E113" s="9">
        <v>0</v>
      </c>
      <c r="F113" s="9">
        <v>1</v>
      </c>
      <c r="G113" s="9">
        <v>0</v>
      </c>
      <c r="H113" s="9">
        <v>1</v>
      </c>
      <c r="I113" s="9">
        <v>1</v>
      </c>
      <c r="J113" s="9">
        <v>1</v>
      </c>
      <c r="K113" s="9">
        <v>1</v>
      </c>
      <c r="L113" s="9">
        <v>1</v>
      </c>
      <c r="M113" s="9">
        <v>0</v>
      </c>
      <c r="N113" s="9">
        <v>1</v>
      </c>
      <c r="O113" s="9">
        <v>1</v>
      </c>
      <c r="P113" s="9">
        <v>1</v>
      </c>
      <c r="Q113" s="9">
        <v>1</v>
      </c>
      <c r="R113" s="9">
        <v>1</v>
      </c>
      <c r="S113" s="9">
        <v>1</v>
      </c>
      <c r="T113" s="9">
        <v>1</v>
      </c>
      <c r="U113" s="9">
        <v>1</v>
      </c>
      <c r="V113" s="9">
        <v>1</v>
      </c>
      <c r="W113" s="9">
        <v>1</v>
      </c>
      <c r="X113" s="9">
        <v>1</v>
      </c>
      <c r="Y113" s="9">
        <v>1</v>
      </c>
      <c r="Z113" s="9"/>
      <c r="AA113" s="9"/>
      <c r="AB113" s="9"/>
      <c r="AC113" s="9"/>
    </row>
    <row r="114" spans="1:29" ht="15.75" hidden="1" customHeight="1" x14ac:dyDescent="0.2">
      <c r="A114" s="14">
        <v>12</v>
      </c>
      <c r="B114" s="9" t="s">
        <v>223</v>
      </c>
      <c r="C114" s="17">
        <v>1</v>
      </c>
      <c r="D114" s="15" t="s">
        <v>224</v>
      </c>
      <c r="E114" s="9">
        <v>1</v>
      </c>
      <c r="F114" s="9">
        <v>1</v>
      </c>
      <c r="G114" s="9">
        <v>1</v>
      </c>
      <c r="H114" s="9">
        <v>1</v>
      </c>
      <c r="I114" s="9">
        <v>1</v>
      </c>
      <c r="J114" s="9">
        <v>1</v>
      </c>
      <c r="K114" s="9">
        <v>1</v>
      </c>
      <c r="L114" s="9">
        <v>1</v>
      </c>
      <c r="M114" s="9">
        <v>1</v>
      </c>
      <c r="N114" s="9">
        <v>1</v>
      </c>
      <c r="O114" s="9">
        <v>1</v>
      </c>
      <c r="P114" s="9">
        <v>1</v>
      </c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spans="1:29" ht="15.75" hidden="1" customHeight="1" x14ac:dyDescent="0.2">
      <c r="A115" s="14">
        <v>12</v>
      </c>
      <c r="B115" s="9" t="s">
        <v>223</v>
      </c>
      <c r="C115" s="17">
        <v>2</v>
      </c>
      <c r="D115" s="15" t="s">
        <v>225</v>
      </c>
      <c r="E115" s="9">
        <v>1</v>
      </c>
      <c r="F115" s="9">
        <v>1</v>
      </c>
      <c r="G115" s="9">
        <v>1</v>
      </c>
      <c r="H115" s="9">
        <v>1</v>
      </c>
      <c r="I115" s="9">
        <v>1</v>
      </c>
      <c r="J115" s="9">
        <v>1</v>
      </c>
      <c r="K115" s="9">
        <v>1</v>
      </c>
      <c r="L115" s="9">
        <v>1</v>
      </c>
      <c r="M115" s="9">
        <v>1</v>
      </c>
      <c r="N115" s="9">
        <v>1</v>
      </c>
      <c r="O115" s="9">
        <v>1</v>
      </c>
      <c r="P115" s="9">
        <v>1</v>
      </c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spans="1:29" ht="15.75" hidden="1" customHeight="1" x14ac:dyDescent="0.2">
      <c r="A116" s="14">
        <v>12</v>
      </c>
      <c r="B116" s="9" t="s">
        <v>223</v>
      </c>
      <c r="C116" s="17">
        <v>3</v>
      </c>
      <c r="D116" s="15" t="s">
        <v>226</v>
      </c>
      <c r="E116" s="9">
        <v>1</v>
      </c>
      <c r="F116" s="9">
        <v>1</v>
      </c>
      <c r="G116" s="9">
        <v>1</v>
      </c>
      <c r="H116" s="9">
        <v>1</v>
      </c>
      <c r="I116" s="9">
        <v>1</v>
      </c>
      <c r="J116" s="9">
        <v>1</v>
      </c>
      <c r="K116" s="9">
        <v>1</v>
      </c>
      <c r="L116" s="9">
        <v>1</v>
      </c>
      <c r="M116" s="9">
        <v>1</v>
      </c>
      <c r="N116" s="9">
        <v>1</v>
      </c>
      <c r="O116" s="9">
        <v>1</v>
      </c>
      <c r="P116" s="9">
        <v>1</v>
      </c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spans="1:29" ht="15.75" hidden="1" customHeight="1" x14ac:dyDescent="0.2">
      <c r="A117" s="14">
        <v>12</v>
      </c>
      <c r="B117" s="9" t="s">
        <v>223</v>
      </c>
      <c r="C117" s="17">
        <v>4</v>
      </c>
      <c r="D117" s="15" t="s">
        <v>227</v>
      </c>
      <c r="E117" s="9">
        <v>1</v>
      </c>
      <c r="F117" s="9">
        <v>1</v>
      </c>
      <c r="G117" s="9">
        <v>1</v>
      </c>
      <c r="H117" s="9">
        <v>1</v>
      </c>
      <c r="I117" s="9">
        <v>1</v>
      </c>
      <c r="J117" s="9">
        <v>1</v>
      </c>
      <c r="K117" s="9">
        <v>1</v>
      </c>
      <c r="L117" s="9">
        <v>1</v>
      </c>
      <c r="M117" s="9">
        <v>1</v>
      </c>
      <c r="N117" s="9">
        <v>1</v>
      </c>
      <c r="O117" s="9">
        <v>1</v>
      </c>
      <c r="P117" s="9">
        <v>1</v>
      </c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spans="1:29" ht="15.75" hidden="1" customHeight="1" x14ac:dyDescent="0.2">
      <c r="A118" s="14">
        <v>12</v>
      </c>
      <c r="B118" s="9" t="s">
        <v>223</v>
      </c>
      <c r="C118" s="17">
        <v>5</v>
      </c>
      <c r="D118" s="15" t="s">
        <v>228</v>
      </c>
      <c r="E118" s="9">
        <v>1</v>
      </c>
      <c r="F118" s="9">
        <v>1</v>
      </c>
      <c r="G118" s="9">
        <v>1</v>
      </c>
      <c r="H118" s="9">
        <v>1</v>
      </c>
      <c r="I118" s="9">
        <v>1</v>
      </c>
      <c r="J118" s="9">
        <v>1</v>
      </c>
      <c r="K118" s="9">
        <v>1</v>
      </c>
      <c r="L118" s="9">
        <v>1</v>
      </c>
      <c r="M118" s="9">
        <v>1</v>
      </c>
      <c r="N118" s="9">
        <v>1</v>
      </c>
      <c r="O118" s="9">
        <v>1</v>
      </c>
      <c r="P118" s="9">
        <v>1</v>
      </c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spans="1:29" ht="15.75" hidden="1" customHeight="1" x14ac:dyDescent="0.2">
      <c r="A119" s="14">
        <v>13</v>
      </c>
      <c r="B119" s="9" t="s">
        <v>56</v>
      </c>
      <c r="C119" s="17">
        <v>1</v>
      </c>
      <c r="D119" s="15" t="s">
        <v>229</v>
      </c>
      <c r="E119" s="9">
        <v>1</v>
      </c>
      <c r="F119" s="9">
        <v>1</v>
      </c>
      <c r="G119" s="9">
        <v>1</v>
      </c>
      <c r="H119" s="9">
        <v>0</v>
      </c>
      <c r="I119" s="9">
        <v>1</v>
      </c>
      <c r="J119" s="9">
        <v>0</v>
      </c>
      <c r="K119" s="9">
        <v>1</v>
      </c>
      <c r="L119" s="9">
        <v>1</v>
      </c>
      <c r="M119" s="9">
        <v>1</v>
      </c>
      <c r="N119" s="9">
        <v>1</v>
      </c>
      <c r="O119" s="9">
        <v>1</v>
      </c>
      <c r="P119" s="9">
        <v>1</v>
      </c>
      <c r="Q119" s="9">
        <v>1</v>
      </c>
      <c r="R119" s="9">
        <v>1</v>
      </c>
      <c r="S119" s="9">
        <v>1</v>
      </c>
      <c r="T119" s="9">
        <v>1</v>
      </c>
      <c r="U119" s="9">
        <v>1</v>
      </c>
      <c r="V119" s="9">
        <v>1</v>
      </c>
      <c r="W119" s="9">
        <v>1</v>
      </c>
      <c r="X119" s="9">
        <v>1</v>
      </c>
      <c r="Y119" s="9">
        <v>1</v>
      </c>
      <c r="Z119" s="9"/>
      <c r="AA119" s="9"/>
      <c r="AB119" s="9"/>
      <c r="AC119" s="9"/>
    </row>
    <row r="120" spans="1:29" ht="15.75" hidden="1" customHeight="1" x14ac:dyDescent="0.2">
      <c r="A120" s="14">
        <v>13</v>
      </c>
      <c r="B120" s="9" t="s">
        <v>56</v>
      </c>
      <c r="C120" s="17">
        <v>2</v>
      </c>
      <c r="D120" s="15" t="s">
        <v>230</v>
      </c>
      <c r="E120" s="9">
        <v>1</v>
      </c>
      <c r="F120" s="9">
        <v>1</v>
      </c>
      <c r="G120" s="9">
        <v>1</v>
      </c>
      <c r="H120" s="9">
        <v>0</v>
      </c>
      <c r="I120" s="9">
        <v>1</v>
      </c>
      <c r="J120" s="9">
        <v>0</v>
      </c>
      <c r="K120" s="9">
        <v>1</v>
      </c>
      <c r="L120" s="9">
        <v>1</v>
      </c>
      <c r="M120" s="9">
        <v>1</v>
      </c>
      <c r="N120" s="9">
        <v>1</v>
      </c>
      <c r="O120" s="9">
        <v>1</v>
      </c>
      <c r="P120" s="9">
        <v>1</v>
      </c>
      <c r="Q120" s="9">
        <v>1</v>
      </c>
      <c r="R120" s="9">
        <v>1</v>
      </c>
      <c r="S120" s="9">
        <v>1</v>
      </c>
      <c r="T120" s="9">
        <v>1</v>
      </c>
      <c r="U120" s="9">
        <v>1</v>
      </c>
      <c r="V120" s="9">
        <v>1</v>
      </c>
      <c r="W120" s="9">
        <v>1</v>
      </c>
      <c r="X120" s="9">
        <v>1</v>
      </c>
      <c r="Y120" s="9">
        <v>1</v>
      </c>
      <c r="Z120" s="9"/>
      <c r="AA120" s="9"/>
      <c r="AB120" s="9"/>
      <c r="AC120" s="9"/>
    </row>
    <row r="121" spans="1:29" ht="15.75" hidden="1" customHeight="1" x14ac:dyDescent="0.2">
      <c r="A121" s="14">
        <v>13</v>
      </c>
      <c r="B121" s="9" t="s">
        <v>56</v>
      </c>
      <c r="C121" s="17">
        <v>3</v>
      </c>
      <c r="D121" s="15" t="s">
        <v>231</v>
      </c>
      <c r="E121" s="9">
        <v>1</v>
      </c>
      <c r="F121" s="9">
        <v>1</v>
      </c>
      <c r="G121" s="9">
        <v>1</v>
      </c>
      <c r="H121" s="9">
        <v>1</v>
      </c>
      <c r="I121" s="9">
        <v>1</v>
      </c>
      <c r="J121" s="9">
        <v>1</v>
      </c>
      <c r="K121" s="9">
        <v>1</v>
      </c>
      <c r="L121" s="9">
        <v>1</v>
      </c>
      <c r="M121" s="9">
        <v>1</v>
      </c>
      <c r="N121" s="9">
        <v>1</v>
      </c>
      <c r="O121" s="9">
        <v>1</v>
      </c>
      <c r="P121" s="9">
        <v>1</v>
      </c>
      <c r="Q121" s="9">
        <v>1</v>
      </c>
      <c r="R121" s="9">
        <v>1</v>
      </c>
      <c r="S121" s="9">
        <v>1</v>
      </c>
      <c r="T121" s="9">
        <v>1</v>
      </c>
      <c r="U121" s="9">
        <v>1</v>
      </c>
      <c r="V121" s="9">
        <v>1</v>
      </c>
      <c r="W121" s="9">
        <v>1</v>
      </c>
      <c r="X121" s="9">
        <v>1</v>
      </c>
      <c r="Y121" s="9">
        <v>1</v>
      </c>
      <c r="Z121" s="9"/>
      <c r="AA121" s="9"/>
      <c r="AB121" s="9"/>
      <c r="AC121" s="9"/>
    </row>
    <row r="122" spans="1:29" ht="15.75" hidden="1" customHeight="1" x14ac:dyDescent="0.2">
      <c r="A122" s="14">
        <v>13</v>
      </c>
      <c r="B122" s="9" t="s">
        <v>56</v>
      </c>
      <c r="C122" s="17">
        <v>4</v>
      </c>
      <c r="D122" s="15" t="s">
        <v>232</v>
      </c>
      <c r="E122" s="9">
        <v>1</v>
      </c>
      <c r="F122" s="9">
        <v>1</v>
      </c>
      <c r="G122" s="9">
        <v>1</v>
      </c>
      <c r="H122" s="9">
        <v>0</v>
      </c>
      <c r="I122" s="9">
        <v>1</v>
      </c>
      <c r="J122" s="9">
        <v>1</v>
      </c>
      <c r="K122" s="9">
        <v>1</v>
      </c>
      <c r="L122" s="9">
        <v>1</v>
      </c>
      <c r="M122" s="9">
        <v>0</v>
      </c>
      <c r="N122" s="9">
        <v>1</v>
      </c>
      <c r="O122" s="9">
        <v>1</v>
      </c>
      <c r="P122" s="9">
        <v>1</v>
      </c>
      <c r="Q122" s="9">
        <v>1</v>
      </c>
      <c r="R122" s="9">
        <v>1</v>
      </c>
      <c r="S122" s="9">
        <v>1</v>
      </c>
      <c r="T122" s="9">
        <v>1</v>
      </c>
      <c r="U122" s="9">
        <v>1</v>
      </c>
      <c r="V122" s="9">
        <v>1</v>
      </c>
      <c r="W122" s="9">
        <v>1</v>
      </c>
      <c r="X122" s="9">
        <v>1</v>
      </c>
      <c r="Y122" s="9">
        <v>1</v>
      </c>
      <c r="Z122" s="9"/>
      <c r="AA122" s="9"/>
      <c r="AB122" s="9"/>
      <c r="AC122" s="9"/>
    </row>
    <row r="123" spans="1:29" ht="15.75" hidden="1" customHeight="1" x14ac:dyDescent="0.2">
      <c r="A123" s="14">
        <v>13</v>
      </c>
      <c r="B123" s="9" t="s">
        <v>56</v>
      </c>
      <c r="C123" s="17">
        <v>5</v>
      </c>
      <c r="D123" s="15" t="s">
        <v>233</v>
      </c>
      <c r="E123" s="9">
        <v>1</v>
      </c>
      <c r="F123" s="9">
        <v>1</v>
      </c>
      <c r="G123" s="9">
        <v>1</v>
      </c>
      <c r="H123" s="9">
        <v>1</v>
      </c>
      <c r="I123" s="9">
        <v>1</v>
      </c>
      <c r="J123" s="9">
        <v>1</v>
      </c>
      <c r="K123" s="9">
        <v>1</v>
      </c>
      <c r="L123" s="9">
        <v>1</v>
      </c>
      <c r="M123" s="9">
        <v>0</v>
      </c>
      <c r="N123" s="9">
        <v>1</v>
      </c>
      <c r="O123" s="9">
        <v>1</v>
      </c>
      <c r="P123" s="9">
        <v>1</v>
      </c>
      <c r="Q123" s="9">
        <v>1</v>
      </c>
      <c r="R123" s="9">
        <v>1</v>
      </c>
      <c r="S123" s="9">
        <v>1</v>
      </c>
      <c r="T123" s="9">
        <v>1</v>
      </c>
      <c r="U123" s="9">
        <v>1</v>
      </c>
      <c r="V123" s="9">
        <v>1</v>
      </c>
      <c r="W123" s="9">
        <v>1</v>
      </c>
      <c r="X123" s="9">
        <v>1</v>
      </c>
      <c r="Y123" s="9">
        <v>1</v>
      </c>
      <c r="Z123" s="9"/>
      <c r="AA123" s="9"/>
      <c r="AB123" s="9"/>
      <c r="AC123" s="9"/>
    </row>
    <row r="124" spans="1:29" ht="15.75" hidden="1" customHeight="1" x14ac:dyDescent="0.2">
      <c r="A124" s="14">
        <v>13</v>
      </c>
      <c r="B124" s="9" t="s">
        <v>56</v>
      </c>
      <c r="C124" s="17">
        <v>6</v>
      </c>
      <c r="D124" s="15" t="s">
        <v>234</v>
      </c>
      <c r="E124" s="9">
        <v>1</v>
      </c>
      <c r="F124" s="9">
        <v>1</v>
      </c>
      <c r="G124" s="9">
        <v>1</v>
      </c>
      <c r="H124" s="9">
        <v>1</v>
      </c>
      <c r="I124" s="9">
        <v>1</v>
      </c>
      <c r="J124" s="9">
        <v>1</v>
      </c>
      <c r="K124" s="9">
        <v>1</v>
      </c>
      <c r="L124" s="9">
        <v>1</v>
      </c>
      <c r="M124" s="9">
        <v>0</v>
      </c>
      <c r="N124" s="9">
        <v>1</v>
      </c>
      <c r="O124" s="9">
        <v>1</v>
      </c>
      <c r="P124" s="9">
        <v>1</v>
      </c>
      <c r="Q124" s="9">
        <v>1</v>
      </c>
      <c r="R124" s="9">
        <v>1</v>
      </c>
      <c r="S124" s="9">
        <v>1</v>
      </c>
      <c r="T124" s="9">
        <v>1</v>
      </c>
      <c r="U124" s="9">
        <v>1</v>
      </c>
      <c r="V124" s="9">
        <v>1</v>
      </c>
      <c r="W124" s="9">
        <v>1</v>
      </c>
      <c r="X124" s="9">
        <v>1</v>
      </c>
      <c r="Y124" s="9">
        <v>1</v>
      </c>
      <c r="Z124" s="9"/>
      <c r="AA124" s="9"/>
      <c r="AB124" s="9"/>
      <c r="AC124" s="9"/>
    </row>
    <row r="125" spans="1:29" ht="15.75" hidden="1" customHeight="1" x14ac:dyDescent="0.2">
      <c r="A125" s="14">
        <v>14</v>
      </c>
      <c r="B125" s="9" t="s">
        <v>58</v>
      </c>
      <c r="C125" s="17">
        <v>1</v>
      </c>
      <c r="D125" s="15" t="s">
        <v>235</v>
      </c>
      <c r="E125" s="9">
        <v>1</v>
      </c>
      <c r="F125" s="9">
        <v>1</v>
      </c>
      <c r="G125" s="9">
        <v>1</v>
      </c>
      <c r="H125" s="9">
        <v>1</v>
      </c>
      <c r="I125" s="9">
        <v>1</v>
      </c>
      <c r="J125" s="9">
        <v>1</v>
      </c>
      <c r="K125" s="9">
        <v>1</v>
      </c>
      <c r="L125" s="9">
        <v>1</v>
      </c>
      <c r="M125" s="9">
        <v>1</v>
      </c>
      <c r="N125" s="9">
        <v>1</v>
      </c>
      <c r="O125" s="9">
        <v>1</v>
      </c>
      <c r="P125" s="9">
        <v>1</v>
      </c>
      <c r="Q125" s="9">
        <v>1</v>
      </c>
      <c r="R125" s="9">
        <v>1</v>
      </c>
      <c r="S125" s="9">
        <v>1</v>
      </c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1:29" ht="15.75" hidden="1" customHeight="1" x14ac:dyDescent="0.2">
      <c r="A126" s="14">
        <v>14</v>
      </c>
      <c r="B126" s="9" t="s">
        <v>58</v>
      </c>
      <c r="C126" s="17">
        <v>2</v>
      </c>
      <c r="D126" s="15" t="s">
        <v>236</v>
      </c>
      <c r="E126" s="9">
        <v>1</v>
      </c>
      <c r="F126" s="9">
        <v>1</v>
      </c>
      <c r="G126" s="9">
        <v>1</v>
      </c>
      <c r="H126" s="9">
        <v>1</v>
      </c>
      <c r="I126" s="9">
        <v>1</v>
      </c>
      <c r="J126" s="9">
        <v>1</v>
      </c>
      <c r="K126" s="9">
        <v>0</v>
      </c>
      <c r="L126" s="9">
        <v>1</v>
      </c>
      <c r="M126" s="9">
        <v>1</v>
      </c>
      <c r="N126" s="9">
        <v>1</v>
      </c>
      <c r="O126" s="9">
        <v>1</v>
      </c>
      <c r="P126" s="9">
        <v>1</v>
      </c>
      <c r="Q126" s="9">
        <v>1</v>
      </c>
      <c r="R126" s="9">
        <v>1</v>
      </c>
      <c r="S126" s="9">
        <v>1</v>
      </c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1:29" ht="15.75" hidden="1" customHeight="1" x14ac:dyDescent="0.2">
      <c r="A127" s="14">
        <v>14</v>
      </c>
      <c r="B127" s="9" t="s">
        <v>58</v>
      </c>
      <c r="C127" s="17">
        <v>3</v>
      </c>
      <c r="D127" s="15" t="s">
        <v>237</v>
      </c>
      <c r="E127" s="9">
        <v>1</v>
      </c>
      <c r="F127" s="9">
        <v>1</v>
      </c>
      <c r="G127" s="9">
        <v>0</v>
      </c>
      <c r="H127" s="9">
        <v>1</v>
      </c>
      <c r="I127" s="9">
        <v>1</v>
      </c>
      <c r="J127" s="9">
        <v>1</v>
      </c>
      <c r="K127" s="9">
        <v>1</v>
      </c>
      <c r="L127" s="9">
        <v>1</v>
      </c>
      <c r="M127" s="9">
        <v>1</v>
      </c>
      <c r="N127" s="9">
        <v>1</v>
      </c>
      <c r="O127" s="9">
        <v>1</v>
      </c>
      <c r="P127" s="9">
        <v>1</v>
      </c>
      <c r="Q127" s="9">
        <v>1</v>
      </c>
      <c r="R127" s="9">
        <v>1</v>
      </c>
      <c r="S127" s="9">
        <v>1</v>
      </c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1:29" ht="15.75" hidden="1" customHeight="1" x14ac:dyDescent="0.2">
      <c r="A128" s="14">
        <v>14</v>
      </c>
      <c r="B128" s="9" t="s">
        <v>58</v>
      </c>
      <c r="C128" s="17">
        <v>4</v>
      </c>
      <c r="D128" s="15" t="s">
        <v>238</v>
      </c>
      <c r="E128" s="9">
        <v>1</v>
      </c>
      <c r="F128" s="9">
        <v>1</v>
      </c>
      <c r="G128" s="9">
        <v>0</v>
      </c>
      <c r="H128" s="9">
        <v>1</v>
      </c>
      <c r="I128" s="9">
        <v>1</v>
      </c>
      <c r="J128" s="9">
        <v>1</v>
      </c>
      <c r="K128" s="9">
        <v>1</v>
      </c>
      <c r="L128" s="9">
        <v>1</v>
      </c>
      <c r="M128" s="9">
        <v>1</v>
      </c>
      <c r="N128" s="9">
        <v>1</v>
      </c>
      <c r="O128" s="9">
        <v>1</v>
      </c>
      <c r="P128" s="9">
        <v>1</v>
      </c>
      <c r="Q128" s="9">
        <v>1</v>
      </c>
      <c r="R128" s="9">
        <v>1</v>
      </c>
      <c r="S128" s="9">
        <v>1</v>
      </c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1:29" ht="15.75" hidden="1" customHeight="1" x14ac:dyDescent="0.2">
      <c r="A129" s="14">
        <v>14</v>
      </c>
      <c r="B129" s="9" t="s">
        <v>58</v>
      </c>
      <c r="C129" s="17">
        <v>5</v>
      </c>
      <c r="D129" s="15" t="s">
        <v>239</v>
      </c>
      <c r="E129" s="9">
        <v>1</v>
      </c>
      <c r="F129" s="9">
        <v>1</v>
      </c>
      <c r="G129" s="9">
        <v>0</v>
      </c>
      <c r="H129" s="9">
        <v>1</v>
      </c>
      <c r="I129" s="9">
        <v>1</v>
      </c>
      <c r="J129" s="9">
        <v>1</v>
      </c>
      <c r="K129" s="9">
        <v>1</v>
      </c>
      <c r="L129" s="9">
        <v>1</v>
      </c>
      <c r="M129" s="9">
        <v>1</v>
      </c>
      <c r="N129" s="9">
        <v>1</v>
      </c>
      <c r="O129" s="9">
        <v>1</v>
      </c>
      <c r="P129" s="9">
        <v>1</v>
      </c>
      <c r="Q129" s="9">
        <v>1</v>
      </c>
      <c r="R129" s="9">
        <v>1</v>
      </c>
      <c r="S129" s="9">
        <v>1</v>
      </c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1:29" ht="15.75" hidden="1" customHeight="1" x14ac:dyDescent="0.2">
      <c r="A130" s="14">
        <v>15</v>
      </c>
      <c r="B130" s="9" t="s">
        <v>59</v>
      </c>
      <c r="C130" s="17">
        <v>1</v>
      </c>
      <c r="D130" s="15" t="s">
        <v>240</v>
      </c>
      <c r="E130" s="9">
        <v>1</v>
      </c>
      <c r="F130" s="9">
        <v>1</v>
      </c>
      <c r="G130" s="9">
        <v>1</v>
      </c>
      <c r="H130" s="9">
        <v>0</v>
      </c>
      <c r="I130" s="9">
        <v>1</v>
      </c>
      <c r="J130" s="9">
        <v>0</v>
      </c>
      <c r="K130" s="9">
        <v>1</v>
      </c>
      <c r="L130" s="9">
        <v>1</v>
      </c>
      <c r="M130" s="9">
        <v>1</v>
      </c>
      <c r="N130" s="9">
        <v>1</v>
      </c>
      <c r="O130" s="9">
        <v>1</v>
      </c>
      <c r="P130" s="9">
        <v>1</v>
      </c>
      <c r="Q130" s="9">
        <v>1</v>
      </c>
      <c r="R130" s="9">
        <v>1</v>
      </c>
      <c r="S130" s="9">
        <v>1</v>
      </c>
      <c r="T130" s="9">
        <v>1</v>
      </c>
      <c r="U130" s="9">
        <v>1</v>
      </c>
      <c r="V130" s="9">
        <v>1</v>
      </c>
      <c r="W130" s="9"/>
      <c r="X130" s="9"/>
      <c r="Y130" s="9"/>
      <c r="Z130" s="9"/>
      <c r="AA130" s="9"/>
      <c r="AB130" s="9"/>
      <c r="AC130" s="9"/>
    </row>
    <row r="131" spans="1:29" ht="15.75" hidden="1" customHeight="1" x14ac:dyDescent="0.2">
      <c r="A131" s="14">
        <v>15</v>
      </c>
      <c r="B131" s="9" t="s">
        <v>59</v>
      </c>
      <c r="C131" s="17">
        <v>2</v>
      </c>
      <c r="D131" s="15" t="s">
        <v>241</v>
      </c>
      <c r="E131" s="9">
        <v>1</v>
      </c>
      <c r="F131" s="9">
        <v>1</v>
      </c>
      <c r="G131" s="9">
        <v>1</v>
      </c>
      <c r="H131" s="9">
        <v>1</v>
      </c>
      <c r="I131" s="9">
        <v>1</v>
      </c>
      <c r="J131" s="9">
        <v>1</v>
      </c>
      <c r="K131" s="9">
        <v>1</v>
      </c>
      <c r="L131" s="9">
        <v>1</v>
      </c>
      <c r="M131" s="9">
        <v>1</v>
      </c>
      <c r="N131" s="9">
        <v>1</v>
      </c>
      <c r="O131" s="9">
        <v>1</v>
      </c>
      <c r="P131" s="9">
        <v>1</v>
      </c>
      <c r="Q131" s="9">
        <v>1</v>
      </c>
      <c r="R131" s="9">
        <v>1</v>
      </c>
      <c r="S131" s="9">
        <v>1</v>
      </c>
      <c r="T131" s="9">
        <v>1</v>
      </c>
      <c r="U131" s="9">
        <v>1</v>
      </c>
      <c r="V131" s="9">
        <v>1</v>
      </c>
      <c r="W131" s="9"/>
      <c r="X131" s="9"/>
      <c r="Y131" s="9"/>
      <c r="Z131" s="9"/>
      <c r="AA131" s="9"/>
      <c r="AB131" s="9"/>
      <c r="AC131" s="9"/>
    </row>
    <row r="132" spans="1:29" ht="15.75" hidden="1" customHeight="1" x14ac:dyDescent="0.2">
      <c r="A132" s="14">
        <v>15</v>
      </c>
      <c r="B132" s="9" t="s">
        <v>59</v>
      </c>
      <c r="C132" s="17">
        <v>3</v>
      </c>
      <c r="D132" s="15" t="s">
        <v>242</v>
      </c>
      <c r="E132" s="9">
        <v>1</v>
      </c>
      <c r="F132" s="9">
        <v>1</v>
      </c>
      <c r="G132" s="9">
        <v>1</v>
      </c>
      <c r="H132" s="9">
        <v>1</v>
      </c>
      <c r="I132" s="9">
        <v>1</v>
      </c>
      <c r="J132" s="9">
        <v>0</v>
      </c>
      <c r="K132" s="9">
        <v>1</v>
      </c>
      <c r="L132" s="9">
        <v>1</v>
      </c>
      <c r="M132" s="9">
        <v>1</v>
      </c>
      <c r="N132" s="9">
        <v>1</v>
      </c>
      <c r="O132" s="9">
        <v>1</v>
      </c>
      <c r="P132" s="9">
        <v>1</v>
      </c>
      <c r="Q132" s="9">
        <v>1</v>
      </c>
      <c r="R132" s="9">
        <v>1</v>
      </c>
      <c r="S132" s="9">
        <v>1</v>
      </c>
      <c r="T132" s="9">
        <v>1</v>
      </c>
      <c r="U132" s="9">
        <v>1</v>
      </c>
      <c r="V132" s="9">
        <v>1</v>
      </c>
      <c r="W132" s="9"/>
      <c r="X132" s="9"/>
      <c r="Y132" s="9"/>
      <c r="Z132" s="9"/>
      <c r="AA132" s="9"/>
      <c r="AB132" s="9"/>
      <c r="AC132" s="9"/>
    </row>
    <row r="133" spans="1:29" ht="15.75" hidden="1" customHeight="1" x14ac:dyDescent="0.2">
      <c r="A133" s="14">
        <v>15</v>
      </c>
      <c r="B133" s="9" t="s">
        <v>59</v>
      </c>
      <c r="C133" s="17">
        <v>4</v>
      </c>
      <c r="D133" s="15" t="s">
        <v>243</v>
      </c>
      <c r="E133" s="9">
        <v>1</v>
      </c>
      <c r="F133" s="9">
        <v>1</v>
      </c>
      <c r="G133" s="9">
        <v>1</v>
      </c>
      <c r="H133" s="9">
        <v>1</v>
      </c>
      <c r="I133" s="9">
        <v>1</v>
      </c>
      <c r="J133" s="9">
        <v>0</v>
      </c>
      <c r="K133" s="9">
        <v>1</v>
      </c>
      <c r="L133" s="9">
        <v>1</v>
      </c>
      <c r="M133" s="9">
        <v>1</v>
      </c>
      <c r="N133" s="9">
        <v>1</v>
      </c>
      <c r="O133" s="9">
        <v>1</v>
      </c>
      <c r="P133" s="9">
        <v>1</v>
      </c>
      <c r="Q133" s="9">
        <v>1</v>
      </c>
      <c r="R133" s="9">
        <v>1</v>
      </c>
      <c r="S133" s="9">
        <v>1</v>
      </c>
      <c r="T133" s="9">
        <v>1</v>
      </c>
      <c r="U133" s="9">
        <v>1</v>
      </c>
      <c r="V133" s="9">
        <v>1</v>
      </c>
      <c r="W133" s="9"/>
      <c r="X133" s="9"/>
      <c r="Y133" s="9"/>
      <c r="Z133" s="9"/>
      <c r="AA133" s="9"/>
      <c r="AB133" s="9"/>
      <c r="AC133" s="9"/>
    </row>
    <row r="134" spans="1:29" ht="15.75" hidden="1" customHeight="1" x14ac:dyDescent="0.2">
      <c r="A134" s="14">
        <v>15</v>
      </c>
      <c r="B134" s="9" t="s">
        <v>59</v>
      </c>
      <c r="C134" s="17">
        <v>5</v>
      </c>
      <c r="D134" s="15" t="s">
        <v>244</v>
      </c>
      <c r="E134" s="9">
        <v>1</v>
      </c>
      <c r="F134" s="9">
        <v>1</v>
      </c>
      <c r="G134" s="9">
        <v>1</v>
      </c>
      <c r="H134" s="9">
        <v>1</v>
      </c>
      <c r="I134" s="9">
        <v>1</v>
      </c>
      <c r="J134" s="9">
        <v>1</v>
      </c>
      <c r="K134" s="9">
        <v>1</v>
      </c>
      <c r="L134" s="9">
        <v>1</v>
      </c>
      <c r="M134" s="9">
        <v>1</v>
      </c>
      <c r="N134" s="9">
        <v>1</v>
      </c>
      <c r="O134" s="9">
        <v>1</v>
      </c>
      <c r="P134" s="9">
        <v>1</v>
      </c>
      <c r="Q134" s="9">
        <v>1</v>
      </c>
      <c r="R134" s="9">
        <v>1</v>
      </c>
      <c r="S134" s="9">
        <v>1</v>
      </c>
      <c r="T134" s="9">
        <v>1</v>
      </c>
      <c r="U134" s="9">
        <v>1</v>
      </c>
      <c r="V134" s="9">
        <v>1</v>
      </c>
      <c r="W134" s="9"/>
      <c r="X134" s="9"/>
      <c r="Y134" s="9"/>
      <c r="Z134" s="9"/>
      <c r="AA134" s="9"/>
      <c r="AB134" s="9"/>
      <c r="AC134" s="9"/>
    </row>
    <row r="135" spans="1:29" ht="15.75" hidden="1" customHeight="1" x14ac:dyDescent="0.2">
      <c r="A135" s="14">
        <v>15</v>
      </c>
      <c r="B135" s="9" t="s">
        <v>59</v>
      </c>
      <c r="C135" s="17">
        <v>6</v>
      </c>
      <c r="D135" s="15" t="s">
        <v>245</v>
      </c>
      <c r="E135" s="9">
        <v>1</v>
      </c>
      <c r="F135" s="9">
        <v>1</v>
      </c>
      <c r="G135" s="9">
        <v>1</v>
      </c>
      <c r="H135" s="9">
        <v>1</v>
      </c>
      <c r="I135" s="9">
        <v>1</v>
      </c>
      <c r="J135" s="9">
        <v>0</v>
      </c>
      <c r="K135" s="9">
        <v>1</v>
      </c>
      <c r="L135" s="9">
        <v>1</v>
      </c>
      <c r="M135" s="9">
        <v>1</v>
      </c>
      <c r="N135" s="9">
        <v>1</v>
      </c>
      <c r="O135" s="9">
        <v>1</v>
      </c>
      <c r="P135" s="9">
        <v>1</v>
      </c>
      <c r="Q135" s="9">
        <v>1</v>
      </c>
      <c r="R135" s="9">
        <v>1</v>
      </c>
      <c r="S135" s="9">
        <v>1</v>
      </c>
      <c r="T135" s="9">
        <v>1</v>
      </c>
      <c r="U135" s="9">
        <v>1</v>
      </c>
      <c r="V135" s="9">
        <v>1</v>
      </c>
      <c r="W135" s="9"/>
      <c r="X135" s="9"/>
      <c r="Y135" s="9"/>
      <c r="Z135" s="9"/>
      <c r="AA135" s="9"/>
      <c r="AB135" s="9"/>
      <c r="AC135" s="9"/>
    </row>
    <row r="136" spans="1:29" ht="15.75" hidden="1" customHeight="1" x14ac:dyDescent="0.2">
      <c r="A136" s="14">
        <v>15</v>
      </c>
      <c r="B136" s="9" t="s">
        <v>59</v>
      </c>
      <c r="C136" s="17">
        <v>7</v>
      </c>
      <c r="D136" s="15" t="s">
        <v>246</v>
      </c>
      <c r="E136" s="9">
        <v>1</v>
      </c>
      <c r="F136" s="9">
        <v>1</v>
      </c>
      <c r="G136" s="9">
        <v>1</v>
      </c>
      <c r="H136" s="9">
        <v>1</v>
      </c>
      <c r="I136" s="9">
        <v>1</v>
      </c>
      <c r="J136" s="9">
        <v>0</v>
      </c>
      <c r="K136" s="9">
        <v>1</v>
      </c>
      <c r="L136" s="9">
        <v>1</v>
      </c>
      <c r="M136" s="9">
        <v>1</v>
      </c>
      <c r="N136" s="9">
        <v>1</v>
      </c>
      <c r="O136" s="9">
        <v>1</v>
      </c>
      <c r="P136" s="9">
        <v>1</v>
      </c>
      <c r="Q136" s="9">
        <v>1</v>
      </c>
      <c r="R136" s="9">
        <v>1</v>
      </c>
      <c r="S136" s="9">
        <v>1</v>
      </c>
      <c r="T136" s="9">
        <v>1</v>
      </c>
      <c r="U136" s="9">
        <v>1</v>
      </c>
      <c r="V136" s="9">
        <v>1</v>
      </c>
      <c r="W136" s="9"/>
      <c r="X136" s="9"/>
      <c r="Y136" s="9"/>
      <c r="Z136" s="9"/>
      <c r="AA136" s="9"/>
      <c r="AB136" s="9"/>
      <c r="AC136" s="9"/>
    </row>
    <row r="137" spans="1:29" ht="15.75" hidden="1" customHeight="1" x14ac:dyDescent="0.2">
      <c r="A137" s="14">
        <v>16</v>
      </c>
      <c r="B137" s="9" t="s">
        <v>61</v>
      </c>
      <c r="C137" s="17">
        <v>1</v>
      </c>
      <c r="D137" s="15" t="s">
        <v>247</v>
      </c>
      <c r="E137" s="9">
        <v>1</v>
      </c>
      <c r="F137" s="9">
        <v>1</v>
      </c>
      <c r="G137" s="9">
        <v>1</v>
      </c>
      <c r="H137" s="9">
        <v>1</v>
      </c>
      <c r="I137" s="9">
        <v>1</v>
      </c>
      <c r="J137" s="9">
        <v>1</v>
      </c>
      <c r="K137" s="9">
        <v>1</v>
      </c>
      <c r="L137" s="9">
        <v>1</v>
      </c>
      <c r="M137" s="9">
        <v>1</v>
      </c>
      <c r="N137" s="9">
        <v>1</v>
      </c>
      <c r="O137" s="9">
        <v>1</v>
      </c>
      <c r="P137" s="9">
        <v>1</v>
      </c>
      <c r="Q137" s="9">
        <v>1</v>
      </c>
      <c r="R137" s="9">
        <v>1</v>
      </c>
      <c r="S137" s="9">
        <v>1</v>
      </c>
      <c r="T137" s="9">
        <v>1</v>
      </c>
      <c r="U137" s="9">
        <v>1</v>
      </c>
      <c r="V137" s="9">
        <v>1</v>
      </c>
      <c r="W137" s="9">
        <v>1</v>
      </c>
      <c r="X137" s="9">
        <v>1</v>
      </c>
      <c r="Y137" s="9">
        <v>1</v>
      </c>
      <c r="Z137" s="9"/>
      <c r="AA137" s="9"/>
      <c r="AB137" s="9"/>
      <c r="AC137" s="9"/>
    </row>
    <row r="138" spans="1:29" ht="15.75" hidden="1" customHeight="1" x14ac:dyDescent="0.2">
      <c r="A138" s="14">
        <v>16</v>
      </c>
      <c r="B138" s="9" t="s">
        <v>61</v>
      </c>
      <c r="C138" s="17">
        <v>2</v>
      </c>
      <c r="D138" s="15" t="s">
        <v>248</v>
      </c>
      <c r="E138" s="9">
        <v>1</v>
      </c>
      <c r="F138" s="9">
        <v>1</v>
      </c>
      <c r="G138" s="9">
        <v>1</v>
      </c>
      <c r="H138" s="9">
        <v>1</v>
      </c>
      <c r="I138" s="9">
        <v>1</v>
      </c>
      <c r="J138" s="9">
        <v>1</v>
      </c>
      <c r="K138" s="9">
        <v>1</v>
      </c>
      <c r="L138" s="9">
        <v>1</v>
      </c>
      <c r="M138" s="9">
        <v>1</v>
      </c>
      <c r="N138" s="9">
        <v>1</v>
      </c>
      <c r="O138" s="9">
        <v>1</v>
      </c>
      <c r="P138" s="9">
        <v>1</v>
      </c>
      <c r="Q138" s="9">
        <v>1</v>
      </c>
      <c r="R138" s="9">
        <v>1</v>
      </c>
      <c r="S138" s="9">
        <v>1</v>
      </c>
      <c r="T138" s="9">
        <v>1</v>
      </c>
      <c r="U138" s="9">
        <v>1</v>
      </c>
      <c r="V138" s="9">
        <v>1</v>
      </c>
      <c r="W138" s="9">
        <v>1</v>
      </c>
      <c r="X138" s="9">
        <v>1</v>
      </c>
      <c r="Y138" s="9">
        <v>1</v>
      </c>
      <c r="Z138" s="9"/>
      <c r="AA138" s="9"/>
      <c r="AB138" s="9"/>
      <c r="AC138" s="9"/>
    </row>
    <row r="139" spans="1:29" ht="15.75" hidden="1" customHeight="1" x14ac:dyDescent="0.2">
      <c r="A139" s="14">
        <v>16</v>
      </c>
      <c r="B139" s="9" t="s">
        <v>61</v>
      </c>
      <c r="C139" s="17">
        <v>3</v>
      </c>
      <c r="D139" s="15" t="s">
        <v>249</v>
      </c>
      <c r="E139" s="9">
        <v>1</v>
      </c>
      <c r="F139" s="9">
        <v>1</v>
      </c>
      <c r="G139" s="9">
        <v>1</v>
      </c>
      <c r="H139" s="9">
        <v>1</v>
      </c>
      <c r="I139" s="9">
        <v>1</v>
      </c>
      <c r="J139" s="9">
        <v>1</v>
      </c>
      <c r="K139" s="9">
        <v>1</v>
      </c>
      <c r="L139" s="9">
        <v>1</v>
      </c>
      <c r="M139" s="9">
        <v>1</v>
      </c>
      <c r="N139" s="9">
        <v>1</v>
      </c>
      <c r="O139" s="9">
        <v>1</v>
      </c>
      <c r="P139" s="9">
        <v>1</v>
      </c>
      <c r="Q139" s="9">
        <v>1</v>
      </c>
      <c r="R139" s="9">
        <v>1</v>
      </c>
      <c r="S139" s="9">
        <v>1</v>
      </c>
      <c r="T139" s="9">
        <v>1</v>
      </c>
      <c r="U139" s="9">
        <v>1</v>
      </c>
      <c r="V139" s="9">
        <v>1</v>
      </c>
      <c r="W139" s="9">
        <v>1</v>
      </c>
      <c r="X139" s="9">
        <v>1</v>
      </c>
      <c r="Y139" s="9">
        <v>1</v>
      </c>
      <c r="Z139" s="9"/>
      <c r="AA139" s="9"/>
      <c r="AB139" s="9"/>
      <c r="AC139" s="9"/>
    </row>
    <row r="140" spans="1:29" ht="15.75" hidden="1" customHeight="1" x14ac:dyDescent="0.2">
      <c r="A140" s="14">
        <v>16</v>
      </c>
      <c r="B140" s="9" t="s">
        <v>61</v>
      </c>
      <c r="C140" s="17">
        <v>4</v>
      </c>
      <c r="D140" s="15" t="s">
        <v>250</v>
      </c>
      <c r="E140" s="9">
        <v>1</v>
      </c>
      <c r="F140" s="9">
        <v>1</v>
      </c>
      <c r="G140" s="9">
        <v>1</v>
      </c>
      <c r="H140" s="9">
        <v>1</v>
      </c>
      <c r="I140" s="9">
        <v>1</v>
      </c>
      <c r="J140" s="9">
        <v>1</v>
      </c>
      <c r="K140" s="9">
        <v>1</v>
      </c>
      <c r="L140" s="9">
        <v>1</v>
      </c>
      <c r="M140" s="9">
        <v>1</v>
      </c>
      <c r="N140" s="9">
        <v>1</v>
      </c>
      <c r="O140" s="9">
        <v>1</v>
      </c>
      <c r="P140" s="9">
        <v>1</v>
      </c>
      <c r="Q140" s="9">
        <v>1</v>
      </c>
      <c r="R140" s="9">
        <v>1</v>
      </c>
      <c r="S140" s="9">
        <v>1</v>
      </c>
      <c r="T140" s="9">
        <v>1</v>
      </c>
      <c r="U140" s="9">
        <v>1</v>
      </c>
      <c r="V140" s="9">
        <v>1</v>
      </c>
      <c r="W140" s="9">
        <v>1</v>
      </c>
      <c r="X140" s="9">
        <v>1</v>
      </c>
      <c r="Y140" s="9">
        <v>1</v>
      </c>
      <c r="Z140" s="9"/>
      <c r="AA140" s="9"/>
      <c r="AB140" s="9"/>
      <c r="AC140" s="9"/>
    </row>
    <row r="141" spans="1:29" ht="15.75" hidden="1" customHeight="1" x14ac:dyDescent="0.2">
      <c r="A141" s="14">
        <v>16</v>
      </c>
      <c r="B141" s="9" t="s">
        <v>61</v>
      </c>
      <c r="C141" s="17">
        <v>5</v>
      </c>
      <c r="D141" s="15" t="s">
        <v>251</v>
      </c>
      <c r="E141" s="9">
        <v>1</v>
      </c>
      <c r="F141" s="9">
        <v>1</v>
      </c>
      <c r="G141" s="9">
        <v>1</v>
      </c>
      <c r="H141" s="9">
        <v>1</v>
      </c>
      <c r="I141" s="9">
        <v>1</v>
      </c>
      <c r="J141" s="9">
        <v>1</v>
      </c>
      <c r="K141" s="9">
        <v>1</v>
      </c>
      <c r="L141" s="9">
        <v>1</v>
      </c>
      <c r="M141" s="9">
        <v>1</v>
      </c>
      <c r="N141" s="9">
        <v>1</v>
      </c>
      <c r="O141" s="9">
        <v>1</v>
      </c>
      <c r="P141" s="9">
        <v>1</v>
      </c>
      <c r="Q141" s="9">
        <v>1</v>
      </c>
      <c r="R141" s="9">
        <v>1</v>
      </c>
      <c r="S141" s="9">
        <v>1</v>
      </c>
      <c r="T141" s="9">
        <v>1</v>
      </c>
      <c r="U141" s="9">
        <v>1</v>
      </c>
      <c r="V141" s="9">
        <v>1</v>
      </c>
      <c r="W141" s="9">
        <v>1</v>
      </c>
      <c r="X141" s="9">
        <v>1</v>
      </c>
      <c r="Y141" s="9">
        <v>1</v>
      </c>
      <c r="Z141" s="9"/>
      <c r="AA141" s="9"/>
      <c r="AB141" s="9"/>
      <c r="AC141" s="9"/>
    </row>
    <row r="142" spans="1:29" ht="15.75" hidden="1" customHeight="1" x14ac:dyDescent="0.2">
      <c r="A142" s="14">
        <v>16</v>
      </c>
      <c r="B142" s="9" t="s">
        <v>61</v>
      </c>
      <c r="C142" s="17">
        <v>6</v>
      </c>
      <c r="D142" s="15" t="s">
        <v>252</v>
      </c>
      <c r="E142" s="9">
        <v>1</v>
      </c>
      <c r="F142" s="9">
        <v>1</v>
      </c>
      <c r="G142" s="9">
        <v>1</v>
      </c>
      <c r="H142" s="9">
        <v>1</v>
      </c>
      <c r="I142" s="9">
        <v>1</v>
      </c>
      <c r="J142" s="9">
        <v>1</v>
      </c>
      <c r="K142" s="9">
        <v>1</v>
      </c>
      <c r="L142" s="9">
        <v>1</v>
      </c>
      <c r="M142" s="9">
        <v>1</v>
      </c>
      <c r="N142" s="9">
        <v>1</v>
      </c>
      <c r="O142" s="9">
        <v>1</v>
      </c>
      <c r="P142" s="9">
        <v>1</v>
      </c>
      <c r="Q142" s="9">
        <v>1</v>
      </c>
      <c r="R142" s="9">
        <v>1</v>
      </c>
      <c r="S142" s="9">
        <v>1</v>
      </c>
      <c r="T142" s="9">
        <v>1</v>
      </c>
      <c r="U142" s="9">
        <v>1</v>
      </c>
      <c r="V142" s="9">
        <v>1</v>
      </c>
      <c r="W142" s="9">
        <v>1</v>
      </c>
      <c r="X142" s="9">
        <v>1</v>
      </c>
      <c r="Y142" s="9">
        <v>1</v>
      </c>
      <c r="Z142" s="9"/>
      <c r="AA142" s="9"/>
      <c r="AB142" s="9"/>
      <c r="AC142" s="9"/>
    </row>
    <row r="143" spans="1:29" ht="15.75" hidden="1" customHeight="1" x14ac:dyDescent="0.2">
      <c r="A143" s="14">
        <v>16</v>
      </c>
      <c r="B143" s="9" t="s">
        <v>61</v>
      </c>
      <c r="C143" s="17">
        <v>7</v>
      </c>
      <c r="D143" s="15" t="s">
        <v>253</v>
      </c>
      <c r="E143" s="9">
        <v>1</v>
      </c>
      <c r="F143" s="9">
        <v>1</v>
      </c>
      <c r="G143" s="9">
        <v>1</v>
      </c>
      <c r="H143" s="9">
        <v>1</v>
      </c>
      <c r="I143" s="9">
        <v>1</v>
      </c>
      <c r="J143" s="9">
        <v>1</v>
      </c>
      <c r="K143" s="9">
        <v>1</v>
      </c>
      <c r="L143" s="9">
        <v>1</v>
      </c>
      <c r="M143" s="9">
        <v>1</v>
      </c>
      <c r="N143" s="9">
        <v>1</v>
      </c>
      <c r="O143" s="9">
        <v>1</v>
      </c>
      <c r="P143" s="9">
        <v>1</v>
      </c>
      <c r="Q143" s="9">
        <v>1</v>
      </c>
      <c r="R143" s="9">
        <v>1</v>
      </c>
      <c r="S143" s="9">
        <v>1</v>
      </c>
      <c r="T143" s="9">
        <v>1</v>
      </c>
      <c r="U143" s="9">
        <v>1</v>
      </c>
      <c r="V143" s="9">
        <v>1</v>
      </c>
      <c r="W143" s="9">
        <v>1</v>
      </c>
      <c r="X143" s="9">
        <v>1</v>
      </c>
      <c r="Y143" s="9">
        <v>1</v>
      </c>
      <c r="Z143" s="9"/>
      <c r="AA143" s="9"/>
      <c r="AB143" s="9"/>
      <c r="AC143" s="9"/>
    </row>
    <row r="144" spans="1:29" ht="15.75" hidden="1" customHeight="1" x14ac:dyDescent="0.2">
      <c r="A144" s="14">
        <v>16</v>
      </c>
      <c r="B144" s="9" t="s">
        <v>61</v>
      </c>
      <c r="C144" s="17">
        <v>8</v>
      </c>
      <c r="D144" s="15" t="s">
        <v>254</v>
      </c>
      <c r="E144" s="9">
        <v>1</v>
      </c>
      <c r="F144" s="9">
        <v>1</v>
      </c>
      <c r="G144" s="9">
        <v>1</v>
      </c>
      <c r="H144" s="9">
        <v>1</v>
      </c>
      <c r="I144" s="9">
        <v>1</v>
      </c>
      <c r="J144" s="9">
        <v>1</v>
      </c>
      <c r="K144" s="9">
        <v>1</v>
      </c>
      <c r="L144" s="9">
        <v>1</v>
      </c>
      <c r="M144" s="9">
        <v>1</v>
      </c>
      <c r="N144" s="9">
        <v>1</v>
      </c>
      <c r="O144" s="9">
        <v>1</v>
      </c>
      <c r="P144" s="9">
        <v>1</v>
      </c>
      <c r="Q144" s="9">
        <v>1</v>
      </c>
      <c r="R144" s="9">
        <v>1</v>
      </c>
      <c r="S144" s="9">
        <v>1</v>
      </c>
      <c r="T144" s="9">
        <v>1</v>
      </c>
      <c r="U144" s="9">
        <v>1</v>
      </c>
      <c r="V144" s="9">
        <v>1</v>
      </c>
      <c r="W144" s="9">
        <v>1</v>
      </c>
      <c r="X144" s="9">
        <v>1</v>
      </c>
      <c r="Y144" s="9">
        <v>1</v>
      </c>
      <c r="Z144" s="9"/>
      <c r="AA144" s="9"/>
      <c r="AB144" s="9"/>
      <c r="AC144" s="9"/>
    </row>
    <row r="145" spans="1:29" ht="15.75" hidden="1" customHeight="1" x14ac:dyDescent="0.2">
      <c r="A145" s="14">
        <v>16</v>
      </c>
      <c r="B145" s="9" t="s">
        <v>61</v>
      </c>
      <c r="C145" s="17">
        <v>9</v>
      </c>
      <c r="D145" s="15" t="s">
        <v>255</v>
      </c>
      <c r="E145" s="9">
        <v>1</v>
      </c>
      <c r="F145" s="9">
        <v>1</v>
      </c>
      <c r="G145" s="9">
        <v>1</v>
      </c>
      <c r="H145" s="9">
        <v>1</v>
      </c>
      <c r="I145" s="9">
        <v>1</v>
      </c>
      <c r="J145" s="9">
        <v>1</v>
      </c>
      <c r="K145" s="9">
        <v>1</v>
      </c>
      <c r="L145" s="9">
        <v>1</v>
      </c>
      <c r="M145" s="9">
        <v>0</v>
      </c>
      <c r="N145" s="9">
        <v>1</v>
      </c>
      <c r="O145" s="9">
        <v>1</v>
      </c>
      <c r="P145" s="9">
        <v>1</v>
      </c>
      <c r="Q145" s="9">
        <v>1</v>
      </c>
      <c r="R145" s="9">
        <v>1</v>
      </c>
      <c r="S145" s="9">
        <v>1</v>
      </c>
      <c r="T145" s="9">
        <v>1</v>
      </c>
      <c r="U145" s="9">
        <v>1</v>
      </c>
      <c r="V145" s="9">
        <v>1</v>
      </c>
      <c r="W145" s="9">
        <v>1</v>
      </c>
      <c r="X145" s="9">
        <v>1</v>
      </c>
      <c r="Y145" s="9">
        <v>1</v>
      </c>
      <c r="Z145" s="9"/>
      <c r="AA145" s="9"/>
      <c r="AB145" s="9"/>
      <c r="AC145" s="9"/>
    </row>
    <row r="146" spans="1:29" ht="15.75" hidden="1" customHeight="1" x14ac:dyDescent="0.2">
      <c r="A146" s="14">
        <v>16</v>
      </c>
      <c r="B146" s="9" t="s">
        <v>61</v>
      </c>
      <c r="C146" s="17">
        <v>10</v>
      </c>
      <c r="D146" s="15" t="s">
        <v>256</v>
      </c>
      <c r="E146" s="9">
        <v>1</v>
      </c>
      <c r="F146" s="9">
        <v>1</v>
      </c>
      <c r="G146" s="9">
        <v>1</v>
      </c>
      <c r="H146" s="9">
        <v>1</v>
      </c>
      <c r="I146" s="9">
        <v>1</v>
      </c>
      <c r="J146" s="9">
        <v>1</v>
      </c>
      <c r="K146" s="9">
        <v>1</v>
      </c>
      <c r="L146" s="9">
        <v>1</v>
      </c>
      <c r="M146" s="9">
        <v>0</v>
      </c>
      <c r="N146" s="9">
        <v>1</v>
      </c>
      <c r="O146" s="9">
        <v>1</v>
      </c>
      <c r="P146" s="9">
        <v>1</v>
      </c>
      <c r="Q146" s="9">
        <v>1</v>
      </c>
      <c r="R146" s="9">
        <v>1</v>
      </c>
      <c r="S146" s="9">
        <v>1</v>
      </c>
      <c r="T146" s="9">
        <v>1</v>
      </c>
      <c r="U146" s="9">
        <v>1</v>
      </c>
      <c r="V146" s="9">
        <v>1</v>
      </c>
      <c r="W146" s="9">
        <v>1</v>
      </c>
      <c r="X146" s="9">
        <v>1</v>
      </c>
      <c r="Y146" s="9">
        <v>1</v>
      </c>
      <c r="Z146" s="9"/>
      <c r="AA146" s="9"/>
      <c r="AB146" s="9"/>
      <c r="AC146" s="9"/>
    </row>
    <row r="147" spans="1:29" ht="15.75" hidden="1" customHeight="1" x14ac:dyDescent="0.2">
      <c r="A147" s="14">
        <v>17</v>
      </c>
      <c r="B147" s="9" t="s">
        <v>63</v>
      </c>
      <c r="C147" s="17">
        <v>1</v>
      </c>
      <c r="D147" s="15" t="s">
        <v>257</v>
      </c>
      <c r="E147" s="9">
        <v>1</v>
      </c>
      <c r="F147" s="9">
        <v>1</v>
      </c>
      <c r="G147" s="9">
        <v>1</v>
      </c>
      <c r="H147" s="9">
        <v>1</v>
      </c>
      <c r="I147" s="9">
        <v>1</v>
      </c>
      <c r="J147" s="9">
        <v>1</v>
      </c>
      <c r="K147" s="9">
        <v>1</v>
      </c>
      <c r="L147" s="9">
        <v>1</v>
      </c>
      <c r="M147" s="9">
        <v>1</v>
      </c>
      <c r="N147" s="9">
        <v>1</v>
      </c>
      <c r="O147" s="9">
        <v>1</v>
      </c>
      <c r="P147" s="9">
        <v>0</v>
      </c>
      <c r="Q147" s="9">
        <v>1</v>
      </c>
      <c r="R147" s="9">
        <v>1</v>
      </c>
      <c r="S147" s="9">
        <v>1</v>
      </c>
      <c r="T147" s="9">
        <v>1</v>
      </c>
      <c r="U147" s="9">
        <v>1</v>
      </c>
      <c r="V147" s="9">
        <v>1</v>
      </c>
      <c r="W147" s="9">
        <v>1</v>
      </c>
      <c r="X147" s="9">
        <v>1</v>
      </c>
      <c r="Y147" s="9">
        <v>1</v>
      </c>
      <c r="Z147" s="9">
        <v>1</v>
      </c>
      <c r="AA147" s="9">
        <v>1</v>
      </c>
      <c r="AB147" s="9">
        <v>1</v>
      </c>
      <c r="AC147" s="9"/>
    </row>
    <row r="148" spans="1:29" ht="15.75" hidden="1" customHeight="1" x14ac:dyDescent="0.2">
      <c r="A148" s="14">
        <v>17</v>
      </c>
      <c r="B148" s="9" t="s">
        <v>63</v>
      </c>
      <c r="C148" s="17">
        <v>2</v>
      </c>
      <c r="D148" s="15" t="s">
        <v>258</v>
      </c>
      <c r="E148" s="9">
        <v>1</v>
      </c>
      <c r="F148" s="9">
        <v>1</v>
      </c>
      <c r="G148" s="9">
        <v>1</v>
      </c>
      <c r="H148" s="9">
        <v>1</v>
      </c>
      <c r="I148" s="9">
        <v>1</v>
      </c>
      <c r="J148" s="9">
        <v>1</v>
      </c>
      <c r="K148" s="9">
        <v>1</v>
      </c>
      <c r="L148" s="9">
        <v>1</v>
      </c>
      <c r="M148" s="9">
        <v>1</v>
      </c>
      <c r="N148" s="9">
        <v>1</v>
      </c>
      <c r="O148" s="9">
        <v>1</v>
      </c>
      <c r="P148" s="9">
        <v>1</v>
      </c>
      <c r="Q148" s="9">
        <v>1</v>
      </c>
      <c r="R148" s="9">
        <v>1</v>
      </c>
      <c r="S148" s="9">
        <v>1</v>
      </c>
      <c r="T148" s="9">
        <v>1</v>
      </c>
      <c r="U148" s="9">
        <v>1</v>
      </c>
      <c r="V148" s="9">
        <v>1</v>
      </c>
      <c r="W148" s="9">
        <v>1</v>
      </c>
      <c r="X148" s="9">
        <v>1</v>
      </c>
      <c r="Y148" s="9">
        <v>1</v>
      </c>
      <c r="Z148" s="9">
        <v>1</v>
      </c>
      <c r="AA148" s="9">
        <v>1</v>
      </c>
      <c r="AB148" s="9">
        <v>1</v>
      </c>
      <c r="AC148" s="9"/>
    </row>
    <row r="149" spans="1:29" ht="15.75" hidden="1" customHeight="1" x14ac:dyDescent="0.2">
      <c r="A149" s="14">
        <v>17</v>
      </c>
      <c r="B149" s="9" t="s">
        <v>63</v>
      </c>
      <c r="C149" s="17">
        <v>3</v>
      </c>
      <c r="D149" s="15" t="s">
        <v>259</v>
      </c>
      <c r="E149" s="9">
        <v>1</v>
      </c>
      <c r="F149" s="9">
        <v>1</v>
      </c>
      <c r="G149" s="9">
        <v>1</v>
      </c>
      <c r="H149" s="9">
        <v>1</v>
      </c>
      <c r="I149" s="9">
        <v>1</v>
      </c>
      <c r="J149" s="9">
        <v>1</v>
      </c>
      <c r="K149" s="9">
        <v>1</v>
      </c>
      <c r="L149" s="9">
        <v>1</v>
      </c>
      <c r="M149" s="9">
        <v>1</v>
      </c>
      <c r="N149" s="9">
        <v>1</v>
      </c>
      <c r="O149" s="9">
        <v>1</v>
      </c>
      <c r="P149" s="9">
        <v>1</v>
      </c>
      <c r="Q149" s="9">
        <v>1</v>
      </c>
      <c r="R149" s="9">
        <v>1</v>
      </c>
      <c r="S149" s="9">
        <v>1</v>
      </c>
      <c r="T149" s="9">
        <v>1</v>
      </c>
      <c r="U149" s="9">
        <v>1</v>
      </c>
      <c r="V149" s="9">
        <v>1</v>
      </c>
      <c r="W149" s="9">
        <v>1</v>
      </c>
      <c r="X149" s="9">
        <v>1</v>
      </c>
      <c r="Y149" s="9">
        <v>1</v>
      </c>
      <c r="Z149" s="9">
        <v>1</v>
      </c>
      <c r="AA149" s="9">
        <v>1</v>
      </c>
      <c r="AB149" s="9">
        <v>1</v>
      </c>
      <c r="AC149" s="9"/>
    </row>
    <row r="150" spans="1:29" ht="15.75" hidden="1" customHeight="1" x14ac:dyDescent="0.2">
      <c r="A150" s="14">
        <v>17</v>
      </c>
      <c r="B150" s="9" t="s">
        <v>63</v>
      </c>
      <c r="C150" s="17">
        <v>4</v>
      </c>
      <c r="D150" s="15" t="s">
        <v>260</v>
      </c>
      <c r="E150" s="9">
        <v>1</v>
      </c>
      <c r="F150" s="9">
        <v>1</v>
      </c>
      <c r="G150" s="9">
        <v>1</v>
      </c>
      <c r="H150" s="9">
        <v>1</v>
      </c>
      <c r="I150" s="9">
        <v>1</v>
      </c>
      <c r="J150" s="9">
        <v>1</v>
      </c>
      <c r="K150" s="9">
        <v>1</v>
      </c>
      <c r="L150" s="9">
        <v>1</v>
      </c>
      <c r="M150" s="9">
        <v>1</v>
      </c>
      <c r="N150" s="9">
        <v>1</v>
      </c>
      <c r="O150" s="9">
        <v>1</v>
      </c>
      <c r="P150" s="9">
        <v>1</v>
      </c>
      <c r="Q150" s="9">
        <v>1</v>
      </c>
      <c r="R150" s="9">
        <v>1</v>
      </c>
      <c r="S150" s="9">
        <v>1</v>
      </c>
      <c r="T150" s="9">
        <v>1</v>
      </c>
      <c r="U150" s="9">
        <v>1</v>
      </c>
      <c r="V150" s="9">
        <v>1</v>
      </c>
      <c r="W150" s="9">
        <v>1</v>
      </c>
      <c r="X150" s="9">
        <v>1</v>
      </c>
      <c r="Y150" s="9">
        <v>1</v>
      </c>
      <c r="Z150" s="9">
        <v>1</v>
      </c>
      <c r="AA150" s="9">
        <v>1</v>
      </c>
      <c r="AB150" s="9">
        <v>1</v>
      </c>
      <c r="AC150" s="9"/>
    </row>
    <row r="151" spans="1:29" ht="15.75" hidden="1" customHeight="1" x14ac:dyDescent="0.2">
      <c r="A151" s="14">
        <v>17</v>
      </c>
      <c r="B151" s="9" t="s">
        <v>63</v>
      </c>
      <c r="C151" s="17">
        <v>5</v>
      </c>
      <c r="D151" s="15" t="s">
        <v>261</v>
      </c>
      <c r="E151" s="9">
        <v>1</v>
      </c>
      <c r="F151" s="9">
        <v>1</v>
      </c>
      <c r="G151" s="9">
        <v>1</v>
      </c>
      <c r="H151" s="9">
        <v>1</v>
      </c>
      <c r="I151" s="9">
        <v>1</v>
      </c>
      <c r="J151" s="9">
        <v>1</v>
      </c>
      <c r="K151" s="9">
        <v>1</v>
      </c>
      <c r="L151" s="9">
        <v>1</v>
      </c>
      <c r="M151" s="9">
        <v>1</v>
      </c>
      <c r="N151" s="9">
        <v>1</v>
      </c>
      <c r="O151" s="9">
        <v>1</v>
      </c>
      <c r="P151" s="9">
        <v>1</v>
      </c>
      <c r="Q151" s="9">
        <v>1</v>
      </c>
      <c r="R151" s="9">
        <v>1</v>
      </c>
      <c r="S151" s="9">
        <v>1</v>
      </c>
      <c r="T151" s="9">
        <v>1</v>
      </c>
      <c r="U151" s="9">
        <v>1</v>
      </c>
      <c r="V151" s="9">
        <v>1</v>
      </c>
      <c r="W151" s="9">
        <v>1</v>
      </c>
      <c r="X151" s="9">
        <v>1</v>
      </c>
      <c r="Y151" s="9">
        <v>1</v>
      </c>
      <c r="Z151" s="9">
        <v>1</v>
      </c>
      <c r="AA151" s="9">
        <v>1</v>
      </c>
      <c r="AB151" s="9">
        <v>1</v>
      </c>
      <c r="AC151" s="9"/>
    </row>
    <row r="152" spans="1:29" ht="15.75" hidden="1" customHeight="1" x14ac:dyDescent="0.2">
      <c r="A152" s="14">
        <v>17</v>
      </c>
      <c r="B152" s="9" t="s">
        <v>63</v>
      </c>
      <c r="C152" s="17">
        <v>6</v>
      </c>
      <c r="D152" s="15" t="s">
        <v>262</v>
      </c>
      <c r="E152" s="9">
        <v>1</v>
      </c>
      <c r="F152" s="9">
        <v>1</v>
      </c>
      <c r="G152" s="9">
        <v>1</v>
      </c>
      <c r="H152" s="9">
        <v>1</v>
      </c>
      <c r="I152" s="9">
        <v>1</v>
      </c>
      <c r="J152" s="9">
        <v>1</v>
      </c>
      <c r="K152" s="9">
        <v>1</v>
      </c>
      <c r="L152" s="9">
        <v>1</v>
      </c>
      <c r="M152" s="9">
        <v>1</v>
      </c>
      <c r="N152" s="9">
        <v>1</v>
      </c>
      <c r="O152" s="9">
        <v>1</v>
      </c>
      <c r="P152" s="9">
        <v>0</v>
      </c>
      <c r="Q152" s="9">
        <v>1</v>
      </c>
      <c r="R152" s="9">
        <v>1</v>
      </c>
      <c r="S152" s="9">
        <v>1</v>
      </c>
      <c r="T152" s="9">
        <v>1</v>
      </c>
      <c r="U152" s="9">
        <v>1</v>
      </c>
      <c r="V152" s="9">
        <v>1</v>
      </c>
      <c r="W152" s="9">
        <v>1</v>
      </c>
      <c r="X152" s="9">
        <v>1</v>
      </c>
      <c r="Y152" s="9">
        <v>1</v>
      </c>
      <c r="Z152" s="9">
        <v>1</v>
      </c>
      <c r="AA152" s="9">
        <v>1</v>
      </c>
      <c r="AB152" s="9">
        <v>1</v>
      </c>
      <c r="AC152" s="9"/>
    </row>
    <row r="153" spans="1:29" ht="15.75" hidden="1" customHeight="1" x14ac:dyDescent="0.2">
      <c r="A153" s="14">
        <v>17</v>
      </c>
      <c r="B153" s="9" t="s">
        <v>63</v>
      </c>
      <c r="C153" s="17">
        <v>7</v>
      </c>
      <c r="D153" s="15" t="s">
        <v>263</v>
      </c>
      <c r="E153" s="9">
        <v>1</v>
      </c>
      <c r="F153" s="9">
        <v>1</v>
      </c>
      <c r="G153" s="9">
        <v>1</v>
      </c>
      <c r="H153" s="9">
        <v>1</v>
      </c>
      <c r="I153" s="9">
        <v>1</v>
      </c>
      <c r="J153" s="9">
        <v>1</v>
      </c>
      <c r="K153" s="9">
        <v>1</v>
      </c>
      <c r="L153" s="9">
        <v>1</v>
      </c>
      <c r="M153" s="9">
        <v>1</v>
      </c>
      <c r="N153" s="9">
        <v>1</v>
      </c>
      <c r="O153" s="9">
        <v>1</v>
      </c>
      <c r="P153" s="9">
        <v>1</v>
      </c>
      <c r="Q153" s="9">
        <v>1</v>
      </c>
      <c r="R153" s="9">
        <v>1</v>
      </c>
      <c r="S153" s="9">
        <v>1</v>
      </c>
      <c r="T153" s="9">
        <v>1</v>
      </c>
      <c r="U153" s="9">
        <v>1</v>
      </c>
      <c r="V153" s="9">
        <v>1</v>
      </c>
      <c r="W153" s="9">
        <v>1</v>
      </c>
      <c r="X153" s="9">
        <v>1</v>
      </c>
      <c r="Y153" s="9">
        <v>1</v>
      </c>
      <c r="Z153" s="9">
        <v>1</v>
      </c>
      <c r="AA153" s="9">
        <v>1</v>
      </c>
      <c r="AB153" s="9">
        <v>1</v>
      </c>
      <c r="AC153" s="9"/>
    </row>
    <row r="154" spans="1:29" ht="15.75" hidden="1" customHeight="1" x14ac:dyDescent="0.2">
      <c r="A154" s="14">
        <v>17</v>
      </c>
      <c r="B154" s="9" t="s">
        <v>63</v>
      </c>
      <c r="C154" s="17">
        <v>8</v>
      </c>
      <c r="D154" s="15" t="s">
        <v>264</v>
      </c>
      <c r="E154" s="9">
        <v>1</v>
      </c>
      <c r="F154" s="9">
        <v>1</v>
      </c>
      <c r="G154" s="9">
        <v>1</v>
      </c>
      <c r="H154" s="9">
        <v>1</v>
      </c>
      <c r="I154" s="9">
        <v>1</v>
      </c>
      <c r="J154" s="9">
        <v>1</v>
      </c>
      <c r="K154" s="9">
        <v>1</v>
      </c>
      <c r="L154" s="9">
        <v>1</v>
      </c>
      <c r="M154" s="9">
        <v>1</v>
      </c>
      <c r="N154" s="9">
        <v>1</v>
      </c>
      <c r="O154" s="9">
        <v>1</v>
      </c>
      <c r="P154" s="9">
        <v>1</v>
      </c>
      <c r="Q154" s="9">
        <v>1</v>
      </c>
      <c r="R154" s="9">
        <v>1</v>
      </c>
      <c r="S154" s="9">
        <v>1</v>
      </c>
      <c r="T154" s="9">
        <v>1</v>
      </c>
      <c r="U154" s="9">
        <v>1</v>
      </c>
      <c r="V154" s="9">
        <v>1</v>
      </c>
      <c r="W154" s="9">
        <v>1</v>
      </c>
      <c r="X154" s="9">
        <v>1</v>
      </c>
      <c r="Y154" s="9">
        <v>1</v>
      </c>
      <c r="Z154" s="9">
        <v>1</v>
      </c>
      <c r="AA154" s="9">
        <v>1</v>
      </c>
      <c r="AB154" s="9">
        <v>1</v>
      </c>
      <c r="AC154" s="9"/>
    </row>
    <row r="155" spans="1:29" ht="15.75" hidden="1" customHeight="1" x14ac:dyDescent="0.2">
      <c r="A155" s="14">
        <v>17</v>
      </c>
      <c r="B155" s="9" t="s">
        <v>63</v>
      </c>
      <c r="C155" s="17">
        <v>9</v>
      </c>
      <c r="D155" s="15" t="s">
        <v>265</v>
      </c>
      <c r="E155" s="9">
        <v>1</v>
      </c>
      <c r="F155" s="9">
        <v>1</v>
      </c>
      <c r="G155" s="9">
        <v>1</v>
      </c>
      <c r="H155" s="9">
        <v>1</v>
      </c>
      <c r="I155" s="9">
        <v>1</v>
      </c>
      <c r="J155" s="9">
        <v>1</v>
      </c>
      <c r="K155" s="9">
        <v>1</v>
      </c>
      <c r="L155" s="9">
        <v>1</v>
      </c>
      <c r="M155" s="9">
        <v>0</v>
      </c>
      <c r="N155" s="9">
        <v>1</v>
      </c>
      <c r="O155" s="9">
        <v>1</v>
      </c>
      <c r="P155" s="9">
        <v>1</v>
      </c>
      <c r="Q155" s="9">
        <v>1</v>
      </c>
      <c r="R155" s="9">
        <v>1</v>
      </c>
      <c r="S155" s="9">
        <v>1</v>
      </c>
      <c r="T155" s="9">
        <v>1</v>
      </c>
      <c r="U155" s="9">
        <v>1</v>
      </c>
      <c r="V155" s="9">
        <v>1</v>
      </c>
      <c r="W155" s="9">
        <v>1</v>
      </c>
      <c r="X155" s="9">
        <v>1</v>
      </c>
      <c r="Y155" s="9">
        <v>1</v>
      </c>
      <c r="Z155" s="9">
        <v>1</v>
      </c>
      <c r="AA155" s="9">
        <v>1</v>
      </c>
      <c r="AB155" s="9">
        <v>1</v>
      </c>
      <c r="AC155" s="9"/>
    </row>
    <row r="156" spans="1:29" ht="15.75" hidden="1" customHeight="1" x14ac:dyDescent="0.2">
      <c r="A156" s="14">
        <v>17</v>
      </c>
      <c r="B156" s="9" t="s">
        <v>63</v>
      </c>
      <c r="C156" s="17">
        <v>10</v>
      </c>
      <c r="D156" s="15" t="s">
        <v>266</v>
      </c>
      <c r="E156" s="9">
        <v>1</v>
      </c>
      <c r="F156" s="9">
        <v>1</v>
      </c>
      <c r="G156" s="9">
        <v>1</v>
      </c>
      <c r="H156" s="9">
        <v>1</v>
      </c>
      <c r="I156" s="9">
        <v>1</v>
      </c>
      <c r="J156" s="9">
        <v>1</v>
      </c>
      <c r="K156" s="9">
        <v>1</v>
      </c>
      <c r="L156" s="9">
        <v>1</v>
      </c>
      <c r="M156" s="9">
        <v>1</v>
      </c>
      <c r="N156" s="9">
        <v>1</v>
      </c>
      <c r="O156" s="9">
        <v>1</v>
      </c>
      <c r="P156" s="9">
        <v>1</v>
      </c>
      <c r="Q156" s="9">
        <v>1</v>
      </c>
      <c r="R156" s="9">
        <v>1</v>
      </c>
      <c r="S156" s="9">
        <v>1</v>
      </c>
      <c r="T156" s="9">
        <v>1</v>
      </c>
      <c r="U156" s="9">
        <v>1</v>
      </c>
      <c r="V156" s="9">
        <v>1</v>
      </c>
      <c r="W156" s="9">
        <v>1</v>
      </c>
      <c r="X156" s="9">
        <v>1</v>
      </c>
      <c r="Y156" s="9">
        <v>1</v>
      </c>
      <c r="Z156" s="9">
        <v>1</v>
      </c>
      <c r="AA156" s="9">
        <v>1</v>
      </c>
      <c r="AB156" s="9">
        <v>1</v>
      </c>
      <c r="AC156" s="9"/>
    </row>
    <row r="157" spans="1:29" ht="15.75" hidden="1" customHeight="1" x14ac:dyDescent="0.2">
      <c r="A157" s="14">
        <v>17</v>
      </c>
      <c r="B157" s="9" t="s">
        <v>63</v>
      </c>
      <c r="C157" s="17">
        <v>11</v>
      </c>
      <c r="D157" s="15" t="s">
        <v>267</v>
      </c>
      <c r="E157" s="9">
        <v>1</v>
      </c>
      <c r="F157" s="9">
        <v>1</v>
      </c>
      <c r="G157" s="9">
        <v>1</v>
      </c>
      <c r="H157" s="9">
        <v>1</v>
      </c>
      <c r="I157" s="9">
        <v>1</v>
      </c>
      <c r="J157" s="9">
        <v>1</v>
      </c>
      <c r="K157" s="9">
        <v>1</v>
      </c>
      <c r="L157" s="9">
        <v>1</v>
      </c>
      <c r="M157" s="9">
        <v>0</v>
      </c>
      <c r="N157" s="9">
        <v>1</v>
      </c>
      <c r="O157" s="9">
        <v>1</v>
      </c>
      <c r="P157" s="9">
        <v>1</v>
      </c>
      <c r="Q157" s="9">
        <v>1</v>
      </c>
      <c r="R157" s="9">
        <v>1</v>
      </c>
      <c r="S157" s="9">
        <v>1</v>
      </c>
      <c r="T157" s="9">
        <v>1</v>
      </c>
      <c r="U157" s="9">
        <v>1</v>
      </c>
      <c r="V157" s="9">
        <v>1</v>
      </c>
      <c r="W157" s="9">
        <v>1</v>
      </c>
      <c r="X157" s="9">
        <v>1</v>
      </c>
      <c r="Y157" s="9">
        <v>1</v>
      </c>
      <c r="Z157" s="9">
        <v>1</v>
      </c>
      <c r="AA157" s="9">
        <v>1</v>
      </c>
      <c r="AB157" s="9">
        <v>1</v>
      </c>
      <c r="AC157" s="9"/>
    </row>
    <row r="158" spans="1:29" ht="15.75" hidden="1" customHeight="1" x14ac:dyDescent="0.2">
      <c r="A158" s="14">
        <v>18</v>
      </c>
      <c r="B158" s="9" t="s">
        <v>66</v>
      </c>
      <c r="C158" s="17">
        <v>1</v>
      </c>
      <c r="D158" s="15" t="s">
        <v>268</v>
      </c>
      <c r="E158" s="9">
        <v>1</v>
      </c>
      <c r="F158" s="9">
        <v>1</v>
      </c>
      <c r="G158" s="9">
        <v>1</v>
      </c>
      <c r="H158" s="9">
        <v>1</v>
      </c>
      <c r="I158" s="9">
        <v>1</v>
      </c>
      <c r="J158" s="9">
        <v>1</v>
      </c>
      <c r="K158" s="9">
        <v>1</v>
      </c>
      <c r="L158" s="9">
        <v>1</v>
      </c>
      <c r="M158" s="9">
        <v>0</v>
      </c>
      <c r="N158" s="9">
        <v>1</v>
      </c>
      <c r="O158" s="9">
        <v>1</v>
      </c>
      <c r="P158" s="9">
        <v>1</v>
      </c>
      <c r="Q158" s="9">
        <v>1</v>
      </c>
      <c r="R158" s="9">
        <v>1</v>
      </c>
      <c r="S158" s="9">
        <v>1</v>
      </c>
      <c r="T158" s="9">
        <v>1</v>
      </c>
      <c r="U158" s="9">
        <v>1</v>
      </c>
      <c r="V158" s="9">
        <v>1</v>
      </c>
      <c r="W158" s="9">
        <v>1</v>
      </c>
      <c r="X158" s="9">
        <v>1</v>
      </c>
      <c r="Y158" s="9">
        <v>1</v>
      </c>
      <c r="Z158" s="9"/>
      <c r="AA158" s="9"/>
      <c r="AB158" s="9"/>
      <c r="AC158" s="9"/>
    </row>
    <row r="159" spans="1:29" ht="15.75" hidden="1" customHeight="1" x14ac:dyDescent="0.2">
      <c r="A159" s="14">
        <v>18</v>
      </c>
      <c r="B159" s="9" t="s">
        <v>66</v>
      </c>
      <c r="C159" s="17">
        <v>2</v>
      </c>
      <c r="D159" s="15" t="s">
        <v>269</v>
      </c>
      <c r="E159" s="9">
        <v>1</v>
      </c>
      <c r="F159" s="9">
        <v>1</v>
      </c>
      <c r="G159" s="9">
        <v>1</v>
      </c>
      <c r="H159" s="9">
        <v>1</v>
      </c>
      <c r="I159" s="9">
        <v>1</v>
      </c>
      <c r="J159" s="9">
        <v>0</v>
      </c>
      <c r="K159" s="9">
        <v>1</v>
      </c>
      <c r="L159" s="9">
        <v>1</v>
      </c>
      <c r="M159" s="9">
        <v>1</v>
      </c>
      <c r="N159" s="9">
        <v>1</v>
      </c>
      <c r="O159" s="9">
        <v>1</v>
      </c>
      <c r="P159" s="9">
        <v>1</v>
      </c>
      <c r="Q159" s="9">
        <v>1</v>
      </c>
      <c r="R159" s="9">
        <v>1</v>
      </c>
      <c r="S159" s="9">
        <v>1</v>
      </c>
      <c r="T159" s="9">
        <v>1</v>
      </c>
      <c r="U159" s="9">
        <v>1</v>
      </c>
      <c r="V159" s="9">
        <v>1</v>
      </c>
      <c r="W159" s="9">
        <v>1</v>
      </c>
      <c r="X159" s="9">
        <v>1</v>
      </c>
      <c r="Y159" s="9">
        <v>1</v>
      </c>
      <c r="Z159" s="9"/>
      <c r="AA159" s="9"/>
      <c r="AB159" s="9"/>
      <c r="AC159" s="9"/>
    </row>
    <row r="160" spans="1:29" ht="15.75" hidden="1" customHeight="1" x14ac:dyDescent="0.2">
      <c r="A160" s="14">
        <v>18</v>
      </c>
      <c r="B160" s="9" t="s">
        <v>66</v>
      </c>
      <c r="C160" s="17">
        <v>3</v>
      </c>
      <c r="D160" s="15" t="s">
        <v>270</v>
      </c>
      <c r="E160" s="9">
        <v>1</v>
      </c>
      <c r="F160" s="9">
        <v>1</v>
      </c>
      <c r="G160" s="9">
        <v>1</v>
      </c>
      <c r="H160" s="9">
        <v>1</v>
      </c>
      <c r="I160" s="9">
        <v>1</v>
      </c>
      <c r="J160" s="9">
        <v>1</v>
      </c>
      <c r="K160" s="9">
        <v>1</v>
      </c>
      <c r="L160" s="9">
        <v>1</v>
      </c>
      <c r="M160" s="9">
        <v>0</v>
      </c>
      <c r="N160" s="9">
        <v>1</v>
      </c>
      <c r="O160" s="9">
        <v>1</v>
      </c>
      <c r="P160" s="9">
        <v>1</v>
      </c>
      <c r="Q160" s="9">
        <v>1</v>
      </c>
      <c r="R160" s="9">
        <v>1</v>
      </c>
      <c r="S160" s="9">
        <v>1</v>
      </c>
      <c r="T160" s="9">
        <v>1</v>
      </c>
      <c r="U160" s="9">
        <v>1</v>
      </c>
      <c r="V160" s="9">
        <v>1</v>
      </c>
      <c r="W160" s="9">
        <v>1</v>
      </c>
      <c r="X160" s="9">
        <v>1</v>
      </c>
      <c r="Y160" s="9">
        <v>1</v>
      </c>
      <c r="Z160" s="9"/>
      <c r="AA160" s="9"/>
      <c r="AB160" s="9"/>
      <c r="AC160" s="9"/>
    </row>
    <row r="161" spans="1:29" ht="15.75" hidden="1" customHeight="1" x14ac:dyDescent="0.2">
      <c r="A161" s="14">
        <v>18</v>
      </c>
      <c r="B161" s="9" t="s">
        <v>66</v>
      </c>
      <c r="C161" s="17">
        <v>4</v>
      </c>
      <c r="D161" s="15" t="s">
        <v>271</v>
      </c>
      <c r="E161" s="9">
        <v>1</v>
      </c>
      <c r="F161" s="9">
        <v>1</v>
      </c>
      <c r="G161" s="9">
        <v>1</v>
      </c>
      <c r="H161" s="9">
        <v>1</v>
      </c>
      <c r="I161" s="9">
        <v>1</v>
      </c>
      <c r="J161" s="9">
        <v>1</v>
      </c>
      <c r="K161" s="9">
        <v>1</v>
      </c>
      <c r="L161" s="9">
        <v>1</v>
      </c>
      <c r="M161" s="9">
        <v>0</v>
      </c>
      <c r="N161" s="9">
        <v>1</v>
      </c>
      <c r="O161" s="9">
        <v>1</v>
      </c>
      <c r="P161" s="9">
        <v>1</v>
      </c>
      <c r="Q161" s="9">
        <v>1</v>
      </c>
      <c r="R161" s="9">
        <v>1</v>
      </c>
      <c r="S161" s="9">
        <v>1</v>
      </c>
      <c r="T161" s="9">
        <v>1</v>
      </c>
      <c r="U161" s="9">
        <v>1</v>
      </c>
      <c r="V161" s="9">
        <v>1</v>
      </c>
      <c r="W161" s="9">
        <v>1</v>
      </c>
      <c r="X161" s="9">
        <v>1</v>
      </c>
      <c r="Y161" s="9">
        <v>1</v>
      </c>
      <c r="Z161" s="9"/>
      <c r="AA161" s="9"/>
      <c r="AB161" s="9"/>
      <c r="AC161" s="9"/>
    </row>
    <row r="162" spans="1:29" ht="15.75" hidden="1" customHeight="1" x14ac:dyDescent="0.2">
      <c r="A162" s="14">
        <v>18</v>
      </c>
      <c r="B162" s="9" t="s">
        <v>66</v>
      </c>
      <c r="C162" s="17">
        <v>5</v>
      </c>
      <c r="D162" s="15" t="s">
        <v>272</v>
      </c>
      <c r="E162" s="9">
        <v>1</v>
      </c>
      <c r="F162" s="9">
        <v>1</v>
      </c>
      <c r="G162" s="9">
        <v>1</v>
      </c>
      <c r="H162" s="9">
        <v>1</v>
      </c>
      <c r="I162" s="9">
        <v>1</v>
      </c>
      <c r="J162" s="9">
        <v>1</v>
      </c>
      <c r="K162" s="9">
        <v>1</v>
      </c>
      <c r="L162" s="9">
        <v>1</v>
      </c>
      <c r="M162" s="9">
        <v>0</v>
      </c>
      <c r="N162" s="9">
        <v>1</v>
      </c>
      <c r="O162" s="9">
        <v>1</v>
      </c>
      <c r="P162" s="9">
        <v>1</v>
      </c>
      <c r="Q162" s="9">
        <v>1</v>
      </c>
      <c r="R162" s="9">
        <v>1</v>
      </c>
      <c r="S162" s="9">
        <v>1</v>
      </c>
      <c r="T162" s="9">
        <v>1</v>
      </c>
      <c r="U162" s="9">
        <v>1</v>
      </c>
      <c r="V162" s="9">
        <v>1</v>
      </c>
      <c r="W162" s="9">
        <v>1</v>
      </c>
      <c r="X162" s="9">
        <v>1</v>
      </c>
      <c r="Y162" s="9">
        <v>1</v>
      </c>
      <c r="Z162" s="9"/>
      <c r="AA162" s="9"/>
      <c r="AB162" s="9"/>
      <c r="AC162" s="9"/>
    </row>
    <row r="163" spans="1:29" ht="15.75" hidden="1" customHeight="1" x14ac:dyDescent="0.2">
      <c r="A163" s="14">
        <v>18</v>
      </c>
      <c r="B163" s="9" t="s">
        <v>66</v>
      </c>
      <c r="C163" s="17">
        <v>6</v>
      </c>
      <c r="D163" s="15" t="s">
        <v>273</v>
      </c>
      <c r="E163" s="9">
        <v>1</v>
      </c>
      <c r="F163" s="9">
        <v>1</v>
      </c>
      <c r="G163" s="9">
        <v>1</v>
      </c>
      <c r="H163" s="9">
        <v>1</v>
      </c>
      <c r="I163" s="9">
        <v>1</v>
      </c>
      <c r="J163" s="9">
        <v>1</v>
      </c>
      <c r="K163" s="9">
        <v>1</v>
      </c>
      <c r="L163" s="9">
        <v>1</v>
      </c>
      <c r="M163" s="9">
        <v>0</v>
      </c>
      <c r="N163" s="9">
        <v>1</v>
      </c>
      <c r="O163" s="9">
        <v>1</v>
      </c>
      <c r="P163" s="9">
        <v>1</v>
      </c>
      <c r="Q163" s="9">
        <v>1</v>
      </c>
      <c r="R163" s="9">
        <v>1</v>
      </c>
      <c r="S163" s="9">
        <v>1</v>
      </c>
      <c r="T163" s="9">
        <v>1</v>
      </c>
      <c r="U163" s="9">
        <v>1</v>
      </c>
      <c r="V163" s="9">
        <v>1</v>
      </c>
      <c r="W163" s="9">
        <v>1</v>
      </c>
      <c r="X163" s="9">
        <v>1</v>
      </c>
      <c r="Y163" s="9">
        <v>1</v>
      </c>
      <c r="Z163" s="9"/>
      <c r="AA163" s="9"/>
      <c r="AB163" s="9"/>
      <c r="AC163" s="9"/>
    </row>
    <row r="164" spans="1:29" ht="15.75" hidden="1" customHeight="1" x14ac:dyDescent="0.2">
      <c r="A164" s="14">
        <v>18</v>
      </c>
      <c r="B164" s="9" t="s">
        <v>66</v>
      </c>
      <c r="C164" s="17">
        <v>7</v>
      </c>
      <c r="D164" s="15" t="s">
        <v>274</v>
      </c>
      <c r="E164" s="9">
        <v>1</v>
      </c>
      <c r="F164" s="9">
        <v>1</v>
      </c>
      <c r="G164" s="9">
        <v>1</v>
      </c>
      <c r="H164" s="9">
        <v>1</v>
      </c>
      <c r="I164" s="9">
        <v>1</v>
      </c>
      <c r="J164" s="9">
        <v>1</v>
      </c>
      <c r="K164" s="9">
        <v>1</v>
      </c>
      <c r="L164" s="9">
        <v>1</v>
      </c>
      <c r="M164" s="9">
        <v>0</v>
      </c>
      <c r="N164" s="9">
        <v>1</v>
      </c>
      <c r="O164" s="9">
        <v>1</v>
      </c>
      <c r="P164" s="9">
        <v>1</v>
      </c>
      <c r="Q164" s="9">
        <v>1</v>
      </c>
      <c r="R164" s="9">
        <v>1</v>
      </c>
      <c r="S164" s="9">
        <v>1</v>
      </c>
      <c r="T164" s="9">
        <v>1</v>
      </c>
      <c r="U164" s="9">
        <v>1</v>
      </c>
      <c r="V164" s="9">
        <v>1</v>
      </c>
      <c r="W164" s="9">
        <v>1</v>
      </c>
      <c r="X164" s="9">
        <v>1</v>
      </c>
      <c r="Y164" s="9">
        <v>1</v>
      </c>
      <c r="Z164" s="9"/>
      <c r="AA164" s="9"/>
      <c r="AB164" s="9"/>
      <c r="AC164" s="9"/>
    </row>
    <row r="165" spans="1:29" ht="15.75" hidden="1" customHeight="1" x14ac:dyDescent="0.2">
      <c r="A165" s="14">
        <v>18</v>
      </c>
      <c r="B165" s="9" t="s">
        <v>66</v>
      </c>
      <c r="C165" s="17">
        <v>8</v>
      </c>
      <c r="D165" s="15" t="s">
        <v>275</v>
      </c>
      <c r="E165" s="9">
        <v>1</v>
      </c>
      <c r="F165" s="9">
        <v>1</v>
      </c>
      <c r="G165" s="9">
        <v>1</v>
      </c>
      <c r="H165" s="9">
        <v>1</v>
      </c>
      <c r="I165" s="9">
        <v>1</v>
      </c>
      <c r="J165" s="9">
        <v>1</v>
      </c>
      <c r="K165" s="9">
        <v>1</v>
      </c>
      <c r="L165" s="9">
        <v>1</v>
      </c>
      <c r="M165" s="9">
        <v>0</v>
      </c>
      <c r="N165" s="9">
        <v>1</v>
      </c>
      <c r="O165" s="9">
        <v>1</v>
      </c>
      <c r="P165" s="9">
        <v>1</v>
      </c>
      <c r="Q165" s="9">
        <v>1</v>
      </c>
      <c r="R165" s="9">
        <v>1</v>
      </c>
      <c r="S165" s="9">
        <v>1</v>
      </c>
      <c r="T165" s="9">
        <v>1</v>
      </c>
      <c r="U165" s="9">
        <v>1</v>
      </c>
      <c r="V165" s="9">
        <v>1</v>
      </c>
      <c r="W165" s="9">
        <v>1</v>
      </c>
      <c r="X165" s="9">
        <v>1</v>
      </c>
      <c r="Y165" s="9">
        <v>1</v>
      </c>
      <c r="Z165" s="9"/>
      <c r="AA165" s="9"/>
      <c r="AB165" s="9"/>
      <c r="AC165" s="9"/>
    </row>
    <row r="166" spans="1:29" ht="15.75" hidden="1" customHeight="1" x14ac:dyDescent="0.2">
      <c r="A166" s="14">
        <v>18</v>
      </c>
      <c r="B166" s="9" t="s">
        <v>66</v>
      </c>
      <c r="C166" s="17">
        <v>9</v>
      </c>
      <c r="D166" s="15" t="s">
        <v>276</v>
      </c>
      <c r="E166" s="9">
        <v>1</v>
      </c>
      <c r="F166" s="9">
        <v>1</v>
      </c>
      <c r="G166" s="9">
        <v>1</v>
      </c>
      <c r="H166" s="9">
        <v>1</v>
      </c>
      <c r="I166" s="9">
        <v>1</v>
      </c>
      <c r="J166" s="9">
        <v>1</v>
      </c>
      <c r="K166" s="9">
        <v>1</v>
      </c>
      <c r="L166" s="9">
        <v>1</v>
      </c>
      <c r="M166" s="9">
        <v>0</v>
      </c>
      <c r="N166" s="9">
        <v>1</v>
      </c>
      <c r="O166" s="9">
        <v>1</v>
      </c>
      <c r="P166" s="9">
        <v>1</v>
      </c>
      <c r="Q166" s="9">
        <v>1</v>
      </c>
      <c r="R166" s="9">
        <v>1</v>
      </c>
      <c r="S166" s="9">
        <v>1</v>
      </c>
      <c r="T166" s="9">
        <v>1</v>
      </c>
      <c r="U166" s="9">
        <v>1</v>
      </c>
      <c r="V166" s="9">
        <v>1</v>
      </c>
      <c r="W166" s="9">
        <v>1</v>
      </c>
      <c r="X166" s="9">
        <v>1</v>
      </c>
      <c r="Y166" s="9">
        <v>1</v>
      </c>
      <c r="Z166" s="9"/>
      <c r="AA166" s="9"/>
      <c r="AB166" s="9"/>
      <c r="AC166" s="9"/>
    </row>
    <row r="167" spans="1:29" ht="15.75" hidden="1" customHeight="1" x14ac:dyDescent="0.2">
      <c r="A167" s="14">
        <v>19</v>
      </c>
      <c r="B167" s="9" t="s">
        <v>68</v>
      </c>
      <c r="C167" s="17">
        <v>1</v>
      </c>
      <c r="D167" s="15" t="s">
        <v>277</v>
      </c>
      <c r="E167" s="9">
        <v>1</v>
      </c>
      <c r="F167" s="9">
        <v>1</v>
      </c>
      <c r="G167" s="9">
        <v>1</v>
      </c>
      <c r="H167" s="9">
        <v>1</v>
      </c>
      <c r="I167" s="9">
        <v>1</v>
      </c>
      <c r="J167" s="9">
        <v>1</v>
      </c>
      <c r="K167" s="9">
        <v>1</v>
      </c>
      <c r="L167" s="9">
        <v>1</v>
      </c>
      <c r="M167" s="9">
        <v>1</v>
      </c>
      <c r="N167" s="9">
        <v>1</v>
      </c>
      <c r="O167" s="9">
        <v>1</v>
      </c>
      <c r="P167" s="9">
        <v>1</v>
      </c>
      <c r="Q167" s="9">
        <v>1</v>
      </c>
      <c r="R167" s="9">
        <v>1</v>
      </c>
      <c r="S167" s="9">
        <v>1</v>
      </c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1:29" ht="15.75" hidden="1" customHeight="1" x14ac:dyDescent="0.2">
      <c r="A168" s="14">
        <v>19</v>
      </c>
      <c r="B168" s="9" t="s">
        <v>68</v>
      </c>
      <c r="C168" s="17">
        <v>2</v>
      </c>
      <c r="D168" s="15" t="s">
        <v>278</v>
      </c>
      <c r="E168" s="9">
        <v>1</v>
      </c>
      <c r="F168" s="9">
        <v>1</v>
      </c>
      <c r="G168" s="9">
        <v>1</v>
      </c>
      <c r="H168" s="9">
        <v>1</v>
      </c>
      <c r="I168" s="9">
        <v>1</v>
      </c>
      <c r="J168" s="9">
        <v>1</v>
      </c>
      <c r="K168" s="9">
        <v>1</v>
      </c>
      <c r="L168" s="9">
        <v>1</v>
      </c>
      <c r="M168" s="9">
        <v>1</v>
      </c>
      <c r="N168" s="9">
        <v>1</v>
      </c>
      <c r="O168" s="9">
        <v>1</v>
      </c>
      <c r="P168" s="9">
        <v>1</v>
      </c>
      <c r="Q168" s="9">
        <v>1</v>
      </c>
      <c r="R168" s="9">
        <v>1</v>
      </c>
      <c r="S168" s="9">
        <v>1</v>
      </c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spans="1:29" ht="15.75" hidden="1" customHeight="1" x14ac:dyDescent="0.2">
      <c r="A169" s="14">
        <v>19</v>
      </c>
      <c r="B169" s="9" t="s">
        <v>68</v>
      </c>
      <c r="C169" s="17">
        <v>3</v>
      </c>
      <c r="D169" s="15" t="s">
        <v>279</v>
      </c>
      <c r="E169" s="9">
        <v>1</v>
      </c>
      <c r="F169" s="9">
        <v>1</v>
      </c>
      <c r="G169" s="9">
        <v>1</v>
      </c>
      <c r="H169" s="9">
        <v>1</v>
      </c>
      <c r="I169" s="9">
        <v>1</v>
      </c>
      <c r="J169" s="9">
        <v>1</v>
      </c>
      <c r="K169" s="9">
        <v>1</v>
      </c>
      <c r="L169" s="9">
        <v>1</v>
      </c>
      <c r="M169" s="9">
        <v>1</v>
      </c>
      <c r="N169" s="9">
        <v>1</v>
      </c>
      <c r="O169" s="9">
        <v>1</v>
      </c>
      <c r="P169" s="9">
        <v>1</v>
      </c>
      <c r="Q169" s="9">
        <v>1</v>
      </c>
      <c r="R169" s="9">
        <v>1</v>
      </c>
      <c r="S169" s="9">
        <v>1</v>
      </c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1:29" ht="15.75" hidden="1" customHeight="1" x14ac:dyDescent="0.2">
      <c r="A170" s="14">
        <v>19</v>
      </c>
      <c r="B170" s="9" t="s">
        <v>68</v>
      </c>
      <c r="C170" s="17">
        <v>4</v>
      </c>
      <c r="D170" s="15" t="s">
        <v>280</v>
      </c>
      <c r="E170" s="9">
        <v>1</v>
      </c>
      <c r="F170" s="9">
        <v>1</v>
      </c>
      <c r="G170" s="9">
        <v>0</v>
      </c>
      <c r="H170" s="9">
        <v>1</v>
      </c>
      <c r="I170" s="9">
        <v>1</v>
      </c>
      <c r="J170" s="9">
        <v>1</v>
      </c>
      <c r="K170" s="9">
        <v>1</v>
      </c>
      <c r="L170" s="9">
        <v>1</v>
      </c>
      <c r="M170" s="9">
        <v>1</v>
      </c>
      <c r="N170" s="9">
        <v>1</v>
      </c>
      <c r="O170" s="9">
        <v>1</v>
      </c>
      <c r="P170" s="9">
        <v>1</v>
      </c>
      <c r="Q170" s="9">
        <v>1</v>
      </c>
      <c r="R170" s="9">
        <v>1</v>
      </c>
      <c r="S170" s="9">
        <v>1</v>
      </c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spans="1:29" ht="15.75" hidden="1" customHeight="1" x14ac:dyDescent="0.2">
      <c r="A171" s="14">
        <v>19</v>
      </c>
      <c r="B171" s="9" t="s">
        <v>68</v>
      </c>
      <c r="C171" s="17">
        <v>5</v>
      </c>
      <c r="D171" s="15" t="s">
        <v>281</v>
      </c>
      <c r="E171" s="9">
        <v>1</v>
      </c>
      <c r="F171" s="9">
        <v>1</v>
      </c>
      <c r="G171" s="9">
        <v>1</v>
      </c>
      <c r="H171" s="9">
        <v>1</v>
      </c>
      <c r="I171" s="9">
        <v>1</v>
      </c>
      <c r="J171" s="9">
        <v>1</v>
      </c>
      <c r="K171" s="9">
        <v>1</v>
      </c>
      <c r="L171" s="9">
        <v>1</v>
      </c>
      <c r="M171" s="9">
        <v>1</v>
      </c>
      <c r="N171" s="9">
        <v>1</v>
      </c>
      <c r="O171" s="9">
        <v>1</v>
      </c>
      <c r="P171" s="9">
        <v>1</v>
      </c>
      <c r="Q171" s="9">
        <v>1</v>
      </c>
      <c r="R171" s="9">
        <v>1</v>
      </c>
      <c r="S171" s="9">
        <v>1</v>
      </c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1:29" ht="15.75" hidden="1" customHeight="1" x14ac:dyDescent="0.2">
      <c r="A172" s="14">
        <v>19</v>
      </c>
      <c r="B172" s="9" t="s">
        <v>68</v>
      </c>
      <c r="C172" s="17">
        <v>6</v>
      </c>
      <c r="D172" s="15" t="s">
        <v>282</v>
      </c>
      <c r="E172" s="9">
        <v>1</v>
      </c>
      <c r="F172" s="9">
        <v>1</v>
      </c>
      <c r="G172" s="9">
        <v>1</v>
      </c>
      <c r="H172" s="9">
        <v>1</v>
      </c>
      <c r="I172" s="9">
        <v>1</v>
      </c>
      <c r="J172" s="9">
        <v>1</v>
      </c>
      <c r="K172" s="9">
        <v>1</v>
      </c>
      <c r="L172" s="9">
        <v>1</v>
      </c>
      <c r="M172" s="9">
        <v>1</v>
      </c>
      <c r="N172" s="9">
        <v>1</v>
      </c>
      <c r="O172" s="9">
        <v>1</v>
      </c>
      <c r="P172" s="9">
        <v>1</v>
      </c>
      <c r="Q172" s="9">
        <v>1</v>
      </c>
      <c r="R172" s="9">
        <v>1</v>
      </c>
      <c r="S172" s="9">
        <v>1</v>
      </c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spans="1:29" ht="15.75" hidden="1" customHeight="1" x14ac:dyDescent="0.2">
      <c r="A173" s="14">
        <v>19</v>
      </c>
      <c r="B173" s="9" t="s">
        <v>68</v>
      </c>
      <c r="C173" s="17">
        <v>7</v>
      </c>
      <c r="D173" s="15" t="s">
        <v>283</v>
      </c>
      <c r="E173" s="9">
        <v>1</v>
      </c>
      <c r="F173" s="9">
        <v>1</v>
      </c>
      <c r="G173" s="9">
        <v>1</v>
      </c>
      <c r="H173" s="9">
        <v>1</v>
      </c>
      <c r="I173" s="9">
        <v>1</v>
      </c>
      <c r="J173" s="9">
        <v>1</v>
      </c>
      <c r="K173" s="9">
        <v>1</v>
      </c>
      <c r="L173" s="9">
        <v>1</v>
      </c>
      <c r="M173" s="9">
        <v>1</v>
      </c>
      <c r="N173" s="9">
        <v>1</v>
      </c>
      <c r="O173" s="9">
        <v>1</v>
      </c>
      <c r="P173" s="9">
        <v>1</v>
      </c>
      <c r="Q173" s="9">
        <v>1</v>
      </c>
      <c r="R173" s="9">
        <v>1</v>
      </c>
      <c r="S173" s="9">
        <v>1</v>
      </c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1:29" ht="15.75" hidden="1" customHeight="1" x14ac:dyDescent="0.2">
      <c r="A174" s="14">
        <v>19</v>
      </c>
      <c r="B174" s="9" t="s">
        <v>68</v>
      </c>
      <c r="C174" s="17">
        <v>8</v>
      </c>
      <c r="D174" s="15" t="s">
        <v>284</v>
      </c>
      <c r="E174" s="9">
        <v>1</v>
      </c>
      <c r="F174" s="9">
        <v>1</v>
      </c>
      <c r="G174" s="9">
        <v>1</v>
      </c>
      <c r="H174" s="9">
        <v>1</v>
      </c>
      <c r="I174" s="9">
        <v>1</v>
      </c>
      <c r="J174" s="9">
        <v>1</v>
      </c>
      <c r="K174" s="9">
        <v>1</v>
      </c>
      <c r="L174" s="9">
        <v>1</v>
      </c>
      <c r="M174" s="9">
        <v>1</v>
      </c>
      <c r="N174" s="9">
        <v>1</v>
      </c>
      <c r="O174" s="9">
        <v>1</v>
      </c>
      <c r="P174" s="9">
        <v>1</v>
      </c>
      <c r="Q174" s="9">
        <v>1</v>
      </c>
      <c r="R174" s="9">
        <v>1</v>
      </c>
      <c r="S174" s="9">
        <v>1</v>
      </c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spans="1:29" ht="15.75" hidden="1" customHeight="1" x14ac:dyDescent="0.2">
      <c r="A175" s="14">
        <v>19</v>
      </c>
      <c r="B175" s="9" t="s">
        <v>68</v>
      </c>
      <c r="C175" s="17">
        <v>9</v>
      </c>
      <c r="D175" s="15" t="s">
        <v>285</v>
      </c>
      <c r="E175" s="9">
        <v>1</v>
      </c>
      <c r="F175" s="9">
        <v>1</v>
      </c>
      <c r="G175" s="9">
        <v>0</v>
      </c>
      <c r="H175" s="9">
        <v>1</v>
      </c>
      <c r="I175" s="9">
        <v>1</v>
      </c>
      <c r="J175" s="9">
        <v>1</v>
      </c>
      <c r="K175" s="9">
        <v>1</v>
      </c>
      <c r="L175" s="9">
        <v>1</v>
      </c>
      <c r="M175" s="9">
        <v>0</v>
      </c>
      <c r="N175" s="9">
        <v>1</v>
      </c>
      <c r="O175" s="9">
        <v>1</v>
      </c>
      <c r="P175" s="9">
        <v>1</v>
      </c>
      <c r="Q175" s="9">
        <v>1</v>
      </c>
      <c r="R175" s="9">
        <v>1</v>
      </c>
      <c r="S175" s="9">
        <v>1</v>
      </c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 ht="15.75" hidden="1" customHeight="1" x14ac:dyDescent="0.2">
      <c r="A176" s="14">
        <v>19</v>
      </c>
      <c r="B176" s="9" t="s">
        <v>68</v>
      </c>
      <c r="C176" s="17">
        <v>10</v>
      </c>
      <c r="D176" s="15" t="s">
        <v>286</v>
      </c>
      <c r="E176" s="9">
        <v>1</v>
      </c>
      <c r="F176" s="9">
        <v>1</v>
      </c>
      <c r="G176" s="9">
        <v>0</v>
      </c>
      <c r="H176" s="9">
        <v>1</v>
      </c>
      <c r="I176" s="9">
        <v>1</v>
      </c>
      <c r="J176" s="9">
        <v>1</v>
      </c>
      <c r="K176" s="9">
        <v>1</v>
      </c>
      <c r="L176" s="9">
        <v>1</v>
      </c>
      <c r="M176" s="9">
        <v>1</v>
      </c>
      <c r="N176" s="9">
        <v>1</v>
      </c>
      <c r="O176" s="9">
        <v>1</v>
      </c>
      <c r="P176" s="9">
        <v>1</v>
      </c>
      <c r="Q176" s="9">
        <v>1</v>
      </c>
      <c r="R176" s="9">
        <v>1</v>
      </c>
      <c r="S176" s="9">
        <v>1</v>
      </c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spans="1:29" ht="15.75" hidden="1" customHeight="1" x14ac:dyDescent="0.2">
      <c r="A177" s="14">
        <v>19</v>
      </c>
      <c r="B177" s="9" t="s">
        <v>68</v>
      </c>
      <c r="C177" s="17">
        <v>11</v>
      </c>
      <c r="D177" s="15" t="s">
        <v>287</v>
      </c>
      <c r="E177" s="9">
        <v>1</v>
      </c>
      <c r="F177" s="9">
        <v>1</v>
      </c>
      <c r="G177" s="9">
        <v>1</v>
      </c>
      <c r="H177" s="9">
        <v>1</v>
      </c>
      <c r="I177" s="9">
        <v>1</v>
      </c>
      <c r="J177" s="9">
        <v>1</v>
      </c>
      <c r="K177" s="9">
        <v>1</v>
      </c>
      <c r="L177" s="9">
        <v>1</v>
      </c>
      <c r="M177" s="9">
        <v>1</v>
      </c>
      <c r="N177" s="9">
        <v>1</v>
      </c>
      <c r="O177" s="9">
        <v>1</v>
      </c>
      <c r="P177" s="9">
        <v>1</v>
      </c>
      <c r="Q177" s="9">
        <v>1</v>
      </c>
      <c r="R177" s="9">
        <v>1</v>
      </c>
      <c r="S177" s="9">
        <v>1</v>
      </c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spans="1:29" ht="15.75" hidden="1" customHeight="1" x14ac:dyDescent="0.2">
      <c r="A178" s="14">
        <v>19</v>
      </c>
      <c r="B178" s="9" t="s">
        <v>68</v>
      </c>
      <c r="C178" s="17">
        <v>12</v>
      </c>
      <c r="D178" s="15" t="s">
        <v>288</v>
      </c>
      <c r="E178" s="9">
        <v>1</v>
      </c>
      <c r="F178" s="9">
        <v>1</v>
      </c>
      <c r="G178" s="9">
        <v>0</v>
      </c>
      <c r="H178" s="9">
        <v>1</v>
      </c>
      <c r="I178" s="9">
        <v>1</v>
      </c>
      <c r="J178" s="9">
        <v>1</v>
      </c>
      <c r="K178" s="9">
        <v>1</v>
      </c>
      <c r="L178" s="9">
        <v>1</v>
      </c>
      <c r="M178" s="9">
        <v>1</v>
      </c>
      <c r="N178" s="9">
        <v>1</v>
      </c>
      <c r="O178" s="9">
        <v>1</v>
      </c>
      <c r="P178" s="9">
        <v>1</v>
      </c>
      <c r="Q178" s="9">
        <v>1</v>
      </c>
      <c r="R178" s="9">
        <v>1</v>
      </c>
      <c r="S178" s="9">
        <v>1</v>
      </c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spans="1:29" ht="15.75" hidden="1" customHeight="1" x14ac:dyDescent="0.2">
      <c r="A179" s="14">
        <v>19</v>
      </c>
      <c r="B179" s="9" t="s">
        <v>68</v>
      </c>
      <c r="C179" s="17">
        <v>13</v>
      </c>
      <c r="D179" s="15" t="s">
        <v>289</v>
      </c>
      <c r="E179" s="9">
        <v>1</v>
      </c>
      <c r="F179" s="9">
        <v>1</v>
      </c>
      <c r="G179" s="9">
        <v>0</v>
      </c>
      <c r="H179" s="9">
        <v>1</v>
      </c>
      <c r="I179" s="9">
        <v>1</v>
      </c>
      <c r="J179" s="9">
        <v>1</v>
      </c>
      <c r="K179" s="9">
        <v>0</v>
      </c>
      <c r="L179" s="9">
        <v>1</v>
      </c>
      <c r="M179" s="9">
        <v>1</v>
      </c>
      <c r="N179" s="9">
        <v>1</v>
      </c>
      <c r="O179" s="9">
        <v>1</v>
      </c>
      <c r="P179" s="9">
        <v>1</v>
      </c>
      <c r="Q179" s="9">
        <v>1</v>
      </c>
      <c r="R179" s="9">
        <v>1</v>
      </c>
      <c r="S179" s="9">
        <v>1</v>
      </c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spans="1:29" ht="15.75" hidden="1" customHeight="1" x14ac:dyDescent="0.2">
      <c r="A180" s="14">
        <v>19</v>
      </c>
      <c r="B180" s="9" t="s">
        <v>68</v>
      </c>
      <c r="C180" s="17">
        <v>14</v>
      </c>
      <c r="D180" s="15" t="s">
        <v>290</v>
      </c>
      <c r="E180" s="9">
        <v>1</v>
      </c>
      <c r="F180" s="9">
        <v>1</v>
      </c>
      <c r="G180" s="9">
        <v>0</v>
      </c>
      <c r="H180" s="9">
        <v>1</v>
      </c>
      <c r="I180" s="9">
        <v>1</v>
      </c>
      <c r="J180" s="9">
        <v>1</v>
      </c>
      <c r="K180" s="9">
        <v>1</v>
      </c>
      <c r="L180" s="9">
        <v>1</v>
      </c>
      <c r="M180" s="9">
        <v>1</v>
      </c>
      <c r="N180" s="9">
        <v>1</v>
      </c>
      <c r="O180" s="9">
        <v>1</v>
      </c>
      <c r="P180" s="9">
        <v>1</v>
      </c>
      <c r="Q180" s="9">
        <v>1</v>
      </c>
      <c r="R180" s="9">
        <v>1</v>
      </c>
      <c r="S180" s="9">
        <v>1</v>
      </c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1:29" ht="15.75" hidden="1" customHeight="1" x14ac:dyDescent="0.2">
      <c r="A181" s="14">
        <v>20</v>
      </c>
      <c r="B181" s="9" t="s">
        <v>70</v>
      </c>
      <c r="C181" s="17">
        <v>1</v>
      </c>
      <c r="D181" s="15" t="s">
        <v>291</v>
      </c>
      <c r="E181" s="9">
        <v>1</v>
      </c>
      <c r="F181" s="9">
        <v>1</v>
      </c>
      <c r="G181" s="9">
        <v>0</v>
      </c>
      <c r="H181" s="9">
        <v>1</v>
      </c>
      <c r="I181" s="9">
        <v>1</v>
      </c>
      <c r="J181" s="9">
        <v>0</v>
      </c>
      <c r="K181" s="9">
        <v>1</v>
      </c>
      <c r="L181" s="9">
        <v>1</v>
      </c>
      <c r="M181" s="9">
        <v>1</v>
      </c>
      <c r="N181" s="9">
        <v>1</v>
      </c>
      <c r="O181" s="9">
        <v>1</v>
      </c>
      <c r="P181" s="9">
        <v>1</v>
      </c>
      <c r="Q181" s="9">
        <v>1</v>
      </c>
      <c r="R181" s="9">
        <v>1</v>
      </c>
      <c r="S181" s="9">
        <v>1</v>
      </c>
      <c r="T181" s="9">
        <v>1</v>
      </c>
      <c r="U181" s="9">
        <v>1</v>
      </c>
      <c r="V181" s="9">
        <v>1</v>
      </c>
      <c r="W181" s="9"/>
      <c r="X181" s="9"/>
      <c r="Y181" s="9"/>
      <c r="Z181" s="9"/>
      <c r="AA181" s="9"/>
      <c r="AB181" s="9"/>
      <c r="AC181" s="9"/>
    </row>
    <row r="182" spans="1:29" ht="15.75" hidden="1" customHeight="1" x14ac:dyDescent="0.2">
      <c r="A182" s="14">
        <v>20</v>
      </c>
      <c r="B182" s="9" t="s">
        <v>70</v>
      </c>
      <c r="C182" s="17">
        <v>2</v>
      </c>
      <c r="D182" s="15" t="s">
        <v>292</v>
      </c>
      <c r="E182" s="9">
        <v>1</v>
      </c>
      <c r="F182" s="9">
        <v>1</v>
      </c>
      <c r="G182" s="9">
        <v>1</v>
      </c>
      <c r="H182" s="9">
        <v>0</v>
      </c>
      <c r="I182" s="9">
        <v>1</v>
      </c>
      <c r="J182" s="9">
        <v>0</v>
      </c>
      <c r="K182" s="9">
        <v>1</v>
      </c>
      <c r="L182" s="9">
        <v>1</v>
      </c>
      <c r="M182" s="9">
        <v>1</v>
      </c>
      <c r="N182" s="9">
        <v>1</v>
      </c>
      <c r="O182" s="9">
        <v>1</v>
      </c>
      <c r="P182" s="9">
        <v>1</v>
      </c>
      <c r="Q182" s="9">
        <v>1</v>
      </c>
      <c r="R182" s="9">
        <v>1</v>
      </c>
      <c r="S182" s="9">
        <v>1</v>
      </c>
      <c r="T182" s="9">
        <v>1</v>
      </c>
      <c r="U182" s="9">
        <v>1</v>
      </c>
      <c r="V182" s="9">
        <v>1</v>
      </c>
      <c r="W182" s="9"/>
      <c r="X182" s="9"/>
      <c r="Y182" s="9"/>
      <c r="Z182" s="9"/>
      <c r="AA182" s="9"/>
      <c r="AB182" s="9"/>
      <c r="AC182" s="9"/>
    </row>
    <row r="183" spans="1:29" ht="15.75" hidden="1" customHeight="1" x14ac:dyDescent="0.2">
      <c r="A183" s="14">
        <v>20</v>
      </c>
      <c r="B183" s="9" t="s">
        <v>70</v>
      </c>
      <c r="C183" s="17">
        <v>3</v>
      </c>
      <c r="D183" s="15" t="s">
        <v>293</v>
      </c>
      <c r="E183" s="9">
        <v>1</v>
      </c>
      <c r="F183" s="9">
        <v>1</v>
      </c>
      <c r="G183" s="9">
        <v>1</v>
      </c>
      <c r="H183" s="9">
        <v>0</v>
      </c>
      <c r="I183" s="9">
        <v>1</v>
      </c>
      <c r="J183" s="9">
        <v>0</v>
      </c>
      <c r="K183" s="9">
        <v>1</v>
      </c>
      <c r="L183" s="9">
        <v>1</v>
      </c>
      <c r="M183" s="9">
        <v>1</v>
      </c>
      <c r="N183" s="9">
        <v>1</v>
      </c>
      <c r="O183" s="9">
        <v>1</v>
      </c>
      <c r="P183" s="9">
        <v>1</v>
      </c>
      <c r="Q183" s="9">
        <v>1</v>
      </c>
      <c r="R183" s="9">
        <v>1</v>
      </c>
      <c r="S183" s="9">
        <v>1</v>
      </c>
      <c r="T183" s="9">
        <v>1</v>
      </c>
      <c r="U183" s="9">
        <v>1</v>
      </c>
      <c r="V183" s="9">
        <v>1</v>
      </c>
      <c r="W183" s="9"/>
      <c r="X183" s="9"/>
      <c r="Y183" s="9"/>
      <c r="Z183" s="9"/>
      <c r="AA183" s="9"/>
      <c r="AB183" s="9"/>
      <c r="AC183" s="9"/>
    </row>
    <row r="184" spans="1:29" ht="15.75" hidden="1" customHeight="1" x14ac:dyDescent="0.2">
      <c r="A184" s="14">
        <v>20</v>
      </c>
      <c r="B184" s="9" t="s">
        <v>70</v>
      </c>
      <c r="C184" s="17">
        <v>4</v>
      </c>
      <c r="D184" s="15" t="s">
        <v>294</v>
      </c>
      <c r="E184" s="9">
        <v>1</v>
      </c>
      <c r="F184" s="9">
        <v>1</v>
      </c>
      <c r="G184" s="9">
        <v>1</v>
      </c>
      <c r="H184" s="9">
        <v>1</v>
      </c>
      <c r="I184" s="9">
        <v>1</v>
      </c>
      <c r="J184" s="9">
        <v>0</v>
      </c>
      <c r="K184" s="9">
        <v>1</v>
      </c>
      <c r="L184" s="9">
        <v>1</v>
      </c>
      <c r="M184" s="9">
        <v>1</v>
      </c>
      <c r="N184" s="9">
        <v>1</v>
      </c>
      <c r="O184" s="9">
        <v>1</v>
      </c>
      <c r="P184" s="9">
        <v>1</v>
      </c>
      <c r="Q184" s="9">
        <v>1</v>
      </c>
      <c r="R184" s="9">
        <v>1</v>
      </c>
      <c r="S184" s="9">
        <v>1</v>
      </c>
      <c r="T184" s="9">
        <v>1</v>
      </c>
      <c r="U184" s="9">
        <v>1</v>
      </c>
      <c r="V184" s="9">
        <v>1</v>
      </c>
      <c r="W184" s="9"/>
      <c r="X184" s="9"/>
      <c r="Y184" s="9"/>
      <c r="Z184" s="9"/>
      <c r="AA184" s="9"/>
      <c r="AB184" s="9"/>
      <c r="AC184" s="9"/>
    </row>
    <row r="185" spans="1:29" ht="15.75" hidden="1" customHeight="1" x14ac:dyDescent="0.2">
      <c r="A185" s="14">
        <v>20</v>
      </c>
      <c r="B185" s="9" t="s">
        <v>70</v>
      </c>
      <c r="C185" s="17">
        <v>5</v>
      </c>
      <c r="D185" s="15" t="s">
        <v>295</v>
      </c>
      <c r="E185" s="9">
        <v>1</v>
      </c>
      <c r="F185" s="9">
        <v>1</v>
      </c>
      <c r="G185" s="9">
        <v>1</v>
      </c>
      <c r="H185" s="9">
        <v>1</v>
      </c>
      <c r="I185" s="9">
        <v>1</v>
      </c>
      <c r="J185" s="9">
        <v>0</v>
      </c>
      <c r="K185" s="9">
        <v>1</v>
      </c>
      <c r="L185" s="9">
        <v>1</v>
      </c>
      <c r="M185" s="9">
        <v>1</v>
      </c>
      <c r="N185" s="9">
        <v>1</v>
      </c>
      <c r="O185" s="9">
        <v>1</v>
      </c>
      <c r="P185" s="9">
        <v>1</v>
      </c>
      <c r="Q185" s="9">
        <v>1</v>
      </c>
      <c r="R185" s="9">
        <v>1</v>
      </c>
      <c r="S185" s="9">
        <v>1</v>
      </c>
      <c r="T185" s="9">
        <v>1</v>
      </c>
      <c r="U185" s="9">
        <v>1</v>
      </c>
      <c r="V185" s="9">
        <v>1</v>
      </c>
      <c r="W185" s="9"/>
      <c r="X185" s="9"/>
      <c r="Y185" s="9"/>
      <c r="Z185" s="9"/>
      <c r="AA185" s="9"/>
      <c r="AB185" s="9"/>
      <c r="AC185" s="9"/>
    </row>
    <row r="186" spans="1:29" ht="15.75" hidden="1" customHeight="1" x14ac:dyDescent="0.2">
      <c r="A186" s="14">
        <v>20</v>
      </c>
      <c r="B186" s="9" t="s">
        <v>70</v>
      </c>
      <c r="C186" s="17">
        <v>6</v>
      </c>
      <c r="D186" s="15" t="s">
        <v>296</v>
      </c>
      <c r="E186" s="9">
        <v>1</v>
      </c>
      <c r="F186" s="9">
        <v>1</v>
      </c>
      <c r="G186" s="9">
        <v>1</v>
      </c>
      <c r="H186" s="9">
        <v>1</v>
      </c>
      <c r="I186" s="9">
        <v>1</v>
      </c>
      <c r="J186" s="9">
        <v>0</v>
      </c>
      <c r="K186" s="9">
        <v>1</v>
      </c>
      <c r="L186" s="9">
        <v>1</v>
      </c>
      <c r="M186" s="9">
        <v>1</v>
      </c>
      <c r="N186" s="9">
        <v>1</v>
      </c>
      <c r="O186" s="9">
        <v>1</v>
      </c>
      <c r="P186" s="9">
        <v>1</v>
      </c>
      <c r="Q186" s="9">
        <v>1</v>
      </c>
      <c r="R186" s="9">
        <v>1</v>
      </c>
      <c r="S186" s="9">
        <v>1</v>
      </c>
      <c r="T186" s="9">
        <v>1</v>
      </c>
      <c r="U186" s="9">
        <v>1</v>
      </c>
      <c r="V186" s="9">
        <v>1</v>
      </c>
      <c r="W186" s="9"/>
      <c r="X186" s="9"/>
      <c r="Y186" s="9"/>
      <c r="Z186" s="9"/>
      <c r="AA186" s="9"/>
      <c r="AB186" s="9"/>
      <c r="AC186" s="9"/>
    </row>
    <row r="187" spans="1:29" ht="15.75" hidden="1" customHeight="1" x14ac:dyDescent="0.2">
      <c r="A187" s="14">
        <v>20</v>
      </c>
      <c r="B187" s="9" t="s">
        <v>70</v>
      </c>
      <c r="C187" s="17">
        <v>7</v>
      </c>
      <c r="D187" s="15" t="s">
        <v>297</v>
      </c>
      <c r="E187" s="9">
        <v>1</v>
      </c>
      <c r="F187" s="9">
        <v>1</v>
      </c>
      <c r="G187" s="9">
        <v>1</v>
      </c>
      <c r="H187" s="9">
        <v>1</v>
      </c>
      <c r="I187" s="9">
        <v>1</v>
      </c>
      <c r="J187" s="9">
        <v>0</v>
      </c>
      <c r="K187" s="9">
        <v>1</v>
      </c>
      <c r="L187" s="9">
        <v>1</v>
      </c>
      <c r="M187" s="9">
        <v>1</v>
      </c>
      <c r="N187" s="9">
        <v>1</v>
      </c>
      <c r="O187" s="9">
        <v>1</v>
      </c>
      <c r="P187" s="9">
        <v>1</v>
      </c>
      <c r="Q187" s="9">
        <v>1</v>
      </c>
      <c r="R187" s="9">
        <v>1</v>
      </c>
      <c r="S187" s="9">
        <v>1</v>
      </c>
      <c r="T187" s="9">
        <v>1</v>
      </c>
      <c r="U187" s="9">
        <v>1</v>
      </c>
      <c r="V187" s="9">
        <v>1</v>
      </c>
      <c r="W187" s="9"/>
      <c r="X187" s="9"/>
      <c r="Y187" s="9"/>
      <c r="Z187" s="9"/>
      <c r="AA187" s="9"/>
      <c r="AB187" s="9"/>
      <c r="AC187" s="9"/>
    </row>
    <row r="188" spans="1:29" ht="15.75" hidden="1" customHeight="1" x14ac:dyDescent="0.2">
      <c r="A188" s="14">
        <v>20</v>
      </c>
      <c r="B188" s="9" t="s">
        <v>70</v>
      </c>
      <c r="C188" s="17">
        <v>8</v>
      </c>
      <c r="D188" s="15" t="s">
        <v>298</v>
      </c>
      <c r="E188" s="9">
        <v>1</v>
      </c>
      <c r="F188" s="9">
        <v>1</v>
      </c>
      <c r="G188" s="9">
        <v>1</v>
      </c>
      <c r="H188" s="9">
        <v>1</v>
      </c>
      <c r="I188" s="9">
        <v>1</v>
      </c>
      <c r="J188" s="9">
        <v>0</v>
      </c>
      <c r="K188" s="9">
        <v>1</v>
      </c>
      <c r="L188" s="9">
        <v>1</v>
      </c>
      <c r="M188" s="9">
        <v>1</v>
      </c>
      <c r="N188" s="9">
        <v>1</v>
      </c>
      <c r="O188" s="9">
        <v>1</v>
      </c>
      <c r="P188" s="9">
        <v>1</v>
      </c>
      <c r="Q188" s="9">
        <v>1</v>
      </c>
      <c r="R188" s="9">
        <v>1</v>
      </c>
      <c r="S188" s="9">
        <v>1</v>
      </c>
      <c r="T188" s="9">
        <v>1</v>
      </c>
      <c r="U188" s="9">
        <v>1</v>
      </c>
      <c r="V188" s="9">
        <v>1</v>
      </c>
      <c r="W188" s="9"/>
      <c r="X188" s="9"/>
      <c r="Y188" s="9"/>
      <c r="Z188" s="9"/>
      <c r="AA188" s="9"/>
      <c r="AB188" s="9"/>
      <c r="AC188" s="9"/>
    </row>
    <row r="189" spans="1:29" ht="15.75" hidden="1" customHeight="1" x14ac:dyDescent="0.2">
      <c r="A189" s="14">
        <v>20</v>
      </c>
      <c r="B189" s="9" t="s">
        <v>70</v>
      </c>
      <c r="C189" s="17">
        <v>9</v>
      </c>
      <c r="D189" s="15" t="s">
        <v>299</v>
      </c>
      <c r="E189" s="9">
        <v>1</v>
      </c>
      <c r="F189" s="9">
        <v>1</v>
      </c>
      <c r="G189" s="9">
        <v>1</v>
      </c>
      <c r="H189" s="9">
        <v>1</v>
      </c>
      <c r="I189" s="9">
        <v>1</v>
      </c>
      <c r="J189" s="9">
        <v>0</v>
      </c>
      <c r="K189" s="9">
        <v>1</v>
      </c>
      <c r="L189" s="9">
        <v>1</v>
      </c>
      <c r="M189" s="9">
        <v>1</v>
      </c>
      <c r="N189" s="9">
        <v>1</v>
      </c>
      <c r="O189" s="9">
        <v>1</v>
      </c>
      <c r="P189" s="9">
        <v>1</v>
      </c>
      <c r="Q189" s="9">
        <v>1</v>
      </c>
      <c r="R189" s="9">
        <v>1</v>
      </c>
      <c r="S189" s="9">
        <v>1</v>
      </c>
      <c r="T189" s="9">
        <v>1</v>
      </c>
      <c r="U189" s="9">
        <v>1</v>
      </c>
      <c r="V189" s="9">
        <v>1</v>
      </c>
      <c r="W189" s="9"/>
      <c r="X189" s="9"/>
      <c r="Y189" s="9"/>
      <c r="Z189" s="9"/>
      <c r="AA189" s="9"/>
      <c r="AB189" s="9"/>
      <c r="AC189" s="9"/>
    </row>
    <row r="190" spans="1:29" ht="15.75" hidden="1" customHeight="1" x14ac:dyDescent="0.2">
      <c r="A190" s="14">
        <v>20</v>
      </c>
      <c r="B190" s="9" t="s">
        <v>70</v>
      </c>
      <c r="C190" s="17">
        <v>10</v>
      </c>
      <c r="D190" s="15" t="s">
        <v>300</v>
      </c>
      <c r="E190" s="9">
        <v>1</v>
      </c>
      <c r="F190" s="9">
        <v>1</v>
      </c>
      <c r="G190" s="9">
        <v>1</v>
      </c>
      <c r="H190" s="9">
        <v>1</v>
      </c>
      <c r="I190" s="9">
        <v>1</v>
      </c>
      <c r="J190" s="9">
        <v>1</v>
      </c>
      <c r="K190" s="9">
        <v>1</v>
      </c>
      <c r="L190" s="9">
        <v>1</v>
      </c>
      <c r="M190" s="9">
        <v>1</v>
      </c>
      <c r="N190" s="9">
        <v>1</v>
      </c>
      <c r="O190" s="9">
        <v>1</v>
      </c>
      <c r="P190" s="9">
        <v>1</v>
      </c>
      <c r="Q190" s="9">
        <v>1</v>
      </c>
      <c r="R190" s="9">
        <v>1</v>
      </c>
      <c r="S190" s="9">
        <v>1</v>
      </c>
      <c r="T190" s="9">
        <v>1</v>
      </c>
      <c r="U190" s="9">
        <v>1</v>
      </c>
      <c r="V190" s="9">
        <v>1</v>
      </c>
      <c r="W190" s="9"/>
      <c r="X190" s="9"/>
      <c r="Y190" s="9"/>
      <c r="Z190" s="9"/>
      <c r="AA190" s="9"/>
      <c r="AB190" s="9"/>
      <c r="AC190" s="9"/>
    </row>
    <row r="191" spans="1:29" ht="15.75" hidden="1" customHeight="1" x14ac:dyDescent="0.2">
      <c r="A191" s="14">
        <v>20</v>
      </c>
      <c r="B191" s="9" t="s">
        <v>70</v>
      </c>
      <c r="C191" s="17">
        <v>11</v>
      </c>
      <c r="D191" s="15" t="s">
        <v>301</v>
      </c>
      <c r="E191" s="9">
        <v>1</v>
      </c>
      <c r="F191" s="9">
        <v>1</v>
      </c>
      <c r="G191" s="9">
        <v>1</v>
      </c>
      <c r="H191" s="9">
        <v>0</v>
      </c>
      <c r="I191" s="9">
        <v>1</v>
      </c>
      <c r="J191" s="9">
        <v>1</v>
      </c>
      <c r="K191" s="9">
        <v>1</v>
      </c>
      <c r="L191" s="9">
        <v>1</v>
      </c>
      <c r="M191" s="9">
        <v>1</v>
      </c>
      <c r="N191" s="9">
        <v>1</v>
      </c>
      <c r="O191" s="9">
        <v>1</v>
      </c>
      <c r="P191" s="9">
        <v>1</v>
      </c>
      <c r="Q191" s="9">
        <v>1</v>
      </c>
      <c r="R191" s="9">
        <v>1</v>
      </c>
      <c r="S191" s="9">
        <v>1</v>
      </c>
      <c r="T191" s="9">
        <v>1</v>
      </c>
      <c r="U191" s="9">
        <v>1</v>
      </c>
      <c r="V191" s="9">
        <v>1</v>
      </c>
      <c r="W191" s="9"/>
      <c r="X191" s="9"/>
      <c r="Y191" s="9"/>
      <c r="Z191" s="9"/>
      <c r="AA191" s="9"/>
      <c r="AB191" s="9"/>
      <c r="AC191" s="9"/>
    </row>
    <row r="192" spans="1:29" ht="15.75" hidden="1" customHeight="1" x14ac:dyDescent="0.2">
      <c r="A192" s="14">
        <v>20</v>
      </c>
      <c r="B192" s="9" t="s">
        <v>70</v>
      </c>
      <c r="C192" s="17">
        <v>12</v>
      </c>
      <c r="D192" s="15" t="s">
        <v>302</v>
      </c>
      <c r="E192" s="9">
        <v>1</v>
      </c>
      <c r="F192" s="9">
        <v>1</v>
      </c>
      <c r="G192" s="9">
        <v>1</v>
      </c>
      <c r="H192" s="9">
        <v>1</v>
      </c>
      <c r="I192" s="9">
        <v>1</v>
      </c>
      <c r="J192" s="9">
        <v>0</v>
      </c>
      <c r="K192" s="9">
        <v>1</v>
      </c>
      <c r="L192" s="9">
        <v>1</v>
      </c>
      <c r="M192" s="9">
        <v>1</v>
      </c>
      <c r="N192" s="9">
        <v>1</v>
      </c>
      <c r="O192" s="9">
        <v>1</v>
      </c>
      <c r="P192" s="9">
        <v>1</v>
      </c>
      <c r="Q192" s="9">
        <v>1</v>
      </c>
      <c r="R192" s="9">
        <v>1</v>
      </c>
      <c r="S192" s="9">
        <v>1</v>
      </c>
      <c r="T192" s="9">
        <v>1</v>
      </c>
      <c r="U192" s="9">
        <v>1</v>
      </c>
      <c r="V192" s="9">
        <v>1</v>
      </c>
      <c r="W192" s="9"/>
      <c r="X192" s="9"/>
      <c r="Y192" s="9"/>
      <c r="Z192" s="9"/>
      <c r="AA192" s="9"/>
      <c r="AB192" s="9"/>
      <c r="AC192" s="9"/>
    </row>
    <row r="193" spans="1:29" ht="15.75" hidden="1" customHeight="1" x14ac:dyDescent="0.2">
      <c r="A193" s="14">
        <v>20</v>
      </c>
      <c r="B193" s="9" t="s">
        <v>70</v>
      </c>
      <c r="C193" s="17">
        <v>13</v>
      </c>
      <c r="D193" s="15" t="s">
        <v>303</v>
      </c>
      <c r="E193" s="9">
        <v>1</v>
      </c>
      <c r="F193" s="9">
        <v>1</v>
      </c>
      <c r="G193" s="9">
        <v>1</v>
      </c>
      <c r="H193" s="9">
        <v>0</v>
      </c>
      <c r="I193" s="9">
        <v>1</v>
      </c>
      <c r="J193" s="9">
        <v>0</v>
      </c>
      <c r="K193" s="9">
        <v>1</v>
      </c>
      <c r="L193" s="9">
        <v>1</v>
      </c>
      <c r="M193" s="9">
        <v>1</v>
      </c>
      <c r="N193" s="9">
        <v>1</v>
      </c>
      <c r="O193" s="9">
        <v>1</v>
      </c>
      <c r="P193" s="9">
        <v>1</v>
      </c>
      <c r="Q193" s="9">
        <v>1</v>
      </c>
      <c r="R193" s="9">
        <v>1</v>
      </c>
      <c r="S193" s="9">
        <v>1</v>
      </c>
      <c r="T193" s="9">
        <v>1</v>
      </c>
      <c r="U193" s="9">
        <v>1</v>
      </c>
      <c r="V193" s="9">
        <v>1</v>
      </c>
      <c r="W193" s="9"/>
      <c r="X193" s="9"/>
      <c r="Y193" s="9"/>
      <c r="Z193" s="9"/>
      <c r="AA193" s="9"/>
      <c r="AB193" s="9"/>
      <c r="AC193" s="9"/>
    </row>
    <row r="194" spans="1:29" ht="15.75" hidden="1" customHeight="1" x14ac:dyDescent="0.2">
      <c r="A194" s="14">
        <v>20</v>
      </c>
      <c r="B194" s="9" t="s">
        <v>70</v>
      </c>
      <c r="C194" s="17">
        <v>14</v>
      </c>
      <c r="D194" s="15" t="s">
        <v>304</v>
      </c>
      <c r="E194" s="9">
        <v>1</v>
      </c>
      <c r="F194" s="9">
        <v>1</v>
      </c>
      <c r="G194" s="9">
        <v>1</v>
      </c>
      <c r="H194" s="9">
        <v>0</v>
      </c>
      <c r="I194" s="9">
        <v>1</v>
      </c>
      <c r="J194" s="9">
        <v>0</v>
      </c>
      <c r="K194" s="9">
        <v>1</v>
      </c>
      <c r="L194" s="9">
        <v>1</v>
      </c>
      <c r="M194" s="9">
        <v>1</v>
      </c>
      <c r="N194" s="9">
        <v>1</v>
      </c>
      <c r="O194" s="9">
        <v>1</v>
      </c>
      <c r="P194" s="9">
        <v>1</v>
      </c>
      <c r="Q194" s="9">
        <v>1</v>
      </c>
      <c r="R194" s="9">
        <v>1</v>
      </c>
      <c r="S194" s="9">
        <v>1</v>
      </c>
      <c r="T194" s="9">
        <v>1</v>
      </c>
      <c r="U194" s="9">
        <v>1</v>
      </c>
      <c r="V194" s="9">
        <v>1</v>
      </c>
      <c r="W194" s="9"/>
      <c r="X194" s="9"/>
      <c r="Y194" s="9"/>
      <c r="Z194" s="9"/>
      <c r="AA194" s="9"/>
      <c r="AB194" s="9"/>
      <c r="AC194" s="9"/>
    </row>
    <row r="195" spans="1:29" ht="15.75" hidden="1" customHeight="1" x14ac:dyDescent="0.2">
      <c r="A195" s="14">
        <v>20</v>
      </c>
      <c r="B195" s="9" t="s">
        <v>70</v>
      </c>
      <c r="C195" s="17">
        <v>15</v>
      </c>
      <c r="D195" s="15" t="s">
        <v>305</v>
      </c>
      <c r="E195" s="9">
        <v>1</v>
      </c>
      <c r="F195" s="9">
        <v>1</v>
      </c>
      <c r="G195" s="9">
        <v>1</v>
      </c>
      <c r="H195" s="9">
        <v>0</v>
      </c>
      <c r="I195" s="9">
        <v>1</v>
      </c>
      <c r="J195" s="9">
        <v>0</v>
      </c>
      <c r="K195" s="9">
        <v>1</v>
      </c>
      <c r="L195" s="9">
        <v>1</v>
      </c>
      <c r="M195" s="9">
        <v>1</v>
      </c>
      <c r="N195" s="9">
        <v>1</v>
      </c>
      <c r="O195" s="9">
        <v>1</v>
      </c>
      <c r="P195" s="9">
        <v>1</v>
      </c>
      <c r="Q195" s="9">
        <v>1</v>
      </c>
      <c r="R195" s="9">
        <v>1</v>
      </c>
      <c r="S195" s="9">
        <v>1</v>
      </c>
      <c r="T195" s="9">
        <v>1</v>
      </c>
      <c r="U195" s="9">
        <v>1</v>
      </c>
      <c r="V195" s="9">
        <v>1</v>
      </c>
      <c r="W195" s="9"/>
      <c r="X195" s="9"/>
      <c r="Y195" s="9"/>
      <c r="Z195" s="9"/>
      <c r="AA195" s="9"/>
      <c r="AB195" s="9"/>
      <c r="AC195" s="9"/>
    </row>
    <row r="196" spans="1:29" ht="15.75" hidden="1" customHeight="1" x14ac:dyDescent="0.2">
      <c r="A196" s="14">
        <v>20</v>
      </c>
      <c r="B196" s="9" t="s">
        <v>70</v>
      </c>
      <c r="C196" s="17">
        <v>16</v>
      </c>
      <c r="D196" s="15" t="s">
        <v>306</v>
      </c>
      <c r="E196" s="9">
        <v>1</v>
      </c>
      <c r="F196" s="9">
        <v>1</v>
      </c>
      <c r="G196" s="9">
        <v>1</v>
      </c>
      <c r="H196" s="9">
        <v>0</v>
      </c>
      <c r="I196" s="9">
        <v>1</v>
      </c>
      <c r="J196" s="9">
        <v>0</v>
      </c>
      <c r="K196" s="9">
        <v>1</v>
      </c>
      <c r="L196" s="9">
        <v>1</v>
      </c>
      <c r="M196" s="9">
        <v>1</v>
      </c>
      <c r="N196" s="9">
        <v>1</v>
      </c>
      <c r="O196" s="9">
        <v>1</v>
      </c>
      <c r="P196" s="9">
        <v>1</v>
      </c>
      <c r="Q196" s="9">
        <v>1</v>
      </c>
      <c r="R196" s="9">
        <v>1</v>
      </c>
      <c r="S196" s="9">
        <v>1</v>
      </c>
      <c r="T196" s="9">
        <v>1</v>
      </c>
      <c r="U196" s="9">
        <v>1</v>
      </c>
      <c r="V196" s="9">
        <v>1</v>
      </c>
      <c r="W196" s="9"/>
      <c r="X196" s="9"/>
      <c r="Y196" s="9"/>
      <c r="Z196" s="9"/>
      <c r="AA196" s="9"/>
      <c r="AB196" s="9"/>
      <c r="AC196" s="9"/>
    </row>
    <row r="197" spans="1:29" ht="15.75" hidden="1" customHeight="1" x14ac:dyDescent="0.2">
      <c r="A197" s="14">
        <v>20</v>
      </c>
      <c r="B197" s="9" t="s">
        <v>70</v>
      </c>
      <c r="C197" s="17">
        <v>17</v>
      </c>
      <c r="D197" s="15" t="s">
        <v>307</v>
      </c>
      <c r="E197" s="9">
        <v>1</v>
      </c>
      <c r="F197" s="9">
        <v>1</v>
      </c>
      <c r="G197" s="9">
        <v>1</v>
      </c>
      <c r="H197" s="9">
        <v>0</v>
      </c>
      <c r="I197" s="9">
        <v>1</v>
      </c>
      <c r="J197" s="9">
        <v>0</v>
      </c>
      <c r="K197" s="9">
        <v>1</v>
      </c>
      <c r="L197" s="9">
        <v>1</v>
      </c>
      <c r="M197" s="9">
        <v>1</v>
      </c>
      <c r="N197" s="9">
        <v>1</v>
      </c>
      <c r="O197" s="9">
        <v>1</v>
      </c>
      <c r="P197" s="9">
        <v>1</v>
      </c>
      <c r="Q197" s="9">
        <v>1</v>
      </c>
      <c r="R197" s="9">
        <v>1</v>
      </c>
      <c r="S197" s="9">
        <v>1</v>
      </c>
      <c r="T197" s="9">
        <v>1</v>
      </c>
      <c r="U197" s="9">
        <v>1</v>
      </c>
      <c r="V197" s="9">
        <v>1</v>
      </c>
      <c r="W197" s="9"/>
      <c r="X197" s="9"/>
      <c r="Y197" s="9"/>
      <c r="Z197" s="9"/>
      <c r="AA197" s="9"/>
      <c r="AB197" s="9"/>
      <c r="AC197" s="9"/>
    </row>
    <row r="198" spans="1:29" ht="15.75" hidden="1" customHeight="1" x14ac:dyDescent="0.2">
      <c r="A198" s="14">
        <v>20</v>
      </c>
      <c r="B198" s="9" t="s">
        <v>70</v>
      </c>
      <c r="C198" s="17">
        <v>18</v>
      </c>
      <c r="D198" s="15" t="s">
        <v>308</v>
      </c>
      <c r="E198" s="9">
        <v>1</v>
      </c>
      <c r="F198" s="9">
        <v>1</v>
      </c>
      <c r="G198" s="9">
        <v>1</v>
      </c>
      <c r="H198" s="9">
        <v>0</v>
      </c>
      <c r="I198" s="9">
        <v>1</v>
      </c>
      <c r="J198" s="9">
        <v>0</v>
      </c>
      <c r="K198" s="9">
        <v>1</v>
      </c>
      <c r="L198" s="9">
        <v>1</v>
      </c>
      <c r="M198" s="9">
        <v>1</v>
      </c>
      <c r="N198" s="9">
        <v>1</v>
      </c>
      <c r="O198" s="9">
        <v>1</v>
      </c>
      <c r="P198" s="9">
        <v>1</v>
      </c>
      <c r="Q198" s="9">
        <v>1</v>
      </c>
      <c r="R198" s="9">
        <v>1</v>
      </c>
      <c r="S198" s="9">
        <v>1</v>
      </c>
      <c r="T198" s="9">
        <v>1</v>
      </c>
      <c r="U198" s="9">
        <v>1</v>
      </c>
      <c r="V198" s="9">
        <v>1</v>
      </c>
      <c r="W198" s="9"/>
      <c r="X198" s="9"/>
      <c r="Y198" s="9"/>
      <c r="Z198" s="9"/>
      <c r="AA198" s="9"/>
      <c r="AB198" s="9"/>
      <c r="AC198" s="9"/>
    </row>
    <row r="199" spans="1:29" ht="15.75" hidden="1" customHeight="1" x14ac:dyDescent="0.2">
      <c r="A199" s="14">
        <v>21</v>
      </c>
      <c r="B199" s="9" t="s">
        <v>72</v>
      </c>
      <c r="C199" s="17">
        <v>1</v>
      </c>
      <c r="D199" s="15" t="s">
        <v>309</v>
      </c>
      <c r="E199" s="9">
        <v>1</v>
      </c>
      <c r="F199" s="9">
        <v>1</v>
      </c>
      <c r="G199" s="9">
        <v>1</v>
      </c>
      <c r="H199" s="9">
        <v>1</v>
      </c>
      <c r="I199" s="9">
        <v>1</v>
      </c>
      <c r="J199" s="9">
        <v>1</v>
      </c>
      <c r="K199" s="9">
        <v>1</v>
      </c>
      <c r="L199" s="9">
        <v>1</v>
      </c>
      <c r="M199" s="9">
        <v>1</v>
      </c>
      <c r="N199" s="9">
        <v>1</v>
      </c>
      <c r="O199" s="9">
        <v>1</v>
      </c>
      <c r="P199" s="9">
        <v>1</v>
      </c>
      <c r="Q199" s="9">
        <v>1</v>
      </c>
      <c r="R199" s="9">
        <v>1</v>
      </c>
      <c r="S199" s="9">
        <v>1</v>
      </c>
      <c r="T199" s="9">
        <v>1</v>
      </c>
      <c r="U199" s="9">
        <v>1</v>
      </c>
      <c r="V199" s="9">
        <v>1</v>
      </c>
      <c r="W199" s="9"/>
      <c r="X199" s="9"/>
      <c r="Y199" s="9"/>
      <c r="Z199" s="9"/>
      <c r="AA199" s="9"/>
      <c r="AB199" s="9"/>
      <c r="AC199" s="9"/>
    </row>
    <row r="200" spans="1:29" ht="15.75" hidden="1" customHeight="1" x14ac:dyDescent="0.2">
      <c r="A200" s="14">
        <v>21</v>
      </c>
      <c r="B200" s="9" t="s">
        <v>72</v>
      </c>
      <c r="C200" s="17">
        <v>2</v>
      </c>
      <c r="D200" s="15" t="s">
        <v>310</v>
      </c>
      <c r="E200" s="9">
        <v>1</v>
      </c>
      <c r="F200" s="9">
        <v>1</v>
      </c>
      <c r="G200" s="9">
        <v>1</v>
      </c>
      <c r="H200" s="9">
        <v>1</v>
      </c>
      <c r="I200" s="9">
        <v>1</v>
      </c>
      <c r="J200" s="9">
        <v>0</v>
      </c>
      <c r="K200" s="9">
        <v>1</v>
      </c>
      <c r="L200" s="9">
        <v>1</v>
      </c>
      <c r="M200" s="9">
        <v>1</v>
      </c>
      <c r="N200" s="9">
        <v>1</v>
      </c>
      <c r="O200" s="9">
        <v>1</v>
      </c>
      <c r="P200" s="9">
        <v>1</v>
      </c>
      <c r="Q200" s="9">
        <v>1</v>
      </c>
      <c r="R200" s="9">
        <v>1</v>
      </c>
      <c r="S200" s="9">
        <v>1</v>
      </c>
      <c r="T200" s="9">
        <v>1</v>
      </c>
      <c r="U200" s="9">
        <v>1</v>
      </c>
      <c r="V200" s="9">
        <v>1</v>
      </c>
      <c r="W200" s="9"/>
      <c r="X200" s="9"/>
      <c r="Y200" s="9"/>
      <c r="Z200" s="9"/>
      <c r="AA200" s="9"/>
      <c r="AB200" s="9"/>
      <c r="AC200" s="9"/>
    </row>
    <row r="201" spans="1:29" ht="15.75" hidden="1" customHeight="1" x14ac:dyDescent="0.2">
      <c r="A201" s="14">
        <v>21</v>
      </c>
      <c r="B201" s="9" t="s">
        <v>72</v>
      </c>
      <c r="C201" s="17">
        <v>3</v>
      </c>
      <c r="D201" s="15" t="s">
        <v>311</v>
      </c>
      <c r="E201" s="9">
        <v>1</v>
      </c>
      <c r="F201" s="9">
        <v>1</v>
      </c>
      <c r="G201" s="9">
        <v>1</v>
      </c>
      <c r="H201" s="9">
        <v>1</v>
      </c>
      <c r="I201" s="9">
        <v>1</v>
      </c>
      <c r="J201" s="9">
        <v>1</v>
      </c>
      <c r="K201" s="9">
        <v>1</v>
      </c>
      <c r="L201" s="9">
        <v>1</v>
      </c>
      <c r="M201" s="9">
        <v>1</v>
      </c>
      <c r="N201" s="9">
        <v>1</v>
      </c>
      <c r="O201" s="9">
        <v>1</v>
      </c>
      <c r="P201" s="9">
        <v>1</v>
      </c>
      <c r="Q201" s="9">
        <v>1</v>
      </c>
      <c r="R201" s="9">
        <v>1</v>
      </c>
      <c r="S201" s="9">
        <v>1</v>
      </c>
      <c r="T201" s="9">
        <v>1</v>
      </c>
      <c r="U201" s="9">
        <v>1</v>
      </c>
      <c r="V201" s="9">
        <v>1</v>
      </c>
      <c r="W201" s="9"/>
      <c r="X201" s="9"/>
      <c r="Y201" s="9"/>
      <c r="Z201" s="9"/>
      <c r="AA201" s="9"/>
      <c r="AB201" s="9"/>
      <c r="AC201" s="9"/>
    </row>
    <row r="202" spans="1:29" ht="15.75" hidden="1" customHeight="1" x14ac:dyDescent="0.2">
      <c r="A202" s="14">
        <v>21</v>
      </c>
      <c r="B202" s="9" t="s">
        <v>72</v>
      </c>
      <c r="C202" s="17">
        <v>4</v>
      </c>
      <c r="D202" s="15" t="s">
        <v>312</v>
      </c>
      <c r="E202" s="9">
        <v>1</v>
      </c>
      <c r="F202" s="9">
        <v>1</v>
      </c>
      <c r="G202" s="9">
        <v>1</v>
      </c>
      <c r="H202" s="9">
        <v>1</v>
      </c>
      <c r="I202" s="9">
        <v>1</v>
      </c>
      <c r="J202" s="9">
        <v>0</v>
      </c>
      <c r="K202" s="9">
        <v>1</v>
      </c>
      <c r="L202" s="9">
        <v>1</v>
      </c>
      <c r="M202" s="9">
        <v>1</v>
      </c>
      <c r="N202" s="9">
        <v>1</v>
      </c>
      <c r="O202" s="9">
        <v>1</v>
      </c>
      <c r="P202" s="9">
        <v>1</v>
      </c>
      <c r="Q202" s="9">
        <v>1</v>
      </c>
      <c r="R202" s="9">
        <v>1</v>
      </c>
      <c r="S202" s="9">
        <v>1</v>
      </c>
      <c r="T202" s="9">
        <v>1</v>
      </c>
      <c r="U202" s="9">
        <v>1</v>
      </c>
      <c r="V202" s="9">
        <v>1</v>
      </c>
      <c r="W202" s="9"/>
      <c r="X202" s="9"/>
      <c r="Y202" s="9"/>
      <c r="Z202" s="9"/>
      <c r="AA202" s="9"/>
      <c r="AB202" s="9"/>
      <c r="AC202" s="9"/>
    </row>
    <row r="203" spans="1:29" ht="15.75" hidden="1" customHeight="1" x14ac:dyDescent="0.2">
      <c r="A203" s="14">
        <v>21</v>
      </c>
      <c r="B203" s="9" t="s">
        <v>72</v>
      </c>
      <c r="C203" s="17">
        <v>5</v>
      </c>
      <c r="D203" s="15" t="s">
        <v>313</v>
      </c>
      <c r="E203" s="9">
        <v>1</v>
      </c>
      <c r="F203" s="9">
        <v>1</v>
      </c>
      <c r="G203" s="9">
        <v>1</v>
      </c>
      <c r="H203" s="9">
        <v>1</v>
      </c>
      <c r="I203" s="9">
        <v>1</v>
      </c>
      <c r="J203" s="9">
        <v>0</v>
      </c>
      <c r="K203" s="9">
        <v>1</v>
      </c>
      <c r="L203" s="9">
        <v>1</v>
      </c>
      <c r="M203" s="9">
        <v>1</v>
      </c>
      <c r="N203" s="9">
        <v>1</v>
      </c>
      <c r="O203" s="9">
        <v>1</v>
      </c>
      <c r="P203" s="9">
        <v>1</v>
      </c>
      <c r="Q203" s="9">
        <v>1</v>
      </c>
      <c r="R203" s="9">
        <v>1</v>
      </c>
      <c r="S203" s="9">
        <v>1</v>
      </c>
      <c r="T203" s="9">
        <v>1</v>
      </c>
      <c r="U203" s="9">
        <v>1</v>
      </c>
      <c r="V203" s="9">
        <v>1</v>
      </c>
      <c r="W203" s="9"/>
      <c r="X203" s="9"/>
      <c r="Y203" s="9"/>
      <c r="Z203" s="9"/>
      <c r="AA203" s="9"/>
      <c r="AB203" s="9"/>
      <c r="AC203" s="9"/>
    </row>
    <row r="204" spans="1:29" ht="15.75" hidden="1" customHeight="1" x14ac:dyDescent="0.2">
      <c r="A204" s="14">
        <v>22</v>
      </c>
      <c r="B204" s="9" t="s">
        <v>74</v>
      </c>
      <c r="C204" s="17">
        <v>1</v>
      </c>
      <c r="D204" s="15" t="s">
        <v>314</v>
      </c>
      <c r="E204" s="9">
        <v>1</v>
      </c>
      <c r="F204" s="9">
        <v>1</v>
      </c>
      <c r="G204" s="9">
        <v>1</v>
      </c>
      <c r="H204" s="9">
        <v>1</v>
      </c>
      <c r="I204" s="9">
        <v>1</v>
      </c>
      <c r="J204" s="9">
        <v>1</v>
      </c>
      <c r="K204" s="9">
        <v>1</v>
      </c>
      <c r="L204" s="9">
        <v>1</v>
      </c>
      <c r="M204" s="9">
        <v>0</v>
      </c>
      <c r="N204" s="9">
        <v>1</v>
      </c>
      <c r="O204" s="9">
        <v>1</v>
      </c>
      <c r="P204" s="9">
        <v>1</v>
      </c>
      <c r="Q204" s="9">
        <v>0</v>
      </c>
      <c r="R204" s="9">
        <v>1</v>
      </c>
      <c r="S204" s="9">
        <v>1</v>
      </c>
      <c r="T204" s="9">
        <v>1</v>
      </c>
      <c r="U204" s="9">
        <v>1</v>
      </c>
      <c r="V204" s="9">
        <v>1</v>
      </c>
      <c r="W204" s="9">
        <v>1</v>
      </c>
      <c r="X204" s="9">
        <v>1</v>
      </c>
      <c r="Y204" s="9">
        <v>1</v>
      </c>
      <c r="Z204" s="9"/>
      <c r="AA204" s="9"/>
      <c r="AB204" s="9"/>
      <c r="AC204" s="9"/>
    </row>
    <row r="205" spans="1:29" ht="15.75" hidden="1" customHeight="1" x14ac:dyDescent="0.2">
      <c r="A205" s="14">
        <v>22</v>
      </c>
      <c r="B205" s="9" t="s">
        <v>74</v>
      </c>
      <c r="C205" s="17">
        <v>2</v>
      </c>
      <c r="D205" s="15" t="s">
        <v>315</v>
      </c>
      <c r="E205" s="9">
        <v>1</v>
      </c>
      <c r="F205" s="9">
        <v>1</v>
      </c>
      <c r="G205" s="9">
        <v>1</v>
      </c>
      <c r="H205" s="9">
        <v>1</v>
      </c>
      <c r="I205" s="9">
        <v>1</v>
      </c>
      <c r="J205" s="9">
        <v>1</v>
      </c>
      <c r="K205" s="9">
        <v>1</v>
      </c>
      <c r="L205" s="9">
        <v>1</v>
      </c>
      <c r="M205" s="9">
        <v>0</v>
      </c>
      <c r="N205" s="9">
        <v>1</v>
      </c>
      <c r="O205" s="9">
        <v>1</v>
      </c>
      <c r="P205" s="9">
        <v>1</v>
      </c>
      <c r="Q205" s="9">
        <v>1</v>
      </c>
      <c r="R205" s="9">
        <v>1</v>
      </c>
      <c r="S205" s="9">
        <v>1</v>
      </c>
      <c r="T205" s="9">
        <v>1</v>
      </c>
      <c r="U205" s="9">
        <v>1</v>
      </c>
      <c r="V205" s="9">
        <v>1</v>
      </c>
      <c r="W205" s="9">
        <v>1</v>
      </c>
      <c r="X205" s="9">
        <v>1</v>
      </c>
      <c r="Y205" s="9">
        <v>1</v>
      </c>
      <c r="Z205" s="9"/>
      <c r="AA205" s="9"/>
      <c r="AB205" s="9"/>
      <c r="AC205" s="9"/>
    </row>
    <row r="206" spans="1:29" ht="15.75" hidden="1" customHeight="1" x14ac:dyDescent="0.2">
      <c r="A206" s="14">
        <v>22</v>
      </c>
      <c r="B206" s="9" t="s">
        <v>74</v>
      </c>
      <c r="C206" s="17">
        <v>3</v>
      </c>
      <c r="D206" s="15" t="s">
        <v>316</v>
      </c>
      <c r="E206" s="9">
        <v>1</v>
      </c>
      <c r="F206" s="9">
        <v>1</v>
      </c>
      <c r="G206" s="9">
        <v>1</v>
      </c>
      <c r="H206" s="9">
        <v>1</v>
      </c>
      <c r="I206" s="9">
        <v>1</v>
      </c>
      <c r="J206" s="9">
        <v>1</v>
      </c>
      <c r="K206" s="9">
        <v>1</v>
      </c>
      <c r="L206" s="9">
        <v>1</v>
      </c>
      <c r="M206" s="9">
        <v>1</v>
      </c>
      <c r="N206" s="9">
        <v>1</v>
      </c>
      <c r="O206" s="9">
        <v>1</v>
      </c>
      <c r="P206" s="9">
        <v>1</v>
      </c>
      <c r="Q206" s="9">
        <v>1</v>
      </c>
      <c r="R206" s="9">
        <v>1</v>
      </c>
      <c r="S206" s="9">
        <v>1</v>
      </c>
      <c r="T206" s="9">
        <v>1</v>
      </c>
      <c r="U206" s="9">
        <v>1</v>
      </c>
      <c r="V206" s="9">
        <v>1</v>
      </c>
      <c r="W206" s="9">
        <v>1</v>
      </c>
      <c r="X206" s="9">
        <v>1</v>
      </c>
      <c r="Y206" s="9">
        <v>1</v>
      </c>
      <c r="Z206" s="9"/>
      <c r="AA206" s="9"/>
      <c r="AB206" s="9"/>
      <c r="AC206" s="9"/>
    </row>
    <row r="207" spans="1:29" ht="15.75" hidden="1" customHeight="1" x14ac:dyDescent="0.2">
      <c r="A207" s="14">
        <v>22</v>
      </c>
      <c r="B207" s="9" t="s">
        <v>74</v>
      </c>
      <c r="C207" s="17">
        <v>4</v>
      </c>
      <c r="D207" s="15" t="s">
        <v>317</v>
      </c>
      <c r="E207" s="9">
        <v>1</v>
      </c>
      <c r="F207" s="9">
        <v>1</v>
      </c>
      <c r="G207" s="9">
        <v>1</v>
      </c>
      <c r="H207" s="9">
        <v>1</v>
      </c>
      <c r="I207" s="9">
        <v>1</v>
      </c>
      <c r="J207" s="9">
        <v>1</v>
      </c>
      <c r="K207" s="9">
        <v>1</v>
      </c>
      <c r="L207" s="9">
        <v>1</v>
      </c>
      <c r="M207" s="9">
        <v>1</v>
      </c>
      <c r="N207" s="9">
        <v>1</v>
      </c>
      <c r="O207" s="9">
        <v>1</v>
      </c>
      <c r="P207" s="9">
        <v>1</v>
      </c>
      <c r="Q207" s="9">
        <v>1</v>
      </c>
      <c r="R207" s="9">
        <v>1</v>
      </c>
      <c r="S207" s="9">
        <v>1</v>
      </c>
      <c r="T207" s="9">
        <v>1</v>
      </c>
      <c r="U207" s="9">
        <v>1</v>
      </c>
      <c r="V207" s="9">
        <v>1</v>
      </c>
      <c r="W207" s="9">
        <v>1</v>
      </c>
      <c r="X207" s="9">
        <v>1</v>
      </c>
      <c r="Y207" s="9">
        <v>1</v>
      </c>
      <c r="Z207" s="9"/>
      <c r="AA207" s="9"/>
      <c r="AB207" s="9"/>
      <c r="AC207" s="9"/>
    </row>
    <row r="208" spans="1:29" ht="15.75" hidden="1" customHeight="1" x14ac:dyDescent="0.2">
      <c r="A208" s="14">
        <v>22</v>
      </c>
      <c r="B208" s="9" t="s">
        <v>74</v>
      </c>
      <c r="C208" s="17">
        <v>5</v>
      </c>
      <c r="D208" s="15" t="s">
        <v>318</v>
      </c>
      <c r="E208" s="9">
        <v>1</v>
      </c>
      <c r="F208" s="9">
        <v>1</v>
      </c>
      <c r="G208" s="9">
        <v>1</v>
      </c>
      <c r="H208" s="9">
        <v>1</v>
      </c>
      <c r="I208" s="9">
        <v>1</v>
      </c>
      <c r="J208" s="9">
        <v>1</v>
      </c>
      <c r="K208" s="9">
        <v>1</v>
      </c>
      <c r="L208" s="9">
        <v>1</v>
      </c>
      <c r="M208" s="9">
        <v>0</v>
      </c>
      <c r="N208" s="9">
        <v>1</v>
      </c>
      <c r="O208" s="9">
        <v>1</v>
      </c>
      <c r="P208" s="9">
        <v>1</v>
      </c>
      <c r="Q208" s="9">
        <v>1</v>
      </c>
      <c r="R208" s="9">
        <v>1</v>
      </c>
      <c r="S208" s="9">
        <v>1</v>
      </c>
      <c r="T208" s="9">
        <v>1</v>
      </c>
      <c r="U208" s="9">
        <v>1</v>
      </c>
      <c r="V208" s="9">
        <v>1</v>
      </c>
      <c r="W208" s="9">
        <v>1</v>
      </c>
      <c r="X208" s="9">
        <v>1</v>
      </c>
      <c r="Y208" s="9">
        <v>1</v>
      </c>
      <c r="Z208" s="9"/>
      <c r="AA208" s="9"/>
      <c r="AB208" s="9"/>
      <c r="AC208" s="9"/>
    </row>
    <row r="209" spans="1:29" ht="15.75" hidden="1" customHeight="1" x14ac:dyDescent="0.2">
      <c r="A209" s="14">
        <v>22</v>
      </c>
      <c r="B209" s="9" t="s">
        <v>74</v>
      </c>
      <c r="C209" s="17">
        <v>6</v>
      </c>
      <c r="D209" s="15" t="s">
        <v>319</v>
      </c>
      <c r="E209" s="9">
        <v>1</v>
      </c>
      <c r="F209" s="9">
        <v>1</v>
      </c>
      <c r="G209" s="9">
        <v>1</v>
      </c>
      <c r="H209" s="9">
        <v>1</v>
      </c>
      <c r="I209" s="9">
        <v>1</v>
      </c>
      <c r="J209" s="9">
        <v>1</v>
      </c>
      <c r="K209" s="9">
        <v>1</v>
      </c>
      <c r="L209" s="9">
        <v>1</v>
      </c>
      <c r="M209" s="9">
        <v>0</v>
      </c>
      <c r="N209" s="9">
        <v>1</v>
      </c>
      <c r="O209" s="9">
        <v>1</v>
      </c>
      <c r="P209" s="9">
        <v>1</v>
      </c>
      <c r="Q209" s="9">
        <v>1</v>
      </c>
      <c r="R209" s="9">
        <v>1</v>
      </c>
      <c r="S209" s="9">
        <v>1</v>
      </c>
      <c r="T209" s="9">
        <v>1</v>
      </c>
      <c r="U209" s="9">
        <v>1</v>
      </c>
      <c r="V209" s="9">
        <v>1</v>
      </c>
      <c r="W209" s="9">
        <v>1</v>
      </c>
      <c r="X209" s="9">
        <v>1</v>
      </c>
      <c r="Y209" s="9">
        <v>1</v>
      </c>
      <c r="Z209" s="9"/>
      <c r="AA209" s="9"/>
      <c r="AB209" s="9"/>
      <c r="AC209" s="9"/>
    </row>
    <row r="210" spans="1:29" ht="15.75" hidden="1" customHeight="1" x14ac:dyDescent="0.2">
      <c r="A210" s="14">
        <v>23</v>
      </c>
      <c r="B210" s="9" t="s">
        <v>76</v>
      </c>
      <c r="C210" s="17">
        <v>1</v>
      </c>
      <c r="D210" s="15" t="s">
        <v>320</v>
      </c>
      <c r="E210" s="9">
        <v>1</v>
      </c>
      <c r="F210" s="9">
        <v>1</v>
      </c>
      <c r="G210" s="9">
        <v>0</v>
      </c>
      <c r="H210" s="9">
        <v>1</v>
      </c>
      <c r="I210" s="9">
        <v>1</v>
      </c>
      <c r="J210" s="9">
        <v>1</v>
      </c>
      <c r="K210" s="9">
        <v>1</v>
      </c>
      <c r="L210" s="9">
        <v>1</v>
      </c>
      <c r="M210" s="9">
        <v>1</v>
      </c>
      <c r="N210" s="9">
        <v>1</v>
      </c>
      <c r="O210" s="9">
        <v>1</v>
      </c>
      <c r="P210" s="9">
        <v>1</v>
      </c>
      <c r="Q210" s="9">
        <v>1</v>
      </c>
      <c r="R210" s="9">
        <v>1</v>
      </c>
      <c r="S210" s="9">
        <v>1</v>
      </c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spans="1:29" ht="15.75" hidden="1" customHeight="1" x14ac:dyDescent="0.2">
      <c r="A211" s="14">
        <v>23</v>
      </c>
      <c r="B211" s="9" t="s">
        <v>76</v>
      </c>
      <c r="C211" s="17">
        <v>2</v>
      </c>
      <c r="D211" s="15" t="s">
        <v>321</v>
      </c>
      <c r="E211" s="9">
        <v>1</v>
      </c>
      <c r="F211" s="9">
        <v>1</v>
      </c>
      <c r="G211" s="9">
        <v>0</v>
      </c>
      <c r="H211" s="9">
        <v>1</v>
      </c>
      <c r="I211" s="9">
        <v>1</v>
      </c>
      <c r="J211" s="9">
        <v>1</v>
      </c>
      <c r="K211" s="9">
        <v>1</v>
      </c>
      <c r="L211" s="9">
        <v>1</v>
      </c>
      <c r="M211" s="9">
        <v>1</v>
      </c>
      <c r="N211" s="9">
        <v>1</v>
      </c>
      <c r="O211" s="9">
        <v>1</v>
      </c>
      <c r="P211" s="9">
        <v>1</v>
      </c>
      <c r="Q211" s="9">
        <v>1</v>
      </c>
      <c r="R211" s="9">
        <v>1</v>
      </c>
      <c r="S211" s="9">
        <v>1</v>
      </c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1:29" ht="15.75" hidden="1" customHeight="1" x14ac:dyDescent="0.2">
      <c r="A212" s="14">
        <v>23</v>
      </c>
      <c r="B212" s="9" t="s">
        <v>76</v>
      </c>
      <c r="C212" s="17">
        <v>3</v>
      </c>
      <c r="D212" s="15" t="s">
        <v>322</v>
      </c>
      <c r="E212" s="9">
        <v>1</v>
      </c>
      <c r="F212" s="9">
        <v>1</v>
      </c>
      <c r="G212" s="9">
        <v>0</v>
      </c>
      <c r="H212" s="9">
        <v>1</v>
      </c>
      <c r="I212" s="9">
        <v>1</v>
      </c>
      <c r="J212" s="9">
        <v>1</v>
      </c>
      <c r="K212" s="9">
        <v>1</v>
      </c>
      <c r="L212" s="9">
        <v>1</v>
      </c>
      <c r="M212" s="9">
        <v>1</v>
      </c>
      <c r="N212" s="9">
        <v>1</v>
      </c>
      <c r="O212" s="9">
        <v>1</v>
      </c>
      <c r="P212" s="9">
        <v>1</v>
      </c>
      <c r="Q212" s="9">
        <v>1</v>
      </c>
      <c r="R212" s="9">
        <v>1</v>
      </c>
      <c r="S212" s="9">
        <v>1</v>
      </c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spans="1:29" ht="15.75" hidden="1" customHeight="1" x14ac:dyDescent="0.2">
      <c r="A213" s="14">
        <v>23</v>
      </c>
      <c r="B213" s="9" t="s">
        <v>76</v>
      </c>
      <c r="C213" s="17">
        <v>4</v>
      </c>
      <c r="D213" s="15" t="s">
        <v>323</v>
      </c>
      <c r="E213" s="9">
        <v>1</v>
      </c>
      <c r="F213" s="9">
        <v>1</v>
      </c>
      <c r="G213" s="9">
        <v>0</v>
      </c>
      <c r="H213" s="9">
        <v>1</v>
      </c>
      <c r="I213" s="9">
        <v>1</v>
      </c>
      <c r="J213" s="9">
        <v>1</v>
      </c>
      <c r="K213" s="9">
        <v>1</v>
      </c>
      <c r="L213" s="9">
        <v>1</v>
      </c>
      <c r="M213" s="9">
        <v>1</v>
      </c>
      <c r="N213" s="9">
        <v>1</v>
      </c>
      <c r="O213" s="9">
        <v>1</v>
      </c>
      <c r="P213" s="9">
        <v>1</v>
      </c>
      <c r="Q213" s="9">
        <v>1</v>
      </c>
      <c r="R213" s="9">
        <v>1</v>
      </c>
      <c r="S213" s="9">
        <v>1</v>
      </c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 ht="15.75" hidden="1" customHeight="1" x14ac:dyDescent="0.2">
      <c r="A214" s="14">
        <v>23</v>
      </c>
      <c r="B214" s="9" t="s">
        <v>76</v>
      </c>
      <c r="C214" s="17">
        <v>5</v>
      </c>
      <c r="D214" s="15" t="s">
        <v>324</v>
      </c>
      <c r="E214" s="9">
        <v>1</v>
      </c>
      <c r="F214" s="9">
        <v>1</v>
      </c>
      <c r="G214" s="9">
        <v>0</v>
      </c>
      <c r="H214" s="9">
        <v>1</v>
      </c>
      <c r="I214" s="9">
        <v>1</v>
      </c>
      <c r="J214" s="9">
        <v>1</v>
      </c>
      <c r="K214" s="9">
        <v>1</v>
      </c>
      <c r="L214" s="9">
        <v>1</v>
      </c>
      <c r="M214" s="9">
        <v>1</v>
      </c>
      <c r="N214" s="9">
        <v>1</v>
      </c>
      <c r="O214" s="9">
        <v>1</v>
      </c>
      <c r="P214" s="9">
        <v>1</v>
      </c>
      <c r="Q214" s="9">
        <v>1</v>
      </c>
      <c r="R214" s="9">
        <v>1</v>
      </c>
      <c r="S214" s="9">
        <v>1</v>
      </c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spans="1:29" ht="15.75" hidden="1" customHeight="1" x14ac:dyDescent="0.2">
      <c r="A215" s="14">
        <v>24</v>
      </c>
      <c r="B215" s="9" t="s">
        <v>78</v>
      </c>
      <c r="C215" s="17">
        <v>1</v>
      </c>
      <c r="D215" s="15" t="s">
        <v>325</v>
      </c>
      <c r="E215" s="9">
        <v>1</v>
      </c>
      <c r="F215" s="9">
        <v>1</v>
      </c>
      <c r="G215" s="9">
        <v>1</v>
      </c>
      <c r="H215" s="9">
        <v>1</v>
      </c>
      <c r="I215" s="9">
        <v>1</v>
      </c>
      <c r="J215" s="9">
        <v>1</v>
      </c>
      <c r="K215" s="9">
        <v>1</v>
      </c>
      <c r="L215" s="9">
        <v>1</v>
      </c>
      <c r="M215" s="9">
        <v>0</v>
      </c>
      <c r="N215" s="9">
        <v>1</v>
      </c>
      <c r="O215" s="9">
        <v>1</v>
      </c>
      <c r="P215" s="9">
        <v>1</v>
      </c>
      <c r="Q215" s="9">
        <v>1</v>
      </c>
      <c r="R215" s="9">
        <v>1</v>
      </c>
      <c r="S215" s="9">
        <v>1</v>
      </c>
      <c r="T215" s="9">
        <v>1</v>
      </c>
      <c r="U215" s="9">
        <v>1</v>
      </c>
      <c r="V215" s="9">
        <v>1</v>
      </c>
      <c r="W215" s="9">
        <v>1</v>
      </c>
      <c r="X215" s="9">
        <v>1</v>
      </c>
      <c r="Y215" s="9">
        <v>1</v>
      </c>
      <c r="Z215" s="9"/>
      <c r="AA215" s="9"/>
      <c r="AB215" s="9"/>
      <c r="AC215" s="9"/>
    </row>
    <row r="216" spans="1:29" ht="15.75" hidden="1" customHeight="1" x14ac:dyDescent="0.2">
      <c r="A216" s="14">
        <v>24</v>
      </c>
      <c r="B216" s="9" t="s">
        <v>78</v>
      </c>
      <c r="C216" s="17">
        <v>2</v>
      </c>
      <c r="D216" s="15" t="s">
        <v>326</v>
      </c>
      <c r="E216" s="9">
        <v>1</v>
      </c>
      <c r="F216" s="9">
        <v>1</v>
      </c>
      <c r="G216" s="9">
        <v>1</v>
      </c>
      <c r="H216" s="9">
        <v>1</v>
      </c>
      <c r="I216" s="9">
        <v>1</v>
      </c>
      <c r="J216" s="9">
        <v>1</v>
      </c>
      <c r="K216" s="9">
        <v>1</v>
      </c>
      <c r="L216" s="9">
        <v>1</v>
      </c>
      <c r="M216" s="9">
        <v>0</v>
      </c>
      <c r="N216" s="9">
        <v>1</v>
      </c>
      <c r="O216" s="9">
        <v>1</v>
      </c>
      <c r="P216" s="9">
        <v>1</v>
      </c>
      <c r="Q216" s="9">
        <v>1</v>
      </c>
      <c r="R216" s="9">
        <v>1</v>
      </c>
      <c r="S216" s="9">
        <v>1</v>
      </c>
      <c r="T216" s="9">
        <v>1</v>
      </c>
      <c r="U216" s="9">
        <v>1</v>
      </c>
      <c r="V216" s="9">
        <v>1</v>
      </c>
      <c r="W216" s="9">
        <v>1</v>
      </c>
      <c r="X216" s="9">
        <v>1</v>
      </c>
      <c r="Y216" s="9">
        <v>1</v>
      </c>
      <c r="Z216" s="9"/>
      <c r="AA216" s="9"/>
      <c r="AB216" s="9"/>
      <c r="AC216" s="9"/>
    </row>
    <row r="217" spans="1:29" ht="15.75" hidden="1" customHeight="1" x14ac:dyDescent="0.2">
      <c r="A217" s="14">
        <v>24</v>
      </c>
      <c r="B217" s="9" t="s">
        <v>78</v>
      </c>
      <c r="C217" s="17">
        <v>3</v>
      </c>
      <c r="D217" s="15" t="s">
        <v>327</v>
      </c>
      <c r="E217" s="9">
        <v>1</v>
      </c>
      <c r="F217" s="9">
        <v>1</v>
      </c>
      <c r="G217" s="9">
        <v>1</v>
      </c>
      <c r="H217" s="9">
        <v>1</v>
      </c>
      <c r="I217" s="9">
        <v>1</v>
      </c>
      <c r="J217" s="9">
        <v>1</v>
      </c>
      <c r="K217" s="9">
        <v>1</v>
      </c>
      <c r="L217" s="9">
        <v>1</v>
      </c>
      <c r="M217" s="9">
        <v>0</v>
      </c>
      <c r="N217" s="9">
        <v>1</v>
      </c>
      <c r="O217" s="9">
        <v>1</v>
      </c>
      <c r="P217" s="9">
        <v>1</v>
      </c>
      <c r="Q217" s="9">
        <v>1</v>
      </c>
      <c r="R217" s="9">
        <v>1</v>
      </c>
      <c r="S217" s="9">
        <v>1</v>
      </c>
      <c r="T217" s="9">
        <v>1</v>
      </c>
      <c r="U217" s="9">
        <v>1</v>
      </c>
      <c r="V217" s="9">
        <v>1</v>
      </c>
      <c r="W217" s="9">
        <v>1</v>
      </c>
      <c r="X217" s="9">
        <v>1</v>
      </c>
      <c r="Y217" s="9">
        <v>1</v>
      </c>
      <c r="Z217" s="9"/>
      <c r="AA217" s="9"/>
      <c r="AB217" s="9"/>
      <c r="AC217" s="9"/>
    </row>
    <row r="218" spans="1:29" ht="15.75" hidden="1" customHeight="1" x14ac:dyDescent="0.2">
      <c r="A218" s="14">
        <v>24</v>
      </c>
      <c r="B218" s="9" t="s">
        <v>78</v>
      </c>
      <c r="C218" s="17">
        <v>4</v>
      </c>
      <c r="D218" s="15" t="s">
        <v>328</v>
      </c>
      <c r="E218" s="9">
        <v>1</v>
      </c>
      <c r="F218" s="9">
        <v>1</v>
      </c>
      <c r="G218" s="9">
        <v>1</v>
      </c>
      <c r="H218" s="9">
        <v>1</v>
      </c>
      <c r="I218" s="9">
        <v>1</v>
      </c>
      <c r="J218" s="9">
        <v>1</v>
      </c>
      <c r="K218" s="9">
        <v>1</v>
      </c>
      <c r="L218" s="9">
        <v>1</v>
      </c>
      <c r="M218" s="9">
        <v>0</v>
      </c>
      <c r="N218" s="9">
        <v>1</v>
      </c>
      <c r="O218" s="9">
        <v>1</v>
      </c>
      <c r="P218" s="9">
        <v>1</v>
      </c>
      <c r="Q218" s="9">
        <v>1</v>
      </c>
      <c r="R218" s="9">
        <v>1</v>
      </c>
      <c r="S218" s="9">
        <v>1</v>
      </c>
      <c r="T218" s="9">
        <v>1</v>
      </c>
      <c r="U218" s="9">
        <v>1</v>
      </c>
      <c r="V218" s="9">
        <v>1</v>
      </c>
      <c r="W218" s="9">
        <v>1</v>
      </c>
      <c r="X218" s="9">
        <v>1</v>
      </c>
      <c r="Y218" s="9">
        <v>1</v>
      </c>
      <c r="Z218" s="9"/>
      <c r="AA218" s="9"/>
      <c r="AB218" s="9"/>
      <c r="AC218" s="9"/>
    </row>
    <row r="219" spans="1:29" ht="15.75" hidden="1" customHeight="1" x14ac:dyDescent="0.2">
      <c r="A219" s="14">
        <v>24</v>
      </c>
      <c r="B219" s="9" t="s">
        <v>78</v>
      </c>
      <c r="C219" s="17">
        <v>5</v>
      </c>
      <c r="D219" s="15" t="s">
        <v>329</v>
      </c>
      <c r="E219" s="9">
        <v>1</v>
      </c>
      <c r="F219" s="9">
        <v>1</v>
      </c>
      <c r="G219" s="9">
        <v>1</v>
      </c>
      <c r="H219" s="9">
        <v>1</v>
      </c>
      <c r="I219" s="9">
        <v>1</v>
      </c>
      <c r="J219" s="9">
        <v>1</v>
      </c>
      <c r="K219" s="9">
        <v>1</v>
      </c>
      <c r="L219" s="9">
        <v>1</v>
      </c>
      <c r="M219" s="9">
        <v>0</v>
      </c>
      <c r="N219" s="9">
        <v>1</v>
      </c>
      <c r="O219" s="9">
        <v>1</v>
      </c>
      <c r="P219" s="9">
        <v>1</v>
      </c>
      <c r="Q219" s="9">
        <v>1</v>
      </c>
      <c r="R219" s="9">
        <v>1</v>
      </c>
      <c r="S219" s="9">
        <v>1</v>
      </c>
      <c r="T219" s="9">
        <v>1</v>
      </c>
      <c r="U219" s="9">
        <v>1</v>
      </c>
      <c r="V219" s="9">
        <v>1</v>
      </c>
      <c r="W219" s="9">
        <v>1</v>
      </c>
      <c r="X219" s="9">
        <v>1</v>
      </c>
      <c r="Y219" s="9">
        <v>1</v>
      </c>
      <c r="Z219" s="9"/>
      <c r="AA219" s="9"/>
      <c r="AB219" s="9"/>
      <c r="AC219" s="9"/>
    </row>
    <row r="220" spans="1:29" ht="15.75" hidden="1" customHeight="1" x14ac:dyDescent="0.2">
      <c r="A220" s="14">
        <v>25</v>
      </c>
      <c r="B220" s="9" t="s">
        <v>80</v>
      </c>
      <c r="C220" s="17">
        <v>1</v>
      </c>
      <c r="D220" s="15" t="s">
        <v>330</v>
      </c>
      <c r="E220" s="9">
        <v>1</v>
      </c>
      <c r="F220" s="9">
        <v>1</v>
      </c>
      <c r="G220" s="9">
        <v>1</v>
      </c>
      <c r="H220" s="9">
        <v>1</v>
      </c>
      <c r="I220" s="9">
        <v>1</v>
      </c>
      <c r="J220" s="9">
        <v>0</v>
      </c>
      <c r="K220" s="9">
        <v>1</v>
      </c>
      <c r="L220" s="9">
        <v>1</v>
      </c>
      <c r="M220" s="9">
        <v>1</v>
      </c>
      <c r="N220" s="9">
        <v>0</v>
      </c>
      <c r="O220" s="9">
        <v>1</v>
      </c>
      <c r="P220" s="9">
        <v>1</v>
      </c>
      <c r="Q220" s="9">
        <v>1</v>
      </c>
      <c r="R220" s="9">
        <v>1</v>
      </c>
      <c r="S220" s="9">
        <v>1</v>
      </c>
      <c r="T220" s="9">
        <v>1</v>
      </c>
      <c r="U220" s="9">
        <v>1</v>
      </c>
      <c r="V220" s="9">
        <v>1</v>
      </c>
      <c r="W220" s="9"/>
      <c r="X220" s="9"/>
      <c r="Y220" s="9"/>
      <c r="Z220" s="9"/>
      <c r="AA220" s="9"/>
      <c r="AB220" s="9"/>
      <c r="AC220" s="9"/>
    </row>
    <row r="221" spans="1:29" ht="15.75" hidden="1" customHeight="1" x14ac:dyDescent="0.2">
      <c r="A221" s="14">
        <v>25</v>
      </c>
      <c r="B221" s="9" t="s">
        <v>80</v>
      </c>
      <c r="C221" s="17">
        <v>2</v>
      </c>
      <c r="D221" s="15" t="s">
        <v>331</v>
      </c>
      <c r="E221" s="9">
        <v>1</v>
      </c>
      <c r="F221" s="9">
        <v>1</v>
      </c>
      <c r="G221" s="9">
        <v>1</v>
      </c>
      <c r="H221" s="9">
        <v>1</v>
      </c>
      <c r="I221" s="9">
        <v>1</v>
      </c>
      <c r="J221" s="9">
        <v>0</v>
      </c>
      <c r="K221" s="9">
        <v>1</v>
      </c>
      <c r="L221" s="9">
        <v>1</v>
      </c>
      <c r="M221" s="9">
        <v>1</v>
      </c>
      <c r="N221" s="9">
        <v>1</v>
      </c>
      <c r="O221" s="9">
        <v>1</v>
      </c>
      <c r="P221" s="9">
        <v>1</v>
      </c>
      <c r="Q221" s="9">
        <v>1</v>
      </c>
      <c r="R221" s="9">
        <v>1</v>
      </c>
      <c r="S221" s="9">
        <v>1</v>
      </c>
      <c r="T221" s="9">
        <v>1</v>
      </c>
      <c r="U221" s="9">
        <v>1</v>
      </c>
      <c r="V221" s="9">
        <v>1</v>
      </c>
      <c r="W221" s="9"/>
      <c r="X221" s="9"/>
      <c r="Y221" s="9"/>
      <c r="Z221" s="9"/>
      <c r="AA221" s="9"/>
      <c r="AB221" s="9"/>
      <c r="AC221" s="9"/>
    </row>
    <row r="222" spans="1:29" ht="15.75" hidden="1" customHeight="1" x14ac:dyDescent="0.2">
      <c r="A222" s="14">
        <v>25</v>
      </c>
      <c r="B222" s="9" t="s">
        <v>80</v>
      </c>
      <c r="C222" s="17">
        <v>3</v>
      </c>
      <c r="D222" s="15" t="s">
        <v>332</v>
      </c>
      <c r="E222" s="9">
        <v>1</v>
      </c>
      <c r="F222" s="9">
        <v>1</v>
      </c>
      <c r="G222" s="9">
        <v>1</v>
      </c>
      <c r="H222" s="9">
        <v>1</v>
      </c>
      <c r="I222" s="9">
        <v>1</v>
      </c>
      <c r="J222" s="9">
        <v>1</v>
      </c>
      <c r="K222" s="9">
        <v>1</v>
      </c>
      <c r="L222" s="9">
        <v>1</v>
      </c>
      <c r="M222" s="9">
        <v>1</v>
      </c>
      <c r="N222" s="9">
        <v>1</v>
      </c>
      <c r="O222" s="9">
        <v>1</v>
      </c>
      <c r="P222" s="9">
        <v>1</v>
      </c>
      <c r="Q222" s="9">
        <v>1</v>
      </c>
      <c r="R222" s="9">
        <v>1</v>
      </c>
      <c r="S222" s="9">
        <v>1</v>
      </c>
      <c r="T222" s="9">
        <v>1</v>
      </c>
      <c r="U222" s="9">
        <v>1</v>
      </c>
      <c r="V222" s="9">
        <v>1</v>
      </c>
      <c r="W222" s="9"/>
      <c r="X222" s="9"/>
      <c r="Y222" s="9"/>
      <c r="Z222" s="9"/>
      <c r="AA222" s="9"/>
      <c r="AB222" s="9"/>
      <c r="AC222" s="9"/>
    </row>
    <row r="223" spans="1:29" ht="15.75" hidden="1" customHeight="1" x14ac:dyDescent="0.2">
      <c r="A223" s="14">
        <v>25</v>
      </c>
      <c r="B223" s="9" t="s">
        <v>80</v>
      </c>
      <c r="C223" s="17">
        <v>4</v>
      </c>
      <c r="D223" s="15" t="s">
        <v>333</v>
      </c>
      <c r="E223" s="9">
        <v>1</v>
      </c>
      <c r="F223" s="9">
        <v>1</v>
      </c>
      <c r="G223" s="9">
        <v>1</v>
      </c>
      <c r="H223" s="9">
        <v>1</v>
      </c>
      <c r="I223" s="9">
        <v>1</v>
      </c>
      <c r="J223" s="9">
        <v>1</v>
      </c>
      <c r="K223" s="9">
        <v>1</v>
      </c>
      <c r="L223" s="9">
        <v>1</v>
      </c>
      <c r="M223" s="9">
        <v>1</v>
      </c>
      <c r="N223" s="9">
        <v>1</v>
      </c>
      <c r="O223" s="9">
        <v>1</v>
      </c>
      <c r="P223" s="9">
        <v>1</v>
      </c>
      <c r="Q223" s="9">
        <v>1</v>
      </c>
      <c r="R223" s="9">
        <v>1</v>
      </c>
      <c r="S223" s="9">
        <v>1</v>
      </c>
      <c r="T223" s="9">
        <v>1</v>
      </c>
      <c r="U223" s="9">
        <v>1</v>
      </c>
      <c r="V223" s="9">
        <v>1</v>
      </c>
      <c r="W223" s="9"/>
      <c r="X223" s="9"/>
      <c r="Y223" s="9"/>
      <c r="Z223" s="9"/>
      <c r="AA223" s="9"/>
      <c r="AB223" s="9"/>
      <c r="AC223" s="9"/>
    </row>
    <row r="224" spans="1:29" ht="15.75" hidden="1" customHeight="1" x14ac:dyDescent="0.2">
      <c r="A224" s="14">
        <v>25</v>
      </c>
      <c r="B224" s="9" t="s">
        <v>80</v>
      </c>
      <c r="C224" s="17">
        <v>5</v>
      </c>
      <c r="D224" s="15" t="s">
        <v>334</v>
      </c>
      <c r="E224" s="9">
        <v>1</v>
      </c>
      <c r="F224" s="9">
        <v>1</v>
      </c>
      <c r="G224" s="9">
        <v>1</v>
      </c>
      <c r="H224" s="9">
        <v>1</v>
      </c>
      <c r="I224" s="9">
        <v>1</v>
      </c>
      <c r="J224" s="9">
        <v>1</v>
      </c>
      <c r="K224" s="9">
        <v>1</v>
      </c>
      <c r="L224" s="9">
        <v>1</v>
      </c>
      <c r="M224" s="9">
        <v>1</v>
      </c>
      <c r="N224" s="9">
        <v>1</v>
      </c>
      <c r="O224" s="9">
        <v>1</v>
      </c>
      <c r="P224" s="9">
        <v>1</v>
      </c>
      <c r="Q224" s="9">
        <v>1</v>
      </c>
      <c r="R224" s="9">
        <v>1</v>
      </c>
      <c r="S224" s="9">
        <v>1</v>
      </c>
      <c r="T224" s="9">
        <v>1</v>
      </c>
      <c r="U224" s="9">
        <v>1</v>
      </c>
      <c r="V224" s="9">
        <v>1</v>
      </c>
      <c r="W224" s="9"/>
      <c r="X224" s="9"/>
      <c r="Y224" s="9"/>
      <c r="Z224" s="9"/>
      <c r="AA224" s="9"/>
      <c r="AB224" s="9"/>
      <c r="AC224" s="9"/>
    </row>
    <row r="225" spans="1:29" ht="15.75" hidden="1" customHeight="1" x14ac:dyDescent="0.2">
      <c r="A225" s="14">
        <v>26</v>
      </c>
      <c r="B225" s="9" t="s">
        <v>82</v>
      </c>
      <c r="C225" s="17">
        <v>1</v>
      </c>
      <c r="D225" s="15" t="s">
        <v>335</v>
      </c>
      <c r="E225" s="9">
        <v>1</v>
      </c>
      <c r="F225" s="9">
        <v>1</v>
      </c>
      <c r="G225" s="9">
        <v>1</v>
      </c>
      <c r="H225" s="9">
        <v>1</v>
      </c>
      <c r="I225" s="9">
        <v>1</v>
      </c>
      <c r="J225" s="9">
        <v>1</v>
      </c>
      <c r="K225" s="9">
        <v>1</v>
      </c>
      <c r="L225" s="9">
        <v>1</v>
      </c>
      <c r="M225" s="9">
        <v>1</v>
      </c>
      <c r="N225" s="9">
        <v>1</v>
      </c>
      <c r="O225" s="9">
        <v>1</v>
      </c>
      <c r="P225" s="9">
        <v>1</v>
      </c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spans="1:29" ht="15.75" hidden="1" customHeight="1" x14ac:dyDescent="0.2">
      <c r="A226" s="14">
        <v>26</v>
      </c>
      <c r="B226" s="9" t="s">
        <v>82</v>
      </c>
      <c r="C226" s="17">
        <v>2</v>
      </c>
      <c r="D226" s="15" t="s">
        <v>336</v>
      </c>
      <c r="E226" s="9">
        <v>1</v>
      </c>
      <c r="F226" s="9">
        <v>1</v>
      </c>
      <c r="G226" s="9">
        <v>1</v>
      </c>
      <c r="H226" s="9">
        <v>1</v>
      </c>
      <c r="I226" s="9">
        <v>1</v>
      </c>
      <c r="J226" s="9">
        <v>0</v>
      </c>
      <c r="K226" s="9">
        <v>1</v>
      </c>
      <c r="L226" s="9">
        <v>1</v>
      </c>
      <c r="M226" s="9">
        <v>1</v>
      </c>
      <c r="N226" s="9">
        <v>1</v>
      </c>
      <c r="O226" s="9">
        <v>1</v>
      </c>
      <c r="P226" s="9">
        <v>1</v>
      </c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spans="1:29" ht="15.75" hidden="1" customHeight="1" x14ac:dyDescent="0.2">
      <c r="A227" s="14">
        <v>26</v>
      </c>
      <c r="B227" s="9" t="s">
        <v>82</v>
      </c>
      <c r="C227" s="17">
        <v>3</v>
      </c>
      <c r="D227" s="15" t="s">
        <v>337</v>
      </c>
      <c r="E227" s="9">
        <v>1</v>
      </c>
      <c r="F227" s="9">
        <v>1</v>
      </c>
      <c r="G227" s="9">
        <v>1</v>
      </c>
      <c r="H227" s="9">
        <v>1</v>
      </c>
      <c r="I227" s="9">
        <v>1</v>
      </c>
      <c r="J227" s="9">
        <v>1</v>
      </c>
      <c r="K227" s="9">
        <v>1</v>
      </c>
      <c r="L227" s="9">
        <v>1</v>
      </c>
      <c r="M227" s="9">
        <v>1</v>
      </c>
      <c r="N227" s="9">
        <v>1</v>
      </c>
      <c r="O227" s="9">
        <v>1</v>
      </c>
      <c r="P227" s="9">
        <v>1</v>
      </c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1:29" ht="15.75" hidden="1" customHeight="1" x14ac:dyDescent="0.2">
      <c r="A228" s="14">
        <v>26</v>
      </c>
      <c r="B228" s="9" t="s">
        <v>82</v>
      </c>
      <c r="C228" s="17">
        <v>4</v>
      </c>
      <c r="D228" s="15" t="s">
        <v>338</v>
      </c>
      <c r="E228" s="9">
        <v>1</v>
      </c>
      <c r="F228" s="9">
        <v>1</v>
      </c>
      <c r="G228" s="9">
        <v>1</v>
      </c>
      <c r="H228" s="9">
        <v>1</v>
      </c>
      <c r="I228" s="9">
        <v>1</v>
      </c>
      <c r="J228" s="9">
        <v>1</v>
      </c>
      <c r="K228" s="9">
        <v>1</v>
      </c>
      <c r="L228" s="9">
        <v>1</v>
      </c>
      <c r="M228" s="9">
        <v>1</v>
      </c>
      <c r="N228" s="9">
        <v>1</v>
      </c>
      <c r="O228" s="9">
        <v>1</v>
      </c>
      <c r="P228" s="9">
        <v>1</v>
      </c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spans="1:29" ht="15.75" hidden="1" customHeight="1" x14ac:dyDescent="0.2">
      <c r="A229" s="14">
        <v>26</v>
      </c>
      <c r="B229" s="9" t="s">
        <v>82</v>
      </c>
      <c r="C229" s="17">
        <v>5</v>
      </c>
      <c r="D229" s="15" t="s">
        <v>339</v>
      </c>
      <c r="E229" s="9">
        <v>1</v>
      </c>
      <c r="F229" s="9">
        <v>1</v>
      </c>
      <c r="G229" s="9">
        <v>1</v>
      </c>
      <c r="H229" s="9">
        <v>1</v>
      </c>
      <c r="I229" s="9">
        <v>1</v>
      </c>
      <c r="J229" s="9">
        <v>1</v>
      </c>
      <c r="K229" s="9">
        <v>1</v>
      </c>
      <c r="L229" s="9">
        <v>1</v>
      </c>
      <c r="M229" s="9">
        <v>1</v>
      </c>
      <c r="N229" s="9">
        <v>1</v>
      </c>
      <c r="O229" s="9">
        <v>1</v>
      </c>
      <c r="P229" s="9">
        <v>1</v>
      </c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1:29" ht="15.75" hidden="1" customHeight="1" x14ac:dyDescent="0.2">
      <c r="A230" s="14">
        <v>26</v>
      </c>
      <c r="B230" s="9" t="s">
        <v>82</v>
      </c>
      <c r="C230" s="17">
        <v>6</v>
      </c>
      <c r="D230" s="15" t="s">
        <v>340</v>
      </c>
      <c r="E230" s="9">
        <v>1</v>
      </c>
      <c r="F230" s="9">
        <v>1</v>
      </c>
      <c r="G230" s="9">
        <v>1</v>
      </c>
      <c r="H230" s="9">
        <v>1</v>
      </c>
      <c r="I230" s="9">
        <v>1</v>
      </c>
      <c r="J230" s="9">
        <v>1</v>
      </c>
      <c r="K230" s="9">
        <v>1</v>
      </c>
      <c r="L230" s="9">
        <v>1</v>
      </c>
      <c r="M230" s="9">
        <v>1</v>
      </c>
      <c r="N230" s="9">
        <v>1</v>
      </c>
      <c r="O230" s="9">
        <v>1</v>
      </c>
      <c r="P230" s="9">
        <v>1</v>
      </c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spans="1:29" ht="15.75" hidden="1" customHeight="1" x14ac:dyDescent="0.2">
      <c r="A231" s="14">
        <v>26</v>
      </c>
      <c r="B231" s="9" t="s">
        <v>82</v>
      </c>
      <c r="C231" s="17">
        <v>7</v>
      </c>
      <c r="D231" s="15" t="s">
        <v>341</v>
      </c>
      <c r="E231" s="9">
        <v>1</v>
      </c>
      <c r="F231" s="9">
        <v>1</v>
      </c>
      <c r="G231" s="9">
        <v>1</v>
      </c>
      <c r="H231" s="9">
        <v>1</v>
      </c>
      <c r="I231" s="9">
        <v>1</v>
      </c>
      <c r="J231" s="9">
        <v>1</v>
      </c>
      <c r="K231" s="9">
        <v>1</v>
      </c>
      <c r="L231" s="9">
        <v>1</v>
      </c>
      <c r="M231" s="9">
        <v>1</v>
      </c>
      <c r="N231" s="9">
        <v>1</v>
      </c>
      <c r="O231" s="9">
        <v>1</v>
      </c>
      <c r="P231" s="9">
        <v>1</v>
      </c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spans="1:29" ht="15.75" hidden="1" customHeight="1" x14ac:dyDescent="0.2">
      <c r="A232" s="14">
        <v>26</v>
      </c>
      <c r="B232" s="9" t="s">
        <v>82</v>
      </c>
      <c r="C232" s="17">
        <v>8</v>
      </c>
      <c r="D232" s="15" t="s">
        <v>342</v>
      </c>
      <c r="E232" s="9">
        <v>1</v>
      </c>
      <c r="F232" s="9">
        <v>1</v>
      </c>
      <c r="G232" s="9">
        <v>1</v>
      </c>
      <c r="H232" s="9">
        <v>1</v>
      </c>
      <c r="I232" s="9">
        <v>1</v>
      </c>
      <c r="J232" s="9">
        <v>1</v>
      </c>
      <c r="K232" s="9">
        <v>1</v>
      </c>
      <c r="L232" s="9">
        <v>1</v>
      </c>
      <c r="M232" s="9">
        <v>1</v>
      </c>
      <c r="N232" s="9">
        <v>1</v>
      </c>
      <c r="O232" s="9">
        <v>1</v>
      </c>
      <c r="P232" s="9">
        <v>1</v>
      </c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spans="1:29" ht="15.75" hidden="1" customHeight="1" x14ac:dyDescent="0.2">
      <c r="A233" s="14">
        <v>26</v>
      </c>
      <c r="B233" s="9" t="s">
        <v>82</v>
      </c>
      <c r="C233" s="17">
        <v>9</v>
      </c>
      <c r="D233" s="15" t="s">
        <v>343</v>
      </c>
      <c r="E233" s="9">
        <v>1</v>
      </c>
      <c r="F233" s="9">
        <v>1</v>
      </c>
      <c r="G233" s="9">
        <v>1</v>
      </c>
      <c r="H233" s="9">
        <v>1</v>
      </c>
      <c r="I233" s="9">
        <v>1</v>
      </c>
      <c r="J233" s="9">
        <v>1</v>
      </c>
      <c r="K233" s="9">
        <v>1</v>
      </c>
      <c r="L233" s="9">
        <v>1</v>
      </c>
      <c r="M233" s="9">
        <v>1</v>
      </c>
      <c r="N233" s="9">
        <v>1</v>
      </c>
      <c r="O233" s="9">
        <v>1</v>
      </c>
      <c r="P233" s="9">
        <v>1</v>
      </c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1:29" ht="15.75" hidden="1" customHeight="1" x14ac:dyDescent="0.2">
      <c r="A234" s="14">
        <v>26</v>
      </c>
      <c r="B234" s="9" t="s">
        <v>82</v>
      </c>
      <c r="C234" s="17">
        <v>10</v>
      </c>
      <c r="D234" s="15" t="s">
        <v>344</v>
      </c>
      <c r="E234" s="9">
        <v>1</v>
      </c>
      <c r="F234" s="9">
        <v>1</v>
      </c>
      <c r="G234" s="9">
        <v>1</v>
      </c>
      <c r="H234" s="9">
        <v>1</v>
      </c>
      <c r="I234" s="9">
        <v>1</v>
      </c>
      <c r="J234" s="9">
        <v>1</v>
      </c>
      <c r="K234" s="9">
        <v>1</v>
      </c>
      <c r="L234" s="9">
        <v>1</v>
      </c>
      <c r="M234" s="9">
        <v>1</v>
      </c>
      <c r="N234" s="9">
        <v>1</v>
      </c>
      <c r="O234" s="9">
        <v>1</v>
      </c>
      <c r="P234" s="9">
        <v>1</v>
      </c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spans="1:29" ht="15.75" hidden="1" customHeight="1" x14ac:dyDescent="0.2">
      <c r="A235" s="14">
        <v>26</v>
      </c>
      <c r="B235" s="9" t="s">
        <v>82</v>
      </c>
      <c r="C235" s="17">
        <v>11</v>
      </c>
      <c r="D235" s="15" t="s">
        <v>345</v>
      </c>
      <c r="E235" s="9">
        <v>1</v>
      </c>
      <c r="F235" s="9">
        <v>1</v>
      </c>
      <c r="G235" s="9">
        <v>1</v>
      </c>
      <c r="H235" s="9">
        <v>1</v>
      </c>
      <c r="I235" s="9">
        <v>1</v>
      </c>
      <c r="J235" s="9">
        <v>1</v>
      </c>
      <c r="K235" s="9">
        <v>1</v>
      </c>
      <c r="L235" s="9">
        <v>1</v>
      </c>
      <c r="M235" s="9">
        <v>1</v>
      </c>
      <c r="N235" s="9">
        <v>1</v>
      </c>
      <c r="O235" s="9">
        <v>1</v>
      </c>
      <c r="P235" s="9">
        <v>1</v>
      </c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spans="1:29" ht="15.75" hidden="1" customHeight="1" x14ac:dyDescent="0.2">
      <c r="A236" s="14">
        <v>27</v>
      </c>
      <c r="B236" s="9" t="s">
        <v>85</v>
      </c>
      <c r="C236" s="17">
        <v>1</v>
      </c>
      <c r="D236" s="15" t="s">
        <v>346</v>
      </c>
      <c r="E236" s="9">
        <v>1</v>
      </c>
      <c r="F236" s="9">
        <v>1</v>
      </c>
      <c r="G236" s="9">
        <v>1</v>
      </c>
      <c r="H236" s="9">
        <v>1</v>
      </c>
      <c r="I236" s="9">
        <v>1</v>
      </c>
      <c r="J236" s="9">
        <v>1</v>
      </c>
      <c r="K236" s="9">
        <v>1</v>
      </c>
      <c r="L236" s="9">
        <v>1</v>
      </c>
      <c r="M236" s="9">
        <v>1</v>
      </c>
      <c r="N236" s="9">
        <v>1</v>
      </c>
      <c r="O236" s="9">
        <v>1</v>
      </c>
      <c r="P236" s="9">
        <v>1</v>
      </c>
      <c r="Q236" s="9">
        <v>1</v>
      </c>
      <c r="R236" s="9">
        <v>1</v>
      </c>
      <c r="S236" s="9">
        <v>1</v>
      </c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spans="1:29" ht="15.75" hidden="1" customHeight="1" x14ac:dyDescent="0.2">
      <c r="A237" s="14">
        <v>27</v>
      </c>
      <c r="B237" s="9" t="s">
        <v>85</v>
      </c>
      <c r="C237" s="17">
        <v>2</v>
      </c>
      <c r="D237" s="15" t="s">
        <v>347</v>
      </c>
      <c r="E237" s="9">
        <v>1</v>
      </c>
      <c r="F237" s="9">
        <v>1</v>
      </c>
      <c r="G237" s="9">
        <v>0</v>
      </c>
      <c r="H237" s="9">
        <v>1</v>
      </c>
      <c r="I237" s="9">
        <v>1</v>
      </c>
      <c r="J237" s="9">
        <v>1</v>
      </c>
      <c r="K237" s="9">
        <v>1</v>
      </c>
      <c r="L237" s="9">
        <v>1</v>
      </c>
      <c r="M237" s="9">
        <v>1</v>
      </c>
      <c r="N237" s="9">
        <v>1</v>
      </c>
      <c r="O237" s="9">
        <v>1</v>
      </c>
      <c r="P237" s="9">
        <v>1</v>
      </c>
      <c r="Q237" s="9">
        <v>1</v>
      </c>
      <c r="R237" s="9">
        <v>1</v>
      </c>
      <c r="S237" s="9">
        <v>1</v>
      </c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1:29" ht="15.75" hidden="1" customHeight="1" x14ac:dyDescent="0.2">
      <c r="A238" s="14">
        <v>27</v>
      </c>
      <c r="B238" s="9" t="s">
        <v>85</v>
      </c>
      <c r="C238" s="17">
        <v>3</v>
      </c>
      <c r="D238" s="15" t="s">
        <v>348</v>
      </c>
      <c r="E238" s="9">
        <v>1</v>
      </c>
      <c r="F238" s="9">
        <v>1</v>
      </c>
      <c r="G238" s="9">
        <v>1</v>
      </c>
      <c r="H238" s="9">
        <v>1</v>
      </c>
      <c r="I238" s="9">
        <v>1</v>
      </c>
      <c r="J238" s="9">
        <v>1</v>
      </c>
      <c r="K238" s="9">
        <v>1</v>
      </c>
      <c r="L238" s="9">
        <v>1</v>
      </c>
      <c r="M238" s="9">
        <v>1</v>
      </c>
      <c r="N238" s="9">
        <v>1</v>
      </c>
      <c r="O238" s="9">
        <v>1</v>
      </c>
      <c r="P238" s="9">
        <v>1</v>
      </c>
      <c r="Q238" s="9">
        <v>1</v>
      </c>
      <c r="R238" s="9">
        <v>1</v>
      </c>
      <c r="S238" s="9">
        <v>1</v>
      </c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spans="1:29" ht="15.75" hidden="1" customHeight="1" x14ac:dyDescent="0.2">
      <c r="A239" s="14">
        <v>27</v>
      </c>
      <c r="B239" s="9" t="s">
        <v>85</v>
      </c>
      <c r="C239" s="17">
        <v>4</v>
      </c>
      <c r="D239" s="15" t="s">
        <v>349</v>
      </c>
      <c r="E239" s="9">
        <v>1</v>
      </c>
      <c r="F239" s="9">
        <v>1</v>
      </c>
      <c r="G239" s="9">
        <v>1</v>
      </c>
      <c r="H239" s="9">
        <v>1</v>
      </c>
      <c r="I239" s="9">
        <v>1</v>
      </c>
      <c r="J239" s="9">
        <v>1</v>
      </c>
      <c r="K239" s="9">
        <v>1</v>
      </c>
      <c r="L239" s="9">
        <v>1</v>
      </c>
      <c r="M239" s="9">
        <v>1</v>
      </c>
      <c r="N239" s="9">
        <v>1</v>
      </c>
      <c r="O239" s="9">
        <v>1</v>
      </c>
      <c r="P239" s="9">
        <v>1</v>
      </c>
      <c r="Q239" s="9">
        <v>1</v>
      </c>
      <c r="R239" s="9">
        <v>1</v>
      </c>
      <c r="S239" s="9">
        <v>1</v>
      </c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spans="1:29" ht="15.75" hidden="1" customHeight="1" x14ac:dyDescent="0.2">
      <c r="A240" s="14">
        <v>27</v>
      </c>
      <c r="B240" s="9" t="s">
        <v>85</v>
      </c>
      <c r="C240" s="17">
        <v>5</v>
      </c>
      <c r="D240" s="15" t="s">
        <v>350</v>
      </c>
      <c r="E240" s="9">
        <v>1</v>
      </c>
      <c r="F240" s="9">
        <v>1</v>
      </c>
      <c r="G240" s="9">
        <v>1</v>
      </c>
      <c r="H240" s="9">
        <v>1</v>
      </c>
      <c r="I240" s="9">
        <v>1</v>
      </c>
      <c r="J240" s="9">
        <v>1</v>
      </c>
      <c r="K240" s="9">
        <v>1</v>
      </c>
      <c r="L240" s="9">
        <v>1</v>
      </c>
      <c r="M240" s="9">
        <v>1</v>
      </c>
      <c r="N240" s="9">
        <v>1</v>
      </c>
      <c r="O240" s="9">
        <v>1</v>
      </c>
      <c r="P240" s="9">
        <v>1</v>
      </c>
      <c r="Q240" s="9">
        <v>1</v>
      </c>
      <c r="R240" s="9">
        <v>1</v>
      </c>
      <c r="S240" s="9">
        <v>1</v>
      </c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spans="1:29" ht="15.75" hidden="1" customHeight="1" x14ac:dyDescent="0.2">
      <c r="A241" s="14">
        <v>27</v>
      </c>
      <c r="B241" s="9" t="s">
        <v>85</v>
      </c>
      <c r="C241" s="17">
        <v>6</v>
      </c>
      <c r="D241" s="15" t="s">
        <v>351</v>
      </c>
      <c r="E241" s="9">
        <v>1</v>
      </c>
      <c r="F241" s="9">
        <v>1</v>
      </c>
      <c r="G241" s="9">
        <v>1</v>
      </c>
      <c r="H241" s="9">
        <v>1</v>
      </c>
      <c r="I241" s="9">
        <v>1</v>
      </c>
      <c r="J241" s="9">
        <v>1</v>
      </c>
      <c r="K241" s="9">
        <v>1</v>
      </c>
      <c r="L241" s="9">
        <v>1</v>
      </c>
      <c r="M241" s="9">
        <v>1</v>
      </c>
      <c r="N241" s="9">
        <v>1</v>
      </c>
      <c r="O241" s="9">
        <v>1</v>
      </c>
      <c r="P241" s="9">
        <v>1</v>
      </c>
      <c r="Q241" s="9">
        <v>1</v>
      </c>
      <c r="R241" s="9">
        <v>1</v>
      </c>
      <c r="S241" s="9">
        <v>1</v>
      </c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spans="1:29" ht="15.75" hidden="1" customHeight="1" x14ac:dyDescent="0.2">
      <c r="A242" s="14">
        <v>27</v>
      </c>
      <c r="B242" s="9" t="s">
        <v>85</v>
      </c>
      <c r="C242" s="17">
        <v>7</v>
      </c>
      <c r="D242" s="15" t="s">
        <v>352</v>
      </c>
      <c r="E242" s="9">
        <v>1</v>
      </c>
      <c r="F242" s="9">
        <v>1</v>
      </c>
      <c r="G242" s="9">
        <v>1</v>
      </c>
      <c r="H242" s="9">
        <v>1</v>
      </c>
      <c r="I242" s="9">
        <v>1</v>
      </c>
      <c r="J242" s="9">
        <v>1</v>
      </c>
      <c r="K242" s="9">
        <v>1</v>
      </c>
      <c r="L242" s="9">
        <v>1</v>
      </c>
      <c r="M242" s="9">
        <v>1</v>
      </c>
      <c r="N242" s="9">
        <v>1</v>
      </c>
      <c r="O242" s="9">
        <v>1</v>
      </c>
      <c r="P242" s="9">
        <v>1</v>
      </c>
      <c r="Q242" s="9">
        <v>1</v>
      </c>
      <c r="R242" s="9">
        <v>1</v>
      </c>
      <c r="S242" s="9">
        <v>1</v>
      </c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spans="1:29" ht="15.75" hidden="1" customHeight="1" x14ac:dyDescent="0.2">
      <c r="A243" s="14">
        <v>27</v>
      </c>
      <c r="B243" s="9" t="s">
        <v>85</v>
      </c>
      <c r="C243" s="17">
        <v>8</v>
      </c>
      <c r="D243" s="15" t="s">
        <v>353</v>
      </c>
      <c r="E243" s="9">
        <v>1</v>
      </c>
      <c r="F243" s="9">
        <v>1</v>
      </c>
      <c r="G243" s="9">
        <v>1</v>
      </c>
      <c r="H243" s="9">
        <v>1</v>
      </c>
      <c r="I243" s="9">
        <v>1</v>
      </c>
      <c r="J243" s="9">
        <v>1</v>
      </c>
      <c r="K243" s="9">
        <v>1</v>
      </c>
      <c r="L243" s="9">
        <v>1</v>
      </c>
      <c r="M243" s="9">
        <v>1</v>
      </c>
      <c r="N243" s="9">
        <v>1</v>
      </c>
      <c r="O243" s="9">
        <v>1</v>
      </c>
      <c r="P243" s="9">
        <v>1</v>
      </c>
      <c r="Q243" s="9">
        <v>1</v>
      </c>
      <c r="R243" s="9">
        <v>1</v>
      </c>
      <c r="S243" s="9">
        <v>1</v>
      </c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spans="1:29" ht="15.75" hidden="1" customHeight="1" x14ac:dyDescent="0.2">
      <c r="A244" s="14">
        <v>27</v>
      </c>
      <c r="B244" s="9" t="s">
        <v>85</v>
      </c>
      <c r="C244" s="17">
        <v>9</v>
      </c>
      <c r="D244" s="15" t="s">
        <v>354</v>
      </c>
      <c r="E244" s="9">
        <v>1</v>
      </c>
      <c r="F244" s="9">
        <v>1</v>
      </c>
      <c r="G244" s="9">
        <v>1</v>
      </c>
      <c r="H244" s="9">
        <v>1</v>
      </c>
      <c r="I244" s="9">
        <v>1</v>
      </c>
      <c r="J244" s="9">
        <v>1</v>
      </c>
      <c r="K244" s="9">
        <v>1</v>
      </c>
      <c r="L244" s="9">
        <v>1</v>
      </c>
      <c r="M244" s="9">
        <v>1</v>
      </c>
      <c r="N244" s="9">
        <v>1</v>
      </c>
      <c r="O244" s="9">
        <v>1</v>
      </c>
      <c r="P244" s="9">
        <v>1</v>
      </c>
      <c r="Q244" s="9">
        <v>1</v>
      </c>
      <c r="R244" s="9">
        <v>1</v>
      </c>
      <c r="S244" s="9">
        <v>1</v>
      </c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spans="1:29" ht="15.75" hidden="1" customHeight="1" x14ac:dyDescent="0.2">
      <c r="A245" s="14">
        <v>27</v>
      </c>
      <c r="B245" s="9" t="s">
        <v>85</v>
      </c>
      <c r="C245" s="17">
        <v>10</v>
      </c>
      <c r="D245" s="15" t="s">
        <v>355</v>
      </c>
      <c r="E245" s="9">
        <v>1</v>
      </c>
      <c r="F245" s="9">
        <v>1</v>
      </c>
      <c r="G245" s="9">
        <v>1</v>
      </c>
      <c r="H245" s="9">
        <v>1</v>
      </c>
      <c r="I245" s="9">
        <v>1</v>
      </c>
      <c r="J245" s="9">
        <v>1</v>
      </c>
      <c r="K245" s="9">
        <v>1</v>
      </c>
      <c r="L245" s="9">
        <v>1</v>
      </c>
      <c r="M245" s="9">
        <v>1</v>
      </c>
      <c r="N245" s="9">
        <v>1</v>
      </c>
      <c r="O245" s="9">
        <v>1</v>
      </c>
      <c r="P245" s="9">
        <v>1</v>
      </c>
      <c r="Q245" s="9">
        <v>1</v>
      </c>
      <c r="R245" s="9">
        <v>1</v>
      </c>
      <c r="S245" s="9">
        <v>1</v>
      </c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spans="1:29" ht="15.75" hidden="1" customHeight="1" x14ac:dyDescent="0.2">
      <c r="A246" s="14">
        <v>27</v>
      </c>
      <c r="B246" s="9" t="s">
        <v>85</v>
      </c>
      <c r="C246" s="17">
        <v>11</v>
      </c>
      <c r="D246" s="15" t="s">
        <v>356</v>
      </c>
      <c r="E246" s="9">
        <v>1</v>
      </c>
      <c r="F246" s="9">
        <v>1</v>
      </c>
      <c r="G246" s="9">
        <v>1</v>
      </c>
      <c r="H246" s="9">
        <v>1</v>
      </c>
      <c r="I246" s="9">
        <v>1</v>
      </c>
      <c r="J246" s="9">
        <v>1</v>
      </c>
      <c r="K246" s="9">
        <v>1</v>
      </c>
      <c r="L246" s="9">
        <v>1</v>
      </c>
      <c r="M246" s="9">
        <v>1</v>
      </c>
      <c r="N246" s="9">
        <v>1</v>
      </c>
      <c r="O246" s="9">
        <v>1</v>
      </c>
      <c r="P246" s="9">
        <v>1</v>
      </c>
      <c r="Q246" s="9">
        <v>1</v>
      </c>
      <c r="R246" s="9">
        <v>1</v>
      </c>
      <c r="S246" s="9">
        <v>1</v>
      </c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spans="1:29" ht="15.75" hidden="1" customHeight="1" x14ac:dyDescent="0.2">
      <c r="A247" s="14">
        <v>27</v>
      </c>
      <c r="B247" s="9" t="s">
        <v>85</v>
      </c>
      <c r="C247" s="17">
        <v>12</v>
      </c>
      <c r="D247" s="15" t="s">
        <v>357</v>
      </c>
      <c r="E247" s="9">
        <v>1</v>
      </c>
      <c r="F247" s="9">
        <v>1</v>
      </c>
      <c r="G247" s="9">
        <v>1</v>
      </c>
      <c r="H247" s="9">
        <v>1</v>
      </c>
      <c r="I247" s="9">
        <v>1</v>
      </c>
      <c r="J247" s="9">
        <v>1</v>
      </c>
      <c r="K247" s="9">
        <v>1</v>
      </c>
      <c r="L247" s="9">
        <v>1</v>
      </c>
      <c r="M247" s="9">
        <v>1</v>
      </c>
      <c r="N247" s="9">
        <v>1</v>
      </c>
      <c r="O247" s="9">
        <v>1</v>
      </c>
      <c r="P247" s="9">
        <v>1</v>
      </c>
      <c r="Q247" s="9">
        <v>1</v>
      </c>
      <c r="R247" s="9">
        <v>1</v>
      </c>
      <c r="S247" s="9">
        <v>1</v>
      </c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spans="1:29" ht="15.75" hidden="1" customHeight="1" x14ac:dyDescent="0.2">
      <c r="A248" s="14">
        <v>27</v>
      </c>
      <c r="B248" s="9" t="s">
        <v>85</v>
      </c>
      <c r="C248" s="17">
        <v>13</v>
      </c>
      <c r="D248" s="15" t="s">
        <v>358</v>
      </c>
      <c r="E248" s="9">
        <v>1</v>
      </c>
      <c r="F248" s="9">
        <v>1</v>
      </c>
      <c r="G248" s="9">
        <v>1</v>
      </c>
      <c r="H248" s="9">
        <v>1</v>
      </c>
      <c r="I248" s="9">
        <v>1</v>
      </c>
      <c r="J248" s="9">
        <v>1</v>
      </c>
      <c r="K248" s="9">
        <v>1</v>
      </c>
      <c r="L248" s="9">
        <v>1</v>
      </c>
      <c r="M248" s="9">
        <v>1</v>
      </c>
      <c r="N248" s="9">
        <v>1</v>
      </c>
      <c r="O248" s="9">
        <v>1</v>
      </c>
      <c r="P248" s="9">
        <v>1</v>
      </c>
      <c r="Q248" s="9">
        <v>1</v>
      </c>
      <c r="R248" s="9">
        <v>1</v>
      </c>
      <c r="S248" s="9">
        <v>1</v>
      </c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 spans="1:29" ht="15.75" hidden="1" customHeight="1" x14ac:dyDescent="0.2">
      <c r="A249" s="14">
        <v>27</v>
      </c>
      <c r="B249" s="9" t="s">
        <v>85</v>
      </c>
      <c r="C249" s="17">
        <v>14</v>
      </c>
      <c r="D249" s="15" t="s">
        <v>359</v>
      </c>
      <c r="E249" s="9">
        <v>1</v>
      </c>
      <c r="F249" s="9">
        <v>1</v>
      </c>
      <c r="G249" s="9">
        <v>1</v>
      </c>
      <c r="H249" s="9">
        <v>1</v>
      </c>
      <c r="I249" s="9">
        <v>1</v>
      </c>
      <c r="J249" s="9">
        <v>1</v>
      </c>
      <c r="K249" s="9">
        <v>1</v>
      </c>
      <c r="L249" s="9">
        <v>1</v>
      </c>
      <c r="M249" s="9">
        <v>1</v>
      </c>
      <c r="N249" s="9">
        <v>1</v>
      </c>
      <c r="O249" s="9">
        <v>1</v>
      </c>
      <c r="P249" s="9">
        <v>1</v>
      </c>
      <c r="Q249" s="9">
        <v>1</v>
      </c>
      <c r="R249" s="9">
        <v>1</v>
      </c>
      <c r="S249" s="9">
        <v>1</v>
      </c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spans="1:29" ht="15.75" hidden="1" customHeight="1" x14ac:dyDescent="0.2">
      <c r="A250" s="14">
        <v>27</v>
      </c>
      <c r="B250" s="9" t="s">
        <v>85</v>
      </c>
      <c r="C250" s="17">
        <v>15</v>
      </c>
      <c r="D250" s="15" t="s">
        <v>360</v>
      </c>
      <c r="E250" s="9">
        <v>1</v>
      </c>
      <c r="F250" s="9">
        <v>1</v>
      </c>
      <c r="G250" s="9">
        <v>1</v>
      </c>
      <c r="H250" s="9">
        <v>1</v>
      </c>
      <c r="I250" s="9">
        <v>1</v>
      </c>
      <c r="J250" s="9">
        <v>1</v>
      </c>
      <c r="K250" s="9">
        <v>1</v>
      </c>
      <c r="L250" s="9">
        <v>1</v>
      </c>
      <c r="M250" s="9">
        <v>1</v>
      </c>
      <c r="N250" s="9">
        <v>1</v>
      </c>
      <c r="O250" s="9">
        <v>1</v>
      </c>
      <c r="P250" s="9">
        <v>1</v>
      </c>
      <c r="Q250" s="9">
        <v>1</v>
      </c>
      <c r="R250" s="9">
        <v>1</v>
      </c>
      <c r="S250" s="9">
        <v>1</v>
      </c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 spans="1:29" ht="15.75" hidden="1" customHeight="1" x14ac:dyDescent="0.2">
      <c r="A251" s="14">
        <v>27</v>
      </c>
      <c r="B251" s="9" t="s">
        <v>85</v>
      </c>
      <c r="C251" s="17">
        <v>16</v>
      </c>
      <c r="D251" s="15" t="s">
        <v>361</v>
      </c>
      <c r="E251" s="9">
        <v>1</v>
      </c>
      <c r="F251" s="9">
        <v>1</v>
      </c>
      <c r="G251" s="9">
        <v>1</v>
      </c>
      <c r="H251" s="9">
        <v>1</v>
      </c>
      <c r="I251" s="9">
        <v>1</v>
      </c>
      <c r="J251" s="9">
        <v>1</v>
      </c>
      <c r="K251" s="9">
        <v>1</v>
      </c>
      <c r="L251" s="9">
        <v>1</v>
      </c>
      <c r="M251" s="9">
        <v>1</v>
      </c>
      <c r="N251" s="9">
        <v>1</v>
      </c>
      <c r="O251" s="9">
        <v>1</v>
      </c>
      <c r="P251" s="9">
        <v>1</v>
      </c>
      <c r="Q251" s="9">
        <v>1</v>
      </c>
      <c r="R251" s="9">
        <v>1</v>
      </c>
      <c r="S251" s="9">
        <v>1</v>
      </c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spans="1:29" ht="15.75" hidden="1" customHeight="1" x14ac:dyDescent="0.2">
      <c r="A252" s="14">
        <v>27</v>
      </c>
      <c r="B252" s="9" t="s">
        <v>85</v>
      </c>
      <c r="C252" s="17">
        <v>17</v>
      </c>
      <c r="D252" s="15" t="s">
        <v>362</v>
      </c>
      <c r="E252" s="9">
        <v>1</v>
      </c>
      <c r="F252" s="9">
        <v>1</v>
      </c>
      <c r="G252" s="9">
        <v>1</v>
      </c>
      <c r="H252" s="9">
        <v>1</v>
      </c>
      <c r="I252" s="9">
        <v>1</v>
      </c>
      <c r="J252" s="9">
        <v>1</v>
      </c>
      <c r="K252" s="9">
        <v>1</v>
      </c>
      <c r="L252" s="9">
        <v>1</v>
      </c>
      <c r="M252" s="9">
        <v>1</v>
      </c>
      <c r="N252" s="9">
        <v>1</v>
      </c>
      <c r="O252" s="9">
        <v>1</v>
      </c>
      <c r="P252" s="9">
        <v>1</v>
      </c>
      <c r="Q252" s="9">
        <v>1</v>
      </c>
      <c r="R252" s="9">
        <v>1</v>
      </c>
      <c r="S252" s="9">
        <v>1</v>
      </c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spans="1:29" ht="15.75" hidden="1" customHeight="1" x14ac:dyDescent="0.2">
      <c r="A253" s="14">
        <v>27</v>
      </c>
      <c r="B253" s="9" t="s">
        <v>85</v>
      </c>
      <c r="C253" s="17">
        <v>18</v>
      </c>
      <c r="D253" s="15" t="s">
        <v>363</v>
      </c>
      <c r="E253" s="9">
        <v>1</v>
      </c>
      <c r="F253" s="9">
        <v>1</v>
      </c>
      <c r="G253" s="9">
        <v>1</v>
      </c>
      <c r="H253" s="9">
        <v>1</v>
      </c>
      <c r="I253" s="9">
        <v>1</v>
      </c>
      <c r="J253" s="9">
        <v>1</v>
      </c>
      <c r="K253" s="9">
        <v>1</v>
      </c>
      <c r="L253" s="9">
        <v>1</v>
      </c>
      <c r="M253" s="9">
        <v>1</v>
      </c>
      <c r="N253" s="9">
        <v>1</v>
      </c>
      <c r="O253" s="9">
        <v>1</v>
      </c>
      <c r="P253" s="9">
        <v>1</v>
      </c>
      <c r="Q253" s="9">
        <v>1</v>
      </c>
      <c r="R253" s="9">
        <v>1</v>
      </c>
      <c r="S253" s="9">
        <v>1</v>
      </c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spans="1:29" ht="15.75" hidden="1" customHeight="1" x14ac:dyDescent="0.2">
      <c r="A254" s="14">
        <v>27</v>
      </c>
      <c r="B254" s="9" t="s">
        <v>85</v>
      </c>
      <c r="C254" s="17">
        <v>19</v>
      </c>
      <c r="D254" s="15" t="s">
        <v>364</v>
      </c>
      <c r="E254" s="9">
        <v>1</v>
      </c>
      <c r="F254" s="9">
        <v>1</v>
      </c>
      <c r="G254" s="9">
        <v>0</v>
      </c>
      <c r="H254" s="9">
        <v>1</v>
      </c>
      <c r="I254" s="9">
        <v>1</v>
      </c>
      <c r="J254" s="9">
        <v>1</v>
      </c>
      <c r="K254" s="9">
        <v>1</v>
      </c>
      <c r="L254" s="9">
        <v>1</v>
      </c>
      <c r="M254" s="9">
        <v>1</v>
      </c>
      <c r="N254" s="9">
        <v>1</v>
      </c>
      <c r="O254" s="9">
        <v>1</v>
      </c>
      <c r="P254" s="9">
        <v>1</v>
      </c>
      <c r="Q254" s="9">
        <v>1</v>
      </c>
      <c r="R254" s="9">
        <v>1</v>
      </c>
      <c r="S254" s="9">
        <v>1</v>
      </c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spans="1:29" ht="15.75" hidden="1" customHeight="1" x14ac:dyDescent="0.2">
      <c r="A255" s="14">
        <v>27</v>
      </c>
      <c r="B255" s="9" t="s">
        <v>85</v>
      </c>
      <c r="C255" s="17">
        <v>20</v>
      </c>
      <c r="D255" s="15" t="s">
        <v>365</v>
      </c>
      <c r="E255" s="9">
        <v>1</v>
      </c>
      <c r="F255" s="9">
        <v>1</v>
      </c>
      <c r="G255" s="9">
        <v>1</v>
      </c>
      <c r="H255" s="9">
        <v>1</v>
      </c>
      <c r="I255" s="9">
        <v>1</v>
      </c>
      <c r="J255" s="9">
        <v>1</v>
      </c>
      <c r="K255" s="9">
        <v>1</v>
      </c>
      <c r="L255" s="9">
        <v>1</v>
      </c>
      <c r="M255" s="9">
        <v>1</v>
      </c>
      <c r="N255" s="9">
        <v>1</v>
      </c>
      <c r="O255" s="9">
        <v>1</v>
      </c>
      <c r="P255" s="9">
        <v>1</v>
      </c>
      <c r="Q255" s="9">
        <v>1</v>
      </c>
      <c r="R255" s="9">
        <v>1</v>
      </c>
      <c r="S255" s="9">
        <v>1</v>
      </c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spans="1:29" ht="15.75" hidden="1" customHeight="1" x14ac:dyDescent="0.2">
      <c r="A256" s="14">
        <v>27</v>
      </c>
      <c r="B256" s="9" t="s">
        <v>85</v>
      </c>
      <c r="C256" s="17">
        <v>21</v>
      </c>
      <c r="D256" s="15" t="s">
        <v>366</v>
      </c>
      <c r="E256" s="9">
        <v>1</v>
      </c>
      <c r="F256" s="9">
        <v>1</v>
      </c>
      <c r="G256" s="9">
        <v>0</v>
      </c>
      <c r="H256" s="9">
        <v>1</v>
      </c>
      <c r="I256" s="9">
        <v>1</v>
      </c>
      <c r="J256" s="9">
        <v>1</v>
      </c>
      <c r="K256" s="9">
        <v>1</v>
      </c>
      <c r="L256" s="9">
        <v>1</v>
      </c>
      <c r="M256" s="9">
        <v>1</v>
      </c>
      <c r="N256" s="9">
        <v>1</v>
      </c>
      <c r="O256" s="9">
        <v>1</v>
      </c>
      <c r="P256" s="9">
        <v>1</v>
      </c>
      <c r="Q256" s="9">
        <v>1</v>
      </c>
      <c r="R256" s="9">
        <v>1</v>
      </c>
      <c r="S256" s="9">
        <v>1</v>
      </c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 spans="1:29" ht="15.75" hidden="1" customHeight="1" x14ac:dyDescent="0.2">
      <c r="A257" s="14">
        <v>28</v>
      </c>
      <c r="B257" s="9" t="s">
        <v>87</v>
      </c>
      <c r="C257" s="17">
        <v>1</v>
      </c>
      <c r="D257" s="15" t="s">
        <v>367</v>
      </c>
      <c r="E257" s="9">
        <v>1</v>
      </c>
      <c r="F257" s="9">
        <v>1</v>
      </c>
      <c r="G257" s="9">
        <v>1</v>
      </c>
      <c r="H257" s="9">
        <v>1</v>
      </c>
      <c r="I257" s="9">
        <v>1</v>
      </c>
      <c r="J257" s="9">
        <v>1</v>
      </c>
      <c r="K257" s="9">
        <v>1</v>
      </c>
      <c r="L257" s="9">
        <v>1</v>
      </c>
      <c r="M257" s="9">
        <v>0</v>
      </c>
      <c r="N257" s="9">
        <v>1</v>
      </c>
      <c r="O257" s="9">
        <v>1</v>
      </c>
      <c r="P257" s="9">
        <v>1</v>
      </c>
      <c r="Q257" s="9">
        <v>1</v>
      </c>
      <c r="R257" s="9">
        <v>1</v>
      </c>
      <c r="S257" s="9">
        <v>1</v>
      </c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spans="1:29" ht="15.75" hidden="1" customHeight="1" x14ac:dyDescent="0.2">
      <c r="A258" s="14">
        <v>28</v>
      </c>
      <c r="B258" s="9" t="s">
        <v>87</v>
      </c>
      <c r="C258" s="17">
        <v>2</v>
      </c>
      <c r="D258" s="15" t="s">
        <v>368</v>
      </c>
      <c r="E258" s="9">
        <v>1</v>
      </c>
      <c r="F258" s="9">
        <v>1</v>
      </c>
      <c r="G258" s="9">
        <v>0</v>
      </c>
      <c r="H258" s="9">
        <v>1</v>
      </c>
      <c r="I258" s="9">
        <v>1</v>
      </c>
      <c r="J258" s="9">
        <v>1</v>
      </c>
      <c r="K258" s="9">
        <v>1</v>
      </c>
      <c r="L258" s="9">
        <v>1</v>
      </c>
      <c r="M258" s="9">
        <v>1</v>
      </c>
      <c r="N258" s="9">
        <v>1</v>
      </c>
      <c r="O258" s="9">
        <v>1</v>
      </c>
      <c r="P258" s="9">
        <v>1</v>
      </c>
      <c r="Q258" s="9">
        <v>1</v>
      </c>
      <c r="R258" s="9">
        <v>1</v>
      </c>
      <c r="S258" s="9">
        <v>1</v>
      </c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spans="1:29" ht="15.75" hidden="1" customHeight="1" x14ac:dyDescent="0.2">
      <c r="A259" s="14">
        <v>28</v>
      </c>
      <c r="B259" s="9" t="s">
        <v>87</v>
      </c>
      <c r="C259" s="17">
        <v>3</v>
      </c>
      <c r="D259" s="15" t="s">
        <v>369</v>
      </c>
      <c r="E259" s="9">
        <v>1</v>
      </c>
      <c r="F259" s="9">
        <v>1</v>
      </c>
      <c r="G259" s="9">
        <v>0</v>
      </c>
      <c r="H259" s="9">
        <v>1</v>
      </c>
      <c r="I259" s="9">
        <v>1</v>
      </c>
      <c r="J259" s="9">
        <v>1</v>
      </c>
      <c r="K259" s="9">
        <v>1</v>
      </c>
      <c r="L259" s="9">
        <v>1</v>
      </c>
      <c r="M259" s="9">
        <v>1</v>
      </c>
      <c r="N259" s="9">
        <v>1</v>
      </c>
      <c r="O259" s="9">
        <v>1</v>
      </c>
      <c r="P259" s="9">
        <v>1</v>
      </c>
      <c r="Q259" s="9">
        <v>1</v>
      </c>
      <c r="R259" s="9">
        <v>1</v>
      </c>
      <c r="S259" s="9">
        <v>1</v>
      </c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spans="1:29" ht="15.75" hidden="1" customHeight="1" x14ac:dyDescent="0.2">
      <c r="A260" s="14">
        <v>28</v>
      </c>
      <c r="B260" s="9" t="s">
        <v>87</v>
      </c>
      <c r="C260" s="17">
        <v>4</v>
      </c>
      <c r="D260" s="15" t="s">
        <v>370</v>
      </c>
      <c r="E260" s="9">
        <v>1</v>
      </c>
      <c r="F260" s="9">
        <v>1</v>
      </c>
      <c r="G260" s="9">
        <v>1</v>
      </c>
      <c r="H260" s="9">
        <v>1</v>
      </c>
      <c r="I260" s="9">
        <v>1</v>
      </c>
      <c r="J260" s="9">
        <v>1</v>
      </c>
      <c r="K260" s="9">
        <v>1</v>
      </c>
      <c r="L260" s="9">
        <v>1</v>
      </c>
      <c r="M260" s="9">
        <v>1</v>
      </c>
      <c r="N260" s="9">
        <v>1</v>
      </c>
      <c r="O260" s="9">
        <v>1</v>
      </c>
      <c r="P260" s="9">
        <v>1</v>
      </c>
      <c r="Q260" s="9">
        <v>1</v>
      </c>
      <c r="R260" s="9">
        <v>1</v>
      </c>
      <c r="S260" s="9">
        <v>1</v>
      </c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spans="1:29" ht="15.75" hidden="1" customHeight="1" x14ac:dyDescent="0.2">
      <c r="A261" s="14">
        <v>28</v>
      </c>
      <c r="B261" s="9" t="s">
        <v>87</v>
      </c>
      <c r="C261" s="17">
        <v>5</v>
      </c>
      <c r="D261" s="15" t="s">
        <v>371</v>
      </c>
      <c r="E261" s="9">
        <v>1</v>
      </c>
      <c r="F261" s="9">
        <v>1</v>
      </c>
      <c r="G261" s="9">
        <v>1</v>
      </c>
      <c r="H261" s="9">
        <v>1</v>
      </c>
      <c r="I261" s="9">
        <v>1</v>
      </c>
      <c r="J261" s="9">
        <v>1</v>
      </c>
      <c r="K261" s="9">
        <v>1</v>
      </c>
      <c r="L261" s="9">
        <v>1</v>
      </c>
      <c r="M261" s="9">
        <v>1</v>
      </c>
      <c r="N261" s="9">
        <v>1</v>
      </c>
      <c r="O261" s="9">
        <v>1</v>
      </c>
      <c r="P261" s="9">
        <v>1</v>
      </c>
      <c r="Q261" s="9">
        <v>1</v>
      </c>
      <c r="R261" s="9">
        <v>1</v>
      </c>
      <c r="S261" s="9">
        <v>1</v>
      </c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spans="1:29" ht="15.75" hidden="1" customHeight="1" x14ac:dyDescent="0.2">
      <c r="A262" s="14">
        <v>28</v>
      </c>
      <c r="B262" s="9" t="s">
        <v>87</v>
      </c>
      <c r="C262" s="17">
        <v>6</v>
      </c>
      <c r="D262" s="15" t="s">
        <v>372</v>
      </c>
      <c r="E262" s="9">
        <v>1</v>
      </c>
      <c r="F262" s="9">
        <v>1</v>
      </c>
      <c r="G262" s="9">
        <v>0</v>
      </c>
      <c r="H262" s="9">
        <v>1</v>
      </c>
      <c r="I262" s="9">
        <v>1</v>
      </c>
      <c r="J262" s="9">
        <v>1</v>
      </c>
      <c r="K262" s="9">
        <v>1</v>
      </c>
      <c r="L262" s="9">
        <v>1</v>
      </c>
      <c r="M262" s="9">
        <v>1</v>
      </c>
      <c r="N262" s="9">
        <v>1</v>
      </c>
      <c r="O262" s="9">
        <v>1</v>
      </c>
      <c r="P262" s="9">
        <v>1</v>
      </c>
      <c r="Q262" s="9">
        <v>1</v>
      </c>
      <c r="R262" s="9">
        <v>1</v>
      </c>
      <c r="S262" s="9">
        <v>1</v>
      </c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spans="1:29" ht="15.75" hidden="1" customHeight="1" x14ac:dyDescent="0.2">
      <c r="A263" s="14">
        <v>29</v>
      </c>
      <c r="B263" s="9" t="s">
        <v>89</v>
      </c>
      <c r="C263" s="17">
        <v>1</v>
      </c>
      <c r="D263" s="15" t="s">
        <v>373</v>
      </c>
      <c r="E263" s="9">
        <v>1</v>
      </c>
      <c r="F263" s="9">
        <v>1</v>
      </c>
      <c r="G263" s="9">
        <v>1</v>
      </c>
      <c r="H263" s="9">
        <v>1</v>
      </c>
      <c r="I263" s="9">
        <v>1</v>
      </c>
      <c r="J263" s="9">
        <v>1</v>
      </c>
      <c r="K263" s="9">
        <v>1</v>
      </c>
      <c r="L263" s="9">
        <v>1</v>
      </c>
      <c r="M263" s="9">
        <v>1</v>
      </c>
      <c r="N263" s="9">
        <v>1</v>
      </c>
      <c r="O263" s="9">
        <v>1</v>
      </c>
      <c r="P263" s="9">
        <v>1</v>
      </c>
      <c r="Q263" s="9">
        <v>1</v>
      </c>
      <c r="R263" s="9">
        <v>1</v>
      </c>
      <c r="S263" s="9">
        <v>1</v>
      </c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spans="1:29" ht="15.75" hidden="1" customHeight="1" x14ac:dyDescent="0.2">
      <c r="A264" s="14">
        <v>29</v>
      </c>
      <c r="B264" s="9" t="s">
        <v>89</v>
      </c>
      <c r="C264" s="17">
        <v>2</v>
      </c>
      <c r="D264" s="15" t="s">
        <v>374</v>
      </c>
      <c r="E264" s="9">
        <v>1</v>
      </c>
      <c r="F264" s="9">
        <v>1</v>
      </c>
      <c r="G264" s="9">
        <v>1</v>
      </c>
      <c r="H264" s="9">
        <v>1</v>
      </c>
      <c r="I264" s="9">
        <v>1</v>
      </c>
      <c r="J264" s="9">
        <v>1</v>
      </c>
      <c r="K264" s="9">
        <v>1</v>
      </c>
      <c r="L264" s="9">
        <v>1</v>
      </c>
      <c r="M264" s="9">
        <v>1</v>
      </c>
      <c r="N264" s="9">
        <v>1</v>
      </c>
      <c r="O264" s="9">
        <v>1</v>
      </c>
      <c r="P264" s="9">
        <v>1</v>
      </c>
      <c r="Q264" s="9">
        <v>1</v>
      </c>
      <c r="R264" s="9">
        <v>1</v>
      </c>
      <c r="S264" s="9">
        <v>1</v>
      </c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spans="1:29" ht="15.75" hidden="1" customHeight="1" x14ac:dyDescent="0.2">
      <c r="A265" s="14">
        <v>29</v>
      </c>
      <c r="B265" s="9" t="s">
        <v>89</v>
      </c>
      <c r="C265" s="17">
        <v>3</v>
      </c>
      <c r="D265" s="15" t="s">
        <v>375</v>
      </c>
      <c r="E265" s="9">
        <v>1</v>
      </c>
      <c r="F265" s="9">
        <v>1</v>
      </c>
      <c r="G265" s="9">
        <v>0</v>
      </c>
      <c r="H265" s="9">
        <v>1</v>
      </c>
      <c r="I265" s="9">
        <v>1</v>
      </c>
      <c r="J265" s="9">
        <v>1</v>
      </c>
      <c r="K265" s="9">
        <v>1</v>
      </c>
      <c r="L265" s="9">
        <v>1</v>
      </c>
      <c r="M265" s="9">
        <v>1</v>
      </c>
      <c r="N265" s="9">
        <v>1</v>
      </c>
      <c r="O265" s="9">
        <v>1</v>
      </c>
      <c r="P265" s="9">
        <v>1</v>
      </c>
      <c r="Q265" s="9">
        <v>1</v>
      </c>
      <c r="R265" s="9">
        <v>1</v>
      </c>
      <c r="S265" s="9">
        <v>1</v>
      </c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spans="1:29" ht="15.75" hidden="1" customHeight="1" x14ac:dyDescent="0.2">
      <c r="A266" s="14">
        <v>29</v>
      </c>
      <c r="B266" s="9" t="s">
        <v>89</v>
      </c>
      <c r="C266" s="17">
        <v>4</v>
      </c>
      <c r="D266" s="15" t="s">
        <v>376</v>
      </c>
      <c r="E266" s="9">
        <v>1</v>
      </c>
      <c r="F266" s="9">
        <v>1</v>
      </c>
      <c r="G266" s="9">
        <v>0</v>
      </c>
      <c r="H266" s="9">
        <v>1</v>
      </c>
      <c r="I266" s="9">
        <v>1</v>
      </c>
      <c r="J266" s="9">
        <v>1</v>
      </c>
      <c r="K266" s="9">
        <v>1</v>
      </c>
      <c r="L266" s="9">
        <v>1</v>
      </c>
      <c r="M266" s="9">
        <v>1</v>
      </c>
      <c r="N266" s="9">
        <v>1</v>
      </c>
      <c r="O266" s="9">
        <v>1</v>
      </c>
      <c r="P266" s="9">
        <v>1</v>
      </c>
      <c r="Q266" s="9">
        <v>1</v>
      </c>
      <c r="R266" s="9">
        <v>1</v>
      </c>
      <c r="S266" s="9">
        <v>1</v>
      </c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spans="1:29" ht="15.75" hidden="1" customHeight="1" x14ac:dyDescent="0.2">
      <c r="A267" s="14">
        <v>29</v>
      </c>
      <c r="B267" s="9" t="s">
        <v>89</v>
      </c>
      <c r="C267" s="17">
        <v>5</v>
      </c>
      <c r="D267" s="15" t="s">
        <v>377</v>
      </c>
      <c r="E267" s="9">
        <v>1</v>
      </c>
      <c r="F267" s="9">
        <v>1</v>
      </c>
      <c r="G267" s="9">
        <v>0</v>
      </c>
      <c r="H267" s="9">
        <v>1</v>
      </c>
      <c r="I267" s="9">
        <v>1</v>
      </c>
      <c r="J267" s="9">
        <v>1</v>
      </c>
      <c r="K267" s="9">
        <v>1</v>
      </c>
      <c r="L267" s="9">
        <v>1</v>
      </c>
      <c r="M267" s="9">
        <v>1</v>
      </c>
      <c r="N267" s="9">
        <v>1</v>
      </c>
      <c r="O267" s="9">
        <v>1</v>
      </c>
      <c r="P267" s="9">
        <v>1</v>
      </c>
      <c r="Q267" s="9">
        <v>1</v>
      </c>
      <c r="R267" s="9">
        <v>1</v>
      </c>
      <c r="S267" s="9">
        <v>1</v>
      </c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spans="1:29" ht="15.75" hidden="1" customHeight="1" x14ac:dyDescent="0.2">
      <c r="A268" s="14">
        <v>29</v>
      </c>
      <c r="B268" s="9" t="s">
        <v>89</v>
      </c>
      <c r="C268" s="17">
        <v>6</v>
      </c>
      <c r="D268" s="15" t="s">
        <v>378</v>
      </c>
      <c r="E268" s="9">
        <v>1</v>
      </c>
      <c r="F268" s="9">
        <v>1</v>
      </c>
      <c r="G268" s="9">
        <v>0</v>
      </c>
      <c r="H268" s="9">
        <v>1</v>
      </c>
      <c r="I268" s="9">
        <v>1</v>
      </c>
      <c r="J268" s="9">
        <v>1</v>
      </c>
      <c r="K268" s="9">
        <v>1</v>
      </c>
      <c r="L268" s="9">
        <v>1</v>
      </c>
      <c r="M268" s="9">
        <v>1</v>
      </c>
      <c r="N268" s="9">
        <v>1</v>
      </c>
      <c r="O268" s="9">
        <v>1</v>
      </c>
      <c r="P268" s="9">
        <v>1</v>
      </c>
      <c r="Q268" s="9">
        <v>1</v>
      </c>
      <c r="R268" s="9">
        <v>1</v>
      </c>
      <c r="S268" s="9">
        <v>1</v>
      </c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spans="1:29" ht="15.75" hidden="1" customHeight="1" x14ac:dyDescent="0.2">
      <c r="A269" s="14">
        <v>29</v>
      </c>
      <c r="B269" s="9" t="s">
        <v>89</v>
      </c>
      <c r="C269" s="17">
        <v>7</v>
      </c>
      <c r="D269" s="15" t="s">
        <v>379</v>
      </c>
      <c r="E269" s="9">
        <v>1</v>
      </c>
      <c r="F269" s="9">
        <v>1</v>
      </c>
      <c r="G269" s="9">
        <v>0</v>
      </c>
      <c r="H269" s="9">
        <v>1</v>
      </c>
      <c r="I269" s="9">
        <v>1</v>
      </c>
      <c r="J269" s="9">
        <v>1</v>
      </c>
      <c r="K269" s="9">
        <v>1</v>
      </c>
      <c r="L269" s="9">
        <v>1</v>
      </c>
      <c r="M269" s="9">
        <v>1</v>
      </c>
      <c r="N269" s="9">
        <v>1</v>
      </c>
      <c r="O269" s="9">
        <v>1</v>
      </c>
      <c r="P269" s="9">
        <v>1</v>
      </c>
      <c r="Q269" s="9">
        <v>1</v>
      </c>
      <c r="R269" s="9">
        <v>1</v>
      </c>
      <c r="S269" s="9">
        <v>1</v>
      </c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spans="1:29" ht="15.75" hidden="1" customHeight="1" x14ac:dyDescent="0.2">
      <c r="A270" s="14">
        <v>29</v>
      </c>
      <c r="B270" s="9" t="s">
        <v>89</v>
      </c>
      <c r="C270" s="17">
        <v>8</v>
      </c>
      <c r="D270" s="15" t="s">
        <v>380</v>
      </c>
      <c r="E270" s="9">
        <v>1</v>
      </c>
      <c r="F270" s="9">
        <v>1</v>
      </c>
      <c r="G270" s="9">
        <v>0</v>
      </c>
      <c r="H270" s="9">
        <v>1</v>
      </c>
      <c r="I270" s="9">
        <v>1</v>
      </c>
      <c r="J270" s="9">
        <v>1</v>
      </c>
      <c r="K270" s="9">
        <v>1</v>
      </c>
      <c r="L270" s="9">
        <v>1</v>
      </c>
      <c r="M270" s="9">
        <v>1</v>
      </c>
      <c r="N270" s="9">
        <v>1</v>
      </c>
      <c r="O270" s="9">
        <v>1</v>
      </c>
      <c r="P270" s="9">
        <v>1</v>
      </c>
      <c r="Q270" s="9">
        <v>1</v>
      </c>
      <c r="R270" s="9">
        <v>1</v>
      </c>
      <c r="S270" s="9">
        <v>1</v>
      </c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spans="1:29" ht="15.75" hidden="1" customHeight="1" x14ac:dyDescent="0.2">
      <c r="A271" s="14">
        <v>29</v>
      </c>
      <c r="B271" s="9" t="s">
        <v>89</v>
      </c>
      <c r="C271" s="17">
        <v>9</v>
      </c>
      <c r="D271" s="15" t="s">
        <v>381</v>
      </c>
      <c r="E271" s="9">
        <v>1</v>
      </c>
      <c r="F271" s="9">
        <v>1</v>
      </c>
      <c r="G271" s="9">
        <v>0</v>
      </c>
      <c r="H271" s="9">
        <v>1</v>
      </c>
      <c r="I271" s="9">
        <v>1</v>
      </c>
      <c r="J271" s="9">
        <v>1</v>
      </c>
      <c r="K271" s="9">
        <v>1</v>
      </c>
      <c r="L271" s="9">
        <v>1</v>
      </c>
      <c r="M271" s="9">
        <v>1</v>
      </c>
      <c r="N271" s="9">
        <v>1</v>
      </c>
      <c r="O271" s="9">
        <v>1</v>
      </c>
      <c r="P271" s="9">
        <v>1</v>
      </c>
      <c r="Q271" s="9">
        <v>1</v>
      </c>
      <c r="R271" s="9">
        <v>1</v>
      </c>
      <c r="S271" s="9">
        <v>1</v>
      </c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spans="1:29" ht="15.75" hidden="1" customHeight="1" x14ac:dyDescent="0.2">
      <c r="A272" s="14">
        <v>30</v>
      </c>
      <c r="B272" s="9" t="s">
        <v>91</v>
      </c>
      <c r="C272" s="17">
        <v>1</v>
      </c>
      <c r="D272" s="15" t="s">
        <v>382</v>
      </c>
      <c r="E272" s="9">
        <v>1</v>
      </c>
      <c r="F272" s="9">
        <v>1</v>
      </c>
      <c r="G272" s="9">
        <v>1</v>
      </c>
      <c r="H272" s="9">
        <v>1</v>
      </c>
      <c r="I272" s="9">
        <v>1</v>
      </c>
      <c r="J272" s="9">
        <v>1</v>
      </c>
      <c r="K272" s="9">
        <v>1</v>
      </c>
      <c r="L272" s="9">
        <v>1</v>
      </c>
      <c r="M272" s="9">
        <v>1</v>
      </c>
      <c r="N272" s="9">
        <v>1</v>
      </c>
      <c r="O272" s="9">
        <v>1</v>
      </c>
      <c r="P272" s="9">
        <v>1</v>
      </c>
      <c r="Q272" s="9">
        <v>1</v>
      </c>
      <c r="R272" s="9">
        <v>1</v>
      </c>
      <c r="S272" s="9">
        <v>1</v>
      </c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spans="1:29" ht="15.75" hidden="1" customHeight="1" x14ac:dyDescent="0.2">
      <c r="A273" s="14">
        <v>30</v>
      </c>
      <c r="B273" s="9" t="s">
        <v>91</v>
      </c>
      <c r="C273" s="17">
        <v>2</v>
      </c>
      <c r="D273" s="15" t="s">
        <v>383</v>
      </c>
      <c r="E273" s="9">
        <v>1</v>
      </c>
      <c r="F273" s="9">
        <v>1</v>
      </c>
      <c r="G273" s="9">
        <v>1</v>
      </c>
      <c r="H273" s="9">
        <v>1</v>
      </c>
      <c r="I273" s="9">
        <v>1</v>
      </c>
      <c r="J273" s="9">
        <v>1</v>
      </c>
      <c r="K273" s="9">
        <v>1</v>
      </c>
      <c r="L273" s="9">
        <v>1</v>
      </c>
      <c r="M273" s="9">
        <v>1</v>
      </c>
      <c r="N273" s="9">
        <v>1</v>
      </c>
      <c r="O273" s="9">
        <v>1</v>
      </c>
      <c r="P273" s="9">
        <v>1</v>
      </c>
      <c r="Q273" s="9">
        <v>1</v>
      </c>
      <c r="R273" s="9">
        <v>1</v>
      </c>
      <c r="S273" s="9">
        <v>1</v>
      </c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spans="1:29" ht="15.75" hidden="1" customHeight="1" x14ac:dyDescent="0.2">
      <c r="A274" s="14">
        <v>30</v>
      </c>
      <c r="B274" s="9" t="s">
        <v>91</v>
      </c>
      <c r="C274" s="17">
        <v>3</v>
      </c>
      <c r="D274" s="15" t="s">
        <v>384</v>
      </c>
      <c r="E274" s="9">
        <v>1</v>
      </c>
      <c r="F274" s="9">
        <v>1</v>
      </c>
      <c r="G274" s="9">
        <v>1</v>
      </c>
      <c r="H274" s="9">
        <v>1</v>
      </c>
      <c r="I274" s="9">
        <v>1</v>
      </c>
      <c r="J274" s="9">
        <v>1</v>
      </c>
      <c r="K274" s="9">
        <v>1</v>
      </c>
      <c r="L274" s="9">
        <v>1</v>
      </c>
      <c r="M274" s="9">
        <v>1</v>
      </c>
      <c r="N274" s="9">
        <v>1</v>
      </c>
      <c r="O274" s="9">
        <v>1</v>
      </c>
      <c r="P274" s="9">
        <v>1</v>
      </c>
      <c r="Q274" s="9">
        <v>1</v>
      </c>
      <c r="R274" s="9">
        <v>1</v>
      </c>
      <c r="S274" s="9">
        <v>1</v>
      </c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spans="1:29" ht="15.75" hidden="1" customHeight="1" x14ac:dyDescent="0.2">
      <c r="A275" s="14">
        <v>30</v>
      </c>
      <c r="B275" s="9" t="s">
        <v>91</v>
      </c>
      <c r="C275" s="17">
        <v>4</v>
      </c>
      <c r="D275" s="15" t="s">
        <v>385</v>
      </c>
      <c r="E275" s="9">
        <v>1</v>
      </c>
      <c r="F275" s="9">
        <v>1</v>
      </c>
      <c r="G275" s="9">
        <v>0</v>
      </c>
      <c r="H275" s="9">
        <v>1</v>
      </c>
      <c r="I275" s="9">
        <v>1</v>
      </c>
      <c r="J275" s="9">
        <v>1</v>
      </c>
      <c r="K275" s="9">
        <v>1</v>
      </c>
      <c r="L275" s="9">
        <v>1</v>
      </c>
      <c r="M275" s="9">
        <v>1</v>
      </c>
      <c r="N275" s="9">
        <v>1</v>
      </c>
      <c r="O275" s="9">
        <v>1</v>
      </c>
      <c r="P275" s="9">
        <v>1</v>
      </c>
      <c r="Q275" s="9">
        <v>1</v>
      </c>
      <c r="R275" s="9">
        <v>1</v>
      </c>
      <c r="S275" s="9">
        <v>1</v>
      </c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spans="1:29" ht="15.75" hidden="1" customHeight="1" x14ac:dyDescent="0.2">
      <c r="A276" s="14">
        <v>30</v>
      </c>
      <c r="B276" s="9" t="s">
        <v>91</v>
      </c>
      <c r="C276" s="17">
        <v>5</v>
      </c>
      <c r="D276" s="15" t="s">
        <v>386</v>
      </c>
      <c r="E276" s="9">
        <v>1</v>
      </c>
      <c r="F276" s="9">
        <v>1</v>
      </c>
      <c r="G276" s="9">
        <v>0</v>
      </c>
      <c r="H276" s="9">
        <v>1</v>
      </c>
      <c r="I276" s="9">
        <v>1</v>
      </c>
      <c r="J276" s="9">
        <v>1</v>
      </c>
      <c r="K276" s="9">
        <v>1</v>
      </c>
      <c r="L276" s="9">
        <v>1</v>
      </c>
      <c r="M276" s="9">
        <v>1</v>
      </c>
      <c r="N276" s="9">
        <v>1</v>
      </c>
      <c r="O276" s="9">
        <v>1</v>
      </c>
      <c r="P276" s="9">
        <v>1</v>
      </c>
      <c r="Q276" s="9">
        <v>1</v>
      </c>
      <c r="R276" s="9">
        <v>1</v>
      </c>
      <c r="S276" s="9">
        <v>1</v>
      </c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 spans="1:29" ht="15.75" hidden="1" customHeight="1" x14ac:dyDescent="0.2">
      <c r="A277" s="14">
        <v>31</v>
      </c>
      <c r="B277" s="9" t="s">
        <v>93</v>
      </c>
      <c r="C277" s="17">
        <v>1</v>
      </c>
      <c r="D277" s="15" t="s">
        <v>387</v>
      </c>
      <c r="E277" s="9">
        <v>1</v>
      </c>
      <c r="F277" s="9">
        <v>1</v>
      </c>
      <c r="G277" s="9">
        <v>1</v>
      </c>
      <c r="H277" s="9">
        <v>1</v>
      </c>
      <c r="I277" s="9">
        <v>1</v>
      </c>
      <c r="J277" s="9">
        <v>1</v>
      </c>
      <c r="K277" s="9">
        <v>1</v>
      </c>
      <c r="L277" s="9">
        <v>1</v>
      </c>
      <c r="M277" s="9">
        <v>1</v>
      </c>
      <c r="N277" s="9">
        <v>1</v>
      </c>
      <c r="O277" s="9">
        <v>1</v>
      </c>
      <c r="P277" s="9">
        <v>1</v>
      </c>
      <c r="Q277" s="9">
        <v>1</v>
      </c>
      <c r="R277" s="9">
        <v>1</v>
      </c>
      <c r="S277" s="9">
        <v>1</v>
      </c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spans="1:29" ht="15.75" hidden="1" customHeight="1" x14ac:dyDescent="0.2">
      <c r="A278" s="14">
        <v>31</v>
      </c>
      <c r="B278" s="9" t="s">
        <v>93</v>
      </c>
      <c r="C278" s="17">
        <v>2</v>
      </c>
      <c r="D278" s="15" t="s">
        <v>388</v>
      </c>
      <c r="E278" s="9">
        <v>1</v>
      </c>
      <c r="F278" s="9">
        <v>1</v>
      </c>
      <c r="G278" s="9">
        <v>1</v>
      </c>
      <c r="H278" s="9">
        <v>1</v>
      </c>
      <c r="I278" s="9">
        <v>1</v>
      </c>
      <c r="J278" s="9">
        <v>1</v>
      </c>
      <c r="K278" s="9">
        <v>1</v>
      </c>
      <c r="L278" s="9">
        <v>1</v>
      </c>
      <c r="M278" s="9">
        <v>1</v>
      </c>
      <c r="N278" s="9">
        <v>1</v>
      </c>
      <c r="O278" s="9">
        <v>1</v>
      </c>
      <c r="P278" s="9">
        <v>1</v>
      </c>
      <c r="Q278" s="9">
        <v>1</v>
      </c>
      <c r="R278" s="9">
        <v>1</v>
      </c>
      <c r="S278" s="9">
        <v>1</v>
      </c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spans="1:29" ht="15.75" hidden="1" customHeight="1" x14ac:dyDescent="0.2">
      <c r="A279" s="14">
        <v>31</v>
      </c>
      <c r="B279" s="9" t="s">
        <v>93</v>
      </c>
      <c r="C279" s="17">
        <v>3</v>
      </c>
      <c r="D279" s="15" t="s">
        <v>389</v>
      </c>
      <c r="E279" s="9">
        <v>1</v>
      </c>
      <c r="F279" s="9">
        <v>1</v>
      </c>
      <c r="G279" s="9">
        <v>1</v>
      </c>
      <c r="H279" s="9">
        <v>1</v>
      </c>
      <c r="I279" s="9">
        <v>1</v>
      </c>
      <c r="J279" s="9">
        <v>1</v>
      </c>
      <c r="K279" s="9">
        <v>1</v>
      </c>
      <c r="L279" s="9">
        <v>1</v>
      </c>
      <c r="M279" s="9">
        <v>1</v>
      </c>
      <c r="N279" s="9">
        <v>1</v>
      </c>
      <c r="O279" s="9">
        <v>1</v>
      </c>
      <c r="P279" s="9">
        <v>1</v>
      </c>
      <c r="Q279" s="9">
        <v>1</v>
      </c>
      <c r="R279" s="9">
        <v>1</v>
      </c>
      <c r="S279" s="9">
        <v>1</v>
      </c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spans="1:29" ht="15.75" hidden="1" customHeight="1" x14ac:dyDescent="0.2">
      <c r="A280" s="14">
        <v>31</v>
      </c>
      <c r="B280" s="9" t="s">
        <v>93</v>
      </c>
      <c r="C280" s="17">
        <v>4</v>
      </c>
      <c r="D280" s="15" t="s">
        <v>390</v>
      </c>
      <c r="E280" s="9">
        <v>1</v>
      </c>
      <c r="F280" s="9">
        <v>1</v>
      </c>
      <c r="G280" s="9">
        <v>1</v>
      </c>
      <c r="H280" s="9">
        <v>1</v>
      </c>
      <c r="I280" s="9">
        <v>1</v>
      </c>
      <c r="J280" s="9">
        <v>1</v>
      </c>
      <c r="K280" s="9">
        <v>1</v>
      </c>
      <c r="L280" s="9">
        <v>1</v>
      </c>
      <c r="M280" s="9">
        <v>1</v>
      </c>
      <c r="N280" s="9">
        <v>1</v>
      </c>
      <c r="O280" s="9">
        <v>1</v>
      </c>
      <c r="P280" s="9">
        <v>1</v>
      </c>
      <c r="Q280" s="9">
        <v>1</v>
      </c>
      <c r="R280" s="9">
        <v>1</v>
      </c>
      <c r="S280" s="9">
        <v>1</v>
      </c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spans="1:29" ht="15.75" hidden="1" customHeight="1" x14ac:dyDescent="0.2">
      <c r="A281" s="14">
        <v>31</v>
      </c>
      <c r="B281" s="9" t="s">
        <v>93</v>
      </c>
      <c r="C281" s="17">
        <v>5</v>
      </c>
      <c r="D281" s="15" t="s">
        <v>391</v>
      </c>
      <c r="E281" s="9">
        <v>1</v>
      </c>
      <c r="F281" s="9">
        <v>1</v>
      </c>
      <c r="G281" s="9">
        <v>0</v>
      </c>
      <c r="H281" s="9">
        <v>1</v>
      </c>
      <c r="I281" s="9">
        <v>1</v>
      </c>
      <c r="J281" s="9">
        <v>1</v>
      </c>
      <c r="K281" s="9">
        <v>1</v>
      </c>
      <c r="L281" s="9">
        <v>1</v>
      </c>
      <c r="M281" s="9">
        <v>1</v>
      </c>
      <c r="N281" s="9">
        <v>1</v>
      </c>
      <c r="O281" s="9">
        <v>1</v>
      </c>
      <c r="P281" s="9">
        <v>1</v>
      </c>
      <c r="Q281" s="9">
        <v>1</v>
      </c>
      <c r="R281" s="9">
        <v>1</v>
      </c>
      <c r="S281" s="9">
        <v>1</v>
      </c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spans="1:29" ht="15.75" hidden="1" customHeight="1" x14ac:dyDescent="0.2">
      <c r="A282" s="14">
        <v>32</v>
      </c>
      <c r="B282" s="9" t="s">
        <v>95</v>
      </c>
      <c r="C282" s="17">
        <v>1</v>
      </c>
      <c r="D282" s="15" t="s">
        <v>392</v>
      </c>
      <c r="E282" s="9">
        <v>1</v>
      </c>
      <c r="F282" s="9">
        <v>1</v>
      </c>
      <c r="G282" s="9">
        <v>1</v>
      </c>
      <c r="H282" s="9">
        <v>1</v>
      </c>
      <c r="I282" s="9">
        <v>1</v>
      </c>
      <c r="J282" s="9">
        <v>1</v>
      </c>
      <c r="K282" s="9">
        <v>1</v>
      </c>
      <c r="L282" s="9">
        <v>1</v>
      </c>
      <c r="M282" s="9">
        <v>1</v>
      </c>
      <c r="N282" s="9">
        <v>1</v>
      </c>
      <c r="O282" s="9">
        <v>1</v>
      </c>
      <c r="P282" s="9">
        <v>1</v>
      </c>
      <c r="Q282" s="9">
        <v>1</v>
      </c>
      <c r="R282" s="9">
        <v>1</v>
      </c>
      <c r="S282" s="9">
        <v>1</v>
      </c>
      <c r="T282" s="9">
        <v>1</v>
      </c>
      <c r="U282" s="9">
        <v>1</v>
      </c>
      <c r="V282" s="9">
        <v>1</v>
      </c>
      <c r="W282" s="9"/>
      <c r="X282" s="9"/>
      <c r="Y282" s="9"/>
      <c r="Z282" s="9"/>
      <c r="AA282" s="9"/>
      <c r="AB282" s="9"/>
      <c r="AC282" s="9"/>
    </row>
    <row r="283" spans="1:29" ht="15.75" hidden="1" customHeight="1" x14ac:dyDescent="0.2">
      <c r="A283" s="14">
        <v>32</v>
      </c>
      <c r="B283" s="9" t="s">
        <v>95</v>
      </c>
      <c r="C283" s="17">
        <v>2</v>
      </c>
      <c r="D283" s="15" t="s">
        <v>393</v>
      </c>
      <c r="E283" s="9">
        <v>1</v>
      </c>
      <c r="F283" s="9">
        <v>1</v>
      </c>
      <c r="G283" s="9">
        <v>1</v>
      </c>
      <c r="H283" s="9">
        <v>1</v>
      </c>
      <c r="I283" s="9">
        <v>1</v>
      </c>
      <c r="J283" s="9">
        <v>0</v>
      </c>
      <c r="K283" s="9">
        <v>1</v>
      </c>
      <c r="L283" s="9">
        <v>1</v>
      </c>
      <c r="M283" s="9">
        <v>1</v>
      </c>
      <c r="N283" s="9">
        <v>1</v>
      </c>
      <c r="O283" s="9">
        <v>1</v>
      </c>
      <c r="P283" s="9">
        <v>1</v>
      </c>
      <c r="Q283" s="9">
        <v>1</v>
      </c>
      <c r="R283" s="9">
        <v>1</v>
      </c>
      <c r="S283" s="9">
        <v>1</v>
      </c>
      <c r="T283" s="9">
        <v>1</v>
      </c>
      <c r="U283" s="9">
        <v>1</v>
      </c>
      <c r="V283" s="9">
        <v>1</v>
      </c>
      <c r="W283" s="9"/>
      <c r="X283" s="9"/>
      <c r="Y283" s="9"/>
      <c r="Z283" s="9"/>
      <c r="AA283" s="9"/>
      <c r="AB283" s="9"/>
      <c r="AC283" s="9"/>
    </row>
    <row r="284" spans="1:29" ht="15.75" hidden="1" customHeight="1" x14ac:dyDescent="0.2">
      <c r="A284" s="14">
        <v>32</v>
      </c>
      <c r="B284" s="9" t="s">
        <v>95</v>
      </c>
      <c r="C284" s="17">
        <v>3</v>
      </c>
      <c r="D284" s="15" t="s">
        <v>394</v>
      </c>
      <c r="E284" s="9">
        <v>1</v>
      </c>
      <c r="F284" s="9">
        <v>1</v>
      </c>
      <c r="G284" s="9">
        <v>1</v>
      </c>
      <c r="H284" s="9">
        <v>1</v>
      </c>
      <c r="I284" s="9">
        <v>1</v>
      </c>
      <c r="J284" s="9">
        <v>0</v>
      </c>
      <c r="K284" s="9">
        <v>1</v>
      </c>
      <c r="L284" s="9">
        <v>1</v>
      </c>
      <c r="M284" s="9">
        <v>1</v>
      </c>
      <c r="N284" s="9">
        <v>1</v>
      </c>
      <c r="O284" s="9">
        <v>1</v>
      </c>
      <c r="P284" s="9">
        <v>1</v>
      </c>
      <c r="Q284" s="9">
        <v>1</v>
      </c>
      <c r="R284" s="9">
        <v>1</v>
      </c>
      <c r="S284" s="9">
        <v>1</v>
      </c>
      <c r="T284" s="9">
        <v>1</v>
      </c>
      <c r="U284" s="9">
        <v>1</v>
      </c>
      <c r="V284" s="9">
        <v>1</v>
      </c>
      <c r="W284" s="9"/>
      <c r="X284" s="9"/>
      <c r="Y284" s="9"/>
      <c r="Z284" s="9"/>
      <c r="AA284" s="9"/>
      <c r="AB284" s="9"/>
      <c r="AC284" s="9"/>
    </row>
    <row r="285" spans="1:29" ht="15.75" hidden="1" customHeight="1" x14ac:dyDescent="0.2">
      <c r="A285" s="14">
        <v>32</v>
      </c>
      <c r="B285" s="9" t="s">
        <v>95</v>
      </c>
      <c r="C285" s="17">
        <v>4</v>
      </c>
      <c r="D285" s="15" t="s">
        <v>395</v>
      </c>
      <c r="E285" s="9">
        <v>1</v>
      </c>
      <c r="F285" s="9">
        <v>1</v>
      </c>
      <c r="G285" s="9">
        <v>1</v>
      </c>
      <c r="H285" s="9">
        <v>1</v>
      </c>
      <c r="I285" s="9">
        <v>1</v>
      </c>
      <c r="J285" s="9">
        <v>0</v>
      </c>
      <c r="K285" s="9">
        <v>1</v>
      </c>
      <c r="L285" s="9">
        <v>1</v>
      </c>
      <c r="M285" s="9">
        <v>1</v>
      </c>
      <c r="N285" s="9">
        <v>1</v>
      </c>
      <c r="O285" s="9">
        <v>1</v>
      </c>
      <c r="P285" s="9">
        <v>1</v>
      </c>
      <c r="Q285" s="9">
        <v>1</v>
      </c>
      <c r="R285" s="9">
        <v>1</v>
      </c>
      <c r="S285" s="9">
        <v>1</v>
      </c>
      <c r="T285" s="9">
        <v>1</v>
      </c>
      <c r="U285" s="9">
        <v>1</v>
      </c>
      <c r="V285" s="9">
        <v>1</v>
      </c>
      <c r="W285" s="9"/>
      <c r="X285" s="9"/>
      <c r="Y285" s="9"/>
      <c r="Z285" s="9"/>
      <c r="AA285" s="9"/>
      <c r="AB285" s="9"/>
      <c r="AC285" s="9"/>
    </row>
    <row r="286" spans="1:29" ht="15.75" hidden="1" customHeight="1" x14ac:dyDescent="0.2">
      <c r="A286" s="14">
        <v>32</v>
      </c>
      <c r="B286" s="9" t="s">
        <v>95</v>
      </c>
      <c r="C286" s="17">
        <v>5</v>
      </c>
      <c r="D286" s="15" t="s">
        <v>396</v>
      </c>
      <c r="E286" s="9">
        <v>1</v>
      </c>
      <c r="F286" s="9">
        <v>1</v>
      </c>
      <c r="G286" s="9">
        <v>1</v>
      </c>
      <c r="H286" s="9">
        <v>1</v>
      </c>
      <c r="I286" s="9">
        <v>1</v>
      </c>
      <c r="J286" s="9">
        <v>0</v>
      </c>
      <c r="K286" s="9">
        <v>1</v>
      </c>
      <c r="L286" s="9">
        <v>1</v>
      </c>
      <c r="M286" s="9">
        <v>1</v>
      </c>
      <c r="N286" s="9">
        <v>1</v>
      </c>
      <c r="O286" s="9">
        <v>1</v>
      </c>
      <c r="P286" s="9">
        <v>1</v>
      </c>
      <c r="Q286" s="9">
        <v>1</v>
      </c>
      <c r="R286" s="9">
        <v>1</v>
      </c>
      <c r="S286" s="9">
        <v>1</v>
      </c>
      <c r="T286" s="9">
        <v>1</v>
      </c>
      <c r="U286" s="9">
        <v>1</v>
      </c>
      <c r="V286" s="9">
        <v>1</v>
      </c>
      <c r="W286" s="9"/>
      <c r="X286" s="9"/>
      <c r="Y286" s="9"/>
      <c r="Z286" s="9"/>
      <c r="AA286" s="9"/>
      <c r="AB286" s="9"/>
      <c r="AC286" s="9"/>
    </row>
    <row r="287" spans="1:29" ht="15.75" hidden="1" customHeight="1" x14ac:dyDescent="0.2">
      <c r="A287" s="14">
        <v>33</v>
      </c>
      <c r="B287" s="9" t="s">
        <v>97</v>
      </c>
      <c r="C287" s="17">
        <v>1</v>
      </c>
      <c r="D287" s="15" t="s">
        <v>397</v>
      </c>
      <c r="E287" s="9">
        <v>1</v>
      </c>
      <c r="F287" s="9">
        <v>1</v>
      </c>
      <c r="G287" s="9">
        <v>1</v>
      </c>
      <c r="H287" s="9">
        <v>1</v>
      </c>
      <c r="I287" s="9">
        <v>1</v>
      </c>
      <c r="J287" s="9">
        <v>1</v>
      </c>
      <c r="K287" s="9">
        <v>1</v>
      </c>
      <c r="L287" s="9">
        <v>1</v>
      </c>
      <c r="M287" s="9">
        <v>1</v>
      </c>
      <c r="N287" s="9">
        <v>1</v>
      </c>
      <c r="O287" s="9">
        <v>1</v>
      </c>
      <c r="P287" s="9">
        <v>1</v>
      </c>
      <c r="Q287" s="9">
        <v>1</v>
      </c>
      <c r="R287" s="9">
        <v>1</v>
      </c>
      <c r="S287" s="9">
        <v>1</v>
      </c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spans="1:29" ht="15.75" hidden="1" customHeight="1" x14ac:dyDescent="0.2">
      <c r="A288" s="14">
        <v>33</v>
      </c>
      <c r="B288" s="9" t="s">
        <v>97</v>
      </c>
      <c r="C288" s="17">
        <v>2</v>
      </c>
      <c r="D288" s="15" t="s">
        <v>398</v>
      </c>
      <c r="E288" s="9">
        <v>1</v>
      </c>
      <c r="F288" s="9">
        <v>1</v>
      </c>
      <c r="G288" s="9">
        <v>0</v>
      </c>
      <c r="H288" s="9">
        <v>1</v>
      </c>
      <c r="I288" s="9">
        <v>1</v>
      </c>
      <c r="J288" s="9">
        <v>1</v>
      </c>
      <c r="K288" s="9">
        <v>1</v>
      </c>
      <c r="L288" s="9">
        <v>1</v>
      </c>
      <c r="M288" s="9">
        <v>1</v>
      </c>
      <c r="N288" s="9">
        <v>1</v>
      </c>
      <c r="O288" s="9">
        <v>1</v>
      </c>
      <c r="P288" s="9">
        <v>1</v>
      </c>
      <c r="Q288" s="9">
        <v>1</v>
      </c>
      <c r="R288" s="9">
        <v>1</v>
      </c>
      <c r="S288" s="9">
        <v>1</v>
      </c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spans="1:29" ht="15.75" hidden="1" customHeight="1" x14ac:dyDescent="0.2">
      <c r="A289" s="14">
        <v>33</v>
      </c>
      <c r="B289" s="9" t="s">
        <v>97</v>
      </c>
      <c r="C289" s="17">
        <v>3</v>
      </c>
      <c r="D289" s="15" t="s">
        <v>399</v>
      </c>
      <c r="E289" s="9">
        <v>1</v>
      </c>
      <c r="F289" s="9">
        <v>1</v>
      </c>
      <c r="G289" s="9">
        <v>0</v>
      </c>
      <c r="H289" s="9">
        <v>1</v>
      </c>
      <c r="I289" s="9">
        <v>1</v>
      </c>
      <c r="J289" s="9">
        <v>1</v>
      </c>
      <c r="K289" s="9">
        <v>1</v>
      </c>
      <c r="L289" s="9">
        <v>1</v>
      </c>
      <c r="M289" s="9">
        <v>1</v>
      </c>
      <c r="N289" s="9">
        <v>1</v>
      </c>
      <c r="O289" s="9">
        <v>1</v>
      </c>
      <c r="P289" s="9">
        <v>1</v>
      </c>
      <c r="Q289" s="9">
        <v>1</v>
      </c>
      <c r="R289" s="9">
        <v>1</v>
      </c>
      <c r="S289" s="9">
        <v>1</v>
      </c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spans="1:29" ht="15.75" hidden="1" customHeight="1" x14ac:dyDescent="0.2">
      <c r="A290" s="14">
        <v>33</v>
      </c>
      <c r="B290" s="9" t="s">
        <v>97</v>
      </c>
      <c r="C290" s="17">
        <v>4</v>
      </c>
      <c r="D290" s="15" t="s">
        <v>400</v>
      </c>
      <c r="E290" s="9">
        <v>0</v>
      </c>
      <c r="F290" s="9">
        <v>1</v>
      </c>
      <c r="G290" s="9">
        <v>0</v>
      </c>
      <c r="H290" s="9">
        <v>1</v>
      </c>
      <c r="I290" s="9">
        <v>1</v>
      </c>
      <c r="J290" s="9">
        <v>1</v>
      </c>
      <c r="K290" s="9">
        <v>1</v>
      </c>
      <c r="L290" s="9">
        <v>1</v>
      </c>
      <c r="M290" s="9">
        <v>1</v>
      </c>
      <c r="N290" s="9">
        <v>1</v>
      </c>
      <c r="O290" s="9">
        <v>1</v>
      </c>
      <c r="P290" s="9">
        <v>1</v>
      </c>
      <c r="Q290" s="9">
        <v>1</v>
      </c>
      <c r="R290" s="9">
        <v>1</v>
      </c>
      <c r="S290" s="9">
        <v>1</v>
      </c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spans="1:29" ht="15.75" hidden="1" customHeight="1" x14ac:dyDescent="0.2">
      <c r="A291" s="14">
        <v>33</v>
      </c>
      <c r="B291" s="9" t="s">
        <v>97</v>
      </c>
      <c r="C291" s="17">
        <v>5</v>
      </c>
      <c r="D291" s="15" t="s">
        <v>401</v>
      </c>
      <c r="E291" s="9">
        <v>0</v>
      </c>
      <c r="F291" s="9">
        <v>1</v>
      </c>
      <c r="G291" s="9">
        <v>0</v>
      </c>
      <c r="H291" s="9">
        <v>1</v>
      </c>
      <c r="I291" s="9">
        <v>1</v>
      </c>
      <c r="J291" s="9">
        <v>1</v>
      </c>
      <c r="K291" s="9">
        <v>1</v>
      </c>
      <c r="L291" s="9">
        <v>1</v>
      </c>
      <c r="M291" s="9">
        <v>1</v>
      </c>
      <c r="N291" s="9">
        <v>1</v>
      </c>
      <c r="O291" s="9">
        <v>1</v>
      </c>
      <c r="P291" s="9">
        <v>1</v>
      </c>
      <c r="Q291" s="9">
        <v>1</v>
      </c>
      <c r="R291" s="9">
        <v>1</v>
      </c>
      <c r="S291" s="9">
        <v>1</v>
      </c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spans="1:29" ht="15.75" hidden="1" customHeight="1" x14ac:dyDescent="0.2">
      <c r="A292" s="14">
        <v>34</v>
      </c>
      <c r="B292" s="9" t="s">
        <v>99</v>
      </c>
      <c r="C292" s="17">
        <v>1</v>
      </c>
      <c r="D292" s="15" t="s">
        <v>402</v>
      </c>
      <c r="E292" s="9">
        <v>1</v>
      </c>
      <c r="F292" s="9">
        <v>1</v>
      </c>
      <c r="G292" s="9">
        <v>1</v>
      </c>
      <c r="H292" s="9">
        <v>1</v>
      </c>
      <c r="I292" s="9">
        <v>1</v>
      </c>
      <c r="J292" s="9">
        <v>1</v>
      </c>
      <c r="K292" s="9">
        <v>1</v>
      </c>
      <c r="L292" s="9">
        <v>1</v>
      </c>
      <c r="M292" s="9">
        <v>1</v>
      </c>
      <c r="N292" s="9">
        <v>1</v>
      </c>
      <c r="O292" s="9">
        <v>1</v>
      </c>
      <c r="P292" s="9">
        <v>1</v>
      </c>
      <c r="Q292" s="9">
        <v>1</v>
      </c>
      <c r="R292" s="9">
        <v>1</v>
      </c>
      <c r="S292" s="9">
        <v>1</v>
      </c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spans="1:29" ht="15.75" hidden="1" customHeight="1" x14ac:dyDescent="0.2">
      <c r="A293" s="14">
        <v>34</v>
      </c>
      <c r="B293" s="9" t="s">
        <v>99</v>
      </c>
      <c r="C293" s="17">
        <v>2</v>
      </c>
      <c r="D293" s="15" t="s">
        <v>403</v>
      </c>
      <c r="E293" s="9">
        <v>1</v>
      </c>
      <c r="F293" s="9">
        <v>1</v>
      </c>
      <c r="G293" s="9">
        <v>1</v>
      </c>
      <c r="H293" s="9">
        <v>1</v>
      </c>
      <c r="I293" s="9">
        <v>1</v>
      </c>
      <c r="J293" s="9">
        <v>1</v>
      </c>
      <c r="K293" s="9">
        <v>1</v>
      </c>
      <c r="L293" s="9">
        <v>1</v>
      </c>
      <c r="M293" s="9">
        <v>1</v>
      </c>
      <c r="N293" s="9">
        <v>1</v>
      </c>
      <c r="O293" s="9">
        <v>1</v>
      </c>
      <c r="P293" s="9">
        <v>1</v>
      </c>
      <c r="Q293" s="9">
        <v>1</v>
      </c>
      <c r="R293" s="9">
        <v>1</v>
      </c>
      <c r="S293" s="9">
        <v>1</v>
      </c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spans="1:29" ht="15.75" hidden="1" customHeight="1" x14ac:dyDescent="0.2">
      <c r="A294" s="14">
        <v>34</v>
      </c>
      <c r="B294" s="9" t="s">
        <v>99</v>
      </c>
      <c r="C294" s="17">
        <v>3</v>
      </c>
      <c r="D294" s="15" t="s">
        <v>404</v>
      </c>
      <c r="E294" s="9">
        <v>1</v>
      </c>
      <c r="F294" s="9">
        <v>1</v>
      </c>
      <c r="G294" s="9">
        <v>0</v>
      </c>
      <c r="H294" s="9">
        <v>1</v>
      </c>
      <c r="I294" s="9">
        <v>1</v>
      </c>
      <c r="J294" s="9">
        <v>1</v>
      </c>
      <c r="K294" s="9">
        <v>1</v>
      </c>
      <c r="L294" s="9">
        <v>1</v>
      </c>
      <c r="M294" s="9">
        <v>1</v>
      </c>
      <c r="N294" s="9">
        <v>1</v>
      </c>
      <c r="O294" s="9">
        <v>1</v>
      </c>
      <c r="P294" s="9">
        <v>1</v>
      </c>
      <c r="Q294" s="9">
        <v>1</v>
      </c>
      <c r="R294" s="9">
        <v>1</v>
      </c>
      <c r="S294" s="9">
        <v>1</v>
      </c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spans="1:29" ht="15.75" hidden="1" customHeight="1" x14ac:dyDescent="0.2">
      <c r="A295" s="14">
        <v>34</v>
      </c>
      <c r="B295" s="9" t="s">
        <v>99</v>
      </c>
      <c r="C295" s="17">
        <v>4</v>
      </c>
      <c r="D295" s="15" t="s">
        <v>405</v>
      </c>
      <c r="E295" s="9">
        <v>1</v>
      </c>
      <c r="F295" s="9">
        <v>1</v>
      </c>
      <c r="G295" s="9">
        <v>1</v>
      </c>
      <c r="H295" s="9">
        <v>1</v>
      </c>
      <c r="I295" s="9">
        <v>1</v>
      </c>
      <c r="J295" s="9">
        <v>1</v>
      </c>
      <c r="K295" s="9">
        <v>1</v>
      </c>
      <c r="L295" s="9">
        <v>1</v>
      </c>
      <c r="M295" s="9">
        <v>1</v>
      </c>
      <c r="N295" s="9">
        <v>1</v>
      </c>
      <c r="O295" s="9">
        <v>1</v>
      </c>
      <c r="P295" s="9">
        <v>1</v>
      </c>
      <c r="Q295" s="9">
        <v>1</v>
      </c>
      <c r="R295" s="9">
        <v>1</v>
      </c>
      <c r="S295" s="9">
        <v>1</v>
      </c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spans="1:29" ht="15.75" hidden="1" customHeight="1" x14ac:dyDescent="0.2">
      <c r="A296" s="14">
        <v>34</v>
      </c>
      <c r="B296" s="9" t="s">
        <v>99</v>
      </c>
      <c r="C296" s="17">
        <v>5</v>
      </c>
      <c r="D296" s="15" t="s">
        <v>406</v>
      </c>
      <c r="E296" s="9">
        <v>1</v>
      </c>
      <c r="F296" s="9">
        <v>1</v>
      </c>
      <c r="G296" s="9">
        <v>1</v>
      </c>
      <c r="H296" s="9">
        <v>1</v>
      </c>
      <c r="I296" s="9">
        <v>1</v>
      </c>
      <c r="J296" s="9">
        <v>1</v>
      </c>
      <c r="K296" s="9">
        <v>1</v>
      </c>
      <c r="L296" s="9">
        <v>1</v>
      </c>
      <c r="M296" s="9">
        <v>1</v>
      </c>
      <c r="N296" s="9">
        <v>1</v>
      </c>
      <c r="O296" s="9">
        <v>1</v>
      </c>
      <c r="P296" s="9">
        <v>1</v>
      </c>
      <c r="Q296" s="9">
        <v>1</v>
      </c>
      <c r="R296" s="9">
        <v>1</v>
      </c>
      <c r="S296" s="9">
        <v>1</v>
      </c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spans="1:29" ht="15.75" hidden="1" customHeight="1" x14ac:dyDescent="0.2">
      <c r="A297" s="14">
        <v>35</v>
      </c>
      <c r="B297" s="9" t="s">
        <v>101</v>
      </c>
      <c r="C297" s="17">
        <v>1</v>
      </c>
      <c r="D297" s="15" t="s">
        <v>407</v>
      </c>
      <c r="E297" s="9">
        <v>1</v>
      </c>
      <c r="F297" s="9">
        <v>1</v>
      </c>
      <c r="G297" s="9">
        <v>1</v>
      </c>
      <c r="H297" s="9">
        <v>1</v>
      </c>
      <c r="I297" s="9">
        <v>1</v>
      </c>
      <c r="J297" s="9">
        <v>1</v>
      </c>
      <c r="K297" s="9">
        <v>1</v>
      </c>
      <c r="L297" s="9">
        <v>1</v>
      </c>
      <c r="M297" s="9">
        <v>1</v>
      </c>
      <c r="N297" s="9">
        <v>1</v>
      </c>
      <c r="O297" s="9">
        <v>1</v>
      </c>
      <c r="P297" s="9">
        <v>1</v>
      </c>
      <c r="Q297" s="9">
        <v>1</v>
      </c>
      <c r="R297" s="9">
        <v>1</v>
      </c>
      <c r="S297" s="9">
        <v>1</v>
      </c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spans="1:29" ht="15.75" hidden="1" customHeight="1" x14ac:dyDescent="0.2">
      <c r="A298" s="14">
        <v>35</v>
      </c>
      <c r="B298" s="9" t="s">
        <v>101</v>
      </c>
      <c r="C298" s="17">
        <v>2</v>
      </c>
      <c r="D298" s="15" t="s">
        <v>408</v>
      </c>
      <c r="E298" s="9">
        <v>1</v>
      </c>
      <c r="F298" s="9">
        <v>1</v>
      </c>
      <c r="G298" s="9">
        <v>0</v>
      </c>
      <c r="H298" s="9">
        <v>1</v>
      </c>
      <c r="I298" s="9">
        <v>1</v>
      </c>
      <c r="J298" s="9">
        <v>1</v>
      </c>
      <c r="K298" s="9">
        <v>1</v>
      </c>
      <c r="L298" s="9">
        <v>1</v>
      </c>
      <c r="M298" s="9">
        <v>1</v>
      </c>
      <c r="N298" s="9">
        <v>1</v>
      </c>
      <c r="O298" s="9">
        <v>1</v>
      </c>
      <c r="P298" s="9">
        <v>1</v>
      </c>
      <c r="Q298" s="9">
        <v>1</v>
      </c>
      <c r="R298" s="9">
        <v>1</v>
      </c>
      <c r="S298" s="9">
        <v>1</v>
      </c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spans="1:29" ht="15.75" hidden="1" customHeight="1" x14ac:dyDescent="0.2">
      <c r="A299" s="14">
        <v>35</v>
      </c>
      <c r="B299" s="9" t="s">
        <v>101</v>
      </c>
      <c r="C299" s="17">
        <v>3</v>
      </c>
      <c r="D299" s="15" t="s">
        <v>409</v>
      </c>
      <c r="E299" s="9">
        <v>1</v>
      </c>
      <c r="F299" s="9">
        <v>1</v>
      </c>
      <c r="G299" s="9">
        <v>1</v>
      </c>
      <c r="H299" s="9">
        <v>1</v>
      </c>
      <c r="I299" s="9">
        <v>1</v>
      </c>
      <c r="J299" s="9">
        <v>1</v>
      </c>
      <c r="K299" s="9">
        <v>1</v>
      </c>
      <c r="L299" s="9">
        <v>1</v>
      </c>
      <c r="M299" s="9">
        <v>1</v>
      </c>
      <c r="N299" s="9">
        <v>1</v>
      </c>
      <c r="O299" s="9">
        <v>1</v>
      </c>
      <c r="P299" s="9">
        <v>1</v>
      </c>
      <c r="Q299" s="9">
        <v>1</v>
      </c>
      <c r="R299" s="9">
        <v>1</v>
      </c>
      <c r="S299" s="9">
        <v>1</v>
      </c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spans="1:29" ht="15.75" hidden="1" customHeight="1" x14ac:dyDescent="0.2">
      <c r="A300" s="14">
        <v>35</v>
      </c>
      <c r="B300" s="9" t="s">
        <v>101</v>
      </c>
      <c r="C300" s="17">
        <v>4</v>
      </c>
      <c r="D300" s="15" t="s">
        <v>410</v>
      </c>
      <c r="E300" s="9">
        <v>1</v>
      </c>
      <c r="F300" s="9">
        <v>1</v>
      </c>
      <c r="G300" s="9">
        <v>1</v>
      </c>
      <c r="H300" s="9">
        <v>1</v>
      </c>
      <c r="I300" s="9">
        <v>1</v>
      </c>
      <c r="J300" s="9">
        <v>1</v>
      </c>
      <c r="K300" s="9">
        <v>1</v>
      </c>
      <c r="L300" s="9">
        <v>1</v>
      </c>
      <c r="M300" s="9">
        <v>1</v>
      </c>
      <c r="N300" s="9">
        <v>1</v>
      </c>
      <c r="O300" s="9">
        <v>1</v>
      </c>
      <c r="P300" s="9">
        <v>1</v>
      </c>
      <c r="Q300" s="9">
        <v>1</v>
      </c>
      <c r="R300" s="9">
        <v>1</v>
      </c>
      <c r="S300" s="9">
        <v>1</v>
      </c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 spans="1:29" ht="15.75" hidden="1" customHeight="1" x14ac:dyDescent="0.2">
      <c r="A301" s="14">
        <v>35</v>
      </c>
      <c r="B301" s="9" t="s">
        <v>101</v>
      </c>
      <c r="C301" s="17">
        <v>5</v>
      </c>
      <c r="D301" s="15" t="s">
        <v>411</v>
      </c>
      <c r="E301" s="9">
        <v>1</v>
      </c>
      <c r="F301" s="9">
        <v>1</v>
      </c>
      <c r="G301" s="9">
        <v>1</v>
      </c>
      <c r="H301" s="9">
        <v>1</v>
      </c>
      <c r="I301" s="9">
        <v>1</v>
      </c>
      <c r="J301" s="9">
        <v>1</v>
      </c>
      <c r="K301" s="9">
        <v>1</v>
      </c>
      <c r="L301" s="9">
        <v>1</v>
      </c>
      <c r="M301" s="9">
        <v>1</v>
      </c>
      <c r="N301" s="9">
        <v>1</v>
      </c>
      <c r="O301" s="9">
        <v>1</v>
      </c>
      <c r="P301" s="9">
        <v>1</v>
      </c>
      <c r="Q301" s="9">
        <v>1</v>
      </c>
      <c r="R301" s="9">
        <v>1</v>
      </c>
      <c r="S301" s="9">
        <v>1</v>
      </c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spans="1:29" ht="15.75" hidden="1" customHeight="1" x14ac:dyDescent="0.2">
      <c r="A302" s="14">
        <v>36</v>
      </c>
      <c r="B302" s="9" t="s">
        <v>103</v>
      </c>
      <c r="C302" s="17">
        <v>1</v>
      </c>
      <c r="D302" s="15" t="s">
        <v>412</v>
      </c>
      <c r="E302" s="9">
        <v>1</v>
      </c>
      <c r="F302" s="9">
        <v>1</v>
      </c>
      <c r="G302" s="9">
        <v>1</v>
      </c>
      <c r="H302" s="9">
        <v>1</v>
      </c>
      <c r="I302" s="9">
        <v>1</v>
      </c>
      <c r="J302" s="9">
        <v>1</v>
      </c>
      <c r="K302" s="9">
        <v>1</v>
      </c>
      <c r="L302" s="9">
        <v>1</v>
      </c>
      <c r="M302" s="9">
        <v>1</v>
      </c>
      <c r="N302" s="9">
        <v>1</v>
      </c>
      <c r="O302" s="9">
        <v>1</v>
      </c>
      <c r="P302" s="9">
        <v>1</v>
      </c>
      <c r="Q302" s="9">
        <v>1</v>
      </c>
      <c r="R302" s="9">
        <v>1</v>
      </c>
      <c r="S302" s="9">
        <v>1</v>
      </c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spans="1:29" ht="15.75" hidden="1" customHeight="1" x14ac:dyDescent="0.2">
      <c r="A303" s="14">
        <v>36</v>
      </c>
      <c r="B303" s="9" t="s">
        <v>103</v>
      </c>
      <c r="C303" s="17">
        <v>2</v>
      </c>
      <c r="D303" s="15" t="s">
        <v>413</v>
      </c>
      <c r="E303" s="9">
        <v>1</v>
      </c>
      <c r="F303" s="9">
        <v>1</v>
      </c>
      <c r="G303" s="9">
        <v>0</v>
      </c>
      <c r="H303" s="9">
        <v>1</v>
      </c>
      <c r="I303" s="9">
        <v>1</v>
      </c>
      <c r="J303" s="9">
        <v>1</v>
      </c>
      <c r="K303" s="9">
        <v>1</v>
      </c>
      <c r="L303" s="9">
        <v>1</v>
      </c>
      <c r="M303" s="9">
        <v>1</v>
      </c>
      <c r="N303" s="9">
        <v>1</v>
      </c>
      <c r="O303" s="9">
        <v>1</v>
      </c>
      <c r="P303" s="9">
        <v>1</v>
      </c>
      <c r="Q303" s="9">
        <v>1</v>
      </c>
      <c r="R303" s="9">
        <v>1</v>
      </c>
      <c r="S303" s="9">
        <v>1</v>
      </c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spans="1:29" ht="15.75" hidden="1" customHeight="1" x14ac:dyDescent="0.2">
      <c r="A304" s="14">
        <v>36</v>
      </c>
      <c r="B304" s="9" t="s">
        <v>103</v>
      </c>
      <c r="C304" s="17">
        <v>3</v>
      </c>
      <c r="D304" s="15" t="s">
        <v>414</v>
      </c>
      <c r="E304" s="9">
        <v>1</v>
      </c>
      <c r="F304" s="9">
        <v>1</v>
      </c>
      <c r="G304" s="9">
        <v>1</v>
      </c>
      <c r="H304" s="9">
        <v>1</v>
      </c>
      <c r="I304" s="9">
        <v>1</v>
      </c>
      <c r="J304" s="9">
        <v>1</v>
      </c>
      <c r="K304" s="9">
        <v>1</v>
      </c>
      <c r="L304" s="9">
        <v>1</v>
      </c>
      <c r="M304" s="9">
        <v>1</v>
      </c>
      <c r="N304" s="9">
        <v>1</v>
      </c>
      <c r="O304" s="9">
        <v>1</v>
      </c>
      <c r="P304" s="9">
        <v>1</v>
      </c>
      <c r="Q304" s="9">
        <v>1</v>
      </c>
      <c r="R304" s="9">
        <v>1</v>
      </c>
      <c r="S304" s="9">
        <v>1</v>
      </c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spans="1:29" ht="15.75" hidden="1" customHeight="1" x14ac:dyDescent="0.2">
      <c r="A305" s="14">
        <v>36</v>
      </c>
      <c r="B305" s="9" t="s">
        <v>103</v>
      </c>
      <c r="C305" s="17">
        <v>4</v>
      </c>
      <c r="D305" s="15" t="s">
        <v>415</v>
      </c>
      <c r="E305" s="9">
        <v>1</v>
      </c>
      <c r="F305" s="9">
        <v>1</v>
      </c>
      <c r="G305" s="9">
        <v>0</v>
      </c>
      <c r="H305" s="9">
        <v>1</v>
      </c>
      <c r="I305" s="9">
        <v>1</v>
      </c>
      <c r="J305" s="9">
        <v>1</v>
      </c>
      <c r="K305" s="9">
        <v>1</v>
      </c>
      <c r="L305" s="9">
        <v>1</v>
      </c>
      <c r="M305" s="9">
        <v>1</v>
      </c>
      <c r="N305" s="9">
        <v>1</v>
      </c>
      <c r="O305" s="9">
        <v>1</v>
      </c>
      <c r="P305" s="9">
        <v>1</v>
      </c>
      <c r="Q305" s="9">
        <v>1</v>
      </c>
      <c r="R305" s="9">
        <v>1</v>
      </c>
      <c r="S305" s="9">
        <v>1</v>
      </c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spans="1:29" ht="15.75" hidden="1" customHeight="1" x14ac:dyDescent="0.2">
      <c r="A306" s="14">
        <v>36</v>
      </c>
      <c r="B306" s="9" t="s">
        <v>103</v>
      </c>
      <c r="C306" s="17">
        <v>5</v>
      </c>
      <c r="D306" s="15" t="s">
        <v>416</v>
      </c>
      <c r="E306" s="9">
        <v>1</v>
      </c>
      <c r="F306" s="9">
        <v>1</v>
      </c>
      <c r="G306" s="9">
        <v>1</v>
      </c>
      <c r="H306" s="9">
        <v>1</v>
      </c>
      <c r="I306" s="9">
        <v>1</v>
      </c>
      <c r="J306" s="9">
        <v>1</v>
      </c>
      <c r="K306" s="9">
        <v>1</v>
      </c>
      <c r="L306" s="9">
        <v>1</v>
      </c>
      <c r="M306" s="9">
        <v>1</v>
      </c>
      <c r="N306" s="9">
        <v>1</v>
      </c>
      <c r="O306" s="9">
        <v>1</v>
      </c>
      <c r="P306" s="9">
        <v>1</v>
      </c>
      <c r="Q306" s="9">
        <v>1</v>
      </c>
      <c r="R306" s="9">
        <v>1</v>
      </c>
      <c r="S306" s="9">
        <v>1</v>
      </c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spans="1:29" ht="15.75" hidden="1" customHeight="1" x14ac:dyDescent="0.2">
      <c r="A307" s="14">
        <v>36</v>
      </c>
      <c r="B307" s="9" t="s">
        <v>103</v>
      </c>
      <c r="C307" s="17">
        <v>6</v>
      </c>
      <c r="D307" s="15" t="s">
        <v>417</v>
      </c>
      <c r="E307" s="9">
        <v>1</v>
      </c>
      <c r="F307" s="9">
        <v>1</v>
      </c>
      <c r="G307" s="9">
        <v>1</v>
      </c>
      <c r="H307" s="9">
        <v>1</v>
      </c>
      <c r="I307" s="9">
        <v>1</v>
      </c>
      <c r="J307" s="9">
        <v>1</v>
      </c>
      <c r="K307" s="9">
        <v>1</v>
      </c>
      <c r="L307" s="9">
        <v>1</v>
      </c>
      <c r="M307" s="9">
        <v>1</v>
      </c>
      <c r="N307" s="9">
        <v>1</v>
      </c>
      <c r="O307" s="9">
        <v>1</v>
      </c>
      <c r="P307" s="9">
        <v>1</v>
      </c>
      <c r="Q307" s="9">
        <v>1</v>
      </c>
      <c r="R307" s="9">
        <v>1</v>
      </c>
      <c r="S307" s="9">
        <v>1</v>
      </c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spans="1:29" ht="15.75" hidden="1" customHeight="1" x14ac:dyDescent="0.2">
      <c r="A308" s="14">
        <v>36</v>
      </c>
      <c r="B308" s="9" t="s">
        <v>103</v>
      </c>
      <c r="C308" s="17">
        <v>7</v>
      </c>
      <c r="D308" s="15" t="s">
        <v>418</v>
      </c>
      <c r="E308" s="9">
        <v>1</v>
      </c>
      <c r="F308" s="9">
        <v>1</v>
      </c>
      <c r="G308" s="9">
        <v>1</v>
      </c>
      <c r="H308" s="9">
        <v>1</v>
      </c>
      <c r="I308" s="9">
        <v>1</v>
      </c>
      <c r="J308" s="9">
        <v>1</v>
      </c>
      <c r="K308" s="9">
        <v>1</v>
      </c>
      <c r="L308" s="9">
        <v>1</v>
      </c>
      <c r="M308" s="9">
        <v>1</v>
      </c>
      <c r="N308" s="9">
        <v>1</v>
      </c>
      <c r="O308" s="9">
        <v>1</v>
      </c>
      <c r="P308" s="9">
        <v>1</v>
      </c>
      <c r="Q308" s="9">
        <v>1</v>
      </c>
      <c r="R308" s="9">
        <v>1</v>
      </c>
      <c r="S308" s="9">
        <v>1</v>
      </c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spans="1:29" ht="15.75" hidden="1" customHeight="1" x14ac:dyDescent="0.2">
      <c r="A309" s="14">
        <v>36</v>
      </c>
      <c r="B309" s="9" t="s">
        <v>103</v>
      </c>
      <c r="C309" s="17">
        <v>8</v>
      </c>
      <c r="D309" s="15" t="s">
        <v>419</v>
      </c>
      <c r="E309" s="9">
        <v>1</v>
      </c>
      <c r="F309" s="9">
        <v>1</v>
      </c>
      <c r="G309" s="9">
        <v>1</v>
      </c>
      <c r="H309" s="9">
        <v>1</v>
      </c>
      <c r="I309" s="9">
        <v>1</v>
      </c>
      <c r="J309" s="9">
        <v>1</v>
      </c>
      <c r="K309" s="9">
        <v>1</v>
      </c>
      <c r="L309" s="9">
        <v>1</v>
      </c>
      <c r="M309" s="9">
        <v>1</v>
      </c>
      <c r="N309" s="9">
        <v>1</v>
      </c>
      <c r="O309" s="9">
        <v>1</v>
      </c>
      <c r="P309" s="9">
        <v>1</v>
      </c>
      <c r="Q309" s="9">
        <v>1</v>
      </c>
      <c r="R309" s="9">
        <v>1</v>
      </c>
      <c r="S309" s="9">
        <v>1</v>
      </c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spans="1:29" ht="15.75" hidden="1" customHeight="1" x14ac:dyDescent="0.2">
      <c r="A310" s="14">
        <v>36</v>
      </c>
      <c r="B310" s="9" t="s">
        <v>103</v>
      </c>
      <c r="C310" s="17">
        <v>9</v>
      </c>
      <c r="D310" s="15" t="s">
        <v>420</v>
      </c>
      <c r="E310" s="9">
        <v>1</v>
      </c>
      <c r="F310" s="9">
        <v>1</v>
      </c>
      <c r="G310" s="9">
        <v>1</v>
      </c>
      <c r="H310" s="9">
        <v>1</v>
      </c>
      <c r="I310" s="9">
        <v>1</v>
      </c>
      <c r="J310" s="9">
        <v>1</v>
      </c>
      <c r="K310" s="9">
        <v>1</v>
      </c>
      <c r="L310" s="9">
        <v>1</v>
      </c>
      <c r="M310" s="9">
        <v>1</v>
      </c>
      <c r="N310" s="9">
        <v>1</v>
      </c>
      <c r="O310" s="9">
        <v>1</v>
      </c>
      <c r="P310" s="9">
        <v>1</v>
      </c>
      <c r="Q310" s="9">
        <v>1</v>
      </c>
      <c r="R310" s="9">
        <v>1</v>
      </c>
      <c r="S310" s="9">
        <v>1</v>
      </c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spans="1:29" ht="15.75" hidden="1" customHeight="1" x14ac:dyDescent="0.2">
      <c r="A311" s="14">
        <v>37</v>
      </c>
      <c r="B311" s="9" t="s">
        <v>105</v>
      </c>
      <c r="C311" s="17">
        <v>1</v>
      </c>
      <c r="D311" s="15" t="s">
        <v>421</v>
      </c>
      <c r="E311" s="9">
        <v>1</v>
      </c>
      <c r="F311" s="9">
        <v>1</v>
      </c>
      <c r="G311" s="9">
        <v>1</v>
      </c>
      <c r="H311" s="9">
        <v>1</v>
      </c>
      <c r="I311" s="9">
        <v>1</v>
      </c>
      <c r="J311" s="9">
        <v>1</v>
      </c>
      <c r="K311" s="9">
        <v>1</v>
      </c>
      <c r="L311" s="9">
        <v>1</v>
      </c>
      <c r="M311" s="9">
        <v>1</v>
      </c>
      <c r="N311" s="9">
        <v>1</v>
      </c>
      <c r="O311" s="9">
        <v>1</v>
      </c>
      <c r="P311" s="9">
        <v>1</v>
      </c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1:29" ht="15.75" hidden="1" customHeight="1" x14ac:dyDescent="0.2">
      <c r="A312" s="14">
        <v>37</v>
      </c>
      <c r="B312" s="9" t="s">
        <v>105</v>
      </c>
      <c r="C312" s="17">
        <v>2</v>
      </c>
      <c r="D312" s="15" t="s">
        <v>422</v>
      </c>
      <c r="E312" s="9">
        <v>1</v>
      </c>
      <c r="F312" s="9">
        <v>1</v>
      </c>
      <c r="G312" s="9">
        <v>1</v>
      </c>
      <c r="H312" s="9">
        <v>1</v>
      </c>
      <c r="I312" s="9">
        <v>1</v>
      </c>
      <c r="J312" s="9">
        <v>1</v>
      </c>
      <c r="K312" s="9">
        <v>1</v>
      </c>
      <c r="L312" s="9">
        <v>1</v>
      </c>
      <c r="M312" s="9">
        <v>1</v>
      </c>
      <c r="N312" s="9">
        <v>1</v>
      </c>
      <c r="O312" s="9">
        <v>1</v>
      </c>
      <c r="P312" s="9">
        <v>1</v>
      </c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 spans="1:29" ht="15.75" hidden="1" customHeight="1" x14ac:dyDescent="0.2">
      <c r="A313" s="14">
        <v>37</v>
      </c>
      <c r="B313" s="9" t="s">
        <v>105</v>
      </c>
      <c r="C313" s="17">
        <v>3</v>
      </c>
      <c r="D313" s="15" t="s">
        <v>423</v>
      </c>
      <c r="E313" s="9">
        <v>1</v>
      </c>
      <c r="F313" s="9">
        <v>1</v>
      </c>
      <c r="G313" s="9">
        <v>1</v>
      </c>
      <c r="H313" s="9">
        <v>1</v>
      </c>
      <c r="I313" s="9">
        <v>1</v>
      </c>
      <c r="J313" s="9">
        <v>1</v>
      </c>
      <c r="K313" s="9">
        <v>1</v>
      </c>
      <c r="L313" s="9">
        <v>1</v>
      </c>
      <c r="M313" s="9">
        <v>1</v>
      </c>
      <c r="N313" s="9">
        <v>1</v>
      </c>
      <c r="O313" s="9">
        <v>1</v>
      </c>
      <c r="P313" s="9">
        <v>1</v>
      </c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spans="1:29" ht="15.75" hidden="1" customHeight="1" x14ac:dyDescent="0.2">
      <c r="A314" s="14">
        <v>37</v>
      </c>
      <c r="B314" s="9" t="s">
        <v>105</v>
      </c>
      <c r="C314" s="17">
        <v>4</v>
      </c>
      <c r="D314" s="15" t="s">
        <v>424</v>
      </c>
      <c r="E314" s="9">
        <v>1</v>
      </c>
      <c r="F314" s="9">
        <v>1</v>
      </c>
      <c r="G314" s="9">
        <v>1</v>
      </c>
      <c r="H314" s="9">
        <v>1</v>
      </c>
      <c r="I314" s="9">
        <v>1</v>
      </c>
      <c r="J314" s="9">
        <v>1</v>
      </c>
      <c r="K314" s="9">
        <v>1</v>
      </c>
      <c r="L314" s="9">
        <v>1</v>
      </c>
      <c r="M314" s="9">
        <v>1</v>
      </c>
      <c r="N314" s="9">
        <v>1</v>
      </c>
      <c r="O314" s="9">
        <v>1</v>
      </c>
      <c r="P314" s="9">
        <v>1</v>
      </c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spans="1:29" ht="15.75" hidden="1" customHeight="1" x14ac:dyDescent="0.2">
      <c r="A315" s="14">
        <v>37</v>
      </c>
      <c r="B315" s="9" t="s">
        <v>105</v>
      </c>
      <c r="C315" s="17">
        <v>5</v>
      </c>
      <c r="D315" s="15" t="s">
        <v>425</v>
      </c>
      <c r="E315" s="9">
        <v>1</v>
      </c>
      <c r="F315" s="9">
        <v>1</v>
      </c>
      <c r="G315" s="9">
        <v>1</v>
      </c>
      <c r="H315" s="9">
        <v>1</v>
      </c>
      <c r="I315" s="9">
        <v>1</v>
      </c>
      <c r="J315" s="9">
        <v>1</v>
      </c>
      <c r="K315" s="9">
        <v>1</v>
      </c>
      <c r="L315" s="9">
        <v>1</v>
      </c>
      <c r="M315" s="9">
        <v>1</v>
      </c>
      <c r="N315" s="9">
        <v>1</v>
      </c>
      <c r="O315" s="9">
        <v>1</v>
      </c>
      <c r="P315" s="9">
        <v>1</v>
      </c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spans="1:29" ht="15.75" hidden="1" customHeight="1" x14ac:dyDescent="0.2">
      <c r="A316" s="14">
        <v>37</v>
      </c>
      <c r="B316" s="9" t="s">
        <v>105</v>
      </c>
      <c r="C316" s="17">
        <v>6</v>
      </c>
      <c r="D316" s="15" t="s">
        <v>426</v>
      </c>
      <c r="E316" s="9">
        <v>1</v>
      </c>
      <c r="F316" s="9">
        <v>1</v>
      </c>
      <c r="G316" s="9">
        <v>1</v>
      </c>
      <c r="H316" s="9">
        <v>1</v>
      </c>
      <c r="I316" s="9">
        <v>1</v>
      </c>
      <c r="J316" s="9">
        <v>1</v>
      </c>
      <c r="K316" s="9">
        <v>1</v>
      </c>
      <c r="L316" s="9">
        <v>1</v>
      </c>
      <c r="M316" s="9">
        <v>1</v>
      </c>
      <c r="N316" s="9">
        <v>1</v>
      </c>
      <c r="O316" s="9">
        <v>1</v>
      </c>
      <c r="P316" s="9">
        <v>1</v>
      </c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 spans="1:29" ht="15.75" hidden="1" customHeight="1" x14ac:dyDescent="0.2">
      <c r="A317" s="14">
        <v>38</v>
      </c>
      <c r="B317" s="9" t="s">
        <v>107</v>
      </c>
      <c r="C317" s="17">
        <v>1</v>
      </c>
      <c r="D317" s="15" t="s">
        <v>427</v>
      </c>
      <c r="E317" s="9">
        <v>1</v>
      </c>
      <c r="F317" s="9">
        <v>1</v>
      </c>
      <c r="G317" s="9">
        <v>1</v>
      </c>
      <c r="H317" s="9">
        <v>1</v>
      </c>
      <c r="I317" s="9">
        <v>1</v>
      </c>
      <c r="J317" s="9">
        <v>1</v>
      </c>
      <c r="K317" s="9">
        <v>1</v>
      </c>
      <c r="L317" s="9">
        <v>1</v>
      </c>
      <c r="M317" s="9">
        <v>1</v>
      </c>
      <c r="N317" s="9">
        <v>1</v>
      </c>
      <c r="O317" s="9">
        <v>1</v>
      </c>
      <c r="P317" s="9">
        <v>1</v>
      </c>
      <c r="Q317" s="9">
        <v>1</v>
      </c>
      <c r="R317" s="9">
        <v>1</v>
      </c>
      <c r="S317" s="9">
        <v>1</v>
      </c>
      <c r="T317" s="9">
        <v>1</v>
      </c>
      <c r="U317" s="9">
        <v>1</v>
      </c>
      <c r="V317" s="9">
        <v>1</v>
      </c>
      <c r="W317" s="9">
        <v>1</v>
      </c>
      <c r="X317" s="9">
        <v>1</v>
      </c>
      <c r="Y317" s="9">
        <v>1</v>
      </c>
      <c r="Z317" s="9"/>
      <c r="AA317" s="9"/>
      <c r="AB317" s="9"/>
      <c r="AC317" s="9"/>
    </row>
    <row r="318" spans="1:29" ht="15.75" hidden="1" customHeight="1" x14ac:dyDescent="0.2">
      <c r="A318" s="14">
        <v>38</v>
      </c>
      <c r="B318" s="9" t="s">
        <v>107</v>
      </c>
      <c r="C318" s="17">
        <v>2</v>
      </c>
      <c r="D318" s="15" t="s">
        <v>428</v>
      </c>
      <c r="E318" s="9">
        <v>1</v>
      </c>
      <c r="F318" s="9">
        <v>1</v>
      </c>
      <c r="G318" s="9">
        <v>1</v>
      </c>
      <c r="H318" s="9">
        <v>1</v>
      </c>
      <c r="I318" s="9">
        <v>1</v>
      </c>
      <c r="J318" s="9">
        <v>1</v>
      </c>
      <c r="K318" s="9">
        <v>1</v>
      </c>
      <c r="L318" s="9">
        <v>1</v>
      </c>
      <c r="M318" s="9">
        <v>0</v>
      </c>
      <c r="N318" s="9">
        <v>1</v>
      </c>
      <c r="O318" s="9">
        <v>1</v>
      </c>
      <c r="P318" s="9">
        <v>1</v>
      </c>
      <c r="Q318" s="9">
        <v>1</v>
      </c>
      <c r="R318" s="9">
        <v>1</v>
      </c>
      <c r="S318" s="9">
        <v>1</v>
      </c>
      <c r="T318" s="9">
        <v>1</v>
      </c>
      <c r="U318" s="9">
        <v>1</v>
      </c>
      <c r="V318" s="9">
        <v>1</v>
      </c>
      <c r="W318" s="9">
        <v>1</v>
      </c>
      <c r="X318" s="9">
        <v>1</v>
      </c>
      <c r="Y318" s="9">
        <v>1</v>
      </c>
      <c r="Z318" s="9"/>
      <c r="AA318" s="9"/>
      <c r="AB318" s="9"/>
      <c r="AC318" s="9"/>
    </row>
    <row r="319" spans="1:29" ht="15.75" hidden="1" customHeight="1" x14ac:dyDescent="0.2">
      <c r="A319" s="14">
        <v>38</v>
      </c>
      <c r="B319" s="9" t="s">
        <v>107</v>
      </c>
      <c r="C319" s="17">
        <v>3</v>
      </c>
      <c r="D319" s="15" t="s">
        <v>429</v>
      </c>
      <c r="E319" s="9">
        <v>1</v>
      </c>
      <c r="F319" s="9">
        <v>1</v>
      </c>
      <c r="G319" s="9">
        <v>1</v>
      </c>
      <c r="H319" s="9">
        <v>1</v>
      </c>
      <c r="I319" s="9">
        <v>1</v>
      </c>
      <c r="J319" s="9">
        <v>1</v>
      </c>
      <c r="K319" s="9">
        <v>1</v>
      </c>
      <c r="L319" s="9">
        <v>1</v>
      </c>
      <c r="M319" s="9">
        <v>0</v>
      </c>
      <c r="N319" s="9">
        <v>1</v>
      </c>
      <c r="O319" s="9">
        <v>1</v>
      </c>
      <c r="P319" s="9">
        <v>1</v>
      </c>
      <c r="Q319" s="9">
        <v>1</v>
      </c>
      <c r="R319" s="9">
        <v>1</v>
      </c>
      <c r="S319" s="9">
        <v>1</v>
      </c>
      <c r="T319" s="9">
        <v>1</v>
      </c>
      <c r="U319" s="9">
        <v>1</v>
      </c>
      <c r="V319" s="9">
        <v>1</v>
      </c>
      <c r="W319" s="9">
        <v>1</v>
      </c>
      <c r="X319" s="9">
        <v>1</v>
      </c>
      <c r="Y319" s="9">
        <v>1</v>
      </c>
      <c r="Z319" s="9"/>
      <c r="AA319" s="9"/>
      <c r="AB319" s="9"/>
      <c r="AC319" s="9"/>
    </row>
    <row r="320" spans="1:29" ht="15.75" hidden="1" customHeight="1" x14ac:dyDescent="0.2">
      <c r="A320" s="14">
        <v>38</v>
      </c>
      <c r="B320" s="9" t="s">
        <v>107</v>
      </c>
      <c r="C320" s="17">
        <v>4</v>
      </c>
      <c r="D320" s="15" t="s">
        <v>430</v>
      </c>
      <c r="E320" s="9">
        <v>1</v>
      </c>
      <c r="F320" s="9">
        <v>1</v>
      </c>
      <c r="G320" s="9">
        <v>1</v>
      </c>
      <c r="H320" s="9">
        <v>1</v>
      </c>
      <c r="I320" s="9">
        <v>1</v>
      </c>
      <c r="J320" s="9">
        <v>1</v>
      </c>
      <c r="K320" s="9">
        <v>1</v>
      </c>
      <c r="L320" s="9">
        <v>1</v>
      </c>
      <c r="M320" s="9">
        <v>0</v>
      </c>
      <c r="N320" s="9">
        <v>1</v>
      </c>
      <c r="O320" s="9">
        <v>1</v>
      </c>
      <c r="P320" s="9">
        <v>1</v>
      </c>
      <c r="Q320" s="9">
        <v>1</v>
      </c>
      <c r="R320" s="9">
        <v>1</v>
      </c>
      <c r="S320" s="9">
        <v>1</v>
      </c>
      <c r="T320" s="9">
        <v>1</v>
      </c>
      <c r="U320" s="9">
        <v>1</v>
      </c>
      <c r="V320" s="9">
        <v>1</v>
      </c>
      <c r="W320" s="9">
        <v>1</v>
      </c>
      <c r="X320" s="9">
        <v>1</v>
      </c>
      <c r="Y320" s="9">
        <v>1</v>
      </c>
      <c r="Z320" s="9"/>
      <c r="AA320" s="9"/>
      <c r="AB320" s="9"/>
      <c r="AC320" s="9"/>
    </row>
    <row r="321" spans="1:29" ht="15.75" hidden="1" customHeight="1" x14ac:dyDescent="0.2">
      <c r="A321" s="14">
        <v>38</v>
      </c>
      <c r="B321" s="9" t="s">
        <v>107</v>
      </c>
      <c r="C321" s="17">
        <v>5</v>
      </c>
      <c r="D321" s="15" t="s">
        <v>431</v>
      </c>
      <c r="E321" s="9">
        <v>1</v>
      </c>
      <c r="F321" s="9">
        <v>1</v>
      </c>
      <c r="G321" s="9">
        <v>1</v>
      </c>
      <c r="H321" s="9">
        <v>1</v>
      </c>
      <c r="I321" s="9">
        <v>1</v>
      </c>
      <c r="J321" s="9">
        <v>1</v>
      </c>
      <c r="K321" s="9">
        <v>1</v>
      </c>
      <c r="L321" s="9">
        <v>1</v>
      </c>
      <c r="M321" s="9">
        <v>0</v>
      </c>
      <c r="N321" s="9">
        <v>1</v>
      </c>
      <c r="O321" s="9">
        <v>1</v>
      </c>
      <c r="P321" s="9">
        <v>1</v>
      </c>
      <c r="Q321" s="9">
        <v>1</v>
      </c>
      <c r="R321" s="9">
        <v>1</v>
      </c>
      <c r="S321" s="9">
        <v>1</v>
      </c>
      <c r="T321" s="9">
        <v>1</v>
      </c>
      <c r="U321" s="9">
        <v>1</v>
      </c>
      <c r="V321" s="9">
        <v>1</v>
      </c>
      <c r="W321" s="9">
        <v>1</v>
      </c>
      <c r="X321" s="9">
        <v>1</v>
      </c>
      <c r="Y321" s="9">
        <v>1</v>
      </c>
      <c r="Z321" s="9"/>
      <c r="AA321" s="9"/>
      <c r="AB321" s="9"/>
      <c r="AC321" s="9"/>
    </row>
    <row r="322" spans="1:29" ht="15.75" customHeight="1" x14ac:dyDescent="0.2">
      <c r="A322" s="14">
        <v>39</v>
      </c>
      <c r="B322" s="9" t="s">
        <v>109</v>
      </c>
      <c r="C322" s="17">
        <v>1</v>
      </c>
      <c r="D322" s="15" t="s">
        <v>432</v>
      </c>
      <c r="E322" s="9">
        <v>1</v>
      </c>
      <c r="F322" s="9">
        <v>1</v>
      </c>
      <c r="G322" s="9">
        <v>1</v>
      </c>
      <c r="H322" s="9">
        <v>1</v>
      </c>
      <c r="I322" s="9">
        <v>1</v>
      </c>
      <c r="J322" s="9">
        <v>1</v>
      </c>
      <c r="K322" s="9">
        <v>1</v>
      </c>
      <c r="L322" s="9">
        <v>1</v>
      </c>
      <c r="M322" s="9">
        <v>1</v>
      </c>
      <c r="N322" s="9">
        <v>1</v>
      </c>
      <c r="O322" s="9">
        <v>1</v>
      </c>
      <c r="P322" s="9">
        <v>1</v>
      </c>
      <c r="Q322" s="9">
        <v>1</v>
      </c>
      <c r="R322" s="9">
        <v>1</v>
      </c>
      <c r="S322" s="9">
        <v>1</v>
      </c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spans="1:29" ht="15.75" customHeight="1" x14ac:dyDescent="0.2">
      <c r="A323" s="14">
        <v>39</v>
      </c>
      <c r="B323" s="9" t="s">
        <v>109</v>
      </c>
      <c r="C323" s="17">
        <v>2</v>
      </c>
      <c r="D323" s="15" t="s">
        <v>433</v>
      </c>
      <c r="E323" s="9">
        <v>1</v>
      </c>
      <c r="F323" s="9">
        <v>1</v>
      </c>
      <c r="G323" s="9">
        <v>1</v>
      </c>
      <c r="H323" s="9">
        <v>1</v>
      </c>
      <c r="I323" s="9">
        <v>1</v>
      </c>
      <c r="J323" s="9">
        <v>1</v>
      </c>
      <c r="K323" s="9">
        <v>1</v>
      </c>
      <c r="L323" s="9">
        <v>1</v>
      </c>
      <c r="M323" s="9">
        <v>1</v>
      </c>
      <c r="N323" s="9">
        <v>1</v>
      </c>
      <c r="O323" s="9">
        <v>1</v>
      </c>
      <c r="P323" s="9">
        <v>1</v>
      </c>
      <c r="Q323" s="9">
        <v>1</v>
      </c>
      <c r="R323" s="9">
        <v>1</v>
      </c>
      <c r="S323" s="9">
        <v>1</v>
      </c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spans="1:29" ht="15.75" customHeight="1" x14ac:dyDescent="0.2">
      <c r="A324" s="14">
        <v>39</v>
      </c>
      <c r="B324" s="9" t="s">
        <v>109</v>
      </c>
      <c r="C324" s="17">
        <v>3</v>
      </c>
      <c r="D324" s="15" t="s">
        <v>434</v>
      </c>
      <c r="E324" s="9">
        <v>1</v>
      </c>
      <c r="F324" s="9">
        <v>1</v>
      </c>
      <c r="G324" s="9">
        <v>0</v>
      </c>
      <c r="H324" s="9">
        <v>1</v>
      </c>
      <c r="I324" s="9">
        <v>1</v>
      </c>
      <c r="J324" s="9">
        <v>1</v>
      </c>
      <c r="K324" s="9">
        <v>1</v>
      </c>
      <c r="L324" s="9">
        <v>1</v>
      </c>
      <c r="M324" s="9">
        <v>1</v>
      </c>
      <c r="N324" s="9">
        <v>1</v>
      </c>
      <c r="O324" s="9">
        <v>1</v>
      </c>
      <c r="P324" s="9">
        <v>1</v>
      </c>
      <c r="Q324" s="9">
        <v>1</v>
      </c>
      <c r="R324" s="9">
        <v>1</v>
      </c>
      <c r="S324" s="9">
        <v>1</v>
      </c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 spans="1:29" ht="15.75" customHeight="1" x14ac:dyDescent="0.2">
      <c r="A325" s="14">
        <v>39</v>
      </c>
      <c r="B325" s="9" t="s">
        <v>109</v>
      </c>
      <c r="C325" s="17">
        <v>4</v>
      </c>
      <c r="D325" s="15" t="s">
        <v>435</v>
      </c>
      <c r="E325" s="9">
        <v>1</v>
      </c>
      <c r="F325" s="9">
        <v>1</v>
      </c>
      <c r="G325" s="9">
        <v>1</v>
      </c>
      <c r="H325" s="9">
        <v>1</v>
      </c>
      <c r="I325" s="9">
        <v>1</v>
      </c>
      <c r="J325" s="9">
        <v>1</v>
      </c>
      <c r="K325" s="9">
        <v>1</v>
      </c>
      <c r="L325" s="9">
        <v>1</v>
      </c>
      <c r="M325" s="9">
        <v>1</v>
      </c>
      <c r="N325" s="9">
        <v>1</v>
      </c>
      <c r="O325" s="9">
        <v>1</v>
      </c>
      <c r="P325" s="9">
        <v>1</v>
      </c>
      <c r="Q325" s="9">
        <v>1</v>
      </c>
      <c r="R325" s="9">
        <v>1</v>
      </c>
      <c r="S325" s="9">
        <v>1</v>
      </c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spans="1:29" ht="15.75" customHeight="1" x14ac:dyDescent="0.2">
      <c r="A326" s="14">
        <v>39</v>
      </c>
      <c r="B326" s="9" t="s">
        <v>109</v>
      </c>
      <c r="C326" s="17">
        <v>5</v>
      </c>
      <c r="D326" s="15" t="s">
        <v>436</v>
      </c>
      <c r="E326" s="9">
        <v>1</v>
      </c>
      <c r="F326" s="9">
        <v>1</v>
      </c>
      <c r="G326" s="9">
        <v>1</v>
      </c>
      <c r="H326" s="9">
        <v>1</v>
      </c>
      <c r="I326" s="9">
        <v>1</v>
      </c>
      <c r="J326" s="9">
        <v>1</v>
      </c>
      <c r="K326" s="9">
        <v>1</v>
      </c>
      <c r="L326" s="9">
        <v>1</v>
      </c>
      <c r="M326" s="9">
        <v>1</v>
      </c>
      <c r="N326" s="9">
        <v>1</v>
      </c>
      <c r="O326" s="9">
        <v>1</v>
      </c>
      <c r="P326" s="9">
        <v>1</v>
      </c>
      <c r="Q326" s="9">
        <v>1</v>
      </c>
      <c r="R326" s="9">
        <v>1</v>
      </c>
      <c r="S326" s="9">
        <v>1</v>
      </c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spans="1:29" ht="15.75" customHeight="1" x14ac:dyDescent="0.2">
      <c r="A327" s="14">
        <v>39</v>
      </c>
      <c r="B327" s="9" t="s">
        <v>109</v>
      </c>
      <c r="C327" s="17">
        <v>6</v>
      </c>
      <c r="D327" s="15" t="s">
        <v>437</v>
      </c>
      <c r="E327" s="9">
        <v>1</v>
      </c>
      <c r="F327" s="9">
        <v>1</v>
      </c>
      <c r="G327" s="9">
        <v>1</v>
      </c>
      <c r="H327" s="9">
        <v>1</v>
      </c>
      <c r="I327" s="9">
        <v>1</v>
      </c>
      <c r="J327" s="9">
        <v>1</v>
      </c>
      <c r="K327" s="9">
        <v>1</v>
      </c>
      <c r="L327" s="9">
        <v>1</v>
      </c>
      <c r="M327" s="9">
        <v>1</v>
      </c>
      <c r="N327" s="9">
        <v>1</v>
      </c>
      <c r="O327" s="9">
        <v>1</v>
      </c>
      <c r="P327" s="9">
        <v>1</v>
      </c>
      <c r="Q327" s="9">
        <v>1</v>
      </c>
      <c r="R327" s="9">
        <v>1</v>
      </c>
      <c r="S327" s="9">
        <v>1</v>
      </c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spans="1:29" ht="15.75" customHeight="1" x14ac:dyDescent="0.2">
      <c r="A328" s="14">
        <v>39</v>
      </c>
      <c r="B328" s="14" t="s">
        <v>109</v>
      </c>
      <c r="C328" s="17">
        <v>7</v>
      </c>
      <c r="D328" s="34" t="s">
        <v>438</v>
      </c>
      <c r="E328" s="9">
        <v>1</v>
      </c>
      <c r="F328" s="9">
        <v>1</v>
      </c>
      <c r="G328" s="9">
        <v>1</v>
      </c>
      <c r="H328" s="9">
        <v>1</v>
      </c>
      <c r="I328" s="9">
        <v>1</v>
      </c>
      <c r="J328" s="9">
        <v>1</v>
      </c>
      <c r="K328" s="9">
        <v>1</v>
      </c>
      <c r="L328" s="9">
        <v>1</v>
      </c>
      <c r="M328" s="9">
        <v>1</v>
      </c>
      <c r="N328" s="9">
        <v>1</v>
      </c>
      <c r="O328" s="9">
        <v>1</v>
      </c>
      <c r="P328" s="9">
        <v>1</v>
      </c>
      <c r="Q328" s="9">
        <v>1</v>
      </c>
      <c r="R328" s="9">
        <v>1</v>
      </c>
      <c r="S328" s="9">
        <v>1</v>
      </c>
    </row>
    <row r="329" spans="1:29" ht="15.75" customHeight="1" x14ac:dyDescent="0.2"/>
    <row r="330" spans="1:29" ht="15.75" customHeight="1" x14ac:dyDescent="0.2"/>
    <row r="331" spans="1:29" ht="15.75" customHeight="1" x14ac:dyDescent="0.2"/>
    <row r="332" spans="1:29" ht="15.75" customHeight="1" x14ac:dyDescent="0.2"/>
    <row r="333" spans="1:29" ht="15.75" customHeight="1" x14ac:dyDescent="0.2"/>
    <row r="334" spans="1:29" ht="15.75" customHeight="1" x14ac:dyDescent="0.2"/>
    <row r="335" spans="1:29" ht="15.75" customHeight="1" x14ac:dyDescent="0.2"/>
    <row r="336" spans="1:29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3:Y328" xr:uid="{00000000-0009-0000-0000-000001000000}">
    <filterColumn colId="1">
      <filters>
        <filter val="Vinculación y desarrollo comunitario"/>
      </filters>
    </filterColumn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1"/>
  <sheetViews>
    <sheetView tabSelected="1" topLeftCell="A13" zoomScaleNormal="100" workbookViewId="0">
      <selection activeCell="C43" sqref="C43"/>
    </sheetView>
  </sheetViews>
  <sheetFormatPr baseColWidth="10" defaultColWidth="11.1640625" defaultRowHeight="15" customHeight="1" x14ac:dyDescent="0.2"/>
  <cols>
    <col min="1" max="7" width="11" customWidth="1"/>
    <col min="8" max="8" width="5.83203125" customWidth="1"/>
    <col min="9" max="9" width="10.1640625" customWidth="1"/>
    <col min="10" max="10" width="5.83203125" customWidth="1"/>
    <col min="11" max="11" width="10.1640625" customWidth="1"/>
    <col min="12" max="26" width="11" customWidth="1"/>
  </cols>
  <sheetData>
    <row r="1" spans="1:26" ht="16" x14ac:dyDescent="0.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6" x14ac:dyDescent="0.2">
      <c r="A2" s="39"/>
      <c r="B2" s="87" t="s">
        <v>439</v>
      </c>
      <c r="C2" s="67"/>
      <c r="D2" s="87" t="s">
        <v>450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  <c r="R2" s="39"/>
      <c r="S2" s="39"/>
      <c r="T2" s="39"/>
      <c r="U2" s="39"/>
      <c r="V2" s="39"/>
      <c r="W2" s="39"/>
      <c r="X2" s="39"/>
      <c r="Y2" s="39"/>
      <c r="Z2" s="39"/>
    </row>
    <row r="3" spans="1:26" ht="16" x14ac:dyDescent="0.2">
      <c r="A3" s="39"/>
      <c r="B3" s="87" t="s">
        <v>440</v>
      </c>
      <c r="C3" s="67"/>
      <c r="D3" s="87" t="s">
        <v>97</v>
      </c>
      <c r="E3" s="66"/>
      <c r="F3" s="66"/>
      <c r="G3" s="66"/>
      <c r="H3" s="66"/>
      <c r="I3" s="67"/>
      <c r="J3" s="87" t="s">
        <v>451</v>
      </c>
      <c r="K3" s="66"/>
      <c r="L3" s="66"/>
      <c r="M3" s="66"/>
      <c r="N3" s="66"/>
      <c r="O3" s="66"/>
      <c r="P3" s="66"/>
      <c r="Q3" s="67"/>
      <c r="R3" s="39"/>
      <c r="S3" s="39"/>
      <c r="T3" s="39"/>
      <c r="U3" s="39"/>
      <c r="V3" s="39"/>
      <c r="W3" s="39"/>
      <c r="X3" s="39"/>
      <c r="Y3" s="39"/>
      <c r="Z3" s="39"/>
    </row>
    <row r="4" spans="1:26" ht="57" customHeight="1" x14ac:dyDescent="0.2">
      <c r="A4" s="39"/>
      <c r="B4" s="87" t="s">
        <v>441</v>
      </c>
      <c r="C4" s="67"/>
      <c r="D4" s="86" t="str">
        <f>Prev!B309</f>
        <v>Seguimiento al graduado</v>
      </c>
      <c r="E4" s="67"/>
      <c r="F4" s="86" t="str">
        <f>Prev!B318</f>
        <v>Monitoreo del Empleo y Logros</v>
      </c>
      <c r="G4" s="67"/>
      <c r="H4" s="86" t="str">
        <f>Prev!B327</f>
        <v>Servicios de Apoyo al Graduado</v>
      </c>
      <c r="I4" s="67"/>
      <c r="J4" s="86" t="str">
        <f>Prev!B336</f>
        <v>Impacto social y solución de problemas</v>
      </c>
      <c r="K4" s="67"/>
      <c r="L4" s="86" t="str">
        <f>Prev!B345</f>
        <v>Ética, transparencia y diálogo</v>
      </c>
      <c r="M4" s="67"/>
      <c r="N4" s="86" t="str">
        <f>Prev!B353</f>
        <v>Sostenibilidad y gestión ambiental</v>
      </c>
      <c r="O4" s="67"/>
      <c r="P4" s="86" t="str">
        <f>Prev!B364</f>
        <v>Vinculación y desarrollo comunitario</v>
      </c>
      <c r="Q4" s="67"/>
      <c r="R4" s="39"/>
      <c r="S4" s="39"/>
      <c r="T4" s="39"/>
      <c r="U4" s="39"/>
      <c r="V4" s="39"/>
      <c r="W4" s="39"/>
      <c r="X4" s="39"/>
      <c r="Y4" s="39"/>
      <c r="Z4" s="39"/>
    </row>
    <row r="5" spans="1:26" ht="16" x14ac:dyDescent="0.2">
      <c r="A5" s="39"/>
      <c r="B5" s="40" t="s">
        <v>442</v>
      </c>
      <c r="C5" s="40" t="s">
        <v>443</v>
      </c>
      <c r="D5" s="40" t="s">
        <v>444</v>
      </c>
      <c r="E5" s="40" t="s">
        <v>445</v>
      </c>
      <c r="F5" s="40" t="s">
        <v>444</v>
      </c>
      <c r="G5" s="40" t="s">
        <v>445</v>
      </c>
      <c r="H5" s="40" t="s">
        <v>444</v>
      </c>
      <c r="I5" s="40" t="s">
        <v>445</v>
      </c>
      <c r="J5" s="40" t="s">
        <v>444</v>
      </c>
      <c r="K5" s="40" t="s">
        <v>445</v>
      </c>
      <c r="L5" s="40" t="s">
        <v>444</v>
      </c>
      <c r="M5" s="40" t="s">
        <v>445</v>
      </c>
      <c r="N5" s="40" t="s">
        <v>444</v>
      </c>
      <c r="O5" s="40" t="s">
        <v>445</v>
      </c>
      <c r="P5" s="40" t="s">
        <v>444</v>
      </c>
      <c r="Q5" s="40" t="s">
        <v>445</v>
      </c>
      <c r="R5" s="39"/>
      <c r="S5" s="39"/>
      <c r="T5" s="39"/>
      <c r="U5" s="39"/>
      <c r="V5" s="39"/>
      <c r="W5" s="39"/>
      <c r="X5" s="39"/>
      <c r="Y5" s="39"/>
      <c r="Z5" s="39"/>
    </row>
    <row r="6" spans="1:26" ht="16" x14ac:dyDescent="0.2">
      <c r="A6" s="39"/>
      <c r="B6" s="83" t="s">
        <v>3</v>
      </c>
      <c r="C6" s="35" t="s">
        <v>10</v>
      </c>
      <c r="D6" s="42">
        <f ca="1">SUM(INDIRECT("'Prev'!" &amp; ADDRESS(309, COLUMN(Prev!D309) + ROW(D6) - ROW($D$6)) &amp; ":" &amp; ADDRESS(313, COLUMN(Prev!D313) + ROW(D6) - ROW($D$6))))</f>
        <v>5</v>
      </c>
      <c r="E6" s="42">
        <f t="shared" ref="E6:E20" ca="1" si="0">D6/5*(2-1)</f>
        <v>1</v>
      </c>
      <c r="F6" s="42">
        <f ca="1">SUM(INDIRECT("'Prev'!" &amp; ADDRESS(318, COLUMN(Prev!D318) + ROW(F6) - ROW($F$6)) &amp; ":" &amp; ADDRESS(322, COLUMN(Prev!D322) + ROW(F6) - ROW($F$6))))</f>
        <v>5</v>
      </c>
      <c r="G6" s="43">
        <f t="shared" ref="G6:G20" ca="1" si="1">F6/5*(2-1)</f>
        <v>1</v>
      </c>
      <c r="H6" s="42">
        <f ca="1">SUM(INDIRECT("'Prev'!" &amp; ADDRESS(327, COLUMN(Prev!D327) + ROW(H6) - ROW($H$6)) &amp; ":" &amp; ADDRESS(331, COLUMN(Prev!D331) + ROW(H6) - ROW($H$6))))</f>
        <v>5</v>
      </c>
      <c r="I6" s="42">
        <f t="shared" ref="I6:I20" ca="1" si="2">H6/5*(2-1)</f>
        <v>1</v>
      </c>
      <c r="J6" s="42">
        <f ca="1">SUM(INDIRECT("'Prev'!" &amp; ADDRESS(336, COLUMN(Prev!D336) + ROW(J6) - ROW($J$6)) &amp; ":" &amp; ADDRESS(340, COLUMN(Prev!D340) + ROW(J6) - ROW($J$6))))</f>
        <v>5</v>
      </c>
      <c r="K6" s="43">
        <f t="shared" ref="K6:K32" ca="1" si="3">J6/5*(2-1)</f>
        <v>1</v>
      </c>
      <c r="L6" s="42">
        <f ca="1">SUM(INDIRECT("'Prev'!" &amp; ADDRESS(345, COLUMN(Prev!D345) + ROW(L6) - ROW($L$6)) &amp; ":" &amp; ADDRESS(348, COLUMN(Prev!D348) + ROW(L6) - ROW($L$6))))</f>
        <v>4</v>
      </c>
      <c r="M6" s="42">
        <f t="shared" ref="M6:M23" ca="1" si="4">L6/4*(2-1)</f>
        <v>1</v>
      </c>
      <c r="N6" s="42">
        <f ca="1">SUM(INDIRECT("'Prev'!" &amp; ADDRESS(353, COLUMN(Prev!D353) + ROW(N6) - ROW($N$6)) &amp; ":" &amp; ADDRESS(359, COLUMN(Prev!D359) + ROW(N6) - ROW($N$6))))</f>
        <v>7</v>
      </c>
      <c r="O6" s="42">
        <f t="shared" ref="O6:O20" ca="1" si="5">N6/7*(2-1)</f>
        <v>1</v>
      </c>
      <c r="P6" s="42">
        <f ca="1">SUM(INDIRECT("'Prev'!" &amp; ADDRESS(364, COLUMN(Prev!D364) + ROW(P6) - ROW($P$6)) &amp; ":" &amp; ADDRESS(368, COLUMN(Prev!D368) + ROW(P6) - ROW($P$6))))</f>
        <v>5</v>
      </c>
      <c r="Q6" s="43">
        <f t="shared" ref="Q6:Q26" ca="1" si="6">P6/5*(2-1)</f>
        <v>1</v>
      </c>
      <c r="R6" s="39"/>
      <c r="S6" s="39"/>
      <c r="T6" s="39"/>
      <c r="U6" s="39"/>
      <c r="V6" s="39"/>
      <c r="W6" s="39"/>
      <c r="X6" s="39"/>
      <c r="Y6" s="39"/>
      <c r="Z6" s="39"/>
    </row>
    <row r="7" spans="1:26" ht="16" x14ac:dyDescent="0.2">
      <c r="A7" s="39"/>
      <c r="B7" s="76"/>
      <c r="C7" s="35" t="s">
        <v>11</v>
      </c>
      <c r="D7" s="42">
        <f ca="1">SUM(INDIRECT("'Prev'!" &amp; ADDRESS(309, COLUMN(Prev!D310) + ROW(D7) - ROW($D$6)) &amp; ":" &amp; ADDRESS(313, COLUMN(Prev!D314) + ROW(D7) - ROW($D$6))))</f>
        <v>5</v>
      </c>
      <c r="E7" s="42">
        <f t="shared" ca="1" si="0"/>
        <v>1</v>
      </c>
      <c r="F7" s="42">
        <f ca="1">SUM(INDIRECT("'Prev'!" &amp; ADDRESS(318, COLUMN(Prev!D319) + ROW(F7) - ROW($F$6)) &amp; ":" &amp; ADDRESS(322, COLUMN(Prev!D323) + ROW(F7) - ROW($F$6))))</f>
        <v>5</v>
      </c>
      <c r="G7" s="43">
        <f t="shared" ca="1" si="1"/>
        <v>1</v>
      </c>
      <c r="H7" s="42">
        <f ca="1">SUM(INDIRECT("'Prev'!" &amp; ADDRESS(327, COLUMN(Prev!D328) + ROW(H7) - ROW($H$6)) &amp; ":" &amp; ADDRESS(331, COLUMN(Prev!D332) + ROW(H7) - ROW($H$6))))</f>
        <v>5</v>
      </c>
      <c r="I7" s="42">
        <f t="shared" ca="1" si="2"/>
        <v>1</v>
      </c>
      <c r="J7" s="42">
        <f ca="1">SUM(INDIRECT("'Prev'!" &amp; ADDRESS(336, COLUMN(Prev!D337) + ROW(J7) - ROW($J$6)) &amp; ":" &amp; ADDRESS(340, COLUMN(Prev!D341) + ROW(J7) - ROW($J$6))))</f>
        <v>5</v>
      </c>
      <c r="K7" s="43">
        <f t="shared" ca="1" si="3"/>
        <v>1</v>
      </c>
      <c r="L7" s="42">
        <f ca="1">SUM(INDIRECT("'Prev'!" &amp; ADDRESS(345, COLUMN(Prev!D346) + ROW(L7) - ROW($L$6)) &amp; ":" &amp; ADDRESS(348, COLUMN(Prev!D349) + ROW(L7) - ROW($L$6))))</f>
        <v>4</v>
      </c>
      <c r="M7" s="42">
        <f t="shared" ca="1" si="4"/>
        <v>1</v>
      </c>
      <c r="N7" s="42">
        <f ca="1">SUM(INDIRECT("'Prev'!" &amp; ADDRESS(353, COLUMN(Prev!D354) + ROW(N7) - ROW($N$6)) &amp; ":" &amp; ADDRESS(359, COLUMN(Prev!D360) + ROW(N7) - ROW($N$6))))</f>
        <v>7</v>
      </c>
      <c r="O7" s="42">
        <f t="shared" ca="1" si="5"/>
        <v>1</v>
      </c>
      <c r="P7" s="42">
        <f ca="1">SUM(INDIRECT("'Prev'!" &amp; ADDRESS(364, COLUMN(Prev!D365) + ROW(P7) - ROW($P$6)) &amp; ":" &amp; ADDRESS(368, COLUMN(Prev!D369) + ROW(P7) - ROW($P$6))))</f>
        <v>5</v>
      </c>
      <c r="Q7" s="43">
        <f t="shared" ca="1" si="6"/>
        <v>1</v>
      </c>
      <c r="R7" s="39"/>
      <c r="S7" s="39"/>
      <c r="T7" s="39"/>
      <c r="U7" s="39"/>
      <c r="V7" s="39"/>
      <c r="W7" s="39"/>
      <c r="X7" s="39"/>
      <c r="Y7" s="39"/>
      <c r="Z7" s="39"/>
    </row>
    <row r="8" spans="1:26" ht="16" x14ac:dyDescent="0.2">
      <c r="A8" s="39"/>
      <c r="B8" s="70"/>
      <c r="C8" s="35" t="s">
        <v>12</v>
      </c>
      <c r="D8" s="42">
        <f ca="1">SUM(INDIRECT("'Prev'!" &amp; ADDRESS(309, COLUMN(Prev!D311) + ROW(D8) - ROW($D$6)) &amp; ":" &amp; ADDRESS(313, COLUMN(Prev!D315) + ROW(D8) - ROW($D$6))))</f>
        <v>5</v>
      </c>
      <c r="E8" s="42">
        <f t="shared" ca="1" si="0"/>
        <v>1</v>
      </c>
      <c r="F8" s="42">
        <f ca="1">SUM(INDIRECT("'Prev'!" &amp; ADDRESS(318, COLUMN(Prev!D320) + ROW(F8) - ROW($F$6)) &amp; ":" &amp; ADDRESS(322, COLUMN(Prev!D324) + ROW(F8) - ROW($F$6))))</f>
        <v>5</v>
      </c>
      <c r="G8" s="43">
        <f t="shared" ca="1" si="1"/>
        <v>1</v>
      </c>
      <c r="H8" s="42">
        <f ca="1">SUM(INDIRECT("'Prev'!" &amp; ADDRESS(327, COLUMN(Prev!D329) + ROW(H8) - ROW($H$6)) &amp; ":" &amp; ADDRESS(331, COLUMN(Prev!D333) + ROW(H8) - ROW($H$6))))</f>
        <v>5</v>
      </c>
      <c r="I8" s="42">
        <f t="shared" ca="1" si="2"/>
        <v>1</v>
      </c>
      <c r="J8" s="42">
        <f ca="1">SUM(INDIRECT("'Prev'!" &amp; ADDRESS(336, COLUMN(Prev!D338) + ROW(J8) - ROW($J$6)) &amp; ":" &amp; ADDRESS(340, COLUMN(Prev!D342) + ROW(J8) - ROW($J$6))))</f>
        <v>5</v>
      </c>
      <c r="K8" s="43">
        <f t="shared" ca="1" si="3"/>
        <v>1</v>
      </c>
      <c r="L8" s="42">
        <f ca="1">SUM(INDIRECT("'Prev'!" &amp; ADDRESS(345, COLUMN(Prev!D347) + ROW(L8) - ROW($L$6)) &amp; ":" &amp; ADDRESS(348, COLUMN(Prev!D350) + ROW(L8) - ROW($L$6))))</f>
        <v>4</v>
      </c>
      <c r="M8" s="42">
        <f t="shared" ca="1" si="4"/>
        <v>1</v>
      </c>
      <c r="N8" s="42">
        <f ca="1">SUM(INDIRECT("'Prev'!" &amp; ADDRESS(353, COLUMN(Prev!D355) + ROW(N8) - ROW($N$6)) &amp; ":" &amp; ADDRESS(359, COLUMN(Prev!D361) + ROW(N8) - ROW($N$6))))</f>
        <v>7</v>
      </c>
      <c r="O8" s="42">
        <f t="shared" ca="1" si="5"/>
        <v>1</v>
      </c>
      <c r="P8" s="42">
        <f ca="1">SUM(INDIRECT("'Prev'!" &amp; ADDRESS(364, COLUMN(Prev!D366) + ROW(P8) - ROW($P$6)) &amp; ":" &amp; ADDRESS(368, COLUMN(Prev!D370) + ROW(P8) - ROW($P$6))))</f>
        <v>5</v>
      </c>
      <c r="Q8" s="43">
        <f t="shared" ca="1" si="6"/>
        <v>1</v>
      </c>
      <c r="R8" s="39"/>
      <c r="S8" s="39"/>
      <c r="T8" s="39"/>
      <c r="U8" s="39"/>
      <c r="V8" s="39"/>
      <c r="W8" s="39"/>
      <c r="X8" s="39"/>
      <c r="Y8" s="39"/>
      <c r="Z8" s="39"/>
    </row>
    <row r="9" spans="1:26" ht="16" x14ac:dyDescent="0.2">
      <c r="A9" s="39"/>
      <c r="B9" s="83" t="s">
        <v>4</v>
      </c>
      <c r="C9" s="35" t="s">
        <v>10</v>
      </c>
      <c r="D9" s="42">
        <f ca="1">SUM(INDIRECT("'Prev'!" &amp; ADDRESS(309, COLUMN(Prev!D312) + ROW(D9) - ROW($D$6)) &amp; ":" &amp; ADDRESS(313, COLUMN(Prev!D316) + ROW(D9) - ROW($D$6))))</f>
        <v>5</v>
      </c>
      <c r="E9" s="42">
        <f t="shared" ca="1" si="0"/>
        <v>1</v>
      </c>
      <c r="F9" s="42">
        <f ca="1">SUM(INDIRECT("'Prev'!" &amp; ADDRESS(318, COLUMN(Prev!D321) + ROW(F9) - ROW($F$6)) &amp; ":" &amp; ADDRESS(322, COLUMN(Prev!D325) + ROW(F9) - ROW($F$6))))</f>
        <v>5</v>
      </c>
      <c r="G9" s="43">
        <f t="shared" ca="1" si="1"/>
        <v>1</v>
      </c>
      <c r="H9" s="42">
        <f ca="1">SUM(INDIRECT("'Prev'!" &amp; ADDRESS(327, COLUMN(Prev!D330) + ROW(H9) - ROW($H$6)) &amp; ":" &amp; ADDRESS(331, COLUMN(Prev!D334) + ROW(H9) - ROW($H$6))))</f>
        <v>5</v>
      </c>
      <c r="I9" s="42">
        <f t="shared" ca="1" si="2"/>
        <v>1</v>
      </c>
      <c r="J9" s="42">
        <f ca="1">SUM(INDIRECT("'Prev'!" &amp; ADDRESS(336, COLUMN(Prev!D339) + ROW(J9) - ROW($J$6)) &amp; ":" &amp; ADDRESS(340, COLUMN(Prev!D343) + ROW(J9) - ROW($J$6))))</f>
        <v>5</v>
      </c>
      <c r="K9" s="43">
        <f t="shared" ca="1" si="3"/>
        <v>1</v>
      </c>
      <c r="L9" s="42">
        <f ca="1">SUM(INDIRECT("'Prev'!" &amp; ADDRESS(345, COLUMN(Prev!D348) + ROW(L9) - ROW($L$6)) &amp; ":" &amp; ADDRESS(348, COLUMN(Prev!D351) + ROW(L9) - ROW($L$6))))</f>
        <v>4</v>
      </c>
      <c r="M9" s="42">
        <f t="shared" ca="1" si="4"/>
        <v>1</v>
      </c>
      <c r="N9" s="42">
        <f ca="1">SUM(INDIRECT("'Prev'!" &amp; ADDRESS(353, COLUMN(Prev!D356) + ROW(N9) - ROW($N$6)) &amp; ":" &amp; ADDRESS(359, COLUMN(Prev!D362) + ROW(N9) - ROW($N$6))))</f>
        <v>7</v>
      </c>
      <c r="O9" s="42">
        <f t="shared" ca="1" si="5"/>
        <v>1</v>
      </c>
      <c r="P9" s="42">
        <f ca="1">SUM(INDIRECT("'Prev'!" &amp; ADDRESS(364, COLUMN(Prev!D367) + ROW(P9) - ROW($P$6)) &amp; ":" &amp; ADDRESS(368, COLUMN(Prev!D371) + ROW(P9) - ROW($P$6))))</f>
        <v>5</v>
      </c>
      <c r="Q9" s="43">
        <f t="shared" ca="1" si="6"/>
        <v>1</v>
      </c>
      <c r="R9" s="39"/>
      <c r="S9" s="39"/>
      <c r="T9" s="39"/>
      <c r="U9" s="39"/>
      <c r="V9" s="39"/>
      <c r="W9" s="39"/>
      <c r="X9" s="39"/>
      <c r="Y9" s="39"/>
      <c r="Z9" s="39"/>
    </row>
    <row r="10" spans="1:26" ht="16" x14ac:dyDescent="0.2">
      <c r="A10" s="39"/>
      <c r="B10" s="76"/>
      <c r="C10" s="35" t="s">
        <v>11</v>
      </c>
      <c r="D10" s="42">
        <f ca="1">SUM(INDIRECT("'Prev'!" &amp; ADDRESS(309, COLUMN(Prev!D313) + ROW(D10) - ROW($D$6)) &amp; ":" &amp; ADDRESS(313, COLUMN(Prev!D317) + ROW(D10) - ROW($D$6))))</f>
        <v>5</v>
      </c>
      <c r="E10" s="42">
        <f t="shared" ca="1" si="0"/>
        <v>1</v>
      </c>
      <c r="F10" s="42">
        <f ca="1">SUM(INDIRECT("'Prev'!" &amp; ADDRESS(318, COLUMN(Prev!D322) + ROW(F10) - ROW($F$6)) &amp; ":" &amp; ADDRESS(322, COLUMN(Prev!D326) + ROW(F10) - ROW($F$6))))</f>
        <v>5</v>
      </c>
      <c r="G10" s="43">
        <f t="shared" ca="1" si="1"/>
        <v>1</v>
      </c>
      <c r="H10" s="42">
        <f ca="1">SUM(INDIRECT("'Prev'!" &amp; ADDRESS(327, COLUMN(Prev!D331) + ROW(H10) - ROW($H$6)) &amp; ":" &amp; ADDRESS(331, COLUMN(Prev!D335) + ROW(H10) - ROW($H$6))))</f>
        <v>5</v>
      </c>
      <c r="I10" s="42">
        <f t="shared" ca="1" si="2"/>
        <v>1</v>
      </c>
      <c r="J10" s="42">
        <f ca="1">SUM(INDIRECT("'Prev'!" &amp; ADDRESS(336, COLUMN(Prev!D340) + ROW(J10) - ROW($J$6)) &amp; ":" &amp; ADDRESS(340, COLUMN(Prev!D344) + ROW(J10) - ROW($J$6))))</f>
        <v>5</v>
      </c>
      <c r="K10" s="43">
        <f t="shared" ca="1" si="3"/>
        <v>1</v>
      </c>
      <c r="L10" s="42">
        <f ca="1">SUM(INDIRECT("'Prev'!" &amp; ADDRESS(345, COLUMN(Prev!D349) + ROW(L10) - ROW($L$6)) &amp; ":" &amp; ADDRESS(348, COLUMN(Prev!D352) + ROW(L10) - ROW($L$6))))</f>
        <v>4</v>
      </c>
      <c r="M10" s="42">
        <f t="shared" ca="1" si="4"/>
        <v>1</v>
      </c>
      <c r="N10" s="42">
        <f ca="1">SUM(INDIRECT("'Prev'!" &amp; ADDRESS(353, COLUMN(Prev!D357) + ROW(N10) - ROW($N$6)) &amp; ":" &amp; ADDRESS(359, COLUMN(Prev!D363) + ROW(N10) - ROW($N$6))))</f>
        <v>7</v>
      </c>
      <c r="O10" s="42">
        <f t="shared" ca="1" si="5"/>
        <v>1</v>
      </c>
      <c r="P10" s="42">
        <f ca="1">SUM(INDIRECT("'Prev'!" &amp; ADDRESS(364, COLUMN(Prev!D368) + ROW(P10) - ROW($P$6)) &amp; ":" &amp; ADDRESS(368, COLUMN(Prev!D372) + ROW(P10) - ROW($P$6))))</f>
        <v>5</v>
      </c>
      <c r="Q10" s="43">
        <f t="shared" ca="1" si="6"/>
        <v>1</v>
      </c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6" x14ac:dyDescent="0.2">
      <c r="A11" s="39"/>
      <c r="B11" s="70"/>
      <c r="C11" s="35" t="s">
        <v>12</v>
      </c>
      <c r="D11" s="42">
        <f ca="1">SUM(INDIRECT("'Prev'!" &amp; ADDRESS(309, COLUMN(Prev!D314) + ROW(D11) - ROW($D$6)) &amp; ":" &amp; ADDRESS(313, COLUMN(Prev!D318) + ROW(D11) - ROW($D$6))))</f>
        <v>4</v>
      </c>
      <c r="E11" s="42">
        <f t="shared" ca="1" si="0"/>
        <v>0.8</v>
      </c>
      <c r="F11" s="42">
        <f ca="1">SUM(INDIRECT("'Prev'!" &amp; ADDRESS(318, COLUMN(Prev!D323) + ROW(F11) - ROW($F$6)) &amp; ":" &amp; ADDRESS(322, COLUMN(Prev!D327) + ROW(F11) - ROW($F$6))))</f>
        <v>5</v>
      </c>
      <c r="G11" s="43">
        <f t="shared" ca="1" si="1"/>
        <v>1</v>
      </c>
      <c r="H11" s="42">
        <f ca="1">SUM(INDIRECT("'Prev'!" &amp; ADDRESS(327, COLUMN(Prev!D332) + ROW(H11) - ROW($H$6)) &amp; ":" &amp; ADDRESS(331, COLUMN(Prev!D336) + ROW(H11) - ROW($H$6))))</f>
        <v>4</v>
      </c>
      <c r="I11" s="42">
        <f t="shared" ca="1" si="2"/>
        <v>0.8</v>
      </c>
      <c r="J11" s="42">
        <f ca="1">SUM(INDIRECT("'Prev'!" &amp; ADDRESS(336, COLUMN(Prev!D341) + ROW(J11) - ROW($J$6)) &amp; ":" &amp; ADDRESS(340, COLUMN(Prev!D345) + ROW(J11) - ROW($J$6))))</f>
        <v>4</v>
      </c>
      <c r="K11" s="44">
        <f t="shared" ca="1" si="3"/>
        <v>0.8</v>
      </c>
      <c r="L11" s="42">
        <f ca="1">SUM(INDIRECT("'Prev'!" &amp; ADDRESS(345, COLUMN(Prev!D350) + ROW(L11) - ROW($L$6)) &amp; ":" &amp; ADDRESS(348, COLUMN(Prev!D353) + ROW(L11) - ROW($L$6))))</f>
        <v>4</v>
      </c>
      <c r="M11" s="42">
        <f t="shared" ca="1" si="4"/>
        <v>1</v>
      </c>
      <c r="N11" s="42">
        <f ca="1">SUM(INDIRECT("'Prev'!" &amp; ADDRESS(353, COLUMN(Prev!D358) + ROW(N11) - ROW($N$6)) &amp; ":" &amp; ADDRESS(359, COLUMN(Prev!D364) + ROW(N11) - ROW($N$6))))</f>
        <v>6</v>
      </c>
      <c r="O11" s="44">
        <f t="shared" ca="1" si="5"/>
        <v>0.8571428571428571</v>
      </c>
      <c r="P11" s="42">
        <f ca="1">SUM(INDIRECT("'Prev'!" &amp; ADDRESS(364, COLUMN(Prev!D369) + ROW(P11) - ROW($P$6)) &amp; ":" &amp; ADDRESS(368, COLUMN(Prev!D373) + ROW(P11) - ROW($P$6))))</f>
        <v>5</v>
      </c>
      <c r="Q11" s="43">
        <f t="shared" ca="1" si="6"/>
        <v>1</v>
      </c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6" x14ac:dyDescent="0.2">
      <c r="A12" s="39"/>
      <c r="B12" s="83" t="s">
        <v>5</v>
      </c>
      <c r="C12" s="35" t="s">
        <v>10</v>
      </c>
      <c r="D12" s="42">
        <f ca="1">SUM(INDIRECT("'Prev'!" &amp; ADDRESS(309, COLUMN(Prev!D315) + ROW(D12) - ROW($D$6)) &amp; ":" &amp; ADDRESS(313, COLUMN(Prev!D319) + ROW(D12) - ROW($D$6))))</f>
        <v>5</v>
      </c>
      <c r="E12" s="42">
        <f t="shared" ca="1" si="0"/>
        <v>1</v>
      </c>
      <c r="F12" s="42">
        <f ca="1">SUM(INDIRECT("'Prev'!" &amp; ADDRESS(318, COLUMN(Prev!D324) + ROW(F12) - ROW($F$6)) &amp; ":" &amp; ADDRESS(322, COLUMN(Prev!D328) + ROW(F12) - ROW($F$6))))</f>
        <v>5</v>
      </c>
      <c r="G12" s="43">
        <f t="shared" ca="1" si="1"/>
        <v>1</v>
      </c>
      <c r="H12" s="42">
        <f ca="1">SUM(INDIRECT("'Prev'!" &amp; ADDRESS(327, COLUMN(Prev!D333) + ROW(H12) - ROW($H$6)) &amp; ":" &amp; ADDRESS(331, COLUMN(Prev!D337) + ROW(H12) - ROW($H$6))))</f>
        <v>5</v>
      </c>
      <c r="I12" s="42">
        <f t="shared" ca="1" si="2"/>
        <v>1</v>
      </c>
      <c r="J12" s="42">
        <f ca="1">SUM(INDIRECT("'Prev'!" &amp; ADDRESS(336, COLUMN(Prev!D342) + ROW(J12) - ROW($J$6)) &amp; ":" &amp; ADDRESS(340, COLUMN(Prev!D346) + ROW(J12) - ROW($J$6))))</f>
        <v>5</v>
      </c>
      <c r="K12" s="43">
        <f t="shared" ca="1" si="3"/>
        <v>1</v>
      </c>
      <c r="L12" s="42">
        <f ca="1">SUM(INDIRECT("'Prev'!" &amp; ADDRESS(345, COLUMN(Prev!D351) + ROW(L12) - ROW($L$6)) &amp; ":" &amp; ADDRESS(348, COLUMN(Prev!D354) + ROW(L12) - ROW($L$6))))</f>
        <v>4</v>
      </c>
      <c r="M12" s="42">
        <f t="shared" ca="1" si="4"/>
        <v>1</v>
      </c>
      <c r="N12" s="42">
        <f ca="1">SUM(INDIRECT("'Prev'!" &amp; ADDRESS(353, COLUMN(Prev!D359) + ROW(N12) - ROW($N$6)) &amp; ":" &amp; ADDRESS(359, COLUMN(Prev!D365) + ROW(N12) - ROW($N$6))))</f>
        <v>7</v>
      </c>
      <c r="O12" s="42">
        <f t="shared" ca="1" si="5"/>
        <v>1</v>
      </c>
      <c r="P12" s="42">
        <f ca="1">SUM(INDIRECT("'Prev'!" &amp; ADDRESS(364, COLUMN(Prev!D370) + ROW(P12) - ROW($P$6)) &amp; ":" &amp; ADDRESS(368, COLUMN(Prev!D374) + ROW(P12) - ROW($P$6))))</f>
        <v>5</v>
      </c>
      <c r="Q12" s="43">
        <f t="shared" ca="1" si="6"/>
        <v>1</v>
      </c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6" x14ac:dyDescent="0.2">
      <c r="A13" s="39"/>
      <c r="B13" s="76"/>
      <c r="C13" s="35" t="s">
        <v>11</v>
      </c>
      <c r="D13" s="42">
        <f ca="1">SUM(INDIRECT("'Prev'!" &amp; ADDRESS(309, COLUMN(Prev!D316) + ROW(D13) - ROW($D$6)) &amp; ":" &amp; ADDRESS(313, COLUMN(Prev!D320) + ROW(D13) - ROW($D$6))))</f>
        <v>5</v>
      </c>
      <c r="E13" s="42">
        <f t="shared" ca="1" si="0"/>
        <v>1</v>
      </c>
      <c r="F13" s="42">
        <f ca="1">SUM(INDIRECT("'Prev'!" &amp; ADDRESS(318, COLUMN(Prev!D325) + ROW(F13) - ROW($F$6)) &amp; ":" &amp; ADDRESS(322, COLUMN(Prev!D329) + ROW(F13) - ROW($F$6))))</f>
        <v>5</v>
      </c>
      <c r="G13" s="43">
        <f t="shared" ca="1" si="1"/>
        <v>1</v>
      </c>
      <c r="H13" s="42">
        <f ca="1">SUM(INDIRECT("'Prev'!" &amp; ADDRESS(327, COLUMN(Prev!D334) + ROW(H13) - ROW($H$6)) &amp; ":" &amp; ADDRESS(331, COLUMN(Prev!D338) + ROW(H13) - ROW($H$6))))</f>
        <v>5</v>
      </c>
      <c r="I13" s="42">
        <f t="shared" ca="1" si="2"/>
        <v>1</v>
      </c>
      <c r="J13" s="42">
        <f ca="1">SUM(INDIRECT("'Prev'!" &amp; ADDRESS(336, COLUMN(Prev!D343) + ROW(J13) - ROW($J$6)) &amp; ":" &amp; ADDRESS(340, COLUMN(Prev!D347) + ROW(J13) - ROW($J$6))))</f>
        <v>5</v>
      </c>
      <c r="K13" s="43">
        <f t="shared" ca="1" si="3"/>
        <v>1</v>
      </c>
      <c r="L13" s="42">
        <f ca="1">SUM(INDIRECT("'Prev'!" &amp; ADDRESS(345, COLUMN(Prev!D352) + ROW(L13) - ROW($L$6)) &amp; ":" &amp; ADDRESS(348, COLUMN(Prev!D355) + ROW(L13) - ROW($L$6))))</f>
        <v>4</v>
      </c>
      <c r="M13" s="42">
        <f t="shared" ca="1" si="4"/>
        <v>1</v>
      </c>
      <c r="N13" s="42">
        <f ca="1">SUM(INDIRECT("'Prev'!" &amp; ADDRESS(353, COLUMN(Prev!D360) + ROW(N13) - ROW($N$6)) &amp; ":" &amp; ADDRESS(359, COLUMN(Prev!D366) + ROW(N13) - ROW($N$6))))</f>
        <v>7</v>
      </c>
      <c r="O13" s="42">
        <f t="shared" ca="1" si="5"/>
        <v>1</v>
      </c>
      <c r="P13" s="42">
        <f ca="1">SUM(INDIRECT("'Prev'!" &amp; ADDRESS(364, COLUMN(Prev!D371) + ROW(P13) - ROW($P$6)) &amp; ":" &amp; ADDRESS(368, COLUMN(Prev!D375) + ROW(P13) - ROW($P$6))))</f>
        <v>5</v>
      </c>
      <c r="Q13" s="43">
        <f t="shared" ca="1" si="6"/>
        <v>1</v>
      </c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6" x14ac:dyDescent="0.2">
      <c r="A14" s="39"/>
      <c r="B14" s="70"/>
      <c r="C14" s="35" t="s">
        <v>12</v>
      </c>
      <c r="D14" s="42">
        <f ca="1">SUM(INDIRECT("'Prev'!" &amp; ADDRESS(309, COLUMN(Prev!D317) + ROW(D14) - ROW($D$6)) &amp; ":" &amp; ADDRESS(313, COLUMN(Prev!D321) + ROW(D14) - ROW($D$6))))</f>
        <v>4</v>
      </c>
      <c r="E14" s="42">
        <f t="shared" ca="1" si="0"/>
        <v>0.8</v>
      </c>
      <c r="F14" s="42">
        <f ca="1">SUM(INDIRECT("'Prev'!" &amp; ADDRESS(318, COLUMN(Prev!D326) + ROW(F14) - ROW($F$6)) &amp; ":" &amp; ADDRESS(322, COLUMN(Prev!D330) + ROW(F14) - ROW($F$6))))</f>
        <v>4</v>
      </c>
      <c r="G14" s="43">
        <f t="shared" ca="1" si="1"/>
        <v>0.8</v>
      </c>
      <c r="H14" s="42">
        <f ca="1">SUM(INDIRECT("'Prev'!" &amp; ADDRESS(327, COLUMN(Prev!D335) + ROW(H14) - ROW($H$6)) &amp; ":" &amp; ADDRESS(331, COLUMN(Prev!D339) + ROW(H14) - ROW($H$6))))</f>
        <v>5</v>
      </c>
      <c r="I14" s="42">
        <f t="shared" ca="1" si="2"/>
        <v>1</v>
      </c>
      <c r="J14" s="42">
        <f ca="1">SUM(INDIRECT("'Prev'!" &amp; ADDRESS(336, COLUMN(Prev!D344) + ROW(J14) - ROW($J$6)) &amp; ":" &amp; ADDRESS(340, COLUMN(Prev!D348) + ROW(J14) - ROW($J$6))))</f>
        <v>5</v>
      </c>
      <c r="K14" s="43">
        <f t="shared" ca="1" si="3"/>
        <v>1</v>
      </c>
      <c r="L14" s="42">
        <f ca="1">SUM(INDIRECT("'Prev'!" &amp; ADDRESS(345, COLUMN(Prev!D353) + ROW(L14) - ROW($L$6)) &amp; ":" &amp; ADDRESS(348, COLUMN(Prev!D356) + ROW(L14) - ROW($L$6))))</f>
        <v>4</v>
      </c>
      <c r="M14" s="42">
        <f t="shared" ca="1" si="4"/>
        <v>1</v>
      </c>
      <c r="N14" s="42">
        <f ca="1">SUM(INDIRECT("'Prev'!" &amp; ADDRESS(353, COLUMN(Prev!D361) + ROW(N14) - ROW($N$6)) &amp; ":" &amp; ADDRESS(359, COLUMN(Prev!D367) + ROW(N14) - ROW($N$6))))</f>
        <v>6</v>
      </c>
      <c r="O14" s="44">
        <f t="shared" ca="1" si="5"/>
        <v>0.8571428571428571</v>
      </c>
      <c r="P14" s="42">
        <f ca="1">SUM(INDIRECT("'Prev'!" &amp; ADDRESS(364, COLUMN(Prev!D372) + ROW(P14) - ROW($P$6)) &amp; ":" &amp; ADDRESS(368, COLUMN(Prev!D376) + ROW(P14) - ROW($P$6))))</f>
        <v>4</v>
      </c>
      <c r="Q14" s="43">
        <f t="shared" ca="1" si="6"/>
        <v>0.8</v>
      </c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6" x14ac:dyDescent="0.2">
      <c r="A15" s="39"/>
      <c r="B15" s="83" t="s">
        <v>6</v>
      </c>
      <c r="C15" s="35" t="s">
        <v>10</v>
      </c>
      <c r="D15" s="42">
        <f ca="1">SUM(INDIRECT("'Prev'!" &amp; ADDRESS(309, COLUMN(Prev!D318) + ROW(D15) - ROW($D$6)) &amp; ":" &amp; ADDRESS(313, COLUMN(Prev!D322) + ROW(D15) - ROW($D$6))))</f>
        <v>4</v>
      </c>
      <c r="E15" s="42">
        <f t="shared" ca="1" si="0"/>
        <v>0.8</v>
      </c>
      <c r="F15" s="42">
        <f ca="1">SUM(INDIRECT("'Prev'!" &amp; ADDRESS(318, COLUMN(Prev!D327) + ROW(F15) - ROW($F$6)) &amp; ":" &amp; ADDRESS(322, COLUMN(Prev!D331) + ROW(F15) - ROW($F$6))))</f>
        <v>5</v>
      </c>
      <c r="G15" s="43">
        <f t="shared" ca="1" si="1"/>
        <v>1</v>
      </c>
      <c r="H15" s="42">
        <f ca="1">SUM(INDIRECT("'Prev'!" &amp; ADDRESS(327, COLUMN(Prev!D336) + ROW(H15) - ROW($H$6)) &amp; ":" &amp; ADDRESS(331, COLUMN(Prev!D340) + ROW(H15) - ROW($H$6))))</f>
        <v>5</v>
      </c>
      <c r="I15" s="42">
        <f t="shared" ca="1" si="2"/>
        <v>1</v>
      </c>
      <c r="J15" s="42">
        <f ca="1">SUM(INDIRECT("'Prev'!" &amp; ADDRESS(336, COLUMN(Prev!D345) + ROW(J15) - ROW($J$6)) &amp; ":" &amp; ADDRESS(340, COLUMN(Prev!D349) + ROW(J15) - ROW($J$6))))</f>
        <v>5</v>
      </c>
      <c r="K15" s="43">
        <f t="shared" ca="1" si="3"/>
        <v>1</v>
      </c>
      <c r="L15" s="42">
        <f ca="1">SUM(INDIRECT("'Prev'!" &amp; ADDRESS(345, COLUMN(Prev!D354) + ROW(L15) - ROW($L$6)) &amp; ":" &amp; ADDRESS(348, COLUMN(Prev!D357) + ROW(L15) - ROW($L$6))))</f>
        <v>4</v>
      </c>
      <c r="M15" s="42">
        <f t="shared" ca="1" si="4"/>
        <v>1</v>
      </c>
      <c r="N15" s="42">
        <f ca="1">SUM(INDIRECT("'Prev'!" &amp; ADDRESS(353, COLUMN(Prev!D362) + ROW(N15) - ROW($N$6)) &amp; ":" &amp; ADDRESS(359, COLUMN(Prev!D368) + ROW(N15) - ROW($N$6))))</f>
        <v>7</v>
      </c>
      <c r="O15" s="42">
        <f t="shared" ca="1" si="5"/>
        <v>1</v>
      </c>
      <c r="P15" s="42">
        <f ca="1">SUM(INDIRECT("'Prev'!" &amp; ADDRESS(364, COLUMN(Prev!D373) + ROW(P15) - ROW($P$6)) &amp; ":" &amp; ADDRESS(368, COLUMN(Prev!D377) + ROW(P15) - ROW($P$6))))</f>
        <v>5</v>
      </c>
      <c r="Q15" s="43">
        <f t="shared" ca="1" si="6"/>
        <v>1</v>
      </c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6" x14ac:dyDescent="0.2">
      <c r="A16" s="39"/>
      <c r="B16" s="76"/>
      <c r="C16" s="35" t="s">
        <v>11</v>
      </c>
      <c r="D16" s="42">
        <f ca="1">SUM(INDIRECT("'Prev'!" &amp; ADDRESS(309, COLUMN(Prev!D319) + ROW(D16) - ROW($D$6)) &amp; ":" &amp; ADDRESS(313, COLUMN(Prev!D323) + ROW(D16) - ROW($D$6))))</f>
        <v>5</v>
      </c>
      <c r="E16" s="42">
        <f t="shared" ca="1" si="0"/>
        <v>1</v>
      </c>
      <c r="F16" s="42">
        <f ca="1">SUM(INDIRECT("'Prev'!" &amp; ADDRESS(318, COLUMN(Prev!D328) + ROW(F16) - ROW($F$6)) &amp; ":" &amp; ADDRESS(322, COLUMN(Prev!D332) + ROW(F16) - ROW($F$6))))</f>
        <v>5</v>
      </c>
      <c r="G16" s="43">
        <f t="shared" ca="1" si="1"/>
        <v>1</v>
      </c>
      <c r="H16" s="42">
        <f ca="1">SUM(INDIRECT("'Prev'!" &amp; ADDRESS(327, COLUMN(Prev!D337) + ROW(H16) - ROW($H$6)) &amp; ":" &amp; ADDRESS(331, COLUMN(Prev!D341) + ROW(H16) - ROW($H$6))))</f>
        <v>5</v>
      </c>
      <c r="I16" s="42">
        <f t="shared" ca="1" si="2"/>
        <v>1</v>
      </c>
      <c r="J16" s="42">
        <f ca="1">SUM(INDIRECT("'Prev'!" &amp; ADDRESS(336, COLUMN(Prev!D346) + ROW(J16) - ROW($J$6)) &amp; ":" &amp; ADDRESS(340, COLUMN(Prev!D350) + ROW(J16) - ROW($J$6))))</f>
        <v>5</v>
      </c>
      <c r="K16" s="43">
        <f t="shared" ca="1" si="3"/>
        <v>1</v>
      </c>
      <c r="L16" s="42">
        <f ca="1">SUM(INDIRECT("'Prev'!" &amp; ADDRESS(345, COLUMN(Prev!D355) + ROW(L16) - ROW($L$6)) &amp; ":" &amp; ADDRESS(348, COLUMN(Prev!D358) + ROW(L16) - ROW($L$6))))</f>
        <v>4</v>
      </c>
      <c r="M16" s="42">
        <f t="shared" ca="1" si="4"/>
        <v>1</v>
      </c>
      <c r="N16" s="42">
        <f ca="1">SUM(INDIRECT("'Prev'!" &amp; ADDRESS(353, COLUMN(Prev!D363) + ROW(N16) - ROW($N$6)) &amp; ":" &amp; ADDRESS(359, COLUMN(Prev!D369) + ROW(N16) - ROW($N$6))))</f>
        <v>7</v>
      </c>
      <c r="O16" s="42">
        <f t="shared" ca="1" si="5"/>
        <v>1</v>
      </c>
      <c r="P16" s="42">
        <f ca="1">SUM(INDIRECT("'Prev'!" &amp; ADDRESS(364, COLUMN(Prev!D374) + ROW(P16) - ROW($P$6)) &amp; ":" &amp; ADDRESS(368, COLUMN(Prev!D378) + ROW(P16) - ROW($P$6))))</f>
        <v>5</v>
      </c>
      <c r="Q16" s="43">
        <f t="shared" ca="1" si="6"/>
        <v>1</v>
      </c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6" x14ac:dyDescent="0.2">
      <c r="A17" s="39"/>
      <c r="B17" s="70"/>
      <c r="C17" s="35" t="s">
        <v>12</v>
      </c>
      <c r="D17" s="42">
        <f ca="1">SUM(INDIRECT("'Prev'!" &amp; ADDRESS(309, COLUMN(Prev!D320) + ROW(D17) - ROW($D$6)) &amp; ":" &amp; ADDRESS(313, COLUMN(Prev!D324) + ROW(D17) - ROW($D$6))))</f>
        <v>4</v>
      </c>
      <c r="E17" s="42">
        <f t="shared" ca="1" si="0"/>
        <v>0.8</v>
      </c>
      <c r="F17" s="42">
        <f ca="1">SUM(INDIRECT("'Prev'!" &amp; ADDRESS(318, COLUMN(Prev!D329) + ROW(F17) - ROW($F$6)) &amp; ":" &amp; ADDRESS(322, COLUMN(Prev!D333) + ROW(F17) - ROW($F$6))))</f>
        <v>5</v>
      </c>
      <c r="G17" s="43">
        <f t="shared" ca="1" si="1"/>
        <v>1</v>
      </c>
      <c r="H17" s="42">
        <f ca="1">SUM(INDIRECT("'Prev'!" &amp; ADDRESS(327, COLUMN(Prev!D338) + ROW(H17) - ROW($H$6)) &amp; ":" &amp; ADDRESS(331, COLUMN(Prev!D342) + ROW(H17) - ROW($H$6))))</f>
        <v>5</v>
      </c>
      <c r="I17" s="42">
        <f t="shared" ca="1" si="2"/>
        <v>1</v>
      </c>
      <c r="J17" s="42">
        <f ca="1">SUM(INDIRECT("'Prev'!" &amp; ADDRESS(336, COLUMN(Prev!D347) + ROW(J17) - ROW($J$6)) &amp; ":" &amp; ADDRESS(340, COLUMN(Prev!D351) + ROW(J17) - ROW($J$6))))</f>
        <v>4</v>
      </c>
      <c r="K17" s="44">
        <f t="shared" ca="1" si="3"/>
        <v>0.8</v>
      </c>
      <c r="L17" s="42">
        <f ca="1">SUM(INDIRECT("'Prev'!" &amp; ADDRESS(345, COLUMN(Prev!D356) + ROW(L17) - ROW($L$6)) &amp; ":" &amp; ADDRESS(348, COLUMN(Prev!D359) + ROW(L17) - ROW($L$6))))</f>
        <v>4</v>
      </c>
      <c r="M17" s="42">
        <f t="shared" ca="1" si="4"/>
        <v>1</v>
      </c>
      <c r="N17" s="42">
        <f ca="1">SUM(INDIRECT("'Prev'!" &amp; ADDRESS(353, COLUMN(Prev!D364) + ROW(N17) - ROW($N$6)) &amp; ":" &amp; ADDRESS(359, COLUMN(Prev!D370) + ROW(N17) - ROW($N$6))))</f>
        <v>6</v>
      </c>
      <c r="O17" s="44">
        <f t="shared" ca="1" si="5"/>
        <v>0.8571428571428571</v>
      </c>
      <c r="P17" s="42">
        <f ca="1">SUM(INDIRECT("'Prev'!" &amp; ADDRESS(364, COLUMN(Prev!D375) + ROW(P17) - ROW($P$6)) &amp; ":" &amp; ADDRESS(368, COLUMN(Prev!D379) + ROW(P17) - ROW($P$6))))</f>
        <v>5</v>
      </c>
      <c r="Q17" s="43">
        <f t="shared" ca="1" si="6"/>
        <v>1</v>
      </c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6" x14ac:dyDescent="0.2">
      <c r="A18" s="39"/>
      <c r="B18" s="83" t="s">
        <v>7</v>
      </c>
      <c r="C18" s="35" t="s">
        <v>10</v>
      </c>
      <c r="D18" s="42">
        <f ca="1">SUM(INDIRECT("'Prev'!" &amp; ADDRESS(309, COLUMN(Prev!D321) + ROW(D18) - ROW($D$6)) &amp; ":" &amp; ADDRESS(313, COLUMN(Prev!D325) + ROW(D18) - ROW($D$6))))</f>
        <v>4</v>
      </c>
      <c r="E18" s="42">
        <f t="shared" ca="1" si="0"/>
        <v>0.8</v>
      </c>
      <c r="F18" s="42">
        <f ca="1">SUM(INDIRECT("'Prev'!" &amp; ADDRESS(318, COLUMN(Prev!D330) + ROW(F18) - ROW($F$6)) &amp; ":" &amp; ADDRESS(322, COLUMN(Prev!D334) + ROW(F18) - ROW($F$6))))</f>
        <v>5</v>
      </c>
      <c r="G18" s="43">
        <f t="shared" ca="1" si="1"/>
        <v>1</v>
      </c>
      <c r="H18" s="42">
        <f ca="1">SUM(INDIRECT("'Prev'!" &amp; ADDRESS(327, COLUMN(Prev!D339) + ROW(H18) - ROW($H$6)) &amp; ":" &amp; ADDRESS(331, COLUMN(Prev!D343) + ROW(H18) - ROW($H$6))))</f>
        <v>5</v>
      </c>
      <c r="I18" s="42">
        <f t="shared" ca="1" si="2"/>
        <v>1</v>
      </c>
      <c r="J18" s="42">
        <f ca="1">SUM(INDIRECT("'Prev'!" &amp; ADDRESS(336, COLUMN(Prev!D348) + ROW(J18) - ROW($J$6)) &amp; ":" &amp; ADDRESS(340, COLUMN(Prev!D352) + ROW(J18) - ROW($J$6))))</f>
        <v>5</v>
      </c>
      <c r="K18" s="43">
        <f t="shared" ca="1" si="3"/>
        <v>1</v>
      </c>
      <c r="L18" s="42">
        <f ca="1">SUM(INDIRECT("'Prev'!" &amp; ADDRESS(345, COLUMN(Prev!D357) + ROW(L18) - ROW($L$6)) &amp; ":" &amp; ADDRESS(348, COLUMN(Prev!D360) + ROW(L18) - ROW($L$6))))</f>
        <v>4</v>
      </c>
      <c r="M18" s="42">
        <f t="shared" ca="1" si="4"/>
        <v>1</v>
      </c>
      <c r="N18" s="42">
        <f ca="1">SUM(INDIRECT("'Prev'!" &amp; ADDRESS(353, COLUMN(Prev!D365) + ROW(N18) - ROW($N$6)) &amp; ":" &amp; ADDRESS(359, COLUMN(Prev!D371) + ROW(N18) - ROW($N$6))))</f>
        <v>7</v>
      </c>
      <c r="O18" s="42">
        <f t="shared" ca="1" si="5"/>
        <v>1</v>
      </c>
      <c r="P18" s="42">
        <f ca="1">SUM(INDIRECT("'Prev'!" &amp; ADDRESS(364, COLUMN(Prev!D376) + ROW(P18) - ROW($P$6)) &amp; ":" &amp; ADDRESS(368, COLUMN(Prev!D380) + ROW(P18) - ROW($P$6))))</f>
        <v>5</v>
      </c>
      <c r="Q18" s="43">
        <f t="shared" ca="1" si="6"/>
        <v>1</v>
      </c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6" x14ac:dyDescent="0.2">
      <c r="A19" s="39"/>
      <c r="B19" s="76"/>
      <c r="C19" s="35" t="s">
        <v>11</v>
      </c>
      <c r="D19" s="42">
        <f ca="1">SUM(INDIRECT("'Prev'!" &amp; ADDRESS(309, COLUMN(Prev!D322) + ROW(D19) - ROW($D$6)) &amp; ":" &amp; ADDRESS(313, COLUMN(Prev!D326) + ROW(D19) - ROW($D$6))))</f>
        <v>5</v>
      </c>
      <c r="E19" s="42">
        <f t="shared" ca="1" si="0"/>
        <v>1</v>
      </c>
      <c r="F19" s="42">
        <f ca="1">SUM(INDIRECT("'Prev'!" &amp; ADDRESS(318, COLUMN(Prev!D331) + ROW(F19) - ROW($F$6)) &amp; ":" &amp; ADDRESS(322, COLUMN(Prev!D335) + ROW(F19) - ROW($F$6))))</f>
        <v>5</v>
      </c>
      <c r="G19" s="43">
        <f t="shared" ca="1" si="1"/>
        <v>1</v>
      </c>
      <c r="H19" s="42">
        <f ca="1">SUM(INDIRECT("'Prev'!" &amp; ADDRESS(327, COLUMN(Prev!D340) + ROW(H19) - ROW($H$6)) &amp; ":" &amp; ADDRESS(331, COLUMN(Prev!D344) + ROW(H19) - ROW($H$6))))</f>
        <v>5</v>
      </c>
      <c r="I19" s="42">
        <f t="shared" ca="1" si="2"/>
        <v>1</v>
      </c>
      <c r="J19" s="42">
        <f ca="1">SUM(INDIRECT("'Prev'!" &amp; ADDRESS(336, COLUMN(Prev!D349) + ROW(J19) - ROW($J$6)) &amp; ":" &amp; ADDRESS(340, COLUMN(Prev!D353) + ROW(J19) - ROW($J$6))))</f>
        <v>5</v>
      </c>
      <c r="K19" s="43">
        <f t="shared" ca="1" si="3"/>
        <v>1</v>
      </c>
      <c r="L19" s="42">
        <f ca="1">SUM(INDIRECT("'Prev'!" &amp; ADDRESS(345, COLUMN(Prev!D358) + ROW(L19) - ROW($L$6)) &amp; ":" &amp; ADDRESS(348, COLUMN(Prev!D361) + ROW(L19) - ROW($L$6))))</f>
        <v>4</v>
      </c>
      <c r="M19" s="42">
        <f t="shared" ca="1" si="4"/>
        <v>1</v>
      </c>
      <c r="N19" s="42">
        <f ca="1">SUM(INDIRECT("'Prev'!" &amp; ADDRESS(353, COLUMN(Prev!D366) + ROW(N19) - ROW($N$6)) &amp; ":" &amp; ADDRESS(359, COLUMN(Prev!D372) + ROW(N19) - ROW($N$6))))</f>
        <v>7</v>
      </c>
      <c r="O19" s="42">
        <f t="shared" ca="1" si="5"/>
        <v>1</v>
      </c>
      <c r="P19" s="42">
        <f ca="1">SUM(INDIRECT("'Prev'!" &amp; ADDRESS(364, COLUMN(Prev!D377) + ROW(P19) - ROW($P$6)) &amp; ":" &amp; ADDRESS(368, COLUMN(Prev!D381) + ROW(P19) - ROW($P$6))))</f>
        <v>5</v>
      </c>
      <c r="Q19" s="43">
        <f t="shared" ca="1" si="6"/>
        <v>1</v>
      </c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6" x14ac:dyDescent="0.2">
      <c r="A20" s="39"/>
      <c r="B20" s="70"/>
      <c r="C20" s="35" t="s">
        <v>12</v>
      </c>
      <c r="D20" s="41">
        <f ca="1">SUM(INDIRECT("'Prev'!" &amp; ADDRESS(309, COLUMN(Prev!D323) + ROW(D20) - ROW($D$6)) &amp; ":" &amp; ADDRESS(313, COLUMN(Prev!D327) + ROW(D20) - ROW($D$6))))</f>
        <v>4</v>
      </c>
      <c r="E20" s="41">
        <f t="shared" ca="1" si="0"/>
        <v>0.8</v>
      </c>
      <c r="F20" s="41">
        <f ca="1">SUM(INDIRECT("'Prev'!" &amp; ADDRESS(318, COLUMN(Prev!D332) + ROW(F20) - ROW($F$6)) &amp; ":" &amp; ADDRESS(322, COLUMN(Prev!D336) + ROW(F20) - ROW($F$6))))</f>
        <v>5</v>
      </c>
      <c r="G20" s="54">
        <f t="shared" ca="1" si="1"/>
        <v>1</v>
      </c>
      <c r="H20" s="41">
        <f ca="1">SUM(INDIRECT("'Prev'!" &amp; ADDRESS(327, COLUMN(Prev!D341) + ROW(H20) - ROW($H$6)) &amp; ":" &amp; ADDRESS(331, COLUMN(Prev!D345) + ROW(H20) - ROW($H$6))))</f>
        <v>5</v>
      </c>
      <c r="I20" s="41">
        <f t="shared" ca="1" si="2"/>
        <v>1</v>
      </c>
      <c r="J20" s="42">
        <f ca="1">SUM(INDIRECT("'Prev'!" &amp; ADDRESS(336, COLUMN(Prev!D350) + ROW(J20) - ROW($J$6)) &amp; ":" &amp; ADDRESS(340, COLUMN(Prev!D354) + ROW(J20) - ROW($J$6))))</f>
        <v>5</v>
      </c>
      <c r="K20" s="43">
        <f t="shared" ca="1" si="3"/>
        <v>1</v>
      </c>
      <c r="L20" s="42">
        <f ca="1">SUM(INDIRECT("'Prev'!" &amp; ADDRESS(345, COLUMN(Prev!D359) + ROW(L20) - ROW($L$6)) &amp; ":" &amp; ADDRESS(348, COLUMN(Prev!D362) + ROW(L20) - ROW($L$6))))</f>
        <v>4</v>
      </c>
      <c r="M20" s="42">
        <f t="shared" ca="1" si="4"/>
        <v>1</v>
      </c>
      <c r="N20" s="42">
        <f ca="1">SUM(INDIRECT("'Prev'!" &amp; ADDRESS(353, COLUMN(Prev!D367) + ROW(N20) - ROW($N$6)) &amp; ":" &amp; ADDRESS(359, COLUMN(Prev!D373) + ROW(N20) - ROW($N$6))))</f>
        <v>6</v>
      </c>
      <c r="O20" s="44">
        <f t="shared" ca="1" si="5"/>
        <v>0.8571428571428571</v>
      </c>
      <c r="P20" s="42">
        <f ca="1">SUM(INDIRECT("'Prev'!" &amp; ADDRESS(364, COLUMN(Prev!D378) + ROW(P20) - ROW($P$6)) &amp; ":" &amp; ADDRESS(368, COLUMN(Prev!D382) + ROW(P20) - ROW($P$6))))</f>
        <v>5</v>
      </c>
      <c r="Q20" s="43">
        <f t="shared" ca="1" si="6"/>
        <v>1</v>
      </c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5.75" customHeight="1" x14ac:dyDescent="0.2">
      <c r="A21" s="39"/>
      <c r="B21" s="83" t="s">
        <v>8</v>
      </c>
      <c r="C21" s="45" t="s">
        <v>10</v>
      </c>
      <c r="D21" s="81" t="s">
        <v>446</v>
      </c>
      <c r="E21" s="82"/>
      <c r="F21" s="81" t="s">
        <v>446</v>
      </c>
      <c r="G21" s="82"/>
      <c r="H21" s="81" t="s">
        <v>446</v>
      </c>
      <c r="I21" s="82"/>
      <c r="J21" s="46">
        <f ca="1">SUM(INDIRECT("'Prev'!" &amp; ADDRESS(336, COLUMN(Prev!D351) + ROW(J21) - ROW($J$6)) &amp; ":" &amp; ADDRESS(340, COLUMN(Prev!D355) + ROW(J21) - ROW($J$6))))</f>
        <v>5</v>
      </c>
      <c r="K21" s="43">
        <f t="shared" ca="1" si="3"/>
        <v>1</v>
      </c>
      <c r="L21" s="42">
        <f ca="1">SUM(INDIRECT("'Prev'!" &amp; ADDRESS(345, COLUMN(Prev!D360) + ROW(L21) - ROW($L$6)) &amp; ":" &amp; ADDRESS(348, COLUMN(Prev!D363) + ROW(L21) - ROW($L$6))))</f>
        <v>4</v>
      </c>
      <c r="M21" s="42">
        <f t="shared" ca="1" si="4"/>
        <v>1</v>
      </c>
      <c r="N21" s="81" t="s">
        <v>446</v>
      </c>
      <c r="O21" s="82"/>
      <c r="P21" s="42">
        <f ca="1">SUM(INDIRECT("'Prev'!" &amp; ADDRESS(364, COLUMN(Prev!D379) + ROW(P21) - ROW($P$6)) &amp; ":" &amp; ADDRESS(368, COLUMN(Prev!D383) + ROW(P21) - ROW($P$6))))</f>
        <v>5</v>
      </c>
      <c r="Q21" s="43">
        <f t="shared" ca="1" si="6"/>
        <v>1</v>
      </c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5.75" customHeight="1" x14ac:dyDescent="0.2">
      <c r="A22" s="39"/>
      <c r="B22" s="76"/>
      <c r="C22" s="45" t="s">
        <v>11</v>
      </c>
      <c r="D22" s="48"/>
      <c r="E22" s="48"/>
      <c r="F22" s="48"/>
      <c r="G22" s="55"/>
      <c r="H22" s="48"/>
      <c r="I22" s="48"/>
      <c r="J22" s="46">
        <f ca="1">SUM(INDIRECT("'Prev'!" &amp; ADDRESS(336, COLUMN(Prev!D352) + ROW(J22) - ROW($J$6)) &amp; ":" &amp; ADDRESS(340, COLUMN(Prev!D356) + ROW(J22) - ROW($J$6))))</f>
        <v>5</v>
      </c>
      <c r="K22" s="43">
        <f t="shared" ca="1" si="3"/>
        <v>1</v>
      </c>
      <c r="L22" s="42">
        <f ca="1">SUM(INDIRECT("'Prev'!" &amp; ADDRESS(345, COLUMN(Prev!D361) + ROW(L22) - ROW($L$6)) &amp; ":" &amp; ADDRESS(348, COLUMN(Prev!D364) + ROW(L22) - ROW($L$6))))</f>
        <v>4</v>
      </c>
      <c r="M22" s="42">
        <f t="shared" ca="1" si="4"/>
        <v>1</v>
      </c>
      <c r="N22" s="48"/>
      <c r="O22" s="48"/>
      <c r="P22" s="42">
        <f ca="1">SUM(INDIRECT("'Prev'!" &amp; ADDRESS(364, COLUMN(Prev!D380) + ROW(P22) - ROW($P$6)) &amp; ":" &amp; ADDRESS(368, COLUMN(Prev!D384) + ROW(P22) - ROW($P$6))))</f>
        <v>5</v>
      </c>
      <c r="Q22" s="43">
        <f t="shared" ca="1" si="6"/>
        <v>1</v>
      </c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5.75" customHeight="1" x14ac:dyDescent="0.2">
      <c r="A23" s="39"/>
      <c r="B23" s="70"/>
      <c r="C23" s="45" t="s">
        <v>12</v>
      </c>
      <c r="D23" s="48"/>
      <c r="E23" s="48"/>
      <c r="F23" s="48"/>
      <c r="G23" s="50"/>
      <c r="H23" s="48"/>
      <c r="I23" s="48"/>
      <c r="J23" s="46">
        <f ca="1">SUM(INDIRECT("'Prev'!" &amp; ADDRESS(336, COLUMN(Prev!D353) + ROW(J23) - ROW($J$6)) &amp; ":" &amp; ADDRESS(340, COLUMN(Prev!D357) + ROW(J23) - ROW($J$6))))</f>
        <v>5</v>
      </c>
      <c r="K23" s="43">
        <f t="shared" ca="1" si="3"/>
        <v>1</v>
      </c>
      <c r="L23" s="41">
        <f ca="1">SUM(INDIRECT("'Prev'!" &amp; ADDRESS(345, COLUMN(Prev!D362) + ROW(L23) - ROW($L$6)) &amp; ":" &amp; ADDRESS(348, COLUMN(Prev!D365) + ROW(L23) - ROW($L$6))))</f>
        <v>4</v>
      </c>
      <c r="M23" s="41">
        <f t="shared" ca="1" si="4"/>
        <v>1</v>
      </c>
      <c r="N23" s="48"/>
      <c r="O23" s="49"/>
      <c r="P23" s="42">
        <f ca="1">SUM(INDIRECT("'Prev'!" &amp; ADDRESS(364, COLUMN(Prev!D381) + ROW(P23) - ROW($P$6)) &amp; ":" &amp; ADDRESS(368, COLUMN(Prev!D385) + ROW(P23) - ROW($P$6))))</f>
        <v>5</v>
      </c>
      <c r="Q23" s="43">
        <f t="shared" ca="1" si="6"/>
        <v>1</v>
      </c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5.75" customHeight="1" x14ac:dyDescent="0.2">
      <c r="A24" s="39"/>
      <c r="B24" s="85" t="s">
        <v>9</v>
      </c>
      <c r="C24" s="51" t="s">
        <v>10</v>
      </c>
      <c r="D24" s="48"/>
      <c r="E24" s="48"/>
      <c r="F24" s="48"/>
      <c r="G24" s="55"/>
      <c r="H24" s="48"/>
      <c r="I24" s="48"/>
      <c r="J24" s="46">
        <f ca="1">SUM(INDIRECT("'Prev'!" &amp; ADDRESS(336, COLUMN(Prev!D354) + ROW(J24) - ROW($J$6)) &amp; ":" &amp; ADDRESS(340, COLUMN(Prev!D358) + ROW(J24) - ROW($J$6))))</f>
        <v>5</v>
      </c>
      <c r="K24" s="47">
        <f t="shared" ca="1" si="3"/>
        <v>1</v>
      </c>
      <c r="L24" s="81" t="s">
        <v>447</v>
      </c>
      <c r="M24" s="82"/>
      <c r="N24" s="48"/>
      <c r="O24" s="48"/>
      <c r="P24" s="46">
        <f ca="1">SUM(INDIRECT("'Prev'!" &amp; ADDRESS(364, COLUMN(Prev!D382) + ROW(P24) - ROW($P$6)) &amp; ":" &amp; ADDRESS(368, COLUMN(Prev!D386) + ROW(P24) - ROW($P$6))))</f>
        <v>5</v>
      </c>
      <c r="Q24" s="43">
        <f t="shared" ca="1" si="6"/>
        <v>1</v>
      </c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5.75" customHeight="1" x14ac:dyDescent="0.2">
      <c r="A25" s="39"/>
      <c r="B25" s="76"/>
      <c r="C25" s="45" t="s">
        <v>11</v>
      </c>
      <c r="D25" s="48"/>
      <c r="E25" s="48"/>
      <c r="F25" s="48"/>
      <c r="G25" s="55"/>
      <c r="H25" s="48"/>
      <c r="I25" s="48"/>
      <c r="J25" s="46">
        <f ca="1">SUM(INDIRECT("'Prev'!" &amp; ADDRESS(336, COLUMN(Prev!D355) + ROW(J25) - ROW($J$6)) &amp; ":" &amp; ADDRESS(340, COLUMN(Prev!D359) + ROW(J25) - ROW($J$6))))</f>
        <v>5</v>
      </c>
      <c r="K25" s="47">
        <f t="shared" ca="1" si="3"/>
        <v>1</v>
      </c>
      <c r="L25" s="48"/>
      <c r="M25" s="48"/>
      <c r="N25" s="48"/>
      <c r="O25" s="48"/>
      <c r="P25" s="46">
        <f ca="1">SUM(INDIRECT("'Prev'!" &amp; ADDRESS(364, COLUMN(Prev!D383) + ROW(P25) - ROW($P$6)) &amp; ":" &amp; ADDRESS(368, COLUMN(Prev!D387) + ROW(P25) - ROW($P$6))))</f>
        <v>5</v>
      </c>
      <c r="Q25" s="43">
        <f t="shared" ca="1" si="6"/>
        <v>1</v>
      </c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5.75" customHeight="1" x14ac:dyDescent="0.2">
      <c r="A26" s="39"/>
      <c r="B26" s="70"/>
      <c r="C26" s="45" t="s">
        <v>12</v>
      </c>
      <c r="D26" s="48"/>
      <c r="E26" s="48"/>
      <c r="F26" s="48"/>
      <c r="G26" s="50"/>
      <c r="H26" s="48"/>
      <c r="I26" s="48"/>
      <c r="J26" s="46">
        <f ca="1">SUM(INDIRECT("'Prev'!" &amp; ADDRESS(336, COLUMN(Prev!D356) + ROW(J26) - ROW($J$6)) &amp; ":" &amp; ADDRESS(340, COLUMN(Prev!D360) + ROW(J26) - ROW($J$6))))</f>
        <v>5</v>
      </c>
      <c r="K26" s="47">
        <f t="shared" ca="1" si="3"/>
        <v>1</v>
      </c>
      <c r="L26" s="48"/>
      <c r="M26" s="48"/>
      <c r="N26" s="48"/>
      <c r="O26" s="48"/>
      <c r="P26" s="46">
        <f ca="1">SUM(INDIRECT("'Prev'!" &amp; ADDRESS(364, COLUMN(Prev!D384) + ROW(P26) - ROW($P$6)) &amp; ":" &amp; ADDRESS(368, COLUMN(Prev!D388) + ROW(P26) - ROW($P$6))))</f>
        <v>5</v>
      </c>
      <c r="Q26" s="43">
        <f t="shared" ca="1" si="6"/>
        <v>1</v>
      </c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5.75" customHeight="1" x14ac:dyDescent="0.2">
      <c r="A27" s="39"/>
      <c r="B27" s="83" t="s">
        <v>20</v>
      </c>
      <c r="C27" s="45" t="s">
        <v>10</v>
      </c>
      <c r="D27" s="48"/>
      <c r="E27" s="48"/>
      <c r="F27" s="48"/>
      <c r="G27" s="55"/>
      <c r="H27" s="48"/>
      <c r="I27" s="48"/>
      <c r="J27" s="46">
        <f ca="1">SUM(INDIRECT("'Prev'!" &amp; ADDRESS(336, COLUMN(Prev!D357) + ROW(J27) - ROW($J$6)) &amp; ":" &amp; ADDRESS(340, COLUMN(Prev!D361) + ROW(J27) - ROW($J$6))))</f>
        <v>5</v>
      </c>
      <c r="K27" s="47">
        <f t="shared" ca="1" si="3"/>
        <v>1</v>
      </c>
      <c r="L27" s="48"/>
      <c r="M27" s="48"/>
      <c r="N27" s="48"/>
      <c r="O27" s="48"/>
      <c r="P27" s="46"/>
      <c r="Q27" s="44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5.75" customHeight="1" x14ac:dyDescent="0.2">
      <c r="A28" s="39"/>
      <c r="B28" s="76"/>
      <c r="C28" s="45" t="s">
        <v>11</v>
      </c>
      <c r="D28" s="48"/>
      <c r="E28" s="48"/>
      <c r="F28" s="48"/>
      <c r="G28" s="55"/>
      <c r="H28" s="48"/>
      <c r="I28" s="48"/>
      <c r="J28" s="46">
        <f ca="1">SUM(INDIRECT("'Prev'!" &amp; ADDRESS(336, COLUMN(Prev!D358) + ROW(J28) - ROW($J$6)) &amp; ":" &amp; ADDRESS(340, COLUMN(Prev!D362) + ROW(J28) - ROW($J$6))))</f>
        <v>5</v>
      </c>
      <c r="K28" s="43">
        <f t="shared" ca="1" si="3"/>
        <v>1</v>
      </c>
      <c r="L28" s="48"/>
      <c r="M28" s="48"/>
      <c r="N28" s="48"/>
      <c r="O28" s="48"/>
      <c r="P28" s="81" t="s">
        <v>448</v>
      </c>
      <c r="Q28" s="82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5.75" customHeight="1" x14ac:dyDescent="0.2">
      <c r="A29" s="39"/>
      <c r="B29" s="70"/>
      <c r="C29" s="45" t="s">
        <v>12</v>
      </c>
      <c r="D29" s="48"/>
      <c r="E29" s="48"/>
      <c r="F29" s="48"/>
      <c r="G29" s="50"/>
      <c r="H29" s="48"/>
      <c r="I29" s="48"/>
      <c r="J29" s="46">
        <f ca="1">SUM(INDIRECT("'Prev'!" &amp; ADDRESS(336, COLUMN(Prev!D359) + ROW(J29) - ROW($J$6)) &amp; ":" &amp; ADDRESS(340, COLUMN(Prev!D363) + ROW(J29) - ROW($J$6))))</f>
        <v>5</v>
      </c>
      <c r="K29" s="43">
        <f t="shared" ca="1" si="3"/>
        <v>1</v>
      </c>
      <c r="L29" s="48"/>
      <c r="M29" s="48"/>
      <c r="N29" s="48"/>
      <c r="O29" s="48"/>
      <c r="P29" s="48"/>
      <c r="Q29" s="50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5.75" customHeight="1" x14ac:dyDescent="0.2">
      <c r="A30" s="39"/>
      <c r="B30" s="83" t="s">
        <v>21</v>
      </c>
      <c r="C30" s="45" t="s">
        <v>10</v>
      </c>
      <c r="D30" s="48"/>
      <c r="E30" s="48"/>
      <c r="F30" s="48"/>
      <c r="G30" s="55"/>
      <c r="H30" s="48"/>
      <c r="I30" s="48"/>
      <c r="J30" s="46">
        <f ca="1">SUM(INDIRECT("'Prev'!" &amp; ADDRESS(336, COLUMN(Prev!D360) + ROW(J30) - ROW($J$6)) &amp; ":" &amp; ADDRESS(340, COLUMN(Prev!D364) + ROW(J30) - ROW($J$6))))</f>
        <v>5</v>
      </c>
      <c r="K30" s="43">
        <f t="shared" ca="1" si="3"/>
        <v>1</v>
      </c>
      <c r="L30" s="48"/>
      <c r="M30" s="48"/>
      <c r="N30" s="48"/>
      <c r="O30" s="48"/>
      <c r="P30" s="48"/>
      <c r="Q30" s="48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5.75" customHeight="1" x14ac:dyDescent="0.2">
      <c r="A31" s="39"/>
      <c r="B31" s="76"/>
      <c r="C31" s="45" t="s">
        <v>11</v>
      </c>
      <c r="D31" s="48"/>
      <c r="E31" s="48"/>
      <c r="F31" s="48"/>
      <c r="G31" s="55"/>
      <c r="H31" s="48"/>
      <c r="I31" s="48"/>
      <c r="J31" s="46">
        <f ca="1">SUM(INDIRECT("'Prev'!" &amp; ADDRESS(336, COLUMN(Prev!D361) + ROW(J31) - ROW($J$6)) &amp; ":" &amp; ADDRESS(340, COLUMN(Prev!D365) + ROW(J31) - ROW($J$6))))</f>
        <v>5</v>
      </c>
      <c r="K31" s="43">
        <f t="shared" ca="1" si="3"/>
        <v>1</v>
      </c>
      <c r="L31" s="48"/>
      <c r="M31" s="48"/>
      <c r="N31" s="48"/>
      <c r="O31" s="48"/>
      <c r="P31" s="48"/>
      <c r="Q31" s="48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5.75" customHeight="1" x14ac:dyDescent="0.2">
      <c r="A32" s="39"/>
      <c r="B32" s="70"/>
      <c r="C32" s="45" t="s">
        <v>12</v>
      </c>
      <c r="D32" s="48"/>
      <c r="E32" s="48"/>
      <c r="F32" s="48"/>
      <c r="G32" s="50"/>
      <c r="H32" s="48"/>
      <c r="I32" s="48"/>
      <c r="J32" s="46">
        <f ca="1">SUM(INDIRECT("'Prev'!" &amp; ADDRESS(336, COLUMN(Prev!D362) + ROW(J32) - ROW($J$6)) &amp; ":" &amp; ADDRESS(340, COLUMN(Prev!D366) + ROW(J32) - ROW($J$6))))</f>
        <v>5</v>
      </c>
      <c r="K32" s="43">
        <f t="shared" ca="1" si="3"/>
        <v>1</v>
      </c>
      <c r="L32" s="48"/>
      <c r="M32" s="49"/>
      <c r="N32" s="48"/>
      <c r="O32" s="49"/>
      <c r="P32" s="48"/>
      <c r="Q32" s="50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5.75" customHeight="1" x14ac:dyDescent="0.2">
      <c r="A33" s="39"/>
      <c r="B33" s="48"/>
      <c r="C33" s="48"/>
      <c r="D33" s="48"/>
      <c r="E33" s="48"/>
      <c r="F33" s="48"/>
      <c r="G33" s="50"/>
      <c r="H33" s="48"/>
      <c r="I33" s="48"/>
      <c r="J33" s="81" t="s">
        <v>449</v>
      </c>
      <c r="K33" s="82"/>
      <c r="L33" s="48"/>
      <c r="M33" s="49"/>
      <c r="N33" s="48"/>
      <c r="O33" s="49"/>
      <c r="P33" s="48"/>
      <c r="Q33" s="50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5.75" customHeight="1" x14ac:dyDescent="0.2">
      <c r="A34" s="39"/>
      <c r="B34" s="84" t="s">
        <v>441</v>
      </c>
      <c r="C34" s="36" t="s">
        <v>10</v>
      </c>
      <c r="D34" s="52"/>
      <c r="E34" s="53">
        <f ca="1">AVERAGEIF($C$6:$C$32,"Coherencia",E$6:E$32)</f>
        <v>0.91999999999999993</v>
      </c>
      <c r="F34" s="52"/>
      <c r="G34" s="53">
        <f ca="1">AVERAGEIF($C$6:$C$32,"Coherencia",G$6:G$32)</f>
        <v>1</v>
      </c>
      <c r="H34" s="52"/>
      <c r="I34" s="53">
        <f ca="1">AVERAGEIF($C$6:$C$32,"Coherencia",I$6:I$32)</f>
        <v>1</v>
      </c>
      <c r="J34" s="52"/>
      <c r="K34" s="53">
        <v>0.92</v>
      </c>
      <c r="L34" s="52"/>
      <c r="M34" s="53">
        <v>0.92</v>
      </c>
      <c r="N34" s="52"/>
      <c r="O34" s="53">
        <v>0.92</v>
      </c>
      <c r="P34" s="52"/>
      <c r="Q34" s="53">
        <v>0.92</v>
      </c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5.75" customHeight="1" x14ac:dyDescent="0.2">
      <c r="A35" s="39"/>
      <c r="B35" s="76"/>
      <c r="C35" s="36" t="s">
        <v>11</v>
      </c>
      <c r="D35" s="52"/>
      <c r="E35" s="53">
        <f ca="1">AVERAGEIF($C$6:$C$32,"Relevancia",E$6:E$32)</f>
        <v>1</v>
      </c>
      <c r="F35" s="52"/>
      <c r="G35" s="53">
        <f ca="1">AVERAGEIF($C$6:$C$32,"Relevancia",G$6:G$32)</f>
        <v>1</v>
      </c>
      <c r="H35" s="52"/>
      <c r="I35" s="53">
        <f ca="1">AVERAGEIF($C$6:$C$32,"Relevancia",I$6:I$32)</f>
        <v>1</v>
      </c>
      <c r="J35" s="52"/>
      <c r="K35" s="53">
        <f ca="1">AVERAGEIF($C$6:$C$32,"Relevancia",K$6:K$32)</f>
        <v>1</v>
      </c>
      <c r="L35" s="52"/>
      <c r="M35" s="53">
        <f ca="1">AVERAGEIF($C$6:$C$32,"Relevancia",M$6:M$32)</f>
        <v>1</v>
      </c>
      <c r="N35" s="52"/>
      <c r="O35" s="53">
        <f ca="1">AVERAGEIF($C$6:$C$32,"Relevancia",O$6:O$32)</f>
        <v>1</v>
      </c>
      <c r="P35" s="52"/>
      <c r="Q35" s="53">
        <f ca="1">AVERAGEIF($C$6:$C$32,"Relevancia",Q$6:Q$32)</f>
        <v>1</v>
      </c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5.75" customHeight="1" x14ac:dyDescent="0.2">
      <c r="A36" s="39"/>
      <c r="B36" s="88"/>
      <c r="C36" s="56" t="s">
        <v>12</v>
      </c>
      <c r="D36" s="52"/>
      <c r="E36" s="53">
        <f ca="1">AVERAGEIF($C$6:$C$32,"Claridad",E$6:E$32)</f>
        <v>0.84000000000000008</v>
      </c>
      <c r="F36" s="52"/>
      <c r="G36" s="53">
        <f ca="1">AVERAGEIF($C$6:$C$32,"Claridad",G$6:G$32)</f>
        <v>0.96</v>
      </c>
      <c r="H36" s="52"/>
      <c r="I36" s="53">
        <f ca="1">AVERAGEIF($C$6:$C$32,"Claridad",I$6:I$32)</f>
        <v>0.96</v>
      </c>
      <c r="J36" s="52"/>
      <c r="K36" s="53">
        <f ca="1">AVERAGEIF($C$6:$C$32,"Claridad",K$6:K$32)</f>
        <v>0.95555555555555549</v>
      </c>
      <c r="L36" s="52"/>
      <c r="M36" s="53">
        <f ca="1">AVERAGEIF($C$6:$C$32,"Claridad",M$6:M$32)</f>
        <v>1</v>
      </c>
      <c r="N36" s="52"/>
      <c r="O36" s="53">
        <f ca="1">AVERAGEIF($C$6:$C$32,"Claridad",O$6:O$32)</f>
        <v>0.88571428571428579</v>
      </c>
      <c r="P36" s="52"/>
      <c r="Q36" s="53">
        <f ca="1">AVERAGEIF($C$6:$C$32,"Claridad",Q$6:Q$32)</f>
        <v>0.97142857142857142</v>
      </c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5.75" customHeight="1" x14ac:dyDescent="0.2">
      <c r="A37" s="39"/>
      <c r="B37" s="57"/>
      <c r="C37" s="37"/>
      <c r="D37" s="58"/>
      <c r="E37" s="58"/>
      <c r="F37" s="58"/>
      <c r="G37" s="59"/>
      <c r="H37" s="58"/>
      <c r="I37" s="58"/>
      <c r="L37" s="58"/>
      <c r="M37" s="58"/>
      <c r="N37" s="58"/>
      <c r="O37" s="58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5.75" customHeight="1" x14ac:dyDescent="0.2">
      <c r="A38" s="39"/>
      <c r="B38" s="57"/>
      <c r="C38" s="37"/>
      <c r="D38" s="58"/>
      <c r="E38" s="58"/>
      <c r="F38" s="58"/>
      <c r="G38" s="60"/>
      <c r="H38" s="58"/>
      <c r="I38" s="58"/>
      <c r="J38" s="58"/>
      <c r="K38" s="58"/>
      <c r="L38" s="58"/>
      <c r="M38" s="58"/>
      <c r="N38" s="58"/>
      <c r="O38" s="58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5.75" customHeight="1" x14ac:dyDescent="0.2">
      <c r="A39" s="39"/>
      <c r="B39" s="57"/>
      <c r="C39" s="37"/>
      <c r="D39" s="98" t="s">
        <v>453</v>
      </c>
      <c r="E39" s="98"/>
      <c r="F39" s="98"/>
      <c r="G39" s="98"/>
      <c r="H39" s="98"/>
      <c r="I39" s="98"/>
      <c r="J39" s="58"/>
      <c r="K39" s="61"/>
      <c r="L39" s="58"/>
      <c r="M39" s="58"/>
      <c r="N39" s="58"/>
      <c r="O39" s="61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5.75" customHeight="1" x14ac:dyDescent="0.2">
      <c r="A40" s="39"/>
      <c r="B40" s="57"/>
      <c r="C40" s="37"/>
      <c r="D40" s="90" t="s">
        <v>452</v>
      </c>
      <c r="E40" s="99" t="s">
        <v>440</v>
      </c>
      <c r="F40" s="100"/>
      <c r="G40" s="100"/>
      <c r="H40" s="101"/>
      <c r="I40" s="91" t="s">
        <v>439</v>
      </c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5.75" customHeight="1" x14ac:dyDescent="0.2">
      <c r="A41" s="39"/>
      <c r="B41" s="57"/>
      <c r="C41" s="37"/>
      <c r="D41" s="89"/>
      <c r="E41" s="92" t="str">
        <f>D3</f>
        <v>Seguimiento al graduado</v>
      </c>
      <c r="F41" s="92"/>
      <c r="G41" s="92" t="str">
        <f>J3</f>
        <v>Responsabilidad Social Universitaria</v>
      </c>
      <c r="H41" s="92"/>
      <c r="I41" s="93" t="str">
        <f>D2</f>
        <v>Resultados</v>
      </c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5.75" customHeight="1" x14ac:dyDescent="0.2">
      <c r="A42" s="39"/>
      <c r="B42" s="57"/>
      <c r="C42" s="37"/>
      <c r="D42" s="94" t="s">
        <v>10</v>
      </c>
      <c r="E42" s="95">
        <f ca="1">AVERAGE(D34:I34)</f>
        <v>0.97333333333333327</v>
      </c>
      <c r="F42" s="95"/>
      <c r="G42" s="96">
        <f>AVERAGE(K34:Q34)</f>
        <v>0.92</v>
      </c>
      <c r="H42" s="97"/>
      <c r="I42" s="91">
        <f ca="1">AVERAGE(E42:G42)</f>
        <v>0.94666666666666666</v>
      </c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5.75" customHeight="1" x14ac:dyDescent="0.2">
      <c r="A43" s="39"/>
      <c r="B43" s="57"/>
      <c r="C43" s="37"/>
      <c r="D43" s="94" t="s">
        <v>11</v>
      </c>
      <c r="E43" s="95">
        <f ca="1">AVERAGE(D35:I35)</f>
        <v>1</v>
      </c>
      <c r="F43" s="95"/>
      <c r="G43" s="96">
        <f ca="1">AVERAGE(K35:Q35)</f>
        <v>1</v>
      </c>
      <c r="H43" s="97"/>
      <c r="I43" s="91">
        <f ca="1">AVERAGE(E43:G43)</f>
        <v>1</v>
      </c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5.75" customHeight="1" x14ac:dyDescent="0.2">
      <c r="A44" s="39"/>
      <c r="B44" s="57"/>
      <c r="C44" s="37"/>
      <c r="D44" s="94" t="s">
        <v>12</v>
      </c>
      <c r="E44" s="95">
        <f t="shared" ref="E43:E44" ca="1" si="7">AVERAGE(D36:I36)</f>
        <v>0.91999999999999993</v>
      </c>
      <c r="F44" s="95"/>
      <c r="G44" s="96">
        <f t="shared" ref="G43:G44" ca="1" si="8">AVERAGE(K36:Q36)</f>
        <v>0.95317460317460323</v>
      </c>
      <c r="H44" s="97"/>
      <c r="I44" s="91">
        <f ca="1">AVERAGE(E44:G44)</f>
        <v>0.93658730158730163</v>
      </c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5.75" customHeight="1" x14ac:dyDescent="0.2">
      <c r="A45" s="39"/>
      <c r="B45" s="57"/>
      <c r="C45" s="37"/>
      <c r="D45" s="58"/>
      <c r="E45" s="58"/>
      <c r="F45" s="58"/>
      <c r="G45" s="5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5.75" customHeight="1" x14ac:dyDescent="0.2">
      <c r="A46" s="39"/>
      <c r="B46" s="57"/>
      <c r="C46" s="37"/>
      <c r="D46" s="58"/>
      <c r="E46" s="58"/>
      <c r="F46" s="58"/>
      <c r="G46" s="5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5.75" customHeight="1" x14ac:dyDescent="0.2">
      <c r="A47" s="39"/>
      <c r="B47" s="57"/>
      <c r="C47" s="37"/>
      <c r="D47" s="58"/>
      <c r="E47" s="58"/>
      <c r="F47" s="58"/>
      <c r="G47" s="60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5.75" customHeight="1" x14ac:dyDescent="0.2">
      <c r="A48" s="39"/>
      <c r="B48" s="57"/>
      <c r="C48" s="37"/>
      <c r="D48" s="58"/>
      <c r="E48" s="58"/>
      <c r="F48" s="58"/>
      <c r="G48" s="5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5.75" customHeight="1" x14ac:dyDescent="0.2">
      <c r="A49" s="39"/>
      <c r="B49" s="57"/>
      <c r="C49" s="37"/>
      <c r="D49" s="39"/>
      <c r="E49" s="39"/>
      <c r="F49" s="58"/>
      <c r="G49" s="5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5.75" customHeight="1" x14ac:dyDescent="0.2">
      <c r="A50" s="39"/>
      <c r="B50" s="57"/>
      <c r="C50" s="37"/>
      <c r="D50" s="39"/>
      <c r="E50" s="39"/>
      <c r="F50" s="58"/>
      <c r="G50" s="60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5.75" customHeight="1" x14ac:dyDescent="0.2">
      <c r="A51" s="39"/>
      <c r="B51" s="57"/>
      <c r="C51" s="37"/>
      <c r="D51" s="39"/>
      <c r="E51" s="39"/>
      <c r="F51" s="58"/>
      <c r="G51" s="5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5.75" customHeight="1" x14ac:dyDescent="0.2">
      <c r="A52" s="39"/>
      <c r="B52" s="57"/>
      <c r="C52" s="37"/>
      <c r="D52" s="39"/>
      <c r="E52" s="39"/>
      <c r="F52" s="58"/>
      <c r="G52" s="5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5.75" customHeight="1" x14ac:dyDescent="0.2">
      <c r="A53" s="39"/>
      <c r="B53" s="57"/>
      <c r="C53" s="37"/>
      <c r="D53" s="39"/>
      <c r="E53" s="39"/>
      <c r="F53" s="58"/>
      <c r="G53" s="60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5.75" customHeight="1" x14ac:dyDescent="0.2">
      <c r="A54" s="39"/>
      <c r="B54" s="57"/>
      <c r="C54" s="37"/>
      <c r="D54" s="39"/>
      <c r="E54" s="39"/>
      <c r="F54" s="58"/>
      <c r="G54" s="5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5.75" customHeight="1" x14ac:dyDescent="0.2">
      <c r="A55" s="39"/>
      <c r="B55" s="57"/>
      <c r="C55" s="37"/>
      <c r="D55" s="39"/>
      <c r="E55" s="39"/>
      <c r="F55" s="58"/>
      <c r="G55" s="5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5.75" customHeight="1" x14ac:dyDescent="0.2">
      <c r="A56" s="39"/>
      <c r="B56" s="57"/>
      <c r="C56" s="37"/>
      <c r="D56" s="39"/>
      <c r="E56" s="39"/>
      <c r="F56" s="58"/>
      <c r="G56" s="60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5.75" customHeight="1" x14ac:dyDescent="0.2">
      <c r="A57" s="39"/>
      <c r="B57" s="57"/>
      <c r="C57" s="37"/>
      <c r="D57" s="39"/>
      <c r="E57" s="39"/>
      <c r="F57" s="58"/>
      <c r="G57" s="5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5.75" customHeight="1" x14ac:dyDescent="0.2">
      <c r="A58" s="39"/>
      <c r="B58" s="57"/>
      <c r="C58" s="37"/>
      <c r="D58" s="39"/>
      <c r="E58" s="39"/>
      <c r="F58" s="58"/>
      <c r="G58" s="5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5.75" customHeight="1" x14ac:dyDescent="0.2">
      <c r="A59" s="39"/>
      <c r="B59" s="57"/>
      <c r="C59" s="37"/>
      <c r="D59" s="39"/>
      <c r="E59" s="39"/>
      <c r="F59" s="58"/>
      <c r="G59" s="60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5.75" customHeight="1" x14ac:dyDescent="0.2">
      <c r="A60" s="39"/>
      <c r="B60" s="57"/>
      <c r="C60" s="37"/>
      <c r="D60" s="39"/>
      <c r="E60" s="39"/>
      <c r="F60" s="58"/>
      <c r="G60" s="5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5.75" customHeight="1" x14ac:dyDescent="0.2">
      <c r="A61" s="39"/>
      <c r="B61" s="62"/>
      <c r="C61" s="38"/>
      <c r="D61" s="63"/>
      <c r="E61" s="64"/>
      <c r="F61" s="63"/>
      <c r="G61" s="64"/>
      <c r="H61" s="63"/>
      <c r="I61" s="64"/>
      <c r="J61" s="63"/>
      <c r="K61" s="64"/>
      <c r="L61" s="63"/>
      <c r="M61" s="64"/>
      <c r="N61" s="39"/>
      <c r="O61" s="64"/>
      <c r="P61" s="39"/>
      <c r="Q61" s="64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5.75" customHeight="1" x14ac:dyDescent="0.2">
      <c r="A62" s="39"/>
      <c r="B62" s="62"/>
      <c r="C62" s="38"/>
      <c r="D62" s="63"/>
      <c r="E62" s="64"/>
      <c r="F62" s="63"/>
      <c r="G62" s="64"/>
      <c r="H62" s="63"/>
      <c r="I62" s="64"/>
      <c r="J62" s="63"/>
      <c r="K62" s="64"/>
      <c r="L62" s="63"/>
      <c r="M62" s="64"/>
      <c r="N62" s="39"/>
      <c r="O62" s="64"/>
      <c r="P62" s="39"/>
      <c r="Q62" s="64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5.75" customHeight="1" x14ac:dyDescent="0.2">
      <c r="A63" s="39"/>
      <c r="B63" s="62"/>
      <c r="C63" s="38"/>
      <c r="D63" s="63"/>
      <c r="E63" s="64"/>
      <c r="F63" s="63"/>
      <c r="G63" s="64"/>
      <c r="H63" s="63"/>
      <c r="I63" s="64"/>
      <c r="J63" s="63"/>
      <c r="K63" s="64"/>
      <c r="L63" s="63"/>
      <c r="M63" s="64"/>
      <c r="N63" s="39"/>
      <c r="O63" s="64"/>
      <c r="P63" s="39"/>
      <c r="Q63" s="64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5.75" customHeight="1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5.75" customHeight="1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5.75" customHeight="1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5.75" customHeight="1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5.75" customHeight="1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5.75" customHeight="1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5.75" customHeight="1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5.75" customHeight="1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5.75" customHeight="1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5.75" customHeight="1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5.75" customHeight="1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5.75" customHeight="1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5.75" customHeight="1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5.75" customHeight="1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5.75" customHeight="1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5.75" customHeight="1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5.75" customHeight="1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5.75" customHeight="1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5.75" customHeight="1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5.75" customHeight="1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5.75" customHeight="1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5.75" customHeight="1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5.75" customHeight="1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5.75" customHeight="1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5.75" customHeight="1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5.75" customHeight="1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5.75" customHeight="1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5.75" customHeight="1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5.75" customHeight="1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5.75" customHeight="1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5.75" customHeight="1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5.75" customHeight="1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5.75" customHeight="1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5.75" customHeight="1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5.75" customHeight="1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5.75" customHeight="1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5.75" customHeight="1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5.75" customHeight="1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5.75" customHeight="1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5.75" customHeight="1" x14ac:dyDescent="0.2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5.75" customHeight="1" x14ac:dyDescent="0.2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5.75" customHeight="1" x14ac:dyDescent="0.2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5.75" customHeight="1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5.75" customHeight="1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5.75" customHeight="1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5.75" customHeight="1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5.75" customHeight="1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5.75" customHeight="1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5.75" customHeight="1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5.75" customHeight="1" x14ac:dyDescent="0.2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5.75" customHeight="1" x14ac:dyDescent="0.2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5.75" customHeight="1" x14ac:dyDescent="0.2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5.75" customHeight="1" x14ac:dyDescent="0.2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5.75" customHeight="1" x14ac:dyDescent="0.2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5.75" customHeight="1" x14ac:dyDescent="0.2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5.75" customHeight="1" x14ac:dyDescent="0.2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5.75" customHeight="1" x14ac:dyDescent="0.2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5.75" customHeight="1" x14ac:dyDescent="0.2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5.75" customHeight="1" x14ac:dyDescent="0.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5.75" customHeight="1" x14ac:dyDescent="0.2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5.75" customHeight="1" x14ac:dyDescent="0.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5.75" customHeight="1" x14ac:dyDescent="0.2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5.75" customHeight="1" x14ac:dyDescent="0.2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5.75" customHeight="1" x14ac:dyDescent="0.2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5.75" customHeight="1" x14ac:dyDescent="0.2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5.75" customHeight="1" x14ac:dyDescent="0.2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5.75" customHeight="1" x14ac:dyDescent="0.2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5.75" customHeight="1" x14ac:dyDescent="0.2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5.75" customHeight="1" x14ac:dyDescent="0.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5.75" customHeight="1" x14ac:dyDescent="0.2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5.75" customHeight="1" x14ac:dyDescent="0.2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5.75" customHeight="1" x14ac:dyDescent="0.2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5.75" customHeight="1" x14ac:dyDescent="0.2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5.75" customHeight="1" x14ac:dyDescent="0.2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5.75" customHeight="1" x14ac:dyDescent="0.2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5.75" customHeight="1" x14ac:dyDescent="0.2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5.75" customHeight="1" x14ac:dyDescent="0.2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5.75" customHeight="1" x14ac:dyDescent="0.2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5.75" customHeight="1" x14ac:dyDescent="0.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5.75" customHeight="1" x14ac:dyDescent="0.2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5.75" customHeight="1" x14ac:dyDescent="0.2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5.75" customHeight="1" x14ac:dyDescent="0.2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5.75" customHeight="1" x14ac:dyDescent="0.2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5.75" customHeight="1" x14ac:dyDescent="0.2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5.75" customHeight="1" x14ac:dyDescent="0.2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5.75" customHeight="1" x14ac:dyDescent="0.2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5.75" customHeight="1" x14ac:dyDescent="0.2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5.75" customHeight="1" x14ac:dyDescent="0.2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5.75" customHeight="1" x14ac:dyDescent="0.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5.75" customHeight="1" x14ac:dyDescent="0.2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5.75" customHeight="1" x14ac:dyDescent="0.2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5.75" customHeight="1" x14ac:dyDescent="0.2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5.75" customHeight="1" x14ac:dyDescent="0.2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5.75" customHeight="1" x14ac:dyDescent="0.2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5.75" customHeight="1" x14ac:dyDescent="0.2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5.75" customHeight="1" x14ac:dyDescent="0.2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5.75" customHeight="1" x14ac:dyDescent="0.2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5.75" customHeight="1" x14ac:dyDescent="0.2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5.75" customHeight="1" x14ac:dyDescent="0.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5.75" customHeight="1" x14ac:dyDescent="0.2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5.75" customHeight="1" x14ac:dyDescent="0.2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5.75" customHeight="1" x14ac:dyDescent="0.2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5.75" customHeight="1" x14ac:dyDescent="0.2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5.75" customHeight="1" x14ac:dyDescent="0.2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5.75" customHeight="1" x14ac:dyDescent="0.2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5.75" customHeight="1" x14ac:dyDescent="0.2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5.75" customHeight="1" x14ac:dyDescent="0.2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5.75" customHeight="1" x14ac:dyDescent="0.2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5.75" customHeight="1" x14ac:dyDescent="0.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5.75" customHeight="1" x14ac:dyDescent="0.2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5.75" customHeight="1" x14ac:dyDescent="0.2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5.75" customHeight="1" x14ac:dyDescent="0.2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5.75" customHeight="1" x14ac:dyDescent="0.2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5.75" customHeight="1" x14ac:dyDescent="0.2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5.75" customHeight="1" x14ac:dyDescent="0.2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5.75" customHeight="1" x14ac:dyDescent="0.2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5.75" customHeight="1" x14ac:dyDescent="0.2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5.75" customHeight="1" x14ac:dyDescent="0.2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5.75" customHeight="1" x14ac:dyDescent="0.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5.75" customHeight="1" x14ac:dyDescent="0.2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5.75" customHeight="1" x14ac:dyDescent="0.2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5.75" customHeight="1" x14ac:dyDescent="0.2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5.75" customHeight="1" x14ac:dyDescent="0.2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5.75" customHeight="1" x14ac:dyDescent="0.2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5.75" customHeight="1" x14ac:dyDescent="0.2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5.75" customHeight="1" x14ac:dyDescent="0.2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5.75" customHeight="1" x14ac:dyDescent="0.2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5.75" customHeight="1" x14ac:dyDescent="0.2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5.75" customHeight="1" x14ac:dyDescent="0.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5.75" customHeight="1" x14ac:dyDescent="0.2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5.75" customHeight="1" x14ac:dyDescent="0.2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5.75" customHeight="1" x14ac:dyDescent="0.2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5.75" customHeight="1" x14ac:dyDescent="0.2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5.75" customHeight="1" x14ac:dyDescent="0.2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5.75" customHeight="1" x14ac:dyDescent="0.2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5.75" customHeight="1" x14ac:dyDescent="0.2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5.75" customHeight="1" x14ac:dyDescent="0.2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5.75" customHeight="1" x14ac:dyDescent="0.2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5.75" customHeight="1" x14ac:dyDescent="0.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5.75" customHeight="1" x14ac:dyDescent="0.2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5.75" customHeight="1" x14ac:dyDescent="0.2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5.75" customHeight="1" x14ac:dyDescent="0.2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5.75" customHeight="1" x14ac:dyDescent="0.2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5.75" customHeight="1" x14ac:dyDescent="0.2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5.75" customHeight="1" x14ac:dyDescent="0.2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5.75" customHeight="1" x14ac:dyDescent="0.2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5.75" customHeight="1" x14ac:dyDescent="0.2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5.75" customHeight="1" x14ac:dyDescent="0.2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5.75" customHeight="1" x14ac:dyDescent="0.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5.75" customHeight="1" x14ac:dyDescent="0.2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5.75" customHeight="1" x14ac:dyDescent="0.2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5.75" customHeight="1" x14ac:dyDescent="0.2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5.75" customHeight="1" x14ac:dyDescent="0.2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5.75" customHeight="1" x14ac:dyDescent="0.2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5.75" customHeight="1" x14ac:dyDescent="0.2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5.75" customHeight="1" x14ac:dyDescent="0.2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5.75" customHeight="1" x14ac:dyDescent="0.2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5.75" customHeight="1" x14ac:dyDescent="0.2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5.75" customHeight="1" x14ac:dyDescent="0.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5.75" customHeight="1" x14ac:dyDescent="0.2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5.75" customHeight="1" x14ac:dyDescent="0.2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5.75" customHeight="1" x14ac:dyDescent="0.2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5.75" customHeight="1" x14ac:dyDescent="0.2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5.75" customHeight="1" x14ac:dyDescent="0.2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5.75" customHeight="1" x14ac:dyDescent="0.2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5.75" customHeight="1" x14ac:dyDescent="0.2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5.75" customHeight="1" x14ac:dyDescent="0.2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5.75" customHeight="1" x14ac:dyDescent="0.2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5.75" customHeight="1" x14ac:dyDescent="0.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5.75" customHeight="1" x14ac:dyDescent="0.2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5.75" customHeight="1" x14ac:dyDescent="0.2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5.75" customHeight="1" x14ac:dyDescent="0.2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5.75" customHeight="1" x14ac:dyDescent="0.2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5.75" customHeight="1" x14ac:dyDescent="0.2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5.75" customHeight="1" x14ac:dyDescent="0.2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5.75" customHeight="1" x14ac:dyDescent="0.2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5.75" customHeight="1" x14ac:dyDescent="0.2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5.75" customHeight="1" x14ac:dyDescent="0.2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5.75" customHeight="1" x14ac:dyDescent="0.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5.75" customHeight="1" x14ac:dyDescent="0.2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5.75" customHeight="1" x14ac:dyDescent="0.2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5.75" customHeight="1" x14ac:dyDescent="0.2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5.75" customHeight="1" x14ac:dyDescent="0.2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5.75" customHeight="1" x14ac:dyDescent="0.2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5.75" customHeight="1" x14ac:dyDescent="0.2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5.75" customHeight="1" x14ac:dyDescent="0.2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5.75" customHeight="1" x14ac:dyDescent="0.2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5.75" customHeight="1" x14ac:dyDescent="0.2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5.75" customHeight="1" x14ac:dyDescent="0.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5.75" customHeight="1" x14ac:dyDescent="0.2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5.75" customHeight="1" x14ac:dyDescent="0.2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5.75" customHeight="1" x14ac:dyDescent="0.2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5.75" customHeight="1" x14ac:dyDescent="0.2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5.75" customHeight="1" x14ac:dyDescent="0.2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5.75" customHeight="1" x14ac:dyDescent="0.2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5.75" customHeight="1" x14ac:dyDescent="0.2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5.75" customHeight="1" x14ac:dyDescent="0.2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5.75" customHeight="1" x14ac:dyDescent="0.2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5.75" customHeight="1" x14ac:dyDescent="0.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5.75" customHeight="1" x14ac:dyDescent="0.2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5.75" customHeight="1" x14ac:dyDescent="0.2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5.75" customHeight="1" x14ac:dyDescent="0.2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5.75" customHeight="1" x14ac:dyDescent="0.2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5.75" customHeight="1" x14ac:dyDescent="0.2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5.75" customHeight="1" x14ac:dyDescent="0.2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5.75" customHeight="1" x14ac:dyDescent="0.2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5.75" customHeight="1" x14ac:dyDescent="0.2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5.75" customHeight="1" x14ac:dyDescent="0.2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5.75" customHeight="1" x14ac:dyDescent="0.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5.75" customHeight="1" x14ac:dyDescent="0.2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5.75" customHeight="1" x14ac:dyDescent="0.2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5.75" customHeight="1" x14ac:dyDescent="0.2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5.75" customHeight="1" x14ac:dyDescent="0.2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5.75" customHeight="1" x14ac:dyDescent="0.2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5.75" customHeight="1" x14ac:dyDescent="0.2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5.75" customHeight="1" x14ac:dyDescent="0.2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5.75" customHeight="1" x14ac:dyDescent="0.2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5.75" customHeight="1" x14ac:dyDescent="0.2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5.75" customHeight="1" x14ac:dyDescent="0.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5.75" customHeight="1" x14ac:dyDescent="0.2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5.75" customHeight="1" x14ac:dyDescent="0.2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5.75" customHeight="1" x14ac:dyDescent="0.2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5.75" customHeight="1" x14ac:dyDescent="0.2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5.75" customHeight="1" x14ac:dyDescent="0.2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5.75" customHeight="1" x14ac:dyDescent="0.2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5.75" customHeight="1" x14ac:dyDescent="0.2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5.75" customHeight="1" x14ac:dyDescent="0.2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5.75" customHeight="1" x14ac:dyDescent="0.2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5.75" customHeight="1" x14ac:dyDescent="0.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5.75" customHeight="1" x14ac:dyDescent="0.2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5.75" customHeight="1" x14ac:dyDescent="0.2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5.75" customHeight="1" x14ac:dyDescent="0.2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5.75" customHeight="1" x14ac:dyDescent="0.2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5.75" customHeight="1" x14ac:dyDescent="0.2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5.75" customHeight="1" x14ac:dyDescent="0.2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5.75" customHeight="1" x14ac:dyDescent="0.2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5.75" customHeight="1" x14ac:dyDescent="0.2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5.75" customHeight="1" x14ac:dyDescent="0.2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5.75" customHeight="1" x14ac:dyDescent="0.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5.75" customHeight="1" x14ac:dyDescent="0.2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5.75" customHeight="1" x14ac:dyDescent="0.2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5.75" customHeight="1" x14ac:dyDescent="0.2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5.75" customHeight="1" x14ac:dyDescent="0.2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5.75" customHeight="1" x14ac:dyDescent="0.2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5.75" customHeight="1" x14ac:dyDescent="0.2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5.75" customHeight="1" x14ac:dyDescent="0.2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5.75" customHeight="1" x14ac:dyDescent="0.2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5.75" customHeight="1" x14ac:dyDescent="0.2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5.75" customHeight="1" x14ac:dyDescent="0.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5.75" customHeight="1" x14ac:dyDescent="0.2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5.75" customHeight="1" x14ac:dyDescent="0.2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5.75" customHeight="1" x14ac:dyDescent="0.2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5.75" customHeight="1" x14ac:dyDescent="0.2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5.75" customHeight="1" x14ac:dyDescent="0.2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5.75" customHeight="1" x14ac:dyDescent="0.2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5.75" customHeight="1" x14ac:dyDescent="0.2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5.75" customHeight="1" x14ac:dyDescent="0.2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5.75" customHeight="1" x14ac:dyDescent="0.2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5.75" customHeight="1" x14ac:dyDescent="0.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5.75" customHeight="1" x14ac:dyDescent="0.2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5.75" customHeight="1" x14ac:dyDescent="0.2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5.75" customHeight="1" x14ac:dyDescent="0.2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5.75" customHeight="1" x14ac:dyDescent="0.2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5.75" customHeight="1" x14ac:dyDescent="0.2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5.75" customHeight="1" x14ac:dyDescent="0.2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5.75" customHeight="1" x14ac:dyDescent="0.2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5.75" customHeight="1" x14ac:dyDescent="0.2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5.75" customHeight="1" x14ac:dyDescent="0.2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5.75" customHeight="1" x14ac:dyDescent="0.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5.75" customHeight="1" x14ac:dyDescent="0.2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5.75" customHeight="1" x14ac:dyDescent="0.2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5.75" customHeight="1" x14ac:dyDescent="0.2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5.75" customHeight="1" x14ac:dyDescent="0.2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5.75" customHeight="1" x14ac:dyDescent="0.2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5.75" customHeight="1" x14ac:dyDescent="0.2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5.75" customHeight="1" x14ac:dyDescent="0.2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5.75" customHeight="1" x14ac:dyDescent="0.2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5.75" customHeight="1" x14ac:dyDescent="0.2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5.75" customHeight="1" x14ac:dyDescent="0.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5.75" customHeight="1" x14ac:dyDescent="0.2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5.75" customHeight="1" x14ac:dyDescent="0.2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5.75" customHeight="1" x14ac:dyDescent="0.2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5.75" customHeight="1" x14ac:dyDescent="0.2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5.75" customHeight="1" x14ac:dyDescent="0.2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5.75" customHeight="1" x14ac:dyDescent="0.2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5.75" customHeight="1" x14ac:dyDescent="0.2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5.75" customHeight="1" x14ac:dyDescent="0.2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5.75" customHeight="1" x14ac:dyDescent="0.2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5.75" customHeight="1" x14ac:dyDescent="0.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5.75" customHeight="1" x14ac:dyDescent="0.2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5.75" customHeight="1" x14ac:dyDescent="0.2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5.75" customHeight="1" x14ac:dyDescent="0.2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5.75" customHeight="1" x14ac:dyDescent="0.2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5.75" customHeight="1" x14ac:dyDescent="0.2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5.75" customHeight="1" x14ac:dyDescent="0.2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5.75" customHeight="1" x14ac:dyDescent="0.2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5.75" customHeight="1" x14ac:dyDescent="0.2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5.75" customHeight="1" x14ac:dyDescent="0.2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5.75" customHeight="1" x14ac:dyDescent="0.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5.75" customHeight="1" x14ac:dyDescent="0.2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5.75" customHeight="1" x14ac:dyDescent="0.2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5.75" customHeight="1" x14ac:dyDescent="0.2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5.75" customHeight="1" x14ac:dyDescent="0.2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5.75" customHeight="1" x14ac:dyDescent="0.2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5.75" customHeight="1" x14ac:dyDescent="0.2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5.75" customHeight="1" x14ac:dyDescent="0.2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5.75" customHeight="1" x14ac:dyDescent="0.2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5.75" customHeight="1" x14ac:dyDescent="0.2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5.75" customHeight="1" x14ac:dyDescent="0.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5.75" customHeight="1" x14ac:dyDescent="0.2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5.75" customHeight="1" x14ac:dyDescent="0.2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5.75" customHeight="1" x14ac:dyDescent="0.2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5.75" customHeight="1" x14ac:dyDescent="0.2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5.75" customHeight="1" x14ac:dyDescent="0.2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5.75" customHeight="1" x14ac:dyDescent="0.2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5.75" customHeight="1" x14ac:dyDescent="0.2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5.75" customHeight="1" x14ac:dyDescent="0.2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5.75" customHeight="1" x14ac:dyDescent="0.2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5.75" customHeight="1" x14ac:dyDescent="0.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5.75" customHeight="1" x14ac:dyDescent="0.2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5.75" customHeight="1" x14ac:dyDescent="0.2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5.75" customHeight="1" x14ac:dyDescent="0.2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5.75" customHeight="1" x14ac:dyDescent="0.2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5.75" customHeight="1" x14ac:dyDescent="0.2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5.75" customHeight="1" x14ac:dyDescent="0.2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5.75" customHeight="1" x14ac:dyDescent="0.2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5.75" customHeight="1" x14ac:dyDescent="0.2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5.75" customHeight="1" x14ac:dyDescent="0.2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5.75" customHeight="1" x14ac:dyDescent="0.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5.75" customHeight="1" x14ac:dyDescent="0.2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5.75" customHeight="1" x14ac:dyDescent="0.2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5.75" customHeight="1" x14ac:dyDescent="0.2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5.75" customHeight="1" x14ac:dyDescent="0.2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5.75" customHeight="1" x14ac:dyDescent="0.2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5.75" customHeight="1" x14ac:dyDescent="0.2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5.75" customHeight="1" x14ac:dyDescent="0.2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5.75" customHeight="1" x14ac:dyDescent="0.2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5.75" customHeight="1" x14ac:dyDescent="0.2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5.75" customHeight="1" x14ac:dyDescent="0.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5.75" customHeight="1" x14ac:dyDescent="0.2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5.75" customHeight="1" x14ac:dyDescent="0.2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5.75" customHeight="1" x14ac:dyDescent="0.2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5.75" customHeight="1" x14ac:dyDescent="0.2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5.75" customHeight="1" x14ac:dyDescent="0.2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5.75" customHeight="1" x14ac:dyDescent="0.2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5.75" customHeight="1" x14ac:dyDescent="0.2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5.75" customHeight="1" x14ac:dyDescent="0.2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5.75" customHeight="1" x14ac:dyDescent="0.2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5.75" customHeight="1" x14ac:dyDescent="0.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5.75" customHeight="1" x14ac:dyDescent="0.2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5.75" customHeight="1" x14ac:dyDescent="0.2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5.75" customHeight="1" x14ac:dyDescent="0.2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5.75" customHeight="1" x14ac:dyDescent="0.2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5.75" customHeight="1" x14ac:dyDescent="0.2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5.75" customHeight="1" x14ac:dyDescent="0.2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5.75" customHeight="1" x14ac:dyDescent="0.2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5.75" customHeight="1" x14ac:dyDescent="0.2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5.75" customHeight="1" x14ac:dyDescent="0.2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5.75" customHeight="1" x14ac:dyDescent="0.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5.75" customHeight="1" x14ac:dyDescent="0.2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5.75" customHeight="1" x14ac:dyDescent="0.2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5.75" customHeight="1" x14ac:dyDescent="0.2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5.75" customHeight="1" x14ac:dyDescent="0.2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5.75" customHeight="1" x14ac:dyDescent="0.2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5.75" customHeight="1" x14ac:dyDescent="0.2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5.75" customHeight="1" x14ac:dyDescent="0.2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5.75" customHeight="1" x14ac:dyDescent="0.2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5.75" customHeight="1" x14ac:dyDescent="0.2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5.75" customHeight="1" x14ac:dyDescent="0.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5.75" customHeight="1" x14ac:dyDescent="0.2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5.75" customHeight="1" x14ac:dyDescent="0.2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5.75" customHeight="1" x14ac:dyDescent="0.2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5.75" customHeight="1" x14ac:dyDescent="0.2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5.75" customHeight="1" x14ac:dyDescent="0.2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5.75" customHeight="1" x14ac:dyDescent="0.2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5.75" customHeight="1" x14ac:dyDescent="0.2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5.75" customHeight="1" x14ac:dyDescent="0.2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5.75" customHeight="1" x14ac:dyDescent="0.2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5.75" customHeight="1" x14ac:dyDescent="0.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5.75" customHeight="1" x14ac:dyDescent="0.2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5.75" customHeight="1" x14ac:dyDescent="0.2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5.75" customHeight="1" x14ac:dyDescent="0.2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5.75" customHeight="1" x14ac:dyDescent="0.2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5.75" customHeight="1" x14ac:dyDescent="0.2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5.75" customHeight="1" x14ac:dyDescent="0.2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5.75" customHeight="1" x14ac:dyDescent="0.2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5.75" customHeight="1" x14ac:dyDescent="0.2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5.75" customHeight="1" x14ac:dyDescent="0.2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5.75" customHeight="1" x14ac:dyDescent="0.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5.75" customHeight="1" x14ac:dyDescent="0.2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5.75" customHeight="1" x14ac:dyDescent="0.2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5.75" customHeight="1" x14ac:dyDescent="0.2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5.75" customHeight="1" x14ac:dyDescent="0.2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5.75" customHeight="1" x14ac:dyDescent="0.2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5.75" customHeight="1" x14ac:dyDescent="0.2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5.75" customHeight="1" x14ac:dyDescent="0.2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5.75" customHeight="1" x14ac:dyDescent="0.2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5.75" customHeight="1" x14ac:dyDescent="0.2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5.75" customHeight="1" x14ac:dyDescent="0.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5.75" customHeight="1" x14ac:dyDescent="0.2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5.75" customHeight="1" x14ac:dyDescent="0.2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5.75" customHeight="1" x14ac:dyDescent="0.2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5.75" customHeight="1" x14ac:dyDescent="0.2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5.75" customHeight="1" x14ac:dyDescent="0.2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5.75" customHeight="1" x14ac:dyDescent="0.2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5.75" customHeight="1" x14ac:dyDescent="0.2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5.75" customHeight="1" x14ac:dyDescent="0.2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5.75" customHeight="1" x14ac:dyDescent="0.2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5.75" customHeight="1" x14ac:dyDescent="0.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5.75" customHeight="1" x14ac:dyDescent="0.2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5.75" customHeight="1" x14ac:dyDescent="0.2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5.75" customHeight="1" x14ac:dyDescent="0.2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5.75" customHeight="1" x14ac:dyDescent="0.2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5.75" customHeight="1" x14ac:dyDescent="0.2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5.75" customHeight="1" x14ac:dyDescent="0.2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5.75" customHeight="1" x14ac:dyDescent="0.2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5.75" customHeight="1" x14ac:dyDescent="0.2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5.75" customHeight="1" x14ac:dyDescent="0.2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5.75" customHeight="1" x14ac:dyDescent="0.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5.75" customHeight="1" x14ac:dyDescent="0.2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5.75" customHeight="1" x14ac:dyDescent="0.2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5.75" customHeight="1" x14ac:dyDescent="0.2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5.75" customHeight="1" x14ac:dyDescent="0.2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5.75" customHeight="1" x14ac:dyDescent="0.2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5.75" customHeight="1" x14ac:dyDescent="0.2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5.75" customHeight="1" x14ac:dyDescent="0.2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5.75" customHeight="1" x14ac:dyDescent="0.2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5.75" customHeight="1" x14ac:dyDescent="0.2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5.75" customHeight="1" x14ac:dyDescent="0.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5.75" customHeight="1" x14ac:dyDescent="0.2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5.75" customHeight="1" x14ac:dyDescent="0.2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5.75" customHeight="1" x14ac:dyDescent="0.2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5.75" customHeight="1" x14ac:dyDescent="0.2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5.75" customHeight="1" x14ac:dyDescent="0.2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5.75" customHeight="1" x14ac:dyDescent="0.2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5.75" customHeight="1" x14ac:dyDescent="0.2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5.75" customHeight="1" x14ac:dyDescent="0.2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5.75" customHeight="1" x14ac:dyDescent="0.2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5.75" customHeight="1" x14ac:dyDescent="0.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5.75" customHeight="1" x14ac:dyDescent="0.2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5.75" customHeight="1" x14ac:dyDescent="0.2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5.75" customHeight="1" x14ac:dyDescent="0.2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5.75" customHeight="1" x14ac:dyDescent="0.2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5.75" customHeight="1" x14ac:dyDescent="0.2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5.75" customHeight="1" x14ac:dyDescent="0.2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5.75" customHeight="1" x14ac:dyDescent="0.2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5.75" customHeight="1" x14ac:dyDescent="0.2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5.75" customHeight="1" x14ac:dyDescent="0.2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5.75" customHeight="1" x14ac:dyDescent="0.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5.75" customHeight="1" x14ac:dyDescent="0.2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5.75" customHeight="1" x14ac:dyDescent="0.2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5.75" customHeight="1" x14ac:dyDescent="0.2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5.75" customHeight="1" x14ac:dyDescent="0.2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5.75" customHeight="1" x14ac:dyDescent="0.2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5.75" customHeight="1" x14ac:dyDescent="0.2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5.75" customHeight="1" x14ac:dyDescent="0.2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5.75" customHeight="1" x14ac:dyDescent="0.2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5.75" customHeight="1" x14ac:dyDescent="0.2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5.75" customHeight="1" x14ac:dyDescent="0.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5.75" customHeight="1" x14ac:dyDescent="0.2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5.75" customHeight="1" x14ac:dyDescent="0.2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5.75" customHeight="1" x14ac:dyDescent="0.2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5.75" customHeight="1" x14ac:dyDescent="0.2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5.75" customHeight="1" x14ac:dyDescent="0.2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5.75" customHeight="1" x14ac:dyDescent="0.2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5.75" customHeight="1" x14ac:dyDescent="0.2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5.75" customHeight="1" x14ac:dyDescent="0.2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5.75" customHeight="1" x14ac:dyDescent="0.2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5.75" customHeight="1" x14ac:dyDescent="0.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5.75" customHeight="1" x14ac:dyDescent="0.2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5.75" customHeight="1" x14ac:dyDescent="0.2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5.75" customHeight="1" x14ac:dyDescent="0.2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5.75" customHeight="1" x14ac:dyDescent="0.2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5.75" customHeight="1" x14ac:dyDescent="0.2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5.75" customHeight="1" x14ac:dyDescent="0.2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5.75" customHeight="1" x14ac:dyDescent="0.2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5.75" customHeight="1" x14ac:dyDescent="0.2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5.75" customHeight="1" x14ac:dyDescent="0.2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5.75" customHeight="1" x14ac:dyDescent="0.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5.75" customHeight="1" x14ac:dyDescent="0.2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5.75" customHeight="1" x14ac:dyDescent="0.2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5.75" customHeight="1" x14ac:dyDescent="0.2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5.75" customHeight="1" x14ac:dyDescent="0.2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5.75" customHeight="1" x14ac:dyDescent="0.2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5.75" customHeight="1" x14ac:dyDescent="0.2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5.75" customHeight="1" x14ac:dyDescent="0.2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5.75" customHeight="1" x14ac:dyDescent="0.2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5.75" customHeight="1" x14ac:dyDescent="0.2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5.75" customHeight="1" x14ac:dyDescent="0.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5.75" customHeight="1" x14ac:dyDescent="0.2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5.75" customHeight="1" x14ac:dyDescent="0.2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5.75" customHeight="1" x14ac:dyDescent="0.2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5.75" customHeight="1" x14ac:dyDescent="0.2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5.75" customHeight="1" x14ac:dyDescent="0.2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5.75" customHeight="1" x14ac:dyDescent="0.2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5.75" customHeight="1" x14ac:dyDescent="0.2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5.75" customHeight="1" x14ac:dyDescent="0.2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5.75" customHeight="1" x14ac:dyDescent="0.2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5.75" customHeight="1" x14ac:dyDescent="0.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5.75" customHeight="1" x14ac:dyDescent="0.2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5.75" customHeight="1" x14ac:dyDescent="0.2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5.75" customHeight="1" x14ac:dyDescent="0.2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5.75" customHeight="1" x14ac:dyDescent="0.2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5.75" customHeight="1" x14ac:dyDescent="0.2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5.75" customHeight="1" x14ac:dyDescent="0.2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5.75" customHeight="1" x14ac:dyDescent="0.2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5.75" customHeight="1" x14ac:dyDescent="0.2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5.75" customHeight="1" x14ac:dyDescent="0.2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5.75" customHeight="1" x14ac:dyDescent="0.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5.75" customHeight="1" x14ac:dyDescent="0.2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5.75" customHeight="1" x14ac:dyDescent="0.2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5.75" customHeight="1" x14ac:dyDescent="0.2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5.75" customHeight="1" x14ac:dyDescent="0.2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5.75" customHeight="1" x14ac:dyDescent="0.2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5.75" customHeight="1" x14ac:dyDescent="0.2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5.75" customHeight="1" x14ac:dyDescent="0.2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5.75" customHeight="1" x14ac:dyDescent="0.2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5.75" customHeight="1" x14ac:dyDescent="0.2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5.75" customHeight="1" x14ac:dyDescent="0.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5.75" customHeight="1" x14ac:dyDescent="0.2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5.75" customHeight="1" x14ac:dyDescent="0.2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5.75" customHeight="1" x14ac:dyDescent="0.2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5.75" customHeight="1" x14ac:dyDescent="0.2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5.75" customHeight="1" x14ac:dyDescent="0.2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5.75" customHeight="1" x14ac:dyDescent="0.2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5.75" customHeight="1" x14ac:dyDescent="0.2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5.75" customHeight="1" x14ac:dyDescent="0.2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5.75" customHeight="1" x14ac:dyDescent="0.2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5.75" customHeight="1" x14ac:dyDescent="0.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5.75" customHeight="1" x14ac:dyDescent="0.2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5.75" customHeight="1" x14ac:dyDescent="0.2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5.75" customHeight="1" x14ac:dyDescent="0.2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5.75" customHeight="1" x14ac:dyDescent="0.2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5.75" customHeight="1" x14ac:dyDescent="0.2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5.75" customHeight="1" x14ac:dyDescent="0.2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5.75" customHeight="1" x14ac:dyDescent="0.2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5.75" customHeight="1" x14ac:dyDescent="0.2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5.75" customHeight="1" x14ac:dyDescent="0.2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5.75" customHeight="1" x14ac:dyDescent="0.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5.75" customHeight="1" x14ac:dyDescent="0.2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5.75" customHeight="1" x14ac:dyDescent="0.2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5.75" customHeight="1" x14ac:dyDescent="0.2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5.75" customHeight="1" x14ac:dyDescent="0.2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5.75" customHeight="1" x14ac:dyDescent="0.2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5.75" customHeight="1" x14ac:dyDescent="0.2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5.75" customHeight="1" x14ac:dyDescent="0.2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5.75" customHeight="1" x14ac:dyDescent="0.2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5.75" customHeight="1" x14ac:dyDescent="0.2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5.75" customHeight="1" x14ac:dyDescent="0.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5.75" customHeight="1" x14ac:dyDescent="0.2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5.75" customHeight="1" x14ac:dyDescent="0.2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5.75" customHeight="1" x14ac:dyDescent="0.2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5.75" customHeight="1" x14ac:dyDescent="0.2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5.75" customHeight="1" x14ac:dyDescent="0.2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5.75" customHeight="1" x14ac:dyDescent="0.2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5.75" customHeight="1" x14ac:dyDescent="0.2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5.75" customHeight="1" x14ac:dyDescent="0.2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5.75" customHeight="1" x14ac:dyDescent="0.2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5.75" customHeight="1" x14ac:dyDescent="0.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5.75" customHeight="1" x14ac:dyDescent="0.2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5.75" customHeight="1" x14ac:dyDescent="0.2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5.75" customHeight="1" x14ac:dyDescent="0.2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5.75" customHeight="1" x14ac:dyDescent="0.2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5.75" customHeight="1" x14ac:dyDescent="0.2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5.75" customHeight="1" x14ac:dyDescent="0.2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5.75" customHeight="1" x14ac:dyDescent="0.2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5.75" customHeight="1" x14ac:dyDescent="0.2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5.75" customHeight="1" x14ac:dyDescent="0.2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5.75" customHeight="1" x14ac:dyDescent="0.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5.75" customHeight="1" x14ac:dyDescent="0.2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5.75" customHeight="1" x14ac:dyDescent="0.2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5.75" customHeight="1" x14ac:dyDescent="0.2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5.75" customHeight="1" x14ac:dyDescent="0.2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5.75" customHeight="1" x14ac:dyDescent="0.2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5.75" customHeight="1" x14ac:dyDescent="0.2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5.75" customHeight="1" x14ac:dyDescent="0.2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5.75" customHeight="1" x14ac:dyDescent="0.2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5.75" customHeight="1" x14ac:dyDescent="0.2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5.75" customHeight="1" x14ac:dyDescent="0.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5.75" customHeight="1" x14ac:dyDescent="0.2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5.75" customHeight="1" x14ac:dyDescent="0.2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5.75" customHeight="1" x14ac:dyDescent="0.2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5.75" customHeight="1" x14ac:dyDescent="0.2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5.75" customHeight="1" x14ac:dyDescent="0.2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5.75" customHeight="1" x14ac:dyDescent="0.2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5.75" customHeight="1" x14ac:dyDescent="0.2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5.75" customHeight="1" x14ac:dyDescent="0.2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5.75" customHeight="1" x14ac:dyDescent="0.2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5.75" customHeight="1" x14ac:dyDescent="0.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5.75" customHeight="1" x14ac:dyDescent="0.2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5.75" customHeight="1" x14ac:dyDescent="0.2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5.75" customHeight="1" x14ac:dyDescent="0.2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5.75" customHeight="1" x14ac:dyDescent="0.2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5.75" customHeight="1" x14ac:dyDescent="0.2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5.75" customHeight="1" x14ac:dyDescent="0.2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5.75" customHeight="1" x14ac:dyDescent="0.2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5.75" customHeight="1" x14ac:dyDescent="0.2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5.75" customHeight="1" x14ac:dyDescent="0.2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5.75" customHeight="1" x14ac:dyDescent="0.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5.75" customHeight="1" x14ac:dyDescent="0.2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5.75" customHeight="1" x14ac:dyDescent="0.2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5.75" customHeight="1" x14ac:dyDescent="0.2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5.75" customHeight="1" x14ac:dyDescent="0.2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5.75" customHeight="1" x14ac:dyDescent="0.2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5.75" customHeight="1" x14ac:dyDescent="0.2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5.75" customHeight="1" x14ac:dyDescent="0.2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5.75" customHeight="1" x14ac:dyDescent="0.2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5.75" customHeight="1" x14ac:dyDescent="0.2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5.75" customHeight="1" x14ac:dyDescent="0.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5.75" customHeight="1" x14ac:dyDescent="0.2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5.75" customHeight="1" x14ac:dyDescent="0.2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5.75" customHeight="1" x14ac:dyDescent="0.2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5.75" customHeight="1" x14ac:dyDescent="0.2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5.75" customHeight="1" x14ac:dyDescent="0.2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5.75" customHeight="1" x14ac:dyDescent="0.2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5.75" customHeight="1" x14ac:dyDescent="0.2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5.75" customHeight="1" x14ac:dyDescent="0.2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5.75" customHeight="1" x14ac:dyDescent="0.2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5.75" customHeight="1" x14ac:dyDescent="0.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5.75" customHeight="1" x14ac:dyDescent="0.2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5.75" customHeight="1" x14ac:dyDescent="0.2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5.75" customHeight="1" x14ac:dyDescent="0.2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5.75" customHeight="1" x14ac:dyDescent="0.2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5.75" customHeight="1" x14ac:dyDescent="0.2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5.75" customHeight="1" x14ac:dyDescent="0.2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5.75" customHeight="1" x14ac:dyDescent="0.2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5.75" customHeight="1" x14ac:dyDescent="0.2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5.75" customHeight="1" x14ac:dyDescent="0.2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5.75" customHeight="1" x14ac:dyDescent="0.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5.75" customHeight="1" x14ac:dyDescent="0.2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5.75" customHeight="1" x14ac:dyDescent="0.2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5.75" customHeight="1" x14ac:dyDescent="0.2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5.75" customHeight="1" x14ac:dyDescent="0.2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5.75" customHeight="1" x14ac:dyDescent="0.2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5.75" customHeight="1" x14ac:dyDescent="0.2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5.75" customHeight="1" x14ac:dyDescent="0.2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5.75" customHeight="1" x14ac:dyDescent="0.2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5.75" customHeight="1" x14ac:dyDescent="0.2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5.75" customHeight="1" x14ac:dyDescent="0.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5.75" customHeight="1" x14ac:dyDescent="0.2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5.75" customHeight="1" x14ac:dyDescent="0.2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5.75" customHeight="1" x14ac:dyDescent="0.2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5.75" customHeight="1" x14ac:dyDescent="0.2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5.75" customHeight="1" x14ac:dyDescent="0.2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5.75" customHeight="1" x14ac:dyDescent="0.2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5.75" customHeight="1" x14ac:dyDescent="0.2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5.75" customHeight="1" x14ac:dyDescent="0.2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5.75" customHeight="1" x14ac:dyDescent="0.2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5.75" customHeight="1" x14ac:dyDescent="0.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5.75" customHeight="1" x14ac:dyDescent="0.2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5.75" customHeight="1" x14ac:dyDescent="0.2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5.75" customHeight="1" x14ac:dyDescent="0.2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5.75" customHeight="1" x14ac:dyDescent="0.2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5.75" customHeight="1" x14ac:dyDescent="0.2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5.75" customHeight="1" x14ac:dyDescent="0.2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5.75" customHeight="1" x14ac:dyDescent="0.2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5.75" customHeight="1" x14ac:dyDescent="0.2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5.75" customHeight="1" x14ac:dyDescent="0.2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5.75" customHeight="1" x14ac:dyDescent="0.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5.75" customHeight="1" x14ac:dyDescent="0.2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5.75" customHeight="1" x14ac:dyDescent="0.2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5.75" customHeight="1" x14ac:dyDescent="0.2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5.75" customHeight="1" x14ac:dyDescent="0.2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5.75" customHeight="1" x14ac:dyDescent="0.2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5.75" customHeight="1" x14ac:dyDescent="0.2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5.75" customHeight="1" x14ac:dyDescent="0.2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5.75" customHeight="1" x14ac:dyDescent="0.2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5.75" customHeight="1" x14ac:dyDescent="0.2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5.75" customHeight="1" x14ac:dyDescent="0.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5.75" customHeight="1" x14ac:dyDescent="0.2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5.75" customHeight="1" x14ac:dyDescent="0.2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5.75" customHeight="1" x14ac:dyDescent="0.2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5.75" customHeight="1" x14ac:dyDescent="0.2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5.75" customHeight="1" x14ac:dyDescent="0.2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5.75" customHeight="1" x14ac:dyDescent="0.2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5.75" customHeight="1" x14ac:dyDescent="0.2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5.75" customHeight="1" x14ac:dyDescent="0.2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5.75" customHeight="1" x14ac:dyDescent="0.2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5.75" customHeight="1" x14ac:dyDescent="0.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5.75" customHeight="1" x14ac:dyDescent="0.2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5.75" customHeight="1" x14ac:dyDescent="0.2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5.75" customHeight="1" x14ac:dyDescent="0.2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5.75" customHeight="1" x14ac:dyDescent="0.2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5.75" customHeight="1" x14ac:dyDescent="0.2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5.75" customHeight="1" x14ac:dyDescent="0.2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5.75" customHeight="1" x14ac:dyDescent="0.2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5.75" customHeight="1" x14ac:dyDescent="0.2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5.75" customHeight="1" x14ac:dyDescent="0.2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5.75" customHeight="1" x14ac:dyDescent="0.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5.75" customHeight="1" x14ac:dyDescent="0.2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5.75" customHeight="1" x14ac:dyDescent="0.2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5.75" customHeight="1" x14ac:dyDescent="0.2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5.75" customHeight="1" x14ac:dyDescent="0.2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5.75" customHeight="1" x14ac:dyDescent="0.2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5.75" customHeight="1" x14ac:dyDescent="0.2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5.75" customHeight="1" x14ac:dyDescent="0.2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5.75" customHeight="1" x14ac:dyDescent="0.2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5.75" customHeight="1" x14ac:dyDescent="0.2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5.75" customHeight="1" x14ac:dyDescent="0.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5.75" customHeight="1" x14ac:dyDescent="0.2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5.75" customHeight="1" x14ac:dyDescent="0.2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5.75" customHeight="1" x14ac:dyDescent="0.2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5.75" customHeight="1" x14ac:dyDescent="0.2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5.75" customHeight="1" x14ac:dyDescent="0.2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5.75" customHeight="1" x14ac:dyDescent="0.2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5.75" customHeight="1" x14ac:dyDescent="0.2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5.75" customHeight="1" x14ac:dyDescent="0.2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5.75" customHeight="1" x14ac:dyDescent="0.2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5.75" customHeight="1" x14ac:dyDescent="0.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5.75" customHeight="1" x14ac:dyDescent="0.2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5.75" customHeight="1" x14ac:dyDescent="0.2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5.75" customHeight="1" x14ac:dyDescent="0.2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5.75" customHeight="1" x14ac:dyDescent="0.2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5.75" customHeight="1" x14ac:dyDescent="0.2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5.75" customHeight="1" x14ac:dyDescent="0.2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5.75" customHeight="1" x14ac:dyDescent="0.2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5.75" customHeight="1" x14ac:dyDescent="0.2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5.75" customHeight="1" x14ac:dyDescent="0.2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5.75" customHeight="1" x14ac:dyDescent="0.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5.75" customHeight="1" x14ac:dyDescent="0.2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5.75" customHeight="1" x14ac:dyDescent="0.2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5.75" customHeight="1" x14ac:dyDescent="0.2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5.75" customHeight="1" x14ac:dyDescent="0.2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5.75" customHeight="1" x14ac:dyDescent="0.2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5.75" customHeight="1" x14ac:dyDescent="0.2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5.75" customHeight="1" x14ac:dyDescent="0.2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5.75" customHeight="1" x14ac:dyDescent="0.2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5.75" customHeight="1" x14ac:dyDescent="0.2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5.75" customHeight="1" x14ac:dyDescent="0.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5.75" customHeight="1" x14ac:dyDescent="0.2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5.75" customHeight="1" x14ac:dyDescent="0.2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5.75" customHeight="1" x14ac:dyDescent="0.2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5.75" customHeight="1" x14ac:dyDescent="0.2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5.75" customHeight="1" x14ac:dyDescent="0.2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5.75" customHeight="1" x14ac:dyDescent="0.2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5.75" customHeight="1" x14ac:dyDescent="0.2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5.75" customHeight="1" x14ac:dyDescent="0.2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5.75" customHeight="1" x14ac:dyDescent="0.2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5.75" customHeight="1" x14ac:dyDescent="0.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5.75" customHeight="1" x14ac:dyDescent="0.2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5.75" customHeight="1" x14ac:dyDescent="0.2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5.75" customHeight="1" x14ac:dyDescent="0.2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5.75" customHeight="1" x14ac:dyDescent="0.2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5.75" customHeight="1" x14ac:dyDescent="0.2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5.75" customHeight="1" x14ac:dyDescent="0.2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5.75" customHeight="1" x14ac:dyDescent="0.2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5.75" customHeight="1" x14ac:dyDescent="0.2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5.75" customHeight="1" x14ac:dyDescent="0.2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5.75" customHeight="1" x14ac:dyDescent="0.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5.75" customHeight="1" x14ac:dyDescent="0.2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5.75" customHeight="1" x14ac:dyDescent="0.2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5.75" customHeight="1" x14ac:dyDescent="0.2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5.75" customHeight="1" x14ac:dyDescent="0.2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5.75" customHeight="1" x14ac:dyDescent="0.2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5.75" customHeight="1" x14ac:dyDescent="0.2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5.75" customHeight="1" x14ac:dyDescent="0.2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5.75" customHeight="1" x14ac:dyDescent="0.2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5.75" customHeight="1" x14ac:dyDescent="0.2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5.75" customHeight="1" x14ac:dyDescent="0.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5.75" customHeight="1" x14ac:dyDescent="0.2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5.75" customHeight="1" x14ac:dyDescent="0.2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5.75" customHeight="1" x14ac:dyDescent="0.2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5.75" customHeight="1" x14ac:dyDescent="0.2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5.75" customHeight="1" x14ac:dyDescent="0.2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5.75" customHeight="1" x14ac:dyDescent="0.2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5.75" customHeight="1" x14ac:dyDescent="0.2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5.75" customHeight="1" x14ac:dyDescent="0.2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5.75" customHeight="1" x14ac:dyDescent="0.2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5.75" customHeight="1" x14ac:dyDescent="0.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5.75" customHeight="1" x14ac:dyDescent="0.2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5.75" customHeight="1" x14ac:dyDescent="0.2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5.75" customHeight="1" x14ac:dyDescent="0.2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5.75" customHeight="1" x14ac:dyDescent="0.2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5.75" customHeight="1" x14ac:dyDescent="0.2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5.75" customHeight="1" x14ac:dyDescent="0.2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5.75" customHeight="1" x14ac:dyDescent="0.2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5.75" customHeight="1" x14ac:dyDescent="0.2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5.75" customHeight="1" x14ac:dyDescent="0.2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5.75" customHeight="1" x14ac:dyDescent="0.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5.75" customHeight="1" x14ac:dyDescent="0.2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5.75" customHeight="1" x14ac:dyDescent="0.2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5.75" customHeight="1" x14ac:dyDescent="0.2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5.75" customHeight="1" x14ac:dyDescent="0.2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5.75" customHeight="1" x14ac:dyDescent="0.2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5.75" customHeight="1" x14ac:dyDescent="0.2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5.75" customHeight="1" x14ac:dyDescent="0.2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5.75" customHeight="1" x14ac:dyDescent="0.2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5.75" customHeight="1" x14ac:dyDescent="0.2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5.75" customHeight="1" x14ac:dyDescent="0.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5.75" customHeight="1" x14ac:dyDescent="0.2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5.75" customHeight="1" x14ac:dyDescent="0.2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5.75" customHeight="1" x14ac:dyDescent="0.2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5.75" customHeight="1" x14ac:dyDescent="0.2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5.75" customHeight="1" x14ac:dyDescent="0.2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5.75" customHeight="1" x14ac:dyDescent="0.2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5.75" customHeight="1" x14ac:dyDescent="0.2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5.75" customHeight="1" x14ac:dyDescent="0.2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5.75" customHeight="1" x14ac:dyDescent="0.2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5.75" customHeight="1" x14ac:dyDescent="0.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5.75" customHeight="1" x14ac:dyDescent="0.2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5.75" customHeight="1" x14ac:dyDescent="0.2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5.75" customHeight="1" x14ac:dyDescent="0.2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5.75" customHeight="1" x14ac:dyDescent="0.2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5.75" customHeight="1" x14ac:dyDescent="0.2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5.75" customHeight="1" x14ac:dyDescent="0.2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5.75" customHeight="1" x14ac:dyDescent="0.2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5.75" customHeight="1" x14ac:dyDescent="0.2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5.75" customHeight="1" x14ac:dyDescent="0.2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5.75" customHeight="1" x14ac:dyDescent="0.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5.75" customHeight="1" x14ac:dyDescent="0.2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5.75" customHeight="1" x14ac:dyDescent="0.2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5.75" customHeight="1" x14ac:dyDescent="0.2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5.75" customHeight="1" x14ac:dyDescent="0.2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5.75" customHeight="1" x14ac:dyDescent="0.2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5.75" customHeight="1" x14ac:dyDescent="0.2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5.75" customHeight="1" x14ac:dyDescent="0.2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5.75" customHeight="1" x14ac:dyDescent="0.2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5.75" customHeight="1" x14ac:dyDescent="0.2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5.75" customHeight="1" x14ac:dyDescent="0.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5.75" customHeight="1" x14ac:dyDescent="0.2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5.75" customHeight="1" x14ac:dyDescent="0.2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5.75" customHeight="1" x14ac:dyDescent="0.2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5.75" customHeight="1" x14ac:dyDescent="0.2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5.75" customHeight="1" x14ac:dyDescent="0.2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5.75" customHeight="1" x14ac:dyDescent="0.2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5.75" customHeight="1" x14ac:dyDescent="0.2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5.75" customHeight="1" x14ac:dyDescent="0.2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5.75" customHeight="1" x14ac:dyDescent="0.2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5.75" customHeight="1" x14ac:dyDescent="0.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5.75" customHeight="1" x14ac:dyDescent="0.2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5.75" customHeight="1" x14ac:dyDescent="0.2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5.75" customHeight="1" x14ac:dyDescent="0.2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5.75" customHeight="1" x14ac:dyDescent="0.2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5.75" customHeight="1" x14ac:dyDescent="0.2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5.75" customHeight="1" x14ac:dyDescent="0.2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5.75" customHeight="1" x14ac:dyDescent="0.2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5.75" customHeight="1" x14ac:dyDescent="0.2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5.75" customHeight="1" x14ac:dyDescent="0.2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5.75" customHeight="1" x14ac:dyDescent="0.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5.75" customHeight="1" x14ac:dyDescent="0.2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5.75" customHeight="1" x14ac:dyDescent="0.2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5.75" customHeight="1" x14ac:dyDescent="0.2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5.75" customHeight="1" x14ac:dyDescent="0.2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5.75" customHeight="1" x14ac:dyDescent="0.2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5.75" customHeight="1" x14ac:dyDescent="0.2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5.75" customHeight="1" x14ac:dyDescent="0.2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5.75" customHeight="1" x14ac:dyDescent="0.2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5.75" customHeight="1" x14ac:dyDescent="0.2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5.75" customHeight="1" x14ac:dyDescent="0.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5.75" customHeight="1" x14ac:dyDescent="0.2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5.75" customHeight="1" x14ac:dyDescent="0.2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5.75" customHeight="1" x14ac:dyDescent="0.2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5.75" customHeight="1" x14ac:dyDescent="0.2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5.75" customHeight="1" x14ac:dyDescent="0.2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5.75" customHeight="1" x14ac:dyDescent="0.2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5.75" customHeight="1" x14ac:dyDescent="0.2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5.75" customHeight="1" x14ac:dyDescent="0.2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5.75" customHeight="1" x14ac:dyDescent="0.2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5.75" customHeight="1" x14ac:dyDescent="0.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5.75" customHeight="1" x14ac:dyDescent="0.2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5.75" customHeight="1" x14ac:dyDescent="0.2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5.75" customHeight="1" x14ac:dyDescent="0.2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5.75" customHeight="1" x14ac:dyDescent="0.2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5.75" customHeight="1" x14ac:dyDescent="0.2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5.75" customHeight="1" x14ac:dyDescent="0.2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5.75" customHeight="1" x14ac:dyDescent="0.2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5.75" customHeight="1" x14ac:dyDescent="0.2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5.75" customHeight="1" x14ac:dyDescent="0.2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5.75" customHeight="1" x14ac:dyDescent="0.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5.75" customHeight="1" x14ac:dyDescent="0.2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5.75" customHeight="1" x14ac:dyDescent="0.2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5.75" customHeight="1" x14ac:dyDescent="0.2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5.75" customHeight="1" x14ac:dyDescent="0.2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5.75" customHeight="1" x14ac:dyDescent="0.2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5.75" customHeight="1" x14ac:dyDescent="0.2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5.75" customHeight="1" x14ac:dyDescent="0.2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5.75" customHeight="1" x14ac:dyDescent="0.2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5.75" customHeight="1" x14ac:dyDescent="0.2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5.75" customHeight="1" x14ac:dyDescent="0.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5.75" customHeight="1" x14ac:dyDescent="0.2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5.75" customHeight="1" x14ac:dyDescent="0.2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5.75" customHeight="1" x14ac:dyDescent="0.2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5.75" customHeight="1" x14ac:dyDescent="0.2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5.75" customHeight="1" x14ac:dyDescent="0.2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5.75" customHeight="1" x14ac:dyDescent="0.2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5.75" customHeight="1" x14ac:dyDescent="0.2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5.75" customHeight="1" x14ac:dyDescent="0.2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5.75" customHeight="1" x14ac:dyDescent="0.2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5.75" customHeight="1" x14ac:dyDescent="0.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5.75" customHeight="1" x14ac:dyDescent="0.2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5.75" customHeight="1" x14ac:dyDescent="0.2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5.75" customHeight="1" x14ac:dyDescent="0.2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5.75" customHeight="1" x14ac:dyDescent="0.2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5.75" customHeight="1" x14ac:dyDescent="0.2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5.75" customHeight="1" x14ac:dyDescent="0.2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5.75" customHeight="1" x14ac:dyDescent="0.2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5.75" customHeight="1" x14ac:dyDescent="0.2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5.75" customHeight="1" x14ac:dyDescent="0.2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5.75" customHeight="1" x14ac:dyDescent="0.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5.75" customHeight="1" x14ac:dyDescent="0.2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5.75" customHeight="1" x14ac:dyDescent="0.2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5.75" customHeight="1" x14ac:dyDescent="0.2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5.75" customHeight="1" x14ac:dyDescent="0.2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5.75" customHeight="1" x14ac:dyDescent="0.2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5.75" customHeight="1" x14ac:dyDescent="0.2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5.75" customHeight="1" x14ac:dyDescent="0.2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5.75" customHeight="1" x14ac:dyDescent="0.2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5.75" customHeight="1" x14ac:dyDescent="0.2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5.75" customHeight="1" x14ac:dyDescent="0.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5.75" customHeight="1" x14ac:dyDescent="0.2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5.75" customHeight="1" x14ac:dyDescent="0.2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5.75" customHeight="1" x14ac:dyDescent="0.2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5.75" customHeight="1" x14ac:dyDescent="0.2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5.75" customHeight="1" x14ac:dyDescent="0.2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5.75" customHeight="1" x14ac:dyDescent="0.2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5.75" customHeight="1" x14ac:dyDescent="0.2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5.75" customHeight="1" x14ac:dyDescent="0.2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5.75" customHeight="1" x14ac:dyDescent="0.2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5.75" customHeight="1" x14ac:dyDescent="0.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5.75" customHeight="1" x14ac:dyDescent="0.2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5.75" customHeight="1" x14ac:dyDescent="0.2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5.75" customHeight="1" x14ac:dyDescent="0.2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5.75" customHeight="1" x14ac:dyDescent="0.2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5.75" customHeight="1" x14ac:dyDescent="0.2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ht="15.75" customHeight="1" x14ac:dyDescent="0.2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ht="15.75" customHeight="1" x14ac:dyDescent="0.2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ht="15.75" customHeight="1" x14ac:dyDescent="0.2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ht="15.75" customHeight="1" x14ac:dyDescent="0.2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ht="15.75" customHeight="1" x14ac:dyDescent="0.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ht="15.75" customHeight="1" x14ac:dyDescent="0.2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ht="15.75" customHeight="1" x14ac:dyDescent="0.2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ht="15.75" customHeight="1" x14ac:dyDescent="0.2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ht="15.75" customHeight="1" x14ac:dyDescent="0.2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ht="15.75" customHeight="1" x14ac:dyDescent="0.2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ht="15.75" customHeight="1" x14ac:dyDescent="0.2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1:26" ht="15.75" customHeight="1" x14ac:dyDescent="0.2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spans="1:26" ht="15.75" customHeight="1" x14ac:dyDescent="0.2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  <row r="1001" spans="1:26" ht="15.75" customHeight="1" x14ac:dyDescent="0.2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</row>
  </sheetData>
  <mergeCells count="41">
    <mergeCell ref="D39:I39"/>
    <mergeCell ref="E40:H40"/>
    <mergeCell ref="E42:F42"/>
    <mergeCell ref="E43:F43"/>
    <mergeCell ref="E44:F44"/>
    <mergeCell ref="G42:H42"/>
    <mergeCell ref="G43:H43"/>
    <mergeCell ref="G44:H44"/>
    <mergeCell ref="D40:D41"/>
    <mergeCell ref="G41:H41"/>
    <mergeCell ref="E41:F41"/>
    <mergeCell ref="B21:B23"/>
    <mergeCell ref="D21:E21"/>
    <mergeCell ref="F21:G21"/>
    <mergeCell ref="H21:I21"/>
    <mergeCell ref="N21:O21"/>
    <mergeCell ref="L24:M24"/>
    <mergeCell ref="P28:Q28"/>
    <mergeCell ref="B30:B32"/>
    <mergeCell ref="B34:B36"/>
    <mergeCell ref="J33:K33"/>
    <mergeCell ref="B24:B26"/>
    <mergeCell ref="B27:B29"/>
    <mergeCell ref="B6:B8"/>
    <mergeCell ref="B9:B11"/>
    <mergeCell ref="B12:B14"/>
    <mergeCell ref="B15:B17"/>
    <mergeCell ref="B18:B20"/>
    <mergeCell ref="J4:K4"/>
    <mergeCell ref="L4:M4"/>
    <mergeCell ref="N4:O4"/>
    <mergeCell ref="P4:Q4"/>
    <mergeCell ref="B2:C2"/>
    <mergeCell ref="D2:Q2"/>
    <mergeCell ref="B3:C3"/>
    <mergeCell ref="D3:I3"/>
    <mergeCell ref="J3:Q3"/>
    <mergeCell ref="B4:C4"/>
    <mergeCell ref="D4:E4"/>
    <mergeCell ref="F4:G4"/>
    <mergeCell ref="H4:I4"/>
  </mergeCells>
  <pageMargins left="0.7" right="0.7" top="0.75" bottom="0.75" header="0" footer="0"/>
  <pageSetup scale="6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Prev</vt:lpstr>
      <vt:lpstr>Copia Original</vt:lpstr>
      <vt:lpstr>D_Resultados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Tocto Cano</dc:creator>
  <cp:lastModifiedBy>Esteban Tocto Cano</cp:lastModifiedBy>
  <dcterms:created xsi:type="dcterms:W3CDTF">2023-12-27T19:12:11Z</dcterms:created>
  <dcterms:modified xsi:type="dcterms:W3CDTF">2024-09-02T15:56:58Z</dcterms:modified>
</cp:coreProperties>
</file>