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333" documentId="11_0B1D56BE9CDCCE836B02CE7A5FB0D4A9BBFD1C62" xr6:coauthVersionLast="47" xr6:coauthVersionMax="47" xr10:uidLastSave="{55E27D77-0251-4145-9D49-11D0D3312A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2" i="1" l="1" a="1"/>
  <c r="AE22" i="1"/>
  <c r="AD22" i="1"/>
  <c r="AC22" i="1"/>
  <c r="AE21" i="1" a="1"/>
  <c r="AE21" i="1"/>
  <c r="AD21" i="1"/>
  <c r="AC21" i="1"/>
  <c r="AE20" i="1" a="1"/>
  <c r="AE20" i="1"/>
  <c r="AD20" i="1"/>
  <c r="AC20" i="1"/>
  <c r="AE19" i="1" a="1"/>
  <c r="AE19" i="1"/>
  <c r="AD19" i="1"/>
  <c r="AC19" i="1"/>
  <c r="AE18" i="1" a="1"/>
  <c r="AE18" i="1"/>
  <c r="AD18" i="1"/>
  <c r="AC18" i="1"/>
  <c r="AE17" i="1" a="1"/>
  <c r="AE17" i="1"/>
  <c r="AD17" i="1"/>
  <c r="AC17" i="1"/>
  <c r="AE16" i="1" a="1"/>
  <c r="AE16" i="1"/>
  <c r="AD16" i="1"/>
  <c r="AC16" i="1"/>
  <c r="AE15" i="1" a="1"/>
  <c r="AE15" i="1"/>
  <c r="AD15" i="1"/>
  <c r="AC15" i="1"/>
  <c r="AE14" i="1" a="1"/>
  <c r="AE14" i="1"/>
  <c r="AD14" i="1"/>
  <c r="AC14" i="1"/>
  <c r="AE13" i="1" a="1"/>
  <c r="AE13" i="1"/>
  <c r="AD13" i="1"/>
  <c r="AC13" i="1"/>
  <c r="AE12" i="1" a="1"/>
  <c r="AE12" i="1"/>
  <c r="AD12" i="1"/>
  <c r="AC12" i="1"/>
  <c r="AE11" i="1" a="1"/>
  <c r="AE11" i="1"/>
  <c r="AD11" i="1"/>
  <c r="AC11" i="1"/>
  <c r="AE10" i="1" a="1"/>
  <c r="AE10" i="1"/>
  <c r="AD10" i="1"/>
  <c r="AC10" i="1"/>
  <c r="AE9" i="1" a="1"/>
  <c r="AE9" i="1"/>
  <c r="AD9" i="1"/>
  <c r="AC9" i="1"/>
  <c r="AE8" i="1" a="1"/>
  <c r="AE8" i="1"/>
  <c r="AD8" i="1"/>
  <c r="AC8" i="1"/>
  <c r="AE7" i="1" a="1"/>
  <c r="AE7" i="1"/>
  <c r="AD7" i="1"/>
  <c r="AC7" i="1"/>
  <c r="AE6" i="1" a="1"/>
  <c r="AE6" i="1"/>
  <c r="AD6" i="1"/>
  <c r="AC6" i="1"/>
  <c r="AE5" i="1" a="1"/>
  <c r="AE5" i="1"/>
  <c r="AD5" i="1"/>
  <c r="AC5" i="1"/>
  <c r="AE4" i="1" a="1"/>
  <c r="AE4" i="1"/>
  <c r="AD4" i="1"/>
  <c r="AC4" i="1"/>
  <c r="AE3" i="1" a="1"/>
  <c r="AE3" i="1"/>
  <c r="AD3" i="1"/>
  <c r="AC3" i="1"/>
  <c r="AE2" i="1" a="1"/>
  <c r="AE2" i="1"/>
  <c r="AD2" i="1"/>
  <c r="AC2" i="1"/>
  <c r="Y22" i="1" a="1"/>
  <c r="Y22" i="1" s="1"/>
  <c r="Y21" i="1" a="1"/>
  <c r="Y21" i="1" s="1"/>
  <c r="Y20" i="1" a="1"/>
  <c r="Y20" i="1" s="1"/>
  <c r="Y19" i="1" a="1"/>
  <c r="Y19" i="1" s="1"/>
  <c r="Y18" i="1" a="1"/>
  <c r="Y18" i="1" s="1"/>
  <c r="Y17" i="1" a="1"/>
  <c r="Y17" i="1" s="1"/>
  <c r="Y16" i="1" a="1"/>
  <c r="Y16" i="1" s="1"/>
  <c r="Y15" i="1" a="1"/>
  <c r="Y15" i="1" s="1"/>
  <c r="Y14" i="1" a="1"/>
  <c r="Y14" i="1" s="1"/>
  <c r="Y13" i="1" a="1"/>
  <c r="Y13" i="1" s="1"/>
  <c r="Y12" i="1" a="1"/>
  <c r="Y12" i="1" s="1"/>
  <c r="Y11" i="1" a="1"/>
  <c r="Y11" i="1" s="1"/>
  <c r="Y10" i="1" a="1"/>
  <c r="Y10" i="1" s="1"/>
  <c r="Y9" i="1" a="1"/>
  <c r="Y9" i="1" s="1"/>
  <c r="Y8" i="1" a="1"/>
  <c r="Y8" i="1" s="1"/>
  <c r="Y7" i="1" a="1"/>
  <c r="Y7" i="1" s="1"/>
  <c r="Y6" i="1" a="1"/>
  <c r="Y6" i="1" s="1"/>
  <c r="Y5" i="1" a="1"/>
  <c r="Y5" i="1" s="1"/>
  <c r="Y4" i="1" a="1"/>
  <c r="Y4" i="1" s="1"/>
  <c r="Y3" i="1" a="1"/>
  <c r="Y3" i="1" s="1"/>
  <c r="Y2" i="1" a="1"/>
  <c r="Y2" i="1" s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G3" i="1" a="1"/>
  <c r="G3" i="1"/>
  <c r="H3" i="1" s="1"/>
  <c r="G4" i="1" a="1"/>
  <c r="G4" i="1"/>
  <c r="H4" i="1" s="1"/>
  <c r="G5" i="1" a="1"/>
  <c r="G5" i="1"/>
  <c r="H5" i="1" s="1"/>
  <c r="G6" i="1" a="1"/>
  <c r="G6" i="1"/>
  <c r="H6" i="1" s="1"/>
  <c r="G7" i="1" a="1"/>
  <c r="G7" i="1"/>
  <c r="H7" i="1" s="1"/>
  <c r="G8" i="1" a="1"/>
  <c r="G8" i="1"/>
  <c r="H8" i="1" s="1"/>
  <c r="G9" i="1" a="1"/>
  <c r="G9" i="1"/>
  <c r="H9" i="1" s="1"/>
  <c r="G10" i="1" a="1"/>
  <c r="G10" i="1"/>
  <c r="H10" i="1" s="1"/>
  <c r="G11" i="1" a="1"/>
  <c r="G11" i="1"/>
  <c r="H11" i="1" s="1"/>
  <c r="G12" i="1" a="1"/>
  <c r="G12" i="1"/>
  <c r="H12" i="1" s="1"/>
  <c r="G13" i="1" a="1"/>
  <c r="G13" i="1"/>
  <c r="H13" i="1" s="1"/>
  <c r="G14" i="1" a="1"/>
  <c r="G14" i="1"/>
  <c r="H14" i="1" s="1"/>
  <c r="G15" i="1" a="1"/>
  <c r="G15" i="1"/>
  <c r="H15" i="1" s="1"/>
  <c r="G16" i="1" a="1"/>
  <c r="G16" i="1"/>
  <c r="H16" i="1" s="1"/>
  <c r="G17" i="1" a="1"/>
  <c r="G17" i="1"/>
  <c r="H17" i="1" s="1"/>
  <c r="G18" i="1" a="1"/>
  <c r="G18" i="1"/>
  <c r="H18" i="1" s="1"/>
  <c r="G19" i="1" a="1"/>
  <c r="G19" i="1"/>
  <c r="H19" i="1" s="1"/>
  <c r="G20" i="1" a="1"/>
  <c r="G20" i="1"/>
  <c r="H20" i="1" s="1"/>
  <c r="G21" i="1" a="1"/>
  <c r="G21" i="1"/>
  <c r="H21" i="1" s="1"/>
  <c r="G22" i="1" a="1"/>
  <c r="G22" i="1"/>
  <c r="H22" i="1" s="1"/>
  <c r="G2" i="1" a="1"/>
  <c r="G2" i="1"/>
  <c r="H2" i="1" s="1"/>
  <c r="E2" i="1"/>
  <c r="F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3" i="1"/>
  <c r="D3" i="1" s="1"/>
  <c r="C2" i="1"/>
  <c r="D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D24" i="1" l="1"/>
  <c r="D25" i="1"/>
  <c r="F25" i="1"/>
  <c r="H24" i="1"/>
  <c r="H25" i="1"/>
  <c r="F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<sst xmlns="http://schemas.openxmlformats.org/spreadsheetml/2006/main" count="24" uniqueCount="13">
  <si>
    <t>x</t>
  </si>
  <si>
    <t>y (observed value)</t>
  </si>
  <si>
    <t>y (predicted value)</t>
  </si>
  <si>
    <t>Residual</t>
  </si>
  <si>
    <t>y (quadratic value)</t>
  </si>
  <si>
    <t>Residual (quadratic)</t>
  </si>
  <si>
    <t>y (cubic value)</t>
  </si>
  <si>
    <t>Residual (Cubic)</t>
  </si>
  <si>
    <t>y (Solution 1)</t>
  </si>
  <si>
    <t>y (Solution 2)</t>
  </si>
  <si>
    <t>y (Solution 3)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</si>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</sst>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 1 Parabola vs Observed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y (observed value)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Sheet1!$T$2:$T$22</c:f>
              <c:numCache>
                <c:formatCode>General</c:formatCode>
                <c:ptCount val="21"/>
                <c:pt idx="0">
                  <c:v>0</c:v>
                </c:pt>
                <c:pt idx="1">
                  <c:v>1.75</c:v>
                </c:pt>
                <c:pt idx="2">
                  <c:v>3.25</c:v>
                </c:pt>
                <c:pt idx="3">
                  <c:v>4.6500000000000004</c:v>
                </c:pt>
                <c:pt idx="4">
                  <c:v>5.85</c:v>
                </c:pt>
                <c:pt idx="5">
                  <c:v>6.95</c:v>
                </c:pt>
                <c:pt idx="6">
                  <c:v>7.85</c:v>
                </c:pt>
                <c:pt idx="7">
                  <c:v>8.65</c:v>
                </c:pt>
                <c:pt idx="8">
                  <c:v>9.3000000000000007</c:v>
                </c:pt>
                <c:pt idx="9">
                  <c:v>9.6999999999999993</c:v>
                </c:pt>
                <c:pt idx="10">
                  <c:v>10</c:v>
                </c:pt>
                <c:pt idx="11">
                  <c:v>10.15</c:v>
                </c:pt>
                <c:pt idx="12">
                  <c:v>10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8.4</c:v>
                </c:pt>
                <c:pt idx="16">
                  <c:v>7.2</c:v>
                </c:pt>
                <c:pt idx="17">
                  <c:v>5.9</c:v>
                </c:pt>
                <c:pt idx="18">
                  <c:v>4.2</c:v>
                </c:pt>
                <c:pt idx="19">
                  <c:v>2.2000000000000002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06-4429-896E-DE3ECA1D7A43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y (Solution 1)</c:v>
                </c:pt>
              </c:strCache>
            </c:strRef>
          </c:tx>
          <c:spPr>
            <a:ln w="19050" cap="rnd">
              <a:solidFill>
                <a:srgbClr val="4EA72E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Sheet1!$U$2:$U$22</c:f>
              <c:numCache>
                <c:formatCode>General</c:formatCode>
                <c:ptCount val="21"/>
                <c:pt idx="0">
                  <c:v>0</c:v>
                </c:pt>
                <c:pt idx="1">
                  <c:v>1.9000000000000001</c:v>
                </c:pt>
                <c:pt idx="2">
                  <c:v>3.6</c:v>
                </c:pt>
                <c:pt idx="3">
                  <c:v>5.1000000000000005</c:v>
                </c:pt>
                <c:pt idx="4">
                  <c:v>6.4</c:v>
                </c:pt>
                <c:pt idx="5">
                  <c:v>7.5</c:v>
                </c:pt>
                <c:pt idx="6">
                  <c:v>8.4000000000000021</c:v>
                </c:pt>
                <c:pt idx="7">
                  <c:v>9.1000000000000014</c:v>
                </c:pt>
                <c:pt idx="8">
                  <c:v>9.6000000000000014</c:v>
                </c:pt>
                <c:pt idx="9">
                  <c:v>9.9</c:v>
                </c:pt>
                <c:pt idx="10">
                  <c:v>10</c:v>
                </c:pt>
                <c:pt idx="11">
                  <c:v>9.9</c:v>
                </c:pt>
                <c:pt idx="12">
                  <c:v>9.6000000000000014</c:v>
                </c:pt>
                <c:pt idx="13">
                  <c:v>9.1</c:v>
                </c:pt>
                <c:pt idx="14">
                  <c:v>8.4</c:v>
                </c:pt>
                <c:pt idx="15">
                  <c:v>7.5</c:v>
                </c:pt>
                <c:pt idx="16">
                  <c:v>6.4</c:v>
                </c:pt>
                <c:pt idx="17">
                  <c:v>5.1000000000000005</c:v>
                </c:pt>
                <c:pt idx="18">
                  <c:v>3.6</c:v>
                </c:pt>
                <c:pt idx="19">
                  <c:v>1.9000000000000001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06-4429-896E-DE3ECA1D7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81927"/>
        <c:axId val="728083975"/>
      </c:scatterChart>
      <c:valAx>
        <c:axId val="728081927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3975"/>
        <c:crosses val="autoZero"/>
        <c:crossBetween val="midCat"/>
        <c:majorUnit val="2"/>
        <c:minorUnit val="1"/>
      </c:valAx>
      <c:valAx>
        <c:axId val="728083975"/>
        <c:scaling>
          <c:orientation val="minMax"/>
          <c:max val="1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1927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 (observed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45D65A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1500984251968505"/>
                  <c:y val="0.13904090113735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86301800303131"/>
                  <c:y val="-0.69625704090359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1.75</c:v>
                </c:pt>
                <c:pt idx="2">
                  <c:v>3.25</c:v>
                </c:pt>
                <c:pt idx="3">
                  <c:v>4.6500000000000004</c:v>
                </c:pt>
                <c:pt idx="4">
                  <c:v>5.85</c:v>
                </c:pt>
                <c:pt idx="5">
                  <c:v>6.95</c:v>
                </c:pt>
                <c:pt idx="6">
                  <c:v>7.85</c:v>
                </c:pt>
                <c:pt idx="7">
                  <c:v>8.65</c:v>
                </c:pt>
                <c:pt idx="8">
                  <c:v>9.3000000000000007</c:v>
                </c:pt>
                <c:pt idx="9">
                  <c:v>9.6999999999999993</c:v>
                </c:pt>
                <c:pt idx="10">
                  <c:v>10</c:v>
                </c:pt>
                <c:pt idx="11">
                  <c:v>10.15</c:v>
                </c:pt>
                <c:pt idx="12">
                  <c:v>10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8.4</c:v>
                </c:pt>
                <c:pt idx="16">
                  <c:v>7.2</c:v>
                </c:pt>
                <c:pt idx="17">
                  <c:v>5.9</c:v>
                </c:pt>
                <c:pt idx="18">
                  <c:v>4.2</c:v>
                </c:pt>
                <c:pt idx="19">
                  <c:v>2.2000000000000002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E9-48FE-A98F-2E0B2ADF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115208"/>
        <c:axId val="1480117256"/>
      </c:scatterChart>
      <c:valAx>
        <c:axId val="148011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17256"/>
        <c:crosses val="autoZero"/>
        <c:crossBetween val="midCat"/>
      </c:valAx>
      <c:valAx>
        <c:axId val="148011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11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 2 Parabola vs Observed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y (observed value)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Sheet1!$V$2:$V$22</c:f>
              <c:numCache>
                <c:formatCode>General</c:formatCode>
                <c:ptCount val="21"/>
                <c:pt idx="0">
                  <c:v>0</c:v>
                </c:pt>
                <c:pt idx="1">
                  <c:v>1.75</c:v>
                </c:pt>
                <c:pt idx="2">
                  <c:v>3.25</c:v>
                </c:pt>
                <c:pt idx="3">
                  <c:v>4.6500000000000004</c:v>
                </c:pt>
                <c:pt idx="4">
                  <c:v>5.85</c:v>
                </c:pt>
                <c:pt idx="5">
                  <c:v>6.95</c:v>
                </c:pt>
                <c:pt idx="6">
                  <c:v>7.85</c:v>
                </c:pt>
                <c:pt idx="7">
                  <c:v>8.65</c:v>
                </c:pt>
                <c:pt idx="8">
                  <c:v>9.3000000000000007</c:v>
                </c:pt>
                <c:pt idx="9">
                  <c:v>9.6999999999999993</c:v>
                </c:pt>
                <c:pt idx="10">
                  <c:v>10</c:v>
                </c:pt>
                <c:pt idx="11">
                  <c:v>10.15</c:v>
                </c:pt>
                <c:pt idx="12">
                  <c:v>10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8.4</c:v>
                </c:pt>
                <c:pt idx="16">
                  <c:v>7.2</c:v>
                </c:pt>
                <c:pt idx="17">
                  <c:v>5.9</c:v>
                </c:pt>
                <c:pt idx="18">
                  <c:v>4.2</c:v>
                </c:pt>
                <c:pt idx="19">
                  <c:v>2.2000000000000002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B0-46D7-A644-B63539FB9C57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y (Solution 2)</c:v>
                </c:pt>
              </c:strCache>
            </c:strRef>
          </c:tx>
          <c:spPr>
            <a:ln w="19050" cap="rnd">
              <a:solidFill>
                <a:srgbClr val="215C98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Sheet1!$W$2:$W$22</c:f>
              <c:numCache>
                <c:formatCode>General</c:formatCode>
                <c:ptCount val="21"/>
                <c:pt idx="0">
                  <c:v>-0.51119999999999999</c:v>
                </c:pt>
                <c:pt idx="1">
                  <c:v>1.4494249999999997</c:v>
                </c:pt>
                <c:pt idx="2">
                  <c:v>3.2099999999999995</c:v>
                </c:pt>
                <c:pt idx="3">
                  <c:v>4.7705250000000001</c:v>
                </c:pt>
                <c:pt idx="4">
                  <c:v>6.1309999999999993</c:v>
                </c:pt>
                <c:pt idx="5">
                  <c:v>7.2914249999999994</c:v>
                </c:pt>
                <c:pt idx="6">
                  <c:v>8.2517999999999976</c:v>
                </c:pt>
                <c:pt idx="7">
                  <c:v>9.0121249999999993</c:v>
                </c:pt>
                <c:pt idx="8">
                  <c:v>9.5723999999999982</c:v>
                </c:pt>
                <c:pt idx="9">
                  <c:v>9.932624999999998</c:v>
                </c:pt>
                <c:pt idx="10">
                  <c:v>10.092799999999997</c:v>
                </c:pt>
                <c:pt idx="11">
                  <c:v>10.052924999999998</c:v>
                </c:pt>
                <c:pt idx="12">
                  <c:v>9.8129999999999971</c:v>
                </c:pt>
                <c:pt idx="13">
                  <c:v>9.3730249999999966</c:v>
                </c:pt>
                <c:pt idx="14">
                  <c:v>8.7329999999999988</c:v>
                </c:pt>
                <c:pt idx="15">
                  <c:v>7.8929249999999973</c:v>
                </c:pt>
                <c:pt idx="16">
                  <c:v>6.8527999999999976</c:v>
                </c:pt>
                <c:pt idx="17">
                  <c:v>5.6126250000000004</c:v>
                </c:pt>
                <c:pt idx="18">
                  <c:v>4.1723999999999988</c:v>
                </c:pt>
                <c:pt idx="19">
                  <c:v>2.5321249999999957</c:v>
                </c:pt>
                <c:pt idx="20">
                  <c:v>0.69179999999999586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B0-46D7-A644-B63539FB9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81927"/>
        <c:axId val="728083975"/>
      </c:scatterChart>
      <c:valAx>
        <c:axId val="728081927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3975"/>
        <c:crosses val="autoZero"/>
        <c:crossBetween val="midCat"/>
        <c:minorUnit val="1"/>
      </c:valAx>
      <c:valAx>
        <c:axId val="728083975"/>
        <c:scaling>
          <c:orientation val="minMax"/>
          <c:max val="1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1927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 3 Parabola vs Observed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y (observed value)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Sheet1!$X$2:$X$22</c:f>
              <c:numCache>
                <c:formatCode>General</c:formatCode>
                <c:ptCount val="21"/>
                <c:pt idx="0">
                  <c:v>0</c:v>
                </c:pt>
                <c:pt idx="1">
                  <c:v>1.75</c:v>
                </c:pt>
                <c:pt idx="2">
                  <c:v>3.25</c:v>
                </c:pt>
                <c:pt idx="3">
                  <c:v>4.6500000000000004</c:v>
                </c:pt>
                <c:pt idx="4">
                  <c:v>5.85</c:v>
                </c:pt>
                <c:pt idx="5">
                  <c:v>6.95</c:v>
                </c:pt>
                <c:pt idx="6">
                  <c:v>7.85</c:v>
                </c:pt>
                <c:pt idx="7">
                  <c:v>8.65</c:v>
                </c:pt>
                <c:pt idx="8">
                  <c:v>9.3000000000000007</c:v>
                </c:pt>
                <c:pt idx="9">
                  <c:v>9.6999999999999993</c:v>
                </c:pt>
                <c:pt idx="10">
                  <c:v>10</c:v>
                </c:pt>
                <c:pt idx="11">
                  <c:v>10.15</c:v>
                </c:pt>
                <c:pt idx="12">
                  <c:v>10</c:v>
                </c:pt>
                <c:pt idx="13">
                  <c:v>9.6999999999999993</c:v>
                </c:pt>
                <c:pt idx="14">
                  <c:v>9.1999999999999993</c:v>
                </c:pt>
                <c:pt idx="15">
                  <c:v>8.4</c:v>
                </c:pt>
                <c:pt idx="16">
                  <c:v>7.2</c:v>
                </c:pt>
                <c:pt idx="17">
                  <c:v>5.9</c:v>
                </c:pt>
                <c:pt idx="18">
                  <c:v>4.2</c:v>
                </c:pt>
                <c:pt idx="19">
                  <c:v>2.2000000000000002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15-456B-9F78-E86AFC346E8E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y (Solution 3)</c:v>
                </c:pt>
              </c:strCache>
            </c:strRef>
          </c:tx>
          <c:spPr>
            <a:ln w="19050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Sheet1!$S$2:$S$22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Sheet1!$Y$2:$Y$22</c:f>
              <c:numCache>
                <c:formatCode>General</c:formatCode>
                <c:ptCount val="21"/>
                <c:pt idx="0">
                  <c:v>0.14749999999999999</c:v>
                </c:pt>
                <c:pt idx="1">
                  <c:v>1.7129249999999998</c:v>
                </c:pt>
                <c:pt idx="2">
                  <c:v>3.1822999999999997</c:v>
                </c:pt>
                <c:pt idx="3">
                  <c:v>4.5440749999999994</c:v>
                </c:pt>
                <c:pt idx="4">
                  <c:v>5.7866999999999997</c:v>
                </c:pt>
                <c:pt idx="5">
                  <c:v>6.8986250000000009</c:v>
                </c:pt>
                <c:pt idx="6">
                  <c:v>7.8682999999999996</c:v>
                </c:pt>
                <c:pt idx="7">
                  <c:v>8.6841749999999998</c:v>
                </c:pt>
                <c:pt idx="8">
                  <c:v>9.3346999999999998</c:v>
                </c:pt>
                <c:pt idx="9">
                  <c:v>9.808325</c:v>
                </c:pt>
                <c:pt idx="10">
                  <c:v>10.093500000000001</c:v>
                </c:pt>
                <c:pt idx="11">
                  <c:v>10.178675000000002</c:v>
                </c:pt>
                <c:pt idx="12">
                  <c:v>10.052299999999997</c:v>
                </c:pt>
                <c:pt idx="13">
                  <c:v>9.7028249999999971</c:v>
                </c:pt>
                <c:pt idx="14">
                  <c:v>9.1186999999999969</c:v>
                </c:pt>
                <c:pt idx="15">
                  <c:v>8.2883749999999985</c:v>
                </c:pt>
                <c:pt idx="16">
                  <c:v>7.2002999999999986</c:v>
                </c:pt>
                <c:pt idx="17">
                  <c:v>5.842925000000001</c:v>
                </c:pt>
                <c:pt idx="18">
                  <c:v>4.204699999999999</c:v>
                </c:pt>
                <c:pt idx="19">
                  <c:v>2.2740749999999963</c:v>
                </c:pt>
                <c:pt idx="20">
                  <c:v>3.949999999999676E-2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15-456B-9F78-E86AFC34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081927"/>
        <c:axId val="728083975"/>
      </c:scatterChart>
      <c:valAx>
        <c:axId val="728081927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3975"/>
        <c:crosses val="autoZero"/>
        <c:crossBetween val="midCat"/>
        <c:minorUnit val="1"/>
      </c:valAx>
      <c:valAx>
        <c:axId val="728083975"/>
        <c:scaling>
          <c:orientation val="minMax"/>
          <c:max val="1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081927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0</xdr:row>
      <xdr:rowOff>219075</xdr:rowOff>
    </xdr:from>
    <xdr:to>
      <xdr:col>15</xdr:col>
      <xdr:colOff>485775</xdr:colOff>
      <xdr:row>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4C5E7-E8A7-E249-A204-C7D48CED9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561975</xdr:colOff>
      <xdr:row>43</xdr:row>
      <xdr:rowOff>438150</xdr:rowOff>
    </xdr:from>
    <xdr:to>
      <xdr:col>24</xdr:col>
      <xdr:colOff>257175</xdr:colOff>
      <xdr:row>51</xdr:row>
      <xdr:rowOff>247650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D2AD60-905C-60BE-4934-1BAD7264573C}"/>
            </a:ext>
            <a:ext uri="{147F2762-F138-4A5C-976F-8EAC2B608ADB}">
              <a16:predDERef xmlns:a16="http://schemas.microsoft.com/office/drawing/2014/main" pred="{6324C5E7-E8A7-E249-A204-C7D48CED9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9</xdr:row>
      <xdr:rowOff>266700</xdr:rowOff>
    </xdr:from>
    <xdr:to>
      <xdr:col>15</xdr:col>
      <xdr:colOff>485775</xdr:colOff>
      <xdr:row>18</xdr:row>
      <xdr:rowOff>209550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537EB0-4EBF-46AB-A97D-8B7D7D40E323}"/>
            </a:ext>
            <a:ext uri="{147F2762-F138-4A5C-976F-8EAC2B608ADB}">
              <a16:predDERef xmlns:a16="http://schemas.microsoft.com/office/drawing/2014/main" pred="{6ED2AD60-905C-60BE-4934-1BAD72645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361950</xdr:colOff>
      <xdr:row>18</xdr:row>
      <xdr:rowOff>314325</xdr:rowOff>
    </xdr:from>
    <xdr:to>
      <xdr:col>15</xdr:col>
      <xdr:colOff>466725</xdr:colOff>
      <xdr:row>27</xdr:row>
      <xdr:rowOff>257175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D508B9-6D02-43EE-9C90-69466BD309BF}"/>
            </a:ext>
            <a:ext uri="{147F2762-F138-4A5C-976F-8EAC2B608ADB}">
              <a16:predDERef xmlns:a16="http://schemas.microsoft.com/office/drawing/2014/main" pred="{A1537EB0-4EBF-46AB-A97D-8B7D7D40E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sqref="A1:H25"/>
    </sheetView>
  </sheetViews>
  <sheetFormatPr defaultColWidth="10.7109375" defaultRowHeight="35.25" customHeight="1"/>
  <cols>
    <col min="1" max="27" width="10.7109375" style="1"/>
    <col min="28" max="28" width="12" style="1" customWidth="1"/>
    <col min="29" max="29" width="13.28515625" style="1" customWidth="1"/>
    <col min="30" max="30" width="12.5703125" style="1" customWidth="1"/>
    <col min="31" max="31" width="11.85546875" style="1" customWidth="1"/>
    <col min="32" max="16384" width="10.7109375" style="1"/>
  </cols>
  <sheetData>
    <row r="1" spans="1:31" ht="35.2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S1" s="1" t="s">
        <v>0</v>
      </c>
      <c r="T1" s="2" t="s">
        <v>1</v>
      </c>
      <c r="U1" s="2" t="s">
        <v>8</v>
      </c>
      <c r="V1" s="2" t="s">
        <v>1</v>
      </c>
      <c r="W1" s="2" t="s">
        <v>9</v>
      </c>
      <c r="X1" s="2" t="s">
        <v>1</v>
      </c>
      <c r="Y1" s="2" t="s">
        <v>10</v>
      </c>
      <c r="AA1" s="1" t="s">
        <v>0</v>
      </c>
      <c r="AB1" s="2" t="s">
        <v>1</v>
      </c>
      <c r="AC1" s="2" t="s">
        <v>8</v>
      </c>
      <c r="AD1" s="2" t="s">
        <v>9</v>
      </c>
      <c r="AE1" s="2" t="s">
        <v>10</v>
      </c>
    </row>
    <row r="2" spans="1:31" ht="35.25" customHeight="1">
      <c r="A2" s="1">
        <v>0</v>
      </c>
      <c r="B2" s="1">
        <v>0</v>
      </c>
      <c r="C2" s="1">
        <f>-0.4*(A2-0)*(A2-10)</f>
        <v>0</v>
      </c>
      <c r="D2" s="1">
        <f>ABS($B2-$C2)</f>
        <v>0</v>
      </c>
      <c r="E2" s="1">
        <f>(-0.4001*($A2^2))+(4.1213*$A2)-(0.5112)</f>
        <v>-0.51119999999999999</v>
      </c>
      <c r="F2" s="1">
        <f>ABS($B2-$E2)</f>
        <v>0.51119999999999999</v>
      </c>
      <c r="G2" s="1" cm="1">
        <f t="array" ref="G2">_xlfn.LET(_xlpm.x, $A2, (-0.0154*_xlpm.x^3)-(0.169*_xlpm.x^2)+(3.2192*_xlpm.x+0.1475))</f>
        <v>0.14749999999999999</v>
      </c>
      <c r="H2" s="1">
        <f>ABS($B2-$G2)</f>
        <v>0.14749999999999999</v>
      </c>
      <c r="S2" s="1">
        <v>0</v>
      </c>
      <c r="T2" s="1">
        <v>0</v>
      </c>
      <c r="U2" s="1">
        <f>-0.4*(S2-0)*(S2-10)</f>
        <v>0</v>
      </c>
      <c r="V2" s="1">
        <v>0</v>
      </c>
      <c r="W2" s="1">
        <f>(-0.4001*($A2^2))+(4.1213*$A2)-(0.5112)</f>
        <v>-0.51119999999999999</v>
      </c>
      <c r="X2" s="1">
        <v>0</v>
      </c>
      <c r="Y2" s="1" cm="1">
        <f t="array" ref="Y2">_xlfn.LET(_xlpm.x, $A2, (-0.0154*_xlpm.x^3)-(0.169*_xlpm.x^2)+(3.2192*_xlpm.x+0.1475))</f>
        <v>0.14749999999999999</v>
      </c>
      <c r="AA2" s="1">
        <v>0</v>
      </c>
      <c r="AB2" s="1">
        <v>0</v>
      </c>
      <c r="AC2" s="1">
        <f>-0.4*(AA2-0)*(AA2-10)</f>
        <v>0</v>
      </c>
      <c r="AD2" s="1">
        <f>(-0.4001*($A2^2))+(4.1213*$A2)-(0.5112)</f>
        <v>-0.51119999999999999</v>
      </c>
      <c r="AE2" s="1" cm="1">
        <f t="array" ref="AE2">_xlfn.LET(_xlpm.x, $A2, (-0.0154*_xlpm.x^3)-(0.169*_xlpm.x^2)+(3.2192*_xlpm.x+0.1475))</f>
        <v>0.14749999999999999</v>
      </c>
    </row>
    <row r="3" spans="1:31" ht="35.25" customHeight="1">
      <c r="A3" s="1">
        <v>0.5</v>
      </c>
      <c r="B3" s="1">
        <v>1.75</v>
      </c>
      <c r="C3" s="1">
        <f>-0.4*(A3-0)*(A3-10)</f>
        <v>1.9000000000000001</v>
      </c>
      <c r="D3" s="1">
        <f t="shared" ref="D3:D22" si="0">ABS($B3-$C3)</f>
        <v>0.15000000000000013</v>
      </c>
      <c r="E3" s="1">
        <f t="shared" ref="E3:E22" si="1">(-0.4001*($A3^2))+(4.1213*$A3)-(0.5112)</f>
        <v>1.4494249999999997</v>
      </c>
      <c r="F3" s="1">
        <f>ABS($B3-$E3)</f>
        <v>0.30057500000000026</v>
      </c>
      <c r="G3" s="1" cm="1">
        <f t="array" ref="G3">_xlfn.LET(_xlpm.x, $A3, (-0.0154*_xlpm.x^3)-(0.169*_xlpm.x^2)+(3.2192*_xlpm.x+0.1475))</f>
        <v>1.7129249999999998</v>
      </c>
      <c r="H3" s="1">
        <f t="shared" ref="H3:H22" si="2">ABS($B3-$G3)</f>
        <v>3.7075000000000191E-2</v>
      </c>
      <c r="S3" s="1">
        <v>0.5</v>
      </c>
      <c r="T3" s="1">
        <v>1.75</v>
      </c>
      <c r="U3" s="1">
        <f>-0.4*(S3-0)*(S3-10)</f>
        <v>1.9000000000000001</v>
      </c>
      <c r="V3" s="1">
        <v>1.75</v>
      </c>
      <c r="W3" s="1">
        <f t="shared" ref="W3:W22" si="3">(-0.4001*($A3^2))+(4.1213*$A3)-(0.5112)</f>
        <v>1.4494249999999997</v>
      </c>
      <c r="X3" s="1">
        <v>1.75</v>
      </c>
      <c r="Y3" s="1" cm="1">
        <f t="array" ref="Y3">_xlfn.LET(_xlpm.x, $A3, (-0.0154*_xlpm.x^3)-(0.169*_xlpm.x^2)+(3.2192*_xlpm.x+0.1475))</f>
        <v>1.7129249999999998</v>
      </c>
      <c r="AA3" s="1">
        <v>0.5</v>
      </c>
      <c r="AB3" s="1">
        <v>1.75</v>
      </c>
      <c r="AC3" s="1">
        <f>-0.4*(AA3-0)*(AA3-10)</f>
        <v>1.9000000000000001</v>
      </c>
      <c r="AD3" s="1">
        <f t="shared" ref="AD3:AD22" si="4">(-0.4001*($A3^2))+(4.1213*$A3)-(0.5112)</f>
        <v>1.4494249999999997</v>
      </c>
      <c r="AE3" s="1" cm="1">
        <f t="array" ref="AE3">_xlfn.LET(_xlpm.x, $A3, (-0.0154*_xlpm.x^3)-(0.169*_xlpm.x^2)+(3.2192*_xlpm.x+0.1475))</f>
        <v>1.7129249999999998</v>
      </c>
    </row>
    <row r="4" spans="1:31" ht="35.25" customHeight="1">
      <c r="A4" s="1">
        <v>1</v>
      </c>
      <c r="B4" s="1">
        <v>3.25</v>
      </c>
      <c r="C4" s="1">
        <f>-0.4*(A4-0)*(A4-10)</f>
        <v>3.6</v>
      </c>
      <c r="D4" s="1">
        <f t="shared" si="0"/>
        <v>0.35000000000000009</v>
      </c>
      <c r="E4" s="1">
        <f t="shared" si="1"/>
        <v>3.2099999999999995</v>
      </c>
      <c r="F4" s="1">
        <f>ABS($B4-$E4)</f>
        <v>4.000000000000048E-2</v>
      </c>
      <c r="G4" s="1" cm="1">
        <f t="array" ref="G4">_xlfn.LET(_xlpm.x, $A4, (-0.0154*_xlpm.x^3)-(0.169*_xlpm.x^2)+(3.2192*_xlpm.x+0.1475))</f>
        <v>3.1822999999999997</v>
      </c>
      <c r="H4" s="1">
        <f>ABS($B4-$G4)</f>
        <v>6.7700000000000315E-2</v>
      </c>
      <c r="S4" s="1">
        <v>1</v>
      </c>
      <c r="T4" s="1">
        <v>3.25</v>
      </c>
      <c r="U4" s="1">
        <f>-0.4*(S4-0)*(S4-10)</f>
        <v>3.6</v>
      </c>
      <c r="V4" s="1">
        <v>3.25</v>
      </c>
      <c r="W4" s="1">
        <f t="shared" si="3"/>
        <v>3.2099999999999995</v>
      </c>
      <c r="X4" s="1">
        <v>3.25</v>
      </c>
      <c r="Y4" s="1" cm="1">
        <f t="array" ref="Y4">_xlfn.LET(_xlpm.x, $A4, (-0.0154*_xlpm.x^3)-(0.169*_xlpm.x^2)+(3.2192*_xlpm.x+0.1475))</f>
        <v>3.1822999999999997</v>
      </c>
      <c r="AA4" s="1">
        <v>1</v>
      </c>
      <c r="AB4" s="1">
        <v>3.25</v>
      </c>
      <c r="AC4" s="1">
        <f>-0.4*(AA4-0)*(AA4-10)</f>
        <v>3.6</v>
      </c>
      <c r="AD4" s="1">
        <f t="shared" si="4"/>
        <v>3.2099999999999995</v>
      </c>
      <c r="AE4" s="1" cm="1">
        <f t="array" ref="AE4">_xlfn.LET(_xlpm.x, $A4, (-0.0154*_xlpm.x^3)-(0.169*_xlpm.x^2)+(3.2192*_xlpm.x+0.1475))</f>
        <v>3.1822999999999997</v>
      </c>
    </row>
    <row r="5" spans="1:31" ht="35.25" customHeight="1">
      <c r="A5" s="1">
        <v>1.5</v>
      </c>
      <c r="B5" s="1">
        <v>4.6500000000000004</v>
      </c>
      <c r="C5" s="1">
        <f>-0.4*(A5-0)*(A5-10)</f>
        <v>5.1000000000000005</v>
      </c>
      <c r="D5" s="1">
        <f t="shared" si="0"/>
        <v>0.45000000000000018</v>
      </c>
      <c r="E5" s="1">
        <f t="shared" si="1"/>
        <v>4.7705250000000001</v>
      </c>
      <c r="F5" s="1">
        <f>ABS($B5-$E5)</f>
        <v>0.12052499999999977</v>
      </c>
      <c r="G5" s="1" cm="1">
        <f t="array" ref="G5">_xlfn.LET(_xlpm.x, $A5, (-0.0154*_xlpm.x^3)-(0.169*_xlpm.x^2)+(3.2192*_xlpm.x+0.1475))</f>
        <v>4.5440749999999994</v>
      </c>
      <c r="H5" s="1">
        <f t="shared" si="2"/>
        <v>0.10592500000000094</v>
      </c>
      <c r="S5" s="1">
        <v>1.5</v>
      </c>
      <c r="T5" s="1">
        <v>4.6500000000000004</v>
      </c>
      <c r="U5" s="1">
        <f>-0.4*(S5-0)*(S5-10)</f>
        <v>5.1000000000000005</v>
      </c>
      <c r="V5" s="1">
        <v>4.6500000000000004</v>
      </c>
      <c r="W5" s="1">
        <f t="shared" si="3"/>
        <v>4.7705250000000001</v>
      </c>
      <c r="X5" s="1">
        <v>4.6500000000000004</v>
      </c>
      <c r="Y5" s="1" cm="1">
        <f t="array" ref="Y5">_xlfn.LET(_xlpm.x, $A5, (-0.0154*_xlpm.x^3)-(0.169*_xlpm.x^2)+(3.2192*_xlpm.x+0.1475))</f>
        <v>4.5440749999999994</v>
      </c>
      <c r="AA5" s="1">
        <v>1.5</v>
      </c>
      <c r="AB5" s="1">
        <v>4.6500000000000004</v>
      </c>
      <c r="AC5" s="1">
        <f>-0.4*(AA5-0)*(AA5-10)</f>
        <v>5.1000000000000005</v>
      </c>
      <c r="AD5" s="1">
        <f t="shared" si="4"/>
        <v>4.7705250000000001</v>
      </c>
      <c r="AE5" s="1" cm="1">
        <f t="array" ref="AE5">_xlfn.LET(_xlpm.x, $A5, (-0.0154*_xlpm.x^3)-(0.169*_xlpm.x^2)+(3.2192*_xlpm.x+0.1475))</f>
        <v>4.5440749999999994</v>
      </c>
    </row>
    <row r="6" spans="1:31" ht="35.25" customHeight="1">
      <c r="A6" s="1">
        <v>2</v>
      </c>
      <c r="B6" s="1">
        <v>5.85</v>
      </c>
      <c r="C6" s="1">
        <f>-0.4*(A6-0)*(A6-10)</f>
        <v>6.4</v>
      </c>
      <c r="D6" s="1">
        <f t="shared" si="0"/>
        <v>0.55000000000000071</v>
      </c>
      <c r="E6" s="1">
        <f t="shared" si="1"/>
        <v>6.1309999999999993</v>
      </c>
      <c r="F6" s="1">
        <f>ABS($B6-$E6)</f>
        <v>0.28099999999999969</v>
      </c>
      <c r="G6" s="1" cm="1">
        <f t="array" ref="G6">_xlfn.LET(_xlpm.x, $A6, (-0.0154*_xlpm.x^3)-(0.169*_xlpm.x^2)+(3.2192*_xlpm.x+0.1475))</f>
        <v>5.7866999999999997</v>
      </c>
      <c r="H6" s="1">
        <f t="shared" si="2"/>
        <v>6.3299999999999912E-2</v>
      </c>
      <c r="S6" s="1">
        <v>2</v>
      </c>
      <c r="T6" s="1">
        <v>5.85</v>
      </c>
      <c r="U6" s="1">
        <f>-0.4*(S6-0)*(S6-10)</f>
        <v>6.4</v>
      </c>
      <c r="V6" s="1">
        <v>5.85</v>
      </c>
      <c r="W6" s="1">
        <f t="shared" si="3"/>
        <v>6.1309999999999993</v>
      </c>
      <c r="X6" s="1">
        <v>5.85</v>
      </c>
      <c r="Y6" s="1" cm="1">
        <f t="array" ref="Y6">_xlfn.LET(_xlpm.x, $A6, (-0.0154*_xlpm.x^3)-(0.169*_xlpm.x^2)+(3.2192*_xlpm.x+0.1475))</f>
        <v>5.7866999999999997</v>
      </c>
      <c r="AA6" s="1">
        <v>2</v>
      </c>
      <c r="AB6" s="1">
        <v>5.85</v>
      </c>
      <c r="AC6" s="1">
        <f>-0.4*(AA6-0)*(AA6-10)</f>
        <v>6.4</v>
      </c>
      <c r="AD6" s="1">
        <f t="shared" si="4"/>
        <v>6.1309999999999993</v>
      </c>
      <c r="AE6" s="1" cm="1">
        <f t="array" ref="AE6">_xlfn.LET(_xlpm.x, $A6, (-0.0154*_xlpm.x^3)-(0.169*_xlpm.x^2)+(3.2192*_xlpm.x+0.1475))</f>
        <v>5.7866999999999997</v>
      </c>
    </row>
    <row r="7" spans="1:31" ht="35.25" customHeight="1">
      <c r="A7" s="1">
        <v>2.5</v>
      </c>
      <c r="B7" s="1">
        <v>6.95</v>
      </c>
      <c r="C7" s="1">
        <f>-0.4*(A7-0)*(A7-10)</f>
        <v>7.5</v>
      </c>
      <c r="D7" s="1">
        <f t="shared" si="0"/>
        <v>0.54999999999999982</v>
      </c>
      <c r="E7" s="1">
        <f t="shared" si="1"/>
        <v>7.2914249999999994</v>
      </c>
      <c r="F7" s="1">
        <f>ABS($B7-$E7)</f>
        <v>0.3414249999999992</v>
      </c>
      <c r="G7" s="1" cm="1">
        <f t="array" ref="G7">_xlfn.LET(_xlpm.x, $A7, (-0.0154*_xlpm.x^3)-(0.169*_xlpm.x^2)+(3.2192*_xlpm.x+0.1475))</f>
        <v>6.8986250000000009</v>
      </c>
      <c r="H7" s="1">
        <f t="shared" si="2"/>
        <v>5.1374999999999282E-2</v>
      </c>
      <c r="S7" s="1">
        <v>2.5</v>
      </c>
      <c r="T7" s="1">
        <v>6.95</v>
      </c>
      <c r="U7" s="1">
        <f>-0.4*(S7-0)*(S7-10)</f>
        <v>7.5</v>
      </c>
      <c r="V7" s="1">
        <v>6.95</v>
      </c>
      <c r="W7" s="1">
        <f t="shared" si="3"/>
        <v>7.2914249999999994</v>
      </c>
      <c r="X7" s="1">
        <v>6.95</v>
      </c>
      <c r="Y7" s="1" cm="1">
        <f t="array" ref="Y7">_xlfn.LET(_xlpm.x, $A7, (-0.0154*_xlpm.x^3)-(0.169*_xlpm.x^2)+(3.2192*_xlpm.x+0.1475))</f>
        <v>6.8986250000000009</v>
      </c>
      <c r="AA7" s="1">
        <v>2.5</v>
      </c>
      <c r="AB7" s="1">
        <v>6.95</v>
      </c>
      <c r="AC7" s="1">
        <f>-0.4*(AA7-0)*(AA7-10)</f>
        <v>7.5</v>
      </c>
      <c r="AD7" s="1">
        <f t="shared" si="4"/>
        <v>7.2914249999999994</v>
      </c>
      <c r="AE7" s="1" cm="1">
        <f t="array" ref="AE7">_xlfn.LET(_xlpm.x, $A7, (-0.0154*_xlpm.x^3)-(0.169*_xlpm.x^2)+(3.2192*_xlpm.x+0.1475))</f>
        <v>6.8986250000000009</v>
      </c>
    </row>
    <row r="8" spans="1:31" ht="35.25" customHeight="1">
      <c r="A8" s="1">
        <v>3</v>
      </c>
      <c r="B8" s="1">
        <v>7.85</v>
      </c>
      <c r="C8" s="1">
        <f>-0.4*(A8-0)*(A8-10)</f>
        <v>8.4000000000000021</v>
      </c>
      <c r="D8" s="1">
        <f t="shared" si="0"/>
        <v>0.55000000000000249</v>
      </c>
      <c r="E8" s="1">
        <f t="shared" si="1"/>
        <v>8.2517999999999976</v>
      </c>
      <c r="F8" s="1">
        <f>ABS($B8-$E8)</f>
        <v>0.40179999999999794</v>
      </c>
      <c r="G8" s="1" cm="1">
        <f t="array" ref="G8">_xlfn.LET(_xlpm.x, $A8, (-0.0154*_xlpm.x^3)-(0.169*_xlpm.x^2)+(3.2192*_xlpm.x+0.1475))</f>
        <v>7.8682999999999996</v>
      </c>
      <c r="H8" s="1">
        <f t="shared" si="2"/>
        <v>1.8299999999999983E-2</v>
      </c>
      <c r="S8" s="1">
        <v>3</v>
      </c>
      <c r="T8" s="1">
        <v>7.85</v>
      </c>
      <c r="U8" s="1">
        <f>-0.4*(S8-0)*(S8-10)</f>
        <v>8.4000000000000021</v>
      </c>
      <c r="V8" s="1">
        <v>7.85</v>
      </c>
      <c r="W8" s="1">
        <f t="shared" si="3"/>
        <v>8.2517999999999976</v>
      </c>
      <c r="X8" s="1">
        <v>7.85</v>
      </c>
      <c r="Y8" s="1" cm="1">
        <f t="array" ref="Y8">_xlfn.LET(_xlpm.x, $A8, (-0.0154*_xlpm.x^3)-(0.169*_xlpm.x^2)+(3.2192*_xlpm.x+0.1475))</f>
        <v>7.8682999999999996</v>
      </c>
      <c r="AA8" s="1">
        <v>3</v>
      </c>
      <c r="AB8" s="1">
        <v>7.85</v>
      </c>
      <c r="AC8" s="1">
        <f>-0.4*(AA8-0)*(AA8-10)</f>
        <v>8.4000000000000021</v>
      </c>
      <c r="AD8" s="1">
        <f t="shared" si="4"/>
        <v>8.2517999999999976</v>
      </c>
      <c r="AE8" s="1" cm="1">
        <f t="array" ref="AE8">_xlfn.LET(_xlpm.x, $A8, (-0.0154*_xlpm.x^3)-(0.169*_xlpm.x^2)+(3.2192*_xlpm.x+0.1475))</f>
        <v>7.8682999999999996</v>
      </c>
    </row>
    <row r="9" spans="1:31" ht="35.25" customHeight="1">
      <c r="A9" s="1">
        <v>3.5</v>
      </c>
      <c r="B9" s="1">
        <v>8.65</v>
      </c>
      <c r="C9" s="1">
        <f>-0.4*(A9-0)*(A9-10)</f>
        <v>9.1000000000000014</v>
      </c>
      <c r="D9" s="1">
        <f t="shared" si="0"/>
        <v>0.45000000000000107</v>
      </c>
      <c r="E9" s="1">
        <f t="shared" si="1"/>
        <v>9.0121249999999993</v>
      </c>
      <c r="F9" s="1">
        <f>ABS($B9-$E9)</f>
        <v>0.36212499999999892</v>
      </c>
      <c r="G9" s="1" cm="1">
        <f t="array" ref="G9">_xlfn.LET(_xlpm.x, $A9, (-0.0154*_xlpm.x^3)-(0.169*_xlpm.x^2)+(3.2192*_xlpm.x+0.1475))</f>
        <v>8.6841749999999998</v>
      </c>
      <c r="H9" s="1">
        <f t="shared" si="2"/>
        <v>3.41749999999994E-2</v>
      </c>
      <c r="S9" s="1">
        <v>3.5</v>
      </c>
      <c r="T9" s="1">
        <v>8.65</v>
      </c>
      <c r="U9" s="1">
        <f>-0.4*(S9-0)*(S9-10)</f>
        <v>9.1000000000000014</v>
      </c>
      <c r="V9" s="1">
        <v>8.65</v>
      </c>
      <c r="W9" s="1">
        <f t="shared" si="3"/>
        <v>9.0121249999999993</v>
      </c>
      <c r="X9" s="1">
        <v>8.65</v>
      </c>
      <c r="Y9" s="1" cm="1">
        <f t="array" ref="Y9">_xlfn.LET(_xlpm.x, $A9, (-0.0154*_xlpm.x^3)-(0.169*_xlpm.x^2)+(3.2192*_xlpm.x+0.1475))</f>
        <v>8.6841749999999998</v>
      </c>
      <c r="AA9" s="1">
        <v>3.5</v>
      </c>
      <c r="AB9" s="1">
        <v>8.65</v>
      </c>
      <c r="AC9" s="1">
        <f>-0.4*(AA9-0)*(AA9-10)</f>
        <v>9.1000000000000014</v>
      </c>
      <c r="AD9" s="1">
        <f t="shared" si="4"/>
        <v>9.0121249999999993</v>
      </c>
      <c r="AE9" s="1" cm="1">
        <f t="array" ref="AE9">_xlfn.LET(_xlpm.x, $A9, (-0.0154*_xlpm.x^3)-(0.169*_xlpm.x^2)+(3.2192*_xlpm.x+0.1475))</f>
        <v>8.6841749999999998</v>
      </c>
    </row>
    <row r="10" spans="1:31" ht="35.25" customHeight="1">
      <c r="A10" s="1">
        <v>4</v>
      </c>
      <c r="B10" s="1">
        <v>9.3000000000000007</v>
      </c>
      <c r="C10" s="1">
        <f>-0.4*(A10-0)*(A10-10)</f>
        <v>9.6000000000000014</v>
      </c>
      <c r="D10" s="1">
        <f t="shared" si="0"/>
        <v>0.30000000000000071</v>
      </c>
      <c r="E10" s="1">
        <f t="shared" si="1"/>
        <v>9.5723999999999982</v>
      </c>
      <c r="F10" s="1">
        <f>ABS($B10-$E10)</f>
        <v>0.27239999999999753</v>
      </c>
      <c r="G10" s="1" cm="1">
        <f t="array" ref="G10">_xlfn.LET(_xlpm.x, $A10, (-0.0154*_xlpm.x^3)-(0.169*_xlpm.x^2)+(3.2192*_xlpm.x+0.1475))</f>
        <v>9.3346999999999998</v>
      </c>
      <c r="H10" s="1">
        <f t="shared" si="2"/>
        <v>3.4699999999999065E-2</v>
      </c>
      <c r="S10" s="1">
        <v>4</v>
      </c>
      <c r="T10" s="1">
        <v>9.3000000000000007</v>
      </c>
      <c r="U10" s="1">
        <f>-0.4*(S10-0)*(S10-10)</f>
        <v>9.6000000000000014</v>
      </c>
      <c r="V10" s="1">
        <v>9.3000000000000007</v>
      </c>
      <c r="W10" s="1">
        <f t="shared" si="3"/>
        <v>9.5723999999999982</v>
      </c>
      <c r="X10" s="1">
        <v>9.3000000000000007</v>
      </c>
      <c r="Y10" s="1" cm="1">
        <f t="array" ref="Y10">_xlfn.LET(_xlpm.x, $A10, (-0.0154*_xlpm.x^3)-(0.169*_xlpm.x^2)+(3.2192*_xlpm.x+0.1475))</f>
        <v>9.3346999999999998</v>
      </c>
      <c r="AA10" s="1">
        <v>4</v>
      </c>
      <c r="AB10" s="1">
        <v>9.3000000000000007</v>
      </c>
      <c r="AC10" s="1">
        <f>-0.4*(AA10-0)*(AA10-10)</f>
        <v>9.6000000000000014</v>
      </c>
      <c r="AD10" s="1">
        <f t="shared" si="4"/>
        <v>9.5723999999999982</v>
      </c>
      <c r="AE10" s="1" cm="1">
        <f t="array" ref="AE10">_xlfn.LET(_xlpm.x, $A10, (-0.0154*_xlpm.x^3)-(0.169*_xlpm.x^2)+(3.2192*_xlpm.x+0.1475))</f>
        <v>9.3346999999999998</v>
      </c>
    </row>
    <row r="11" spans="1:31" ht="35.25" customHeight="1">
      <c r="A11" s="1">
        <v>4.5</v>
      </c>
      <c r="B11" s="1">
        <v>9.6999999999999993</v>
      </c>
      <c r="C11" s="1">
        <f>-0.4*(A11-0)*(A11-10)</f>
        <v>9.9</v>
      </c>
      <c r="D11" s="1">
        <f t="shared" si="0"/>
        <v>0.20000000000000107</v>
      </c>
      <c r="E11" s="1">
        <f t="shared" si="1"/>
        <v>9.932624999999998</v>
      </c>
      <c r="F11" s="1">
        <f>ABS($B11-$E11)</f>
        <v>0.23262499999999875</v>
      </c>
      <c r="G11" s="1" cm="1">
        <f t="array" ref="G11">_xlfn.LET(_xlpm.x, $A11, (-0.0154*_xlpm.x^3)-(0.169*_xlpm.x^2)+(3.2192*_xlpm.x+0.1475))</f>
        <v>9.808325</v>
      </c>
      <c r="H11" s="1">
        <f t="shared" si="2"/>
        <v>0.10832500000000067</v>
      </c>
      <c r="S11" s="1">
        <v>4.5</v>
      </c>
      <c r="T11" s="1">
        <v>9.6999999999999993</v>
      </c>
      <c r="U11" s="1">
        <f>-0.4*(S11-0)*(S11-10)</f>
        <v>9.9</v>
      </c>
      <c r="V11" s="1">
        <v>9.6999999999999993</v>
      </c>
      <c r="W11" s="1">
        <f t="shared" si="3"/>
        <v>9.932624999999998</v>
      </c>
      <c r="X11" s="1">
        <v>9.6999999999999993</v>
      </c>
      <c r="Y11" s="1" cm="1">
        <f t="array" ref="Y11">_xlfn.LET(_xlpm.x, $A11, (-0.0154*_xlpm.x^3)-(0.169*_xlpm.x^2)+(3.2192*_xlpm.x+0.1475))</f>
        <v>9.808325</v>
      </c>
      <c r="AA11" s="1">
        <v>4.5</v>
      </c>
      <c r="AB11" s="1">
        <v>9.6999999999999993</v>
      </c>
      <c r="AC11" s="1">
        <f>-0.4*(AA11-0)*(AA11-10)</f>
        <v>9.9</v>
      </c>
      <c r="AD11" s="1">
        <f t="shared" si="4"/>
        <v>9.932624999999998</v>
      </c>
      <c r="AE11" s="1" cm="1">
        <f t="array" ref="AE11">_xlfn.LET(_xlpm.x, $A11, (-0.0154*_xlpm.x^3)-(0.169*_xlpm.x^2)+(3.2192*_xlpm.x+0.1475))</f>
        <v>9.808325</v>
      </c>
    </row>
    <row r="12" spans="1:31" ht="35.25" customHeight="1">
      <c r="A12" s="1">
        <v>5</v>
      </c>
      <c r="B12" s="1">
        <v>10</v>
      </c>
      <c r="C12" s="1">
        <f>-0.4*(A12-0)*(A12-10)</f>
        <v>10</v>
      </c>
      <c r="D12" s="1">
        <f t="shared" si="0"/>
        <v>0</v>
      </c>
      <c r="E12" s="1">
        <f t="shared" si="1"/>
        <v>10.092799999999997</v>
      </c>
      <c r="F12" s="1">
        <f>ABS($B12-$E12)</f>
        <v>9.2799999999996885E-2</v>
      </c>
      <c r="G12" s="1" cm="1">
        <f t="array" ref="G12">_xlfn.LET(_xlpm.x, $A12, (-0.0154*_xlpm.x^3)-(0.169*_xlpm.x^2)+(3.2192*_xlpm.x+0.1475))</f>
        <v>10.093500000000001</v>
      </c>
      <c r="H12" s="1">
        <f t="shared" si="2"/>
        <v>9.3500000000000583E-2</v>
      </c>
      <c r="S12" s="1">
        <v>5</v>
      </c>
      <c r="T12" s="1">
        <v>10</v>
      </c>
      <c r="U12" s="1">
        <f>-0.4*(S12-0)*(S12-10)</f>
        <v>10</v>
      </c>
      <c r="V12" s="1">
        <v>10</v>
      </c>
      <c r="W12" s="1">
        <f t="shared" si="3"/>
        <v>10.092799999999997</v>
      </c>
      <c r="X12" s="1">
        <v>10</v>
      </c>
      <c r="Y12" s="1" cm="1">
        <f t="array" ref="Y12">_xlfn.LET(_xlpm.x, $A12, (-0.0154*_xlpm.x^3)-(0.169*_xlpm.x^2)+(3.2192*_xlpm.x+0.1475))</f>
        <v>10.093500000000001</v>
      </c>
      <c r="AA12" s="1">
        <v>5</v>
      </c>
      <c r="AB12" s="1">
        <v>10</v>
      </c>
      <c r="AC12" s="1">
        <f>-0.4*(AA12-0)*(AA12-10)</f>
        <v>10</v>
      </c>
      <c r="AD12" s="1">
        <f t="shared" si="4"/>
        <v>10.092799999999997</v>
      </c>
      <c r="AE12" s="1" cm="1">
        <f t="array" ref="AE12">_xlfn.LET(_xlpm.x, $A12, (-0.0154*_xlpm.x^3)-(0.169*_xlpm.x^2)+(3.2192*_xlpm.x+0.1475))</f>
        <v>10.093500000000001</v>
      </c>
    </row>
    <row r="13" spans="1:31" ht="35.25" customHeight="1">
      <c r="A13" s="1">
        <v>5.5</v>
      </c>
      <c r="B13" s="1">
        <v>10.15</v>
      </c>
      <c r="C13" s="1">
        <f>-0.4*(A13-0)*(A13-10)</f>
        <v>9.9</v>
      </c>
      <c r="D13" s="1">
        <f t="shared" si="0"/>
        <v>0.25</v>
      </c>
      <c r="E13" s="1">
        <f t="shared" si="1"/>
        <v>10.052924999999998</v>
      </c>
      <c r="F13" s="1">
        <f>ABS($B13-$E13)</f>
        <v>9.7075000000002021E-2</v>
      </c>
      <c r="G13" s="1" cm="1">
        <f t="array" ref="G13">_xlfn.LET(_xlpm.x, $A13, (-0.0154*_xlpm.x^3)-(0.169*_xlpm.x^2)+(3.2192*_xlpm.x+0.1475))</f>
        <v>10.178675000000002</v>
      </c>
      <c r="H13" s="1">
        <f t="shared" si="2"/>
        <v>2.867500000000156E-2</v>
      </c>
      <c r="S13" s="1">
        <v>5.5</v>
      </c>
      <c r="T13" s="1">
        <v>10.15</v>
      </c>
      <c r="U13" s="1">
        <f>-0.4*(S13-0)*(S13-10)</f>
        <v>9.9</v>
      </c>
      <c r="V13" s="1">
        <v>10.15</v>
      </c>
      <c r="W13" s="1">
        <f t="shared" si="3"/>
        <v>10.052924999999998</v>
      </c>
      <c r="X13" s="1">
        <v>10.15</v>
      </c>
      <c r="Y13" s="1" cm="1">
        <f t="array" ref="Y13">_xlfn.LET(_xlpm.x, $A13, (-0.0154*_xlpm.x^3)-(0.169*_xlpm.x^2)+(3.2192*_xlpm.x+0.1475))</f>
        <v>10.178675000000002</v>
      </c>
      <c r="AA13" s="1">
        <v>5.5</v>
      </c>
      <c r="AB13" s="1">
        <v>10.15</v>
      </c>
      <c r="AC13" s="1">
        <f>-0.4*(AA13-0)*(AA13-10)</f>
        <v>9.9</v>
      </c>
      <c r="AD13" s="1">
        <f t="shared" si="4"/>
        <v>10.052924999999998</v>
      </c>
      <c r="AE13" s="1" cm="1">
        <f t="array" ref="AE13">_xlfn.LET(_xlpm.x, $A13, (-0.0154*_xlpm.x^3)-(0.169*_xlpm.x^2)+(3.2192*_xlpm.x+0.1475))</f>
        <v>10.178675000000002</v>
      </c>
    </row>
    <row r="14" spans="1:31" ht="35.25" customHeight="1">
      <c r="A14" s="1">
        <v>6</v>
      </c>
      <c r="B14" s="1">
        <v>10</v>
      </c>
      <c r="C14" s="1">
        <f>-0.4*(A14-0)*(A14-10)</f>
        <v>9.6000000000000014</v>
      </c>
      <c r="D14" s="1">
        <f t="shared" si="0"/>
        <v>0.39999999999999858</v>
      </c>
      <c r="E14" s="1">
        <f t="shared" si="1"/>
        <v>9.8129999999999971</v>
      </c>
      <c r="F14" s="1">
        <f>ABS($B14-$E14)</f>
        <v>0.18700000000000294</v>
      </c>
      <c r="G14" s="1" cm="1">
        <f t="array" ref="G14">_xlfn.LET(_xlpm.x, $A14, (-0.0154*_xlpm.x^3)-(0.169*_xlpm.x^2)+(3.2192*_xlpm.x+0.1475))</f>
        <v>10.052299999999997</v>
      </c>
      <c r="H14" s="1">
        <f t="shared" si="2"/>
        <v>5.2299999999997127E-2</v>
      </c>
      <c r="S14" s="1">
        <v>6</v>
      </c>
      <c r="T14" s="1">
        <v>10</v>
      </c>
      <c r="U14" s="1">
        <f>-0.4*(S14-0)*(S14-10)</f>
        <v>9.6000000000000014</v>
      </c>
      <c r="V14" s="1">
        <v>10</v>
      </c>
      <c r="W14" s="1">
        <f t="shared" si="3"/>
        <v>9.8129999999999971</v>
      </c>
      <c r="X14" s="1">
        <v>10</v>
      </c>
      <c r="Y14" s="1" cm="1">
        <f t="array" ref="Y14">_xlfn.LET(_xlpm.x, $A14, (-0.0154*_xlpm.x^3)-(0.169*_xlpm.x^2)+(3.2192*_xlpm.x+0.1475))</f>
        <v>10.052299999999997</v>
      </c>
      <c r="AA14" s="1">
        <v>6</v>
      </c>
      <c r="AB14" s="1">
        <v>10</v>
      </c>
      <c r="AC14" s="1">
        <f>-0.4*(AA14-0)*(AA14-10)</f>
        <v>9.6000000000000014</v>
      </c>
      <c r="AD14" s="1">
        <f t="shared" si="4"/>
        <v>9.8129999999999971</v>
      </c>
      <c r="AE14" s="1" cm="1">
        <f t="array" ref="AE14">_xlfn.LET(_xlpm.x, $A14, (-0.0154*_xlpm.x^3)-(0.169*_xlpm.x^2)+(3.2192*_xlpm.x+0.1475))</f>
        <v>10.052299999999997</v>
      </c>
    </row>
    <row r="15" spans="1:31" ht="35.25" customHeight="1">
      <c r="A15" s="1">
        <v>6.5</v>
      </c>
      <c r="B15" s="1">
        <v>9.6999999999999993</v>
      </c>
      <c r="C15" s="1">
        <f>-0.4*(A15-0)*(A15-10)</f>
        <v>9.1</v>
      </c>
      <c r="D15" s="1">
        <f t="shared" si="0"/>
        <v>0.59999999999999964</v>
      </c>
      <c r="E15" s="1">
        <f t="shared" si="1"/>
        <v>9.3730249999999966</v>
      </c>
      <c r="F15" s="1">
        <f>ABS($B15-$E15)</f>
        <v>0.32697500000000268</v>
      </c>
      <c r="G15" s="1" cm="1">
        <f t="array" ref="G15">_xlfn.LET(_xlpm.x, $A15, (-0.0154*_xlpm.x^3)-(0.169*_xlpm.x^2)+(3.2192*_xlpm.x+0.1475))</f>
        <v>9.7028249999999971</v>
      </c>
      <c r="H15" s="1">
        <f t="shared" si="2"/>
        <v>2.824999999997857E-3</v>
      </c>
      <c r="S15" s="1">
        <v>6.5</v>
      </c>
      <c r="T15" s="1">
        <v>9.6999999999999993</v>
      </c>
      <c r="U15" s="1">
        <f>-0.4*(S15-0)*(S15-10)</f>
        <v>9.1</v>
      </c>
      <c r="V15" s="1">
        <v>9.6999999999999993</v>
      </c>
      <c r="W15" s="1">
        <f t="shared" si="3"/>
        <v>9.3730249999999966</v>
      </c>
      <c r="X15" s="1">
        <v>9.6999999999999993</v>
      </c>
      <c r="Y15" s="1" cm="1">
        <f t="array" ref="Y15">_xlfn.LET(_xlpm.x, $A15, (-0.0154*_xlpm.x^3)-(0.169*_xlpm.x^2)+(3.2192*_xlpm.x+0.1475))</f>
        <v>9.7028249999999971</v>
      </c>
      <c r="AA15" s="1">
        <v>6.5</v>
      </c>
      <c r="AB15" s="1">
        <v>9.6999999999999993</v>
      </c>
      <c r="AC15" s="1">
        <f>-0.4*(AA15-0)*(AA15-10)</f>
        <v>9.1</v>
      </c>
      <c r="AD15" s="1">
        <f t="shared" si="4"/>
        <v>9.3730249999999966</v>
      </c>
      <c r="AE15" s="1" cm="1">
        <f t="array" ref="AE15">_xlfn.LET(_xlpm.x, $A15, (-0.0154*_xlpm.x^3)-(0.169*_xlpm.x^2)+(3.2192*_xlpm.x+0.1475))</f>
        <v>9.7028249999999971</v>
      </c>
    </row>
    <row r="16" spans="1:31" ht="35.25" customHeight="1">
      <c r="A16" s="1">
        <v>7</v>
      </c>
      <c r="B16" s="1">
        <v>9.1999999999999993</v>
      </c>
      <c r="C16" s="1">
        <f>-0.4*(A16-0)*(A16-10)</f>
        <v>8.4</v>
      </c>
      <c r="D16" s="1">
        <f t="shared" si="0"/>
        <v>0.79999999999999893</v>
      </c>
      <c r="E16" s="1">
        <f t="shared" si="1"/>
        <v>8.7329999999999988</v>
      </c>
      <c r="F16" s="1">
        <f>ABS($B16-$E16)</f>
        <v>0.46700000000000053</v>
      </c>
      <c r="G16" s="1" cm="1">
        <f t="array" ref="G16">_xlfn.LET(_xlpm.x, $A16, (-0.0154*_xlpm.x^3)-(0.169*_xlpm.x^2)+(3.2192*_xlpm.x+0.1475))</f>
        <v>9.1186999999999969</v>
      </c>
      <c r="H16" s="1">
        <f t="shared" si="2"/>
        <v>8.130000000000237E-2</v>
      </c>
      <c r="S16" s="1">
        <v>7</v>
      </c>
      <c r="T16" s="1">
        <v>9.1999999999999993</v>
      </c>
      <c r="U16" s="1">
        <f>-0.4*(S16-0)*(S16-10)</f>
        <v>8.4</v>
      </c>
      <c r="V16" s="1">
        <v>9.1999999999999993</v>
      </c>
      <c r="W16" s="1">
        <f t="shared" si="3"/>
        <v>8.7329999999999988</v>
      </c>
      <c r="X16" s="1">
        <v>9.1999999999999993</v>
      </c>
      <c r="Y16" s="1" cm="1">
        <f t="array" ref="Y16">_xlfn.LET(_xlpm.x, $A16, (-0.0154*_xlpm.x^3)-(0.169*_xlpm.x^2)+(3.2192*_xlpm.x+0.1475))</f>
        <v>9.1186999999999969</v>
      </c>
      <c r="AA16" s="1">
        <v>7</v>
      </c>
      <c r="AB16" s="1">
        <v>9.1999999999999993</v>
      </c>
      <c r="AC16" s="1">
        <f>-0.4*(AA16-0)*(AA16-10)</f>
        <v>8.4</v>
      </c>
      <c r="AD16" s="1">
        <f t="shared" si="4"/>
        <v>8.7329999999999988</v>
      </c>
      <c r="AE16" s="1" cm="1">
        <f t="array" ref="AE16">_xlfn.LET(_xlpm.x, $A16, (-0.0154*_xlpm.x^3)-(0.169*_xlpm.x^2)+(3.2192*_xlpm.x+0.1475))</f>
        <v>9.1186999999999969</v>
      </c>
    </row>
    <row r="17" spans="1:31" ht="35.25" customHeight="1">
      <c r="A17" s="1">
        <v>7.5</v>
      </c>
      <c r="B17" s="1">
        <v>8.4</v>
      </c>
      <c r="C17" s="1">
        <f>-0.4*(A17-0)*(A17-10)</f>
        <v>7.5</v>
      </c>
      <c r="D17" s="1">
        <f t="shared" si="0"/>
        <v>0.90000000000000036</v>
      </c>
      <c r="E17" s="1">
        <f t="shared" si="1"/>
        <v>7.8929249999999973</v>
      </c>
      <c r="F17" s="1">
        <f>ABS($B17-$E17)</f>
        <v>0.50707500000000305</v>
      </c>
      <c r="G17" s="1" cm="1">
        <f t="array" ref="G17">_xlfn.LET(_xlpm.x, $A17, (-0.0154*_xlpm.x^3)-(0.169*_xlpm.x^2)+(3.2192*_xlpm.x+0.1475))</f>
        <v>8.2883749999999985</v>
      </c>
      <c r="H17" s="1">
        <f t="shared" si="2"/>
        <v>0.11162500000000186</v>
      </c>
      <c r="S17" s="1">
        <v>7.5</v>
      </c>
      <c r="T17" s="1">
        <v>8.4</v>
      </c>
      <c r="U17" s="1">
        <f>-0.4*(S17-0)*(S17-10)</f>
        <v>7.5</v>
      </c>
      <c r="V17" s="1">
        <v>8.4</v>
      </c>
      <c r="W17" s="1">
        <f t="shared" si="3"/>
        <v>7.8929249999999973</v>
      </c>
      <c r="X17" s="1">
        <v>8.4</v>
      </c>
      <c r="Y17" s="1" cm="1">
        <f t="array" ref="Y17">_xlfn.LET(_xlpm.x, $A17, (-0.0154*_xlpm.x^3)-(0.169*_xlpm.x^2)+(3.2192*_xlpm.x+0.1475))</f>
        <v>8.2883749999999985</v>
      </c>
      <c r="AA17" s="1">
        <v>7.5</v>
      </c>
      <c r="AB17" s="1">
        <v>8.4</v>
      </c>
      <c r="AC17" s="1">
        <f>-0.4*(AA17-0)*(AA17-10)</f>
        <v>7.5</v>
      </c>
      <c r="AD17" s="1">
        <f t="shared" si="4"/>
        <v>7.8929249999999973</v>
      </c>
      <c r="AE17" s="1" cm="1">
        <f t="array" ref="AE17">_xlfn.LET(_xlpm.x, $A17, (-0.0154*_xlpm.x^3)-(0.169*_xlpm.x^2)+(3.2192*_xlpm.x+0.1475))</f>
        <v>8.2883749999999985</v>
      </c>
    </row>
    <row r="18" spans="1:31" ht="35.25" customHeight="1">
      <c r="A18" s="1">
        <v>8</v>
      </c>
      <c r="B18" s="1">
        <v>7.2</v>
      </c>
      <c r="C18" s="1">
        <f>-0.4*(A18-0)*(A18-10)</f>
        <v>6.4</v>
      </c>
      <c r="D18" s="1">
        <f t="shared" si="0"/>
        <v>0.79999999999999982</v>
      </c>
      <c r="E18" s="1">
        <f t="shared" si="1"/>
        <v>6.8527999999999976</v>
      </c>
      <c r="F18" s="1">
        <f>ABS($B18-$E18)</f>
        <v>0.34720000000000262</v>
      </c>
      <c r="G18" s="1" cm="1">
        <f t="array" ref="G18">_xlfn.LET(_xlpm.x, $A18, (-0.0154*_xlpm.x^3)-(0.169*_xlpm.x^2)+(3.2192*_xlpm.x+0.1475))</f>
        <v>7.2002999999999986</v>
      </c>
      <c r="H18" s="1">
        <f t="shared" si="2"/>
        <v>2.9999999999841265E-4</v>
      </c>
      <c r="S18" s="1">
        <v>8</v>
      </c>
      <c r="T18" s="1">
        <v>7.2</v>
      </c>
      <c r="U18" s="1">
        <f>-0.4*(S18-0)*(S18-10)</f>
        <v>6.4</v>
      </c>
      <c r="V18" s="1">
        <v>7.2</v>
      </c>
      <c r="W18" s="1">
        <f t="shared" si="3"/>
        <v>6.8527999999999976</v>
      </c>
      <c r="X18" s="1">
        <v>7.2</v>
      </c>
      <c r="Y18" s="1" cm="1">
        <f t="array" ref="Y18">_xlfn.LET(_xlpm.x, $A18, (-0.0154*_xlpm.x^3)-(0.169*_xlpm.x^2)+(3.2192*_xlpm.x+0.1475))</f>
        <v>7.2002999999999986</v>
      </c>
      <c r="AA18" s="1">
        <v>8</v>
      </c>
      <c r="AB18" s="1">
        <v>7.2</v>
      </c>
      <c r="AC18" s="1">
        <f>-0.4*(AA18-0)*(AA18-10)</f>
        <v>6.4</v>
      </c>
      <c r="AD18" s="1">
        <f t="shared" si="4"/>
        <v>6.8527999999999976</v>
      </c>
      <c r="AE18" s="1" cm="1">
        <f t="array" ref="AE18">_xlfn.LET(_xlpm.x, $A18, (-0.0154*_xlpm.x^3)-(0.169*_xlpm.x^2)+(3.2192*_xlpm.x+0.1475))</f>
        <v>7.2002999999999986</v>
      </c>
    </row>
    <row r="19" spans="1:31" ht="35.25" customHeight="1">
      <c r="A19" s="1">
        <v>8.5</v>
      </c>
      <c r="B19" s="1">
        <v>5.9</v>
      </c>
      <c r="C19" s="1">
        <f>-0.4*(A19-0)*(A19-10)</f>
        <v>5.1000000000000005</v>
      </c>
      <c r="D19" s="1">
        <f t="shared" si="0"/>
        <v>0.79999999999999982</v>
      </c>
      <c r="E19" s="1">
        <f t="shared" si="1"/>
        <v>5.6126250000000004</v>
      </c>
      <c r="F19" s="1">
        <f>ABS($B19-$E19)</f>
        <v>0.28737499999999994</v>
      </c>
      <c r="G19" s="1" cm="1">
        <f t="array" ref="G19">_xlfn.LET(_xlpm.x, $A19, (-0.0154*_xlpm.x^3)-(0.169*_xlpm.x^2)+(3.2192*_xlpm.x+0.1475))</f>
        <v>5.842925000000001</v>
      </c>
      <c r="H19" s="1">
        <f t="shared" si="2"/>
        <v>5.7074999999999321E-2</v>
      </c>
      <c r="S19" s="1">
        <v>8.5</v>
      </c>
      <c r="T19" s="1">
        <v>5.9</v>
      </c>
      <c r="U19" s="1">
        <f>-0.4*(S19-0)*(S19-10)</f>
        <v>5.1000000000000005</v>
      </c>
      <c r="V19" s="1">
        <v>5.9</v>
      </c>
      <c r="W19" s="1">
        <f t="shared" si="3"/>
        <v>5.6126250000000004</v>
      </c>
      <c r="X19" s="1">
        <v>5.9</v>
      </c>
      <c r="Y19" s="1" cm="1">
        <f t="array" ref="Y19">_xlfn.LET(_xlpm.x, $A19, (-0.0154*_xlpm.x^3)-(0.169*_xlpm.x^2)+(3.2192*_xlpm.x+0.1475))</f>
        <v>5.842925000000001</v>
      </c>
      <c r="AA19" s="1">
        <v>8.5</v>
      </c>
      <c r="AB19" s="1">
        <v>5.9</v>
      </c>
      <c r="AC19" s="1">
        <f>-0.4*(AA19-0)*(AA19-10)</f>
        <v>5.1000000000000005</v>
      </c>
      <c r="AD19" s="1">
        <f t="shared" si="4"/>
        <v>5.6126250000000004</v>
      </c>
      <c r="AE19" s="1" cm="1">
        <f t="array" ref="AE19">_xlfn.LET(_xlpm.x, $A19, (-0.0154*_xlpm.x^3)-(0.169*_xlpm.x^2)+(3.2192*_xlpm.x+0.1475))</f>
        <v>5.842925000000001</v>
      </c>
    </row>
    <row r="20" spans="1:31" ht="35.25" customHeight="1">
      <c r="A20" s="1">
        <v>9</v>
      </c>
      <c r="B20" s="1">
        <v>4.2</v>
      </c>
      <c r="C20" s="1">
        <f>-0.4*(A20-0)*(A20-10)</f>
        <v>3.6</v>
      </c>
      <c r="D20" s="1">
        <f t="shared" si="0"/>
        <v>0.60000000000000009</v>
      </c>
      <c r="E20" s="1">
        <f t="shared" si="1"/>
        <v>4.1723999999999988</v>
      </c>
      <c r="F20" s="1">
        <f>ABS($B20-$E20)</f>
        <v>2.7600000000001401E-2</v>
      </c>
      <c r="G20" s="1" cm="1">
        <f t="array" ref="G20">_xlfn.LET(_xlpm.x, $A20, (-0.0154*_xlpm.x^3)-(0.169*_xlpm.x^2)+(3.2192*_xlpm.x+0.1475))</f>
        <v>4.204699999999999</v>
      </c>
      <c r="H20" s="1">
        <f t="shared" si="2"/>
        <v>4.6999999999988162E-3</v>
      </c>
      <c r="S20" s="1">
        <v>9</v>
      </c>
      <c r="T20" s="1">
        <v>4.2</v>
      </c>
      <c r="U20" s="1">
        <f>-0.4*(S20-0)*(S20-10)</f>
        <v>3.6</v>
      </c>
      <c r="V20" s="1">
        <v>4.2</v>
      </c>
      <c r="W20" s="1">
        <f t="shared" si="3"/>
        <v>4.1723999999999988</v>
      </c>
      <c r="X20" s="1">
        <v>4.2</v>
      </c>
      <c r="Y20" s="1" cm="1">
        <f t="array" ref="Y20">_xlfn.LET(_xlpm.x, $A20, (-0.0154*_xlpm.x^3)-(0.169*_xlpm.x^2)+(3.2192*_xlpm.x+0.1475))</f>
        <v>4.204699999999999</v>
      </c>
      <c r="AA20" s="1">
        <v>9</v>
      </c>
      <c r="AB20" s="1">
        <v>4.2</v>
      </c>
      <c r="AC20" s="1">
        <f>-0.4*(AA20-0)*(AA20-10)</f>
        <v>3.6</v>
      </c>
      <c r="AD20" s="1">
        <f t="shared" si="4"/>
        <v>4.1723999999999988</v>
      </c>
      <c r="AE20" s="1" cm="1">
        <f t="array" ref="AE20">_xlfn.LET(_xlpm.x, $A20, (-0.0154*_xlpm.x^3)-(0.169*_xlpm.x^2)+(3.2192*_xlpm.x+0.1475))</f>
        <v>4.204699999999999</v>
      </c>
    </row>
    <row r="21" spans="1:31" ht="35.25" customHeight="1">
      <c r="A21" s="1">
        <v>9.5</v>
      </c>
      <c r="B21" s="1">
        <v>2.2000000000000002</v>
      </c>
      <c r="C21" s="1">
        <f>-0.4*(A21-0)*(A21-10)</f>
        <v>1.9000000000000001</v>
      </c>
      <c r="D21" s="1">
        <f t="shared" si="0"/>
        <v>0.30000000000000004</v>
      </c>
      <c r="E21" s="1">
        <f t="shared" si="1"/>
        <v>2.5321249999999957</v>
      </c>
      <c r="F21" s="1">
        <f>ABS($B21-$E21)</f>
        <v>0.33212499999999556</v>
      </c>
      <c r="G21" s="1" cm="1">
        <f t="array" ref="G21">_xlfn.LET(_xlpm.x, $A21, (-0.0154*_xlpm.x^3)-(0.169*_xlpm.x^2)+(3.2192*_xlpm.x+0.1475))</f>
        <v>2.2740749999999963</v>
      </c>
      <c r="H21" s="1">
        <f t="shared" si="2"/>
        <v>7.4074999999996116E-2</v>
      </c>
      <c r="S21" s="1">
        <v>9.5</v>
      </c>
      <c r="T21" s="1">
        <v>2.2000000000000002</v>
      </c>
      <c r="U21" s="1">
        <f>-0.4*(S21-0)*(S21-10)</f>
        <v>1.9000000000000001</v>
      </c>
      <c r="V21" s="1">
        <v>2.2000000000000002</v>
      </c>
      <c r="W21" s="1">
        <f t="shared" si="3"/>
        <v>2.5321249999999957</v>
      </c>
      <c r="X21" s="1">
        <v>2.2000000000000002</v>
      </c>
      <c r="Y21" s="1" cm="1">
        <f t="array" ref="Y21">_xlfn.LET(_xlpm.x, $A21, (-0.0154*_xlpm.x^3)-(0.169*_xlpm.x^2)+(3.2192*_xlpm.x+0.1475))</f>
        <v>2.2740749999999963</v>
      </c>
      <c r="AA21" s="1">
        <v>9.5</v>
      </c>
      <c r="AB21" s="1">
        <v>2.2000000000000002</v>
      </c>
      <c r="AC21" s="1">
        <f>-0.4*(AA21-0)*(AA21-10)</f>
        <v>1.9000000000000001</v>
      </c>
      <c r="AD21" s="1">
        <f t="shared" si="4"/>
        <v>2.5321249999999957</v>
      </c>
      <c r="AE21" s="1" cm="1">
        <f t="array" ref="AE21">_xlfn.LET(_xlpm.x, $A21, (-0.0154*_xlpm.x^3)-(0.169*_xlpm.x^2)+(3.2192*_xlpm.x+0.1475))</f>
        <v>2.2740749999999963</v>
      </c>
    </row>
    <row r="22" spans="1:31" ht="35.25" customHeight="1">
      <c r="A22" s="1">
        <v>10</v>
      </c>
      <c r="B22" s="1">
        <v>0</v>
      </c>
      <c r="C22" s="1">
        <f>-0.4*(A22-0)*(A22-10)</f>
        <v>0</v>
      </c>
      <c r="D22" s="1">
        <f t="shared" si="0"/>
        <v>0</v>
      </c>
      <c r="E22" s="1">
        <f t="shared" si="1"/>
        <v>0.69179999999999586</v>
      </c>
      <c r="F22" s="1">
        <f>ABS($B22-$E22)</f>
        <v>0.69179999999999586</v>
      </c>
      <c r="G22" s="1" cm="1">
        <f t="array" ref="G22">_xlfn.LET(_xlpm.x, $A22, (-0.0154*_xlpm.x^3)-(0.169*_xlpm.x^2)+(3.2192*_xlpm.x+0.1475))</f>
        <v>3.949999999999676E-2</v>
      </c>
      <c r="H22" s="1">
        <f t="shared" si="2"/>
        <v>3.949999999999676E-2</v>
      </c>
      <c r="S22" s="1">
        <v>10</v>
      </c>
      <c r="T22" s="1">
        <v>0</v>
      </c>
      <c r="U22" s="1">
        <f>-0.4*(S22-0)*(S22-10)</f>
        <v>0</v>
      </c>
      <c r="V22" s="1">
        <v>0</v>
      </c>
      <c r="W22" s="1">
        <f t="shared" si="3"/>
        <v>0.69179999999999586</v>
      </c>
      <c r="X22" s="1">
        <v>0</v>
      </c>
      <c r="Y22" s="1" cm="1">
        <f t="array" ref="Y22">_xlfn.LET(_xlpm.x, $A22, (-0.0154*_xlpm.x^3)-(0.169*_xlpm.x^2)+(3.2192*_xlpm.x+0.1475))</f>
        <v>3.949999999999676E-2</v>
      </c>
      <c r="AA22" s="1">
        <v>10</v>
      </c>
      <c r="AB22" s="1">
        <v>0</v>
      </c>
      <c r="AC22" s="1">
        <f>-0.4*(AA22-0)*(AA22-10)</f>
        <v>0</v>
      </c>
      <c r="AD22" s="1">
        <f t="shared" si="4"/>
        <v>0.69179999999999586</v>
      </c>
      <c r="AE22" s="1" cm="1">
        <f t="array" ref="AE22">_xlfn.LET(_xlpm.x, $A22, (-0.0154*_xlpm.x^3)-(0.169*_xlpm.x^2)+(3.2192*_xlpm.x+0.1475))</f>
        <v>3.949999999999676E-2</v>
      </c>
    </row>
    <row r="24" spans="1:31" ht="35.25" customHeight="1">
      <c r="A24" s="1" t="s">
        <v>11</v>
      </c>
      <c r="D24" s="1">
        <f>SUM(D2:D22)</f>
        <v>9.0000000000000036</v>
      </c>
      <c r="F24" s="1">
        <f>SUM(F2:F22)</f>
        <v>6.227699999999996</v>
      </c>
      <c r="H24" s="3">
        <f>SUM(H2:H22)</f>
        <v>1.2142499999999905</v>
      </c>
    </row>
    <row r="25" spans="1:31" ht="35.25" customHeight="1">
      <c r="A25" s="1" t="s">
        <v>12</v>
      </c>
      <c r="D25" s="1">
        <f>AVERAGE(D2:D22)</f>
        <v>0.42857142857142871</v>
      </c>
      <c r="F25" s="1">
        <f>AVERAGE(F2:F22)</f>
        <v>0.29655714285714269</v>
      </c>
      <c r="H25" s="1">
        <f>AVERAGE(H2:H22)</f>
        <v>5.7821428571428121E-2</v>
      </c>
    </row>
    <row r="27" spans="1:31" ht="35.25" customHeight="1">
      <c r="A27" s="1" t="s">
        <v>11</v>
      </c>
      <c r="D27" s="1">
        <v>9.0000000000000036</v>
      </c>
      <c r="F27" s="1">
        <v>6.227699999999996</v>
      </c>
      <c r="H27" s="1">
        <v>1.2142499999999905</v>
      </c>
    </row>
    <row r="28" spans="1:31" ht="35.25" customHeight="1">
      <c r="A28" s="1" t="s">
        <v>12</v>
      </c>
      <c r="D28" s="1">
        <v>0.42857142857142871</v>
      </c>
      <c r="F28" s="1">
        <v>0.29655714285714269</v>
      </c>
      <c r="H28" s="1">
        <v>5.7821428571428121E-2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Agfsa Jisdale</cp:lastModifiedBy>
  <cp:revision/>
  <dcterms:created xsi:type="dcterms:W3CDTF">2025-02-27T01:06:32Z</dcterms:created>
  <dcterms:modified xsi:type="dcterms:W3CDTF">2025-03-22T03:12:18Z</dcterms:modified>
  <cp:category/>
  <cp:contentStatus/>
</cp:coreProperties>
</file>