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ethan\Dropbox\CBS\Year 2\Spring\SCI\"/>
    </mc:Choice>
  </mc:AlternateContent>
  <xr:revisionPtr revIDLastSave="0" documentId="13_ncr:1_{250A3017-0B6F-4D1A-BD15-2D31D3459A15}" xr6:coauthVersionLast="43" xr6:coauthVersionMax="43" xr10:uidLastSave="{00000000-0000-0000-0000-000000000000}"/>
  <bookViews>
    <workbookView xWindow="840" yWindow="-98" windowWidth="19777" windowHeight="13875" activeTab="1" xr2:uid="{00000000-000D-0000-FFFF-FFFF00000000}"/>
  </bookViews>
  <sheets>
    <sheet name="Raw" sheetId="1" r:id="rId1"/>
    <sheet name="Clean" sheetId="3" r:id="rId2"/>
    <sheet name="AggReg" sheetId="2" r:id="rId3"/>
    <sheet name="AggResults" sheetId="4" r:id="rId4"/>
    <sheet name="Analysis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4" i="6" l="1"/>
  <c r="C41" i="6" l="1"/>
  <c r="C40" i="6"/>
  <c r="C49" i="6" s="1"/>
  <c r="C38" i="6"/>
  <c r="B48" i="6" s="1"/>
  <c r="C36" i="6"/>
  <c r="C35" i="6"/>
  <c r="C33" i="6"/>
  <c r="C32" i="6"/>
  <c r="B46" i="6" s="1"/>
  <c r="C30" i="6"/>
  <c r="C47" i="6" l="1"/>
  <c r="D37" i="6"/>
  <c r="C48" i="6"/>
  <c r="D48" i="6" s="1"/>
  <c r="C46" i="6"/>
  <c r="D46" i="6" s="1"/>
  <c r="D39" i="6"/>
  <c r="D34" i="6"/>
  <c r="B49" i="6"/>
  <c r="D49" i="6" s="1"/>
  <c r="B47" i="6"/>
  <c r="D31" i="6"/>
  <c r="D47" i="6" l="1"/>
  <c r="D50" i="6"/>
  <c r="E46" i="6" s="1"/>
  <c r="E47" i="6" l="1"/>
  <c r="E48" i="6"/>
  <c r="E49" i="6"/>
  <c r="E50" i="6" l="1"/>
  <c r="M105" i="3"/>
  <c r="L105" i="3"/>
  <c r="K105" i="3"/>
  <c r="J105" i="3"/>
  <c r="I105" i="3"/>
  <c r="H105" i="3"/>
  <c r="G105" i="3"/>
  <c r="F105" i="3"/>
  <c r="E105" i="3"/>
  <c r="D105" i="3"/>
  <c r="C105" i="3"/>
  <c r="B105" i="3"/>
</calcChain>
</file>

<file path=xl/sharedStrings.xml><?xml version="1.0" encoding="utf-8"?>
<sst xmlns="http://schemas.openxmlformats.org/spreadsheetml/2006/main" count="2963" uniqueCount="255">
  <si>
    <t>Respondent ID</t>
  </si>
  <si>
    <t>Collector ID</t>
  </si>
  <si>
    <t>Start Date</t>
  </si>
  <si>
    <t>End Date</t>
  </si>
  <si>
    <t>IP Address</t>
  </si>
  <si>
    <t>Email Address</t>
  </si>
  <si>
    <t>First Name</t>
  </si>
  <si>
    <t>Last Name</t>
  </si>
  <si>
    <t>Custom Data 1</t>
  </si>
  <si>
    <t>Assume you lost your phone so you are in the market for a new one. Consider the following 12 phones with the indicated specifications and rate how likely you would be to purchase each.Cameras = Number of cameras on the phone (1, 2, or 3)Display = Length of a diagonal of the main screen in inches (4, 5, or 6 inches)Touchless commands: Face-unlock and Air-wave navigation features included or notPrice = Unadjusted price of phone on network of your choice ($550, $750, or $950)</t>
  </si>
  <si>
    <t>What is your gender?</t>
  </si>
  <si>
    <t>Please select your age range.</t>
  </si>
  <si>
    <t>What type of cell phone do own (if you own multiple phones, please answer about the one you own for personal use).</t>
  </si>
  <si>
    <t>Age</t>
  </si>
  <si>
    <t>Gender</t>
  </si>
  <si>
    <t>Household Income</t>
  </si>
  <si>
    <t>Region</t>
  </si>
  <si>
    <t>Device Type</t>
  </si>
  <si>
    <t>1 camera, 6-inch display, without touchless features for $950</t>
  </si>
  <si>
    <t>3 cameras, 6-inch display, without touchless features for $750</t>
  </si>
  <si>
    <t>2 cameras, 4-inch display, without touchless features for $950</t>
  </si>
  <si>
    <t>2 cameras, 5-inch display, without touchless features for $550</t>
  </si>
  <si>
    <t>1 camera, 5-inch display, and has touchless features for $750</t>
  </si>
  <si>
    <t>3 cameras, 5-inch display, and has touchless features for $950</t>
  </si>
  <si>
    <t>3 cameras, 6-inch display, and has touchless features for $550</t>
  </si>
  <si>
    <t>2 cameras, 4-inch display, and has touchless features for $950</t>
  </si>
  <si>
    <t>1 camera, 4-inch display, and has touchless features for $550</t>
  </si>
  <si>
    <t>3 cameras, 4-inch display, without touchless features for $750</t>
  </si>
  <si>
    <t>2 cameras, 6-inch display, and has touchless features for $750</t>
  </si>
  <si>
    <t>1 camera, 5-inch display, without touchless features for $550</t>
  </si>
  <si>
    <t>Response</t>
  </si>
  <si>
    <t>Other (please specify)</t>
  </si>
  <si>
    <t>7faef60cbe600bc15f8637cbd1</t>
  </si>
  <si>
    <t>Unlikely</t>
  </si>
  <si>
    <t>Likely</t>
  </si>
  <si>
    <t>Neither Likely Nor Unlikely</t>
  </si>
  <si>
    <t>Female</t>
  </si>
  <si>
    <t>25-34</t>
  </si>
  <si>
    <t>iPhone</t>
  </si>
  <si>
    <t>30-44</t>
  </si>
  <si>
    <t>$25,000-$49,999</t>
  </si>
  <si>
    <t>East North Central</t>
  </si>
  <si>
    <t>iOS Phone / Tablet</t>
  </si>
  <si>
    <t>26b483b23ccd85ce7aa402d8d2</t>
  </si>
  <si>
    <t>Very Unlikely</t>
  </si>
  <si>
    <t>Very Likely</t>
  </si>
  <si>
    <t>18-24</t>
  </si>
  <si>
    <t>Samsung</t>
  </si>
  <si>
    <t>18-29</t>
  </si>
  <si>
    <t>$50,000-$74,999</t>
  </si>
  <si>
    <t>West North Central</t>
  </si>
  <si>
    <t>Android Phone / Tablet</t>
  </si>
  <si>
    <t>16ae21101f4d771a934e825388</t>
  </si>
  <si>
    <t>096e7e97f982a143e532356e5a</t>
  </si>
  <si>
    <t>Middle Atlantic</t>
  </si>
  <si>
    <t>4a6da2595bde000479cb3395d1</t>
  </si>
  <si>
    <t>35-44</t>
  </si>
  <si>
    <t>$100,000-$124,999</t>
  </si>
  <si>
    <t>West South Central</t>
  </si>
  <si>
    <t>fb2b6e7682c488874ad2d3cd81</t>
  </si>
  <si>
    <t>East South Central</t>
  </si>
  <si>
    <t>9e4f43010f3a09eb6dace8e3b8</t>
  </si>
  <si>
    <t>$175,000-$199,999</t>
  </si>
  <si>
    <t>0e8fb330abdc53db0201f15b9c</t>
  </si>
  <si>
    <t>Mountain</t>
  </si>
  <si>
    <t>f0509c4dc049e72fcea6024050</t>
  </si>
  <si>
    <t>Pacific</t>
  </si>
  <si>
    <t>43f2df2e23ab919f37a931daef</t>
  </si>
  <si>
    <t>$10,000-$24,999</t>
  </si>
  <si>
    <t>6556d972130ccb316302898295</t>
  </si>
  <si>
    <t>LG</t>
  </si>
  <si>
    <t>$75,000-$99,999</t>
  </si>
  <si>
    <t>8018701d444c30ca4306ac4d7e</t>
  </si>
  <si>
    <t>f37b2c014e3571b0fa437d74bf</t>
  </si>
  <si>
    <t>$0-$9,999</t>
  </si>
  <si>
    <t>87fa6739601a7a7c0a61921cd0</t>
  </si>
  <si>
    <t>$200,000+</t>
  </si>
  <si>
    <t>26510987d8a327ec7cb0645ab1</t>
  </si>
  <si>
    <t>Other</t>
  </si>
  <si>
    <t>6f62dd9773858986001140a80e</t>
  </si>
  <si>
    <t>8c5c873c57241ed9a6c74c762a</t>
  </si>
  <si>
    <t>facec42d65e41a56e391470c31</t>
  </si>
  <si>
    <t>South Atlantic</t>
  </si>
  <si>
    <t>39c768240b261cd9c38ed571b6</t>
  </si>
  <si>
    <t>55-64</t>
  </si>
  <si>
    <t>Motorola</t>
  </si>
  <si>
    <t>bb53913da5d31376b6f7dcd564</t>
  </si>
  <si>
    <t>10d7369e353542cb7764ca578c</t>
  </si>
  <si>
    <t>e6135452e2b87019e56780a744</t>
  </si>
  <si>
    <t>Under 18</t>
  </si>
  <si>
    <t>ef47d4451f8377428c52cd3fe6</t>
  </si>
  <si>
    <t>Male</t>
  </si>
  <si>
    <t>Google</t>
  </si>
  <si>
    <t>2af6e097cc7a6c3564a2031f4e</t>
  </si>
  <si>
    <t>c8ce87f73157c2e5c3a0408b1e</t>
  </si>
  <si>
    <t>c04f445ae68799c26e89e0409b</t>
  </si>
  <si>
    <t>0051188c27bf9c8b4af293aafa</t>
  </si>
  <si>
    <t>New England</t>
  </si>
  <si>
    <t>0b46fb1e637dc081dbe1db0622</t>
  </si>
  <si>
    <t>f6977c6f847a8fdbee16dc82c6</t>
  </si>
  <si>
    <t>45-60</t>
  </si>
  <si>
    <t>5f8e4aec43809e14e03d20e666</t>
  </si>
  <si>
    <t>5d993cd6892f53489742030a3f</t>
  </si>
  <si>
    <t>$150,000-$174,999</t>
  </si>
  <si>
    <t>ad7e7ef779d33021350bd166ff</t>
  </si>
  <si>
    <t>f417c06dfc82611e6d35c04c96</t>
  </si>
  <si>
    <t>727ed005d90d497baeed0ca966</t>
  </si>
  <si>
    <t>Prefer not to answer</t>
  </si>
  <si>
    <t>1af8e876749340adcd36e79d8a</t>
  </si>
  <si>
    <t>c56af873d38d99951c0d45ea89</t>
  </si>
  <si>
    <t xml:space="preserve">Techno </t>
  </si>
  <si>
    <t>a67131f4fef97e0238a4f9af35</t>
  </si>
  <si>
    <t>cbd1806912ca49c707af2f9c38</t>
  </si>
  <si>
    <t>94b4ff25cf425e2f02b24e7eb3</t>
  </si>
  <si>
    <t>099670f7e791e05593d6e3e988</t>
  </si>
  <si>
    <t>82d02912862784dc618dd826e9</t>
  </si>
  <si>
    <t>372fae37a69b6c197c656f2143</t>
  </si>
  <si>
    <t>4ebdeb7bddb163382f3b28456e</t>
  </si>
  <si>
    <t>a18f96abceeffbde63e19c2ff1</t>
  </si>
  <si>
    <t>61f4a11014e7b4a1640f29519d</t>
  </si>
  <si>
    <t>3bbcea87b83dd3fe7ba04b3e6b</t>
  </si>
  <si>
    <t>45-54</t>
  </si>
  <si>
    <t>a488c6f413178ed2ce0c9b7e9f</t>
  </si>
  <si>
    <t>2e2e56b404e898083585797287</t>
  </si>
  <si>
    <t>dd238e4a3058f1ae96c4b6256b</t>
  </si>
  <si>
    <t>3d78923c066499f8e295c31348</t>
  </si>
  <si>
    <t>c1c00cf1082a486926d0c0cbde</t>
  </si>
  <si>
    <t>f43b3030e42466ba295719177b</t>
  </si>
  <si>
    <t>fab1d1c3f526ddaf16b5f727cd</t>
  </si>
  <si>
    <t>62326ef57055d3a3f4d44c4f91</t>
  </si>
  <si>
    <t>4135c6b6e929e804017ed56efd</t>
  </si>
  <si>
    <t>943c963aafb679e0e33c023323</t>
  </si>
  <si>
    <t>483c84ccd3ae5f970044323326</t>
  </si>
  <si>
    <t>62629926bd987bdf848b373c82</t>
  </si>
  <si>
    <t>02a73ecc38818ae3b623d50577</t>
  </si>
  <si>
    <t>01244affdcf815a5d664f9c97a</t>
  </si>
  <si>
    <t>1c7eb9e6d1e4f3c71f35eaee92</t>
  </si>
  <si>
    <t>4036310021599ecd9a54878943</t>
  </si>
  <si>
    <t>d07b84399f7e57c43ac873f7b2</t>
  </si>
  <si>
    <t>49a06ae8008364bb1fc40f46b3</t>
  </si>
  <si>
    <t>05b3cd8a305056386b63b8a761</t>
  </si>
  <si>
    <t>65+</t>
  </si>
  <si>
    <t>&gt; 60</t>
  </si>
  <si>
    <t>e23dbed49e9ef2f413b315321a</t>
  </si>
  <si>
    <t>2cccb050a8cffb5e0edcd9dcee</t>
  </si>
  <si>
    <t>d55cd07dc4b97baeca7e9c75bb</t>
  </si>
  <si>
    <t>Windows Desktop / Laptop</t>
  </si>
  <si>
    <t>d45a9bcdc28fe1b557ddad4b81</t>
  </si>
  <si>
    <t>f25a7615564d3c07975635441f</t>
  </si>
  <si>
    <t>24fd6c2236634a4768571834d9</t>
  </si>
  <si>
    <t>2b9a719cd977758dd55c43e59e</t>
  </si>
  <si>
    <t>910ec043c6e4c90d66032ef476</t>
  </si>
  <si>
    <t>aaf3369ce7dc31f6d5c9a77f7f</t>
  </si>
  <si>
    <t>9d32d70aa26dd389ff8214792c</t>
  </si>
  <si>
    <t>ede63d60d2a24723000fa9475a</t>
  </si>
  <si>
    <t>349789fda7b7f1ea3363846141</t>
  </si>
  <si>
    <t>MacOS Desktop / Laptop</t>
  </si>
  <si>
    <t>677a822b334bc238a7454d91db</t>
  </si>
  <si>
    <t>410ce9ae57bff38f3279470b37</t>
  </si>
  <si>
    <t>d5a24362af26cee1b2817a5175</t>
  </si>
  <si>
    <t>540ee9d72d8f9803642493afe2</t>
  </si>
  <si>
    <t>156b355f8b6b82dc9d737c753a</t>
  </si>
  <si>
    <t>a8e26cb885a7201d99b08ee7e1</t>
  </si>
  <si>
    <t>47eac99ecae995a1405e540d1e</t>
  </si>
  <si>
    <t>284533993c84dbe23bfbf559c1</t>
  </si>
  <si>
    <t>4c0645e163f1a4445361ea7e89</t>
  </si>
  <si>
    <t>ad51453c9401d41fc95315dcd4</t>
  </si>
  <si>
    <t>86999ed83689d9256779fd0324</t>
  </si>
  <si>
    <t xml:space="preserve">Essential </t>
  </si>
  <si>
    <t>fa8bbed842aa946fdd09247791</t>
  </si>
  <si>
    <t>20a40f7367a8aa9a407cf550c6</t>
  </si>
  <si>
    <t>a05c3225263cdd6d62a13ef134</t>
  </si>
  <si>
    <t>5e245f59a4ee2ba44331e66382</t>
  </si>
  <si>
    <t>37b6dc76a13d68e76923dae63b</t>
  </si>
  <si>
    <t>949d85f95945a636598e9f2a4b</t>
  </si>
  <si>
    <t>fb69742bdb42702daceb8a3c27</t>
  </si>
  <si>
    <t>e233e7c8457bfa85a4e4016983</t>
  </si>
  <si>
    <t>2207237069b3052d6244ff5c57</t>
  </si>
  <si>
    <t>192aa83bf4f768f2cda45d5bb7</t>
  </si>
  <si>
    <t>2fdda9860afdb1d5b09df721c5</t>
  </si>
  <si>
    <t>e0297952e8e618456a2c3f4823</t>
  </si>
  <si>
    <t>fad36b8b98735c89332c30ff65</t>
  </si>
  <si>
    <t>665ea7a550cf9430ae60c8e9cb</t>
  </si>
  <si>
    <t>9fc68edf01de1d12efbd528c3f</t>
  </si>
  <si>
    <t>ID</t>
  </si>
  <si>
    <t>Desc</t>
  </si>
  <si>
    <t>Price</t>
  </si>
  <si>
    <t>Cam2</t>
  </si>
  <si>
    <t>Cam3</t>
  </si>
  <si>
    <t>Size</t>
  </si>
  <si>
    <t>Px750</t>
  </si>
  <si>
    <t>Px950</t>
  </si>
  <si>
    <t>Touchless</t>
  </si>
  <si>
    <t>Score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</si>
  <si>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</si>
  <si>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</si>
  <si>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</si>
  <si>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</si>
  <si>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</si>
  <si>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</si>
  <si>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</si>
  <si>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</si>
  <si>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</si>
  <si>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</si>
  <si>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</si>
  <si>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</si>
  <si>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</si>
  <si>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</si>
  <si>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</si>
  <si>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</si>
  <si>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</si>
  <si>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</si>
  <si>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</si>
  <si>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</si>
  <si>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</si>
  <si>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</si>
  <si>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</si>
  <si>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</si>
  <si>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PARTWORTHS</t>
  </si>
  <si>
    <t>Ideal profile</t>
  </si>
  <si>
    <t>No</t>
  </si>
  <si>
    <t>Yes</t>
  </si>
  <si>
    <t>Part-worth</t>
  </si>
  <si>
    <t>Attribute</t>
  </si>
  <si>
    <t>Max</t>
  </si>
  <si>
    <t>Min</t>
  </si>
  <si>
    <t>Range</t>
  </si>
  <si>
    <t>Importance</t>
  </si>
  <si>
    <t>Sum</t>
  </si>
  <si>
    <t>Cameras</t>
  </si>
  <si>
    <t>5in</t>
  </si>
  <si>
    <t>6in</t>
  </si>
  <si>
    <t>4in</t>
  </si>
  <si>
    <t>One</t>
  </si>
  <si>
    <t>Two</t>
  </si>
  <si>
    <t>Three</t>
  </si>
  <si>
    <t>LG G8 ThinQ</t>
  </si>
  <si>
    <t>Int</t>
  </si>
  <si>
    <t>profile1</t>
  </si>
  <si>
    <t>profile2</t>
  </si>
  <si>
    <t>profile3</t>
  </si>
  <si>
    <t>profile4</t>
  </si>
  <si>
    <t>profile5</t>
  </si>
  <si>
    <t>profile6</t>
  </si>
  <si>
    <t>profile7</t>
  </si>
  <si>
    <t>profile8</t>
  </si>
  <si>
    <t>profile9</t>
  </si>
  <si>
    <t>profile10</t>
  </si>
  <si>
    <t>profile11</t>
  </si>
  <si>
    <t>profile12</t>
  </si>
  <si>
    <t>income</t>
  </si>
  <si>
    <t>location</t>
  </si>
  <si>
    <t>current_phone</t>
  </si>
  <si>
    <t>age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</si>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</sst>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yyyy\-mm\-dd\ h:mm:ss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color theme="1"/>
      <name val="Calibri"/>
      <family val="2"/>
      <scheme val="minor"/>
    </font>
    <font>
      <sz val="20"/>
      <name val="Arial"/>
      <family val="2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AEAE8"/>
        <bgColor rgb="FFEAEAE8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61">
    <xf numFmtId="0" fontId="0" fillId="0" borderId="0" xfId="0"/>
    <xf numFmtId="0" fontId="1" fillId="2" borderId="1" xfId="0" applyFont="1" applyFill="1" applyBorder="1"/>
    <xf numFmtId="164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Continuous"/>
    </xf>
    <xf numFmtId="0" fontId="4" fillId="3" borderId="0" xfId="2" applyFill="1"/>
    <xf numFmtId="0" fontId="4" fillId="3" borderId="0" xfId="2" applyFill="1" applyBorder="1"/>
    <xf numFmtId="0" fontId="4" fillId="3" borderId="0" xfId="2" applyFill="1" applyBorder="1" applyAlignment="1">
      <alignment wrapText="1"/>
    </xf>
    <xf numFmtId="0" fontId="4" fillId="3" borderId="0" xfId="2" applyFill="1" applyAlignment="1">
      <alignment wrapText="1"/>
    </xf>
    <xf numFmtId="0" fontId="4" fillId="3" borderId="5" xfId="2" applyFont="1" applyFill="1" applyBorder="1" applyAlignment="1">
      <alignment horizontal="center"/>
    </xf>
    <xf numFmtId="0" fontId="5" fillId="3" borderId="6" xfId="2" applyFont="1" applyFill="1" applyBorder="1" applyAlignment="1">
      <alignment horizontal="center"/>
    </xf>
    <xf numFmtId="2" fontId="4" fillId="3" borderId="7" xfId="2" applyNumberFormat="1" applyFill="1" applyBorder="1" applyAlignment="1"/>
    <xf numFmtId="0" fontId="4" fillId="3" borderId="8" xfId="2" applyFill="1" applyBorder="1"/>
    <xf numFmtId="2" fontId="4" fillId="3" borderId="0" xfId="2" applyNumberFormat="1" applyFont="1" applyFill="1" applyBorder="1" applyAlignment="1"/>
    <xf numFmtId="2" fontId="4" fillId="3" borderId="10" xfId="2" applyNumberFormat="1" applyFill="1" applyBorder="1" applyAlignment="1"/>
    <xf numFmtId="2" fontId="4" fillId="3" borderId="3" xfId="2" applyNumberFormat="1" applyFont="1" applyFill="1" applyBorder="1" applyAlignment="1"/>
    <xf numFmtId="2" fontId="4" fillId="3" borderId="12" xfId="2" applyNumberFormat="1" applyFill="1" applyBorder="1" applyAlignment="1">
      <alignment horizontal="right"/>
    </xf>
    <xf numFmtId="6" fontId="4" fillId="3" borderId="2" xfId="2" applyNumberFormat="1" applyFill="1" applyBorder="1" applyAlignment="1">
      <alignment horizontal="left"/>
    </xf>
    <xf numFmtId="6" fontId="4" fillId="3" borderId="3" xfId="2" applyNumberFormat="1" applyFill="1" applyBorder="1" applyAlignment="1">
      <alignment horizontal="left"/>
    </xf>
    <xf numFmtId="2" fontId="4" fillId="3" borderId="12" xfId="2" applyNumberFormat="1" applyFill="1" applyBorder="1" applyAlignment="1"/>
    <xf numFmtId="0" fontId="4" fillId="3" borderId="14" xfId="2" applyFill="1" applyBorder="1"/>
    <xf numFmtId="0" fontId="6" fillId="3" borderId="8" xfId="2" applyFont="1" applyFill="1" applyBorder="1" applyAlignment="1">
      <alignment horizontal="center"/>
    </xf>
    <xf numFmtId="0" fontId="6" fillId="3" borderId="11" xfId="2" applyFont="1" applyFill="1" applyBorder="1"/>
    <xf numFmtId="0" fontId="6" fillId="3" borderId="17" xfId="2" applyFont="1" applyFill="1" applyBorder="1" applyAlignment="1">
      <alignment horizontal="center"/>
    </xf>
    <xf numFmtId="0" fontId="6" fillId="3" borderId="3" xfId="2" applyFont="1" applyFill="1" applyBorder="1" applyAlignment="1">
      <alignment horizontal="center"/>
    </xf>
    <xf numFmtId="0" fontId="6" fillId="3" borderId="13" xfId="2" applyFont="1" applyFill="1" applyBorder="1" applyAlignment="1">
      <alignment horizontal="center"/>
    </xf>
    <xf numFmtId="0" fontId="4" fillId="3" borderId="9" xfId="2" applyFill="1" applyBorder="1"/>
    <xf numFmtId="2" fontId="4" fillId="3" borderId="18" xfId="2" applyNumberFormat="1" applyFill="1" applyBorder="1" applyAlignment="1">
      <alignment horizontal="center"/>
    </xf>
    <xf numFmtId="2" fontId="4" fillId="3" borderId="0" xfId="2" applyNumberFormat="1" applyFill="1" applyBorder="1" applyAlignment="1">
      <alignment horizontal="center"/>
    </xf>
    <xf numFmtId="9" fontId="5" fillId="3" borderId="15" xfId="4" applyFont="1" applyFill="1" applyBorder="1" applyAlignment="1">
      <alignment horizontal="center"/>
    </xf>
    <xf numFmtId="0" fontId="4" fillId="3" borderId="5" xfId="2" applyFill="1" applyBorder="1"/>
    <xf numFmtId="0" fontId="4" fillId="3" borderId="19" xfId="2" applyFill="1" applyBorder="1" applyAlignment="1">
      <alignment horizontal="center"/>
    </xf>
    <xf numFmtId="0" fontId="4" fillId="3" borderId="6" xfId="2" applyFill="1" applyBorder="1" applyAlignment="1">
      <alignment horizontal="center"/>
    </xf>
    <xf numFmtId="2" fontId="4" fillId="3" borderId="6" xfId="2" applyNumberFormat="1" applyFill="1" applyBorder="1" applyAlignment="1">
      <alignment horizontal="center"/>
    </xf>
    <xf numFmtId="9" fontId="0" fillId="3" borderId="20" xfId="4" applyFont="1" applyFill="1" applyBorder="1" applyAlignment="1">
      <alignment horizontal="center"/>
    </xf>
    <xf numFmtId="0" fontId="4" fillId="3" borderId="0" xfId="2" applyFont="1" applyFill="1" applyBorder="1"/>
    <xf numFmtId="2" fontId="4" fillId="3" borderId="0" xfId="2" applyNumberFormat="1" applyFill="1" applyBorder="1"/>
    <xf numFmtId="165" fontId="4" fillId="3" borderId="2" xfId="1" applyNumberFormat="1" applyFont="1" applyFill="1" applyBorder="1" applyAlignment="1"/>
    <xf numFmtId="165" fontId="4" fillId="3" borderId="0" xfId="1" applyNumberFormat="1" applyFont="1" applyFill="1" applyBorder="1" applyAlignment="1"/>
    <xf numFmtId="165" fontId="4" fillId="3" borderId="3" xfId="1" applyNumberFormat="1" applyFont="1" applyFill="1" applyBorder="1" applyAlignment="1">
      <alignment horizontal="left"/>
    </xf>
    <xf numFmtId="0" fontId="7" fillId="3" borderId="0" xfId="2" applyFont="1" applyFill="1"/>
    <xf numFmtId="0" fontId="8" fillId="0" borderId="0" xfId="0" applyFont="1"/>
    <xf numFmtId="2" fontId="7" fillId="3" borderId="0" xfId="2" applyNumberFormat="1" applyFont="1" applyFill="1"/>
    <xf numFmtId="0" fontId="4" fillId="3" borderId="14" xfId="2" applyFont="1" applyFill="1" applyBorder="1" applyAlignment="1">
      <alignment horizontal="center" vertical="center" wrapText="1"/>
    </xf>
    <xf numFmtId="0" fontId="4" fillId="3" borderId="9" xfId="2" applyFill="1" applyBorder="1" applyAlignment="1">
      <alignment horizontal="center" vertical="center" wrapText="1"/>
    </xf>
    <xf numFmtId="0" fontId="4" fillId="3" borderId="11" xfId="2" applyFill="1" applyBorder="1" applyAlignment="1">
      <alignment horizontal="center" vertical="center" wrapText="1"/>
    </xf>
    <xf numFmtId="0" fontId="4" fillId="3" borderId="8" xfId="2" applyFill="1" applyBorder="1" applyAlignment="1">
      <alignment horizontal="center" vertical="center"/>
    </xf>
    <xf numFmtId="0" fontId="4" fillId="3" borderId="15" xfId="2" applyFill="1" applyBorder="1" applyAlignment="1">
      <alignment horizontal="center" vertical="center"/>
    </xf>
    <xf numFmtId="0" fontId="4" fillId="3" borderId="13" xfId="2" applyFill="1" applyBorder="1" applyAlignment="1">
      <alignment horizontal="center" vertical="center"/>
    </xf>
    <xf numFmtId="49" fontId="6" fillId="3" borderId="16" xfId="2" applyNumberFormat="1" applyFont="1" applyFill="1" applyBorder="1" applyAlignment="1">
      <alignment horizontal="center"/>
    </xf>
    <xf numFmtId="49" fontId="6" fillId="3" borderId="2" xfId="2" applyNumberFormat="1" applyFont="1" applyFill="1" applyBorder="1" applyAlignment="1">
      <alignment horizontal="center"/>
    </xf>
    <xf numFmtId="0" fontId="6" fillId="3" borderId="2" xfId="2" applyFont="1" applyFill="1" applyBorder="1" applyAlignment="1">
      <alignment horizontal="center"/>
    </xf>
    <xf numFmtId="0" fontId="5" fillId="3" borderId="5" xfId="2" applyFont="1" applyFill="1" applyBorder="1" applyAlignment="1">
      <alignment horizontal="center"/>
    </xf>
    <xf numFmtId="0" fontId="5" fillId="3" borderId="6" xfId="2" applyFont="1" applyFill="1" applyBorder="1" applyAlignment="1">
      <alignment horizontal="center"/>
    </xf>
    <xf numFmtId="0" fontId="5" fillId="3" borderId="7" xfId="2" applyFont="1" applyFill="1" applyBorder="1" applyAlignment="1">
      <alignment horizontal="center"/>
    </xf>
    <xf numFmtId="0" fontId="4" fillId="3" borderId="9" xfId="2" applyFont="1" applyFill="1" applyBorder="1" applyAlignment="1">
      <alignment horizontal="center" vertical="center"/>
    </xf>
    <xf numFmtId="0" fontId="4" fillId="3" borderId="11" xfId="2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5">
    <cellStyle name="Currency" xfId="1" builtinId="4"/>
    <cellStyle name="Currency 2" xfId="3" xr:uid="{FAB33B0E-AFB0-4346-ACDC-44C96BE2AF9E}"/>
    <cellStyle name="Normal" xfId="0" builtinId="0"/>
    <cellStyle name="Normal 2" xfId="2" xr:uid="{CDAB29B3-4609-4DDB-A389-EB34CD8833B4}"/>
    <cellStyle name="Percent 2" xfId="4" xr:uid="{26976BD6-A63F-4143-88F2-1B4CAF8B74B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Cameras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cat>
            <c:strRef>
              <c:f>Analysis!$B$31:$B$33</c:f>
              <c:strCache>
                <c:ptCount val="3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</c:strCache>
            </c:strRef>
          </c:cat>
          <c:val>
            <c:numRef>
              <c:f>Analysis!$C$31:$C$33</c:f>
              <c:numCache>
                <c:formatCode>0.00</c:formatCode>
                <c:ptCount val="3"/>
                <c:pt idx="0">
                  <c:v>0</c:v>
                </c:pt>
                <c:pt idx="1">
                  <c:v>0.21827323162274617</c:v>
                </c:pt>
                <c:pt idx="2">
                  <c:v>0.24268955154877483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B-43F4-B70C-0DD69037C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049496"/>
        <c:axId val="293049104"/>
      </c:lineChart>
      <c:catAx>
        <c:axId val="293049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93049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3049104"/>
        <c:scaling>
          <c:orientation val="minMax"/>
          <c:max val="2"/>
          <c:min val="-3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93049496"/>
        <c:crosses val="autoZero"/>
        <c:crossBetween val="between"/>
        <c:majorUnit val="1"/>
        <c:minorUnit val="0.2"/>
      </c:valAx>
    </c:plotArea>
    <c:plotVisOnly val="1"/>
    <c:dispBlanksAs val="zero"/>
    <c:showDLblsOverMax val="0"/>
  </c:chart>
  <c:printSettings>
    <c:headerFooter alignWithMargins="0"/>
    <c:pageMargins b="1" l="0.750000000000001" r="0.75000000000000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Price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cat>
            <c:numRef>
              <c:f>Analysis!$B$39:$B$41</c:f>
              <c:numCache>
                <c:formatCode>_("$"* #,##0_);_("$"* \(#,##0\);_("$"* "-"??_);_(@_)</c:formatCode>
                <c:ptCount val="3"/>
                <c:pt idx="0">
                  <c:v>550</c:v>
                </c:pt>
                <c:pt idx="1">
                  <c:v>750</c:v>
                </c:pt>
                <c:pt idx="2">
                  <c:v>950</c:v>
                </c:pt>
              </c:numCache>
            </c:numRef>
          </c:cat>
          <c:val>
            <c:numRef>
              <c:f>Analysis!$C$39:$C$41</c:f>
              <c:numCache>
                <c:formatCode>0.00</c:formatCode>
                <c:ptCount val="3"/>
                <c:pt idx="0">
                  <c:v>0</c:v>
                </c:pt>
                <c:pt idx="1">
                  <c:v>-0.47049815071659745</c:v>
                </c:pt>
                <c:pt idx="2">
                  <c:v>-0.64499537679149344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6-46B4-803D-732949F65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048320"/>
        <c:axId val="293045576"/>
      </c:lineChart>
      <c:catAx>
        <c:axId val="293048320"/>
        <c:scaling>
          <c:orientation val="minMax"/>
        </c:scaling>
        <c:delete val="0"/>
        <c:axPos val="b"/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93045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3045576"/>
        <c:scaling>
          <c:orientation val="minMax"/>
          <c:max val="2"/>
          <c:min val="-3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93048320"/>
        <c:crosses val="autoZero"/>
        <c:crossBetween val="between"/>
        <c:majorUnit val="1"/>
        <c:minorUnit val="0.2"/>
      </c:valAx>
    </c:plotArea>
    <c:plotVisOnly val="1"/>
    <c:dispBlanksAs val="zero"/>
    <c:showDLblsOverMax val="0"/>
  </c:chart>
  <c:printSettings>
    <c:headerFooter alignWithMargins="0"/>
    <c:pageMargins b="1" l="0.750000000000002" r="0.750000000000002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Touchless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cat>
            <c:strRef>
              <c:f>Analysis!$B$37:$B$38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Analysis!$C$37:$C$38</c:f>
              <c:numCache>
                <c:formatCode>0.00</c:formatCode>
                <c:ptCount val="2"/>
                <c:pt idx="0">
                  <c:v>0</c:v>
                </c:pt>
                <c:pt idx="1">
                  <c:v>0.36725612575127153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1-4FB7-8EF6-6C442BCD3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046360"/>
        <c:axId val="293046752"/>
      </c:lineChart>
      <c:catAx>
        <c:axId val="293046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930467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3046752"/>
        <c:scaling>
          <c:orientation val="minMax"/>
          <c:max val="1"/>
          <c:min val="-3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93046360"/>
        <c:crosses val="autoZero"/>
        <c:crossBetween val="between"/>
        <c:majorUnit val="1"/>
        <c:minorUnit val="0.2"/>
      </c:valAx>
    </c:plotArea>
    <c:plotVisOnly val="1"/>
    <c:dispBlanksAs val="zero"/>
    <c:showDLblsOverMax val="0"/>
  </c:chart>
  <c:printSettings>
    <c:headerFooter alignWithMargins="0"/>
    <c:pageMargins b="1" l="0.750000000000002" r="0.75000000000000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Attribute importances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Analysis!$A$46:$A$49</c:f>
              <c:strCache>
                <c:ptCount val="4"/>
                <c:pt idx="0">
                  <c:v>Cameras</c:v>
                </c:pt>
                <c:pt idx="1">
                  <c:v>Size</c:v>
                </c:pt>
                <c:pt idx="2">
                  <c:v>Touchless</c:v>
                </c:pt>
                <c:pt idx="3">
                  <c:v>Price</c:v>
                </c:pt>
              </c:strCache>
            </c:strRef>
          </c:cat>
          <c:val>
            <c:numRef>
              <c:f>Analysis!$E$46:$E$49</c:f>
              <c:numCache>
                <c:formatCode>0%</c:formatCode>
                <c:ptCount val="4"/>
                <c:pt idx="0">
                  <c:v>0.14713920325146279</c:v>
                </c:pt>
                <c:pt idx="1">
                  <c:v>0.23914719175922353</c:v>
                </c:pt>
                <c:pt idx="2">
                  <c:v>0.22266213517396036</c:v>
                </c:pt>
                <c:pt idx="3">
                  <c:v>0.39105146981535344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3-46AC-AFAA-43D8D33CB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3047536"/>
        <c:axId val="293047144"/>
      </c:barChart>
      <c:catAx>
        <c:axId val="2930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047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930471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3047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Size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/>
          </c:spPr>
          <c:marker>
            <c:symbol val="diamond"/>
            <c:size val="5"/>
          </c:marker>
          <c:cat>
            <c:strRef>
              <c:f>Analysis!$B$34:$B$36</c:f>
              <c:strCache>
                <c:ptCount val="3"/>
                <c:pt idx="0">
                  <c:v>4in</c:v>
                </c:pt>
                <c:pt idx="1">
                  <c:v>5in</c:v>
                </c:pt>
                <c:pt idx="2">
                  <c:v>6in</c:v>
                </c:pt>
              </c:strCache>
            </c:strRef>
          </c:cat>
          <c:val>
            <c:numRef>
              <c:f>Analysis!$C$34:$C$36</c:f>
              <c:numCache>
                <c:formatCode>0.00</c:formatCode>
                <c:ptCount val="3"/>
                <c:pt idx="0">
                  <c:v>0</c:v>
                </c:pt>
                <c:pt idx="1">
                  <c:v>0.23555247341655108</c:v>
                </c:pt>
                <c:pt idx="2">
                  <c:v>0.39444637078132216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F5-4B21-8B53-36C8CBCA0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044792"/>
        <c:axId val="293044400"/>
      </c:lineChart>
      <c:catAx>
        <c:axId val="293044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93044400"/>
        <c:crosses val="autoZero"/>
        <c:auto val="1"/>
        <c:lblAlgn val="ctr"/>
        <c:lblOffset val="100"/>
        <c:noMultiLvlLbl val="0"/>
      </c:catAx>
      <c:valAx>
        <c:axId val="293044400"/>
        <c:scaling>
          <c:orientation val="minMax"/>
          <c:max val="2"/>
          <c:min val="-3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93044792"/>
        <c:crosses val="autoZero"/>
        <c:crossBetween val="between"/>
        <c:majorUnit val="1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388620</xdr:colOff>
      <xdr:row>26</xdr:row>
      <xdr:rowOff>106680</xdr:rowOff>
    </xdr:from>
    <xdr:to>
      <xdr:col>21</xdr:col>
      <xdr:colOff>289560</xdr:colOff>
      <xdr:row>42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5C0466-55CF-4834-B718-71B1B88388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43</xdr:row>
      <xdr:rowOff>99060</xdr:rowOff>
    </xdr:from>
    <xdr:to>
      <xdr:col>13</xdr:col>
      <xdr:colOff>175260</xdr:colOff>
      <xdr:row>58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56DDF77-67DE-4687-81F2-1D2D2F4D2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256302</xdr:colOff>
      <xdr:row>26</xdr:row>
      <xdr:rowOff>115174</xdr:rowOff>
    </xdr:from>
    <xdr:to>
      <xdr:col>13</xdr:col>
      <xdr:colOff>157242</xdr:colOff>
      <xdr:row>40</xdr:row>
      <xdr:rowOff>15876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913454-C3CF-44BB-BC33-0DD310D9C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106680</xdr:colOff>
      <xdr:row>60</xdr:row>
      <xdr:rowOff>45720</xdr:rowOff>
    </xdr:from>
    <xdr:to>
      <xdr:col>8</xdr:col>
      <xdr:colOff>152400</xdr:colOff>
      <xdr:row>75</xdr:row>
      <xdr:rowOff>68580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id="{9112C534-0431-4951-9256-E6C3670A9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380999</xdr:colOff>
      <xdr:row>43</xdr:row>
      <xdr:rowOff>83343</xdr:rowOff>
    </xdr:from>
    <xdr:to>
      <xdr:col>21</xdr:col>
      <xdr:colOff>297656</xdr:colOff>
      <xdr:row>58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F0938D7-BA15-453C-8882-554CBB188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5"/>
  <sheetViews>
    <sheetView topLeftCell="N1" workbookViewId="0">
      <selection activeCell="X11" sqref="X11"/>
    </sheetView>
  </sheetViews>
  <sheetFormatPr defaultRowHeight="14.25" x14ac:dyDescent="0.45"/>
  <sheetData>
    <row r="1" spans="1:3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 t="s">
        <v>10</v>
      </c>
      <c r="W1" s="1" t="s">
        <v>11</v>
      </c>
      <c r="X1" s="1" t="s">
        <v>12</v>
      </c>
      <c r="Y1" s="1"/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</row>
    <row r="2" spans="1:30" x14ac:dyDescent="0.45">
      <c r="A2" s="1"/>
      <c r="B2" s="1"/>
      <c r="C2" s="1"/>
      <c r="D2" s="1"/>
      <c r="E2" s="1"/>
      <c r="F2" s="1"/>
      <c r="G2" s="1"/>
      <c r="H2" s="1"/>
      <c r="I2" s="1"/>
      <c r="J2" s="1" t="s">
        <v>18</v>
      </c>
      <c r="K2" s="1" t="s">
        <v>19</v>
      </c>
      <c r="L2" s="1" t="s">
        <v>20</v>
      </c>
      <c r="M2" s="1" t="s">
        <v>21</v>
      </c>
      <c r="N2" s="1" t="s">
        <v>22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30</v>
      </c>
      <c r="X2" s="1" t="s">
        <v>30</v>
      </c>
      <c r="Y2" s="1" t="s">
        <v>31</v>
      </c>
      <c r="Z2" s="1" t="s">
        <v>30</v>
      </c>
      <c r="AA2" s="1" t="s">
        <v>30</v>
      </c>
      <c r="AB2" s="1" t="s">
        <v>30</v>
      </c>
      <c r="AC2" s="1" t="s">
        <v>30</v>
      </c>
      <c r="AD2" s="1" t="s">
        <v>30</v>
      </c>
    </row>
    <row r="3" spans="1:30" x14ac:dyDescent="0.45">
      <c r="A3">
        <v>10678092559</v>
      </c>
      <c r="B3">
        <v>231488212</v>
      </c>
      <c r="C3" s="2">
        <v>43576.905289351853</v>
      </c>
      <c r="D3" s="2">
        <v>43576.906400462962</v>
      </c>
      <c r="I3" t="s">
        <v>32</v>
      </c>
      <c r="J3" t="s">
        <v>33</v>
      </c>
      <c r="K3" t="s">
        <v>33</v>
      </c>
      <c r="L3" t="s">
        <v>33</v>
      </c>
      <c r="M3" t="s">
        <v>33</v>
      </c>
      <c r="N3" t="s">
        <v>34</v>
      </c>
      <c r="O3" t="s">
        <v>35</v>
      </c>
      <c r="P3" t="s">
        <v>35</v>
      </c>
      <c r="Q3" t="s">
        <v>34</v>
      </c>
      <c r="R3" t="s">
        <v>35</v>
      </c>
      <c r="S3" t="s">
        <v>33</v>
      </c>
      <c r="T3" t="s">
        <v>34</v>
      </c>
      <c r="U3" t="s">
        <v>33</v>
      </c>
      <c r="V3" t="s">
        <v>36</v>
      </c>
      <c r="W3" t="s">
        <v>37</v>
      </c>
      <c r="X3" t="s">
        <v>38</v>
      </c>
      <c r="Z3" t="s">
        <v>39</v>
      </c>
      <c r="AA3" t="s">
        <v>36</v>
      </c>
      <c r="AB3" t="s">
        <v>40</v>
      </c>
      <c r="AC3" t="s">
        <v>41</v>
      </c>
      <c r="AD3" t="s">
        <v>42</v>
      </c>
    </row>
    <row r="4" spans="1:30" x14ac:dyDescent="0.45">
      <c r="A4">
        <v>10678092283</v>
      </c>
      <c r="B4">
        <v>231488212</v>
      </c>
      <c r="C4" s="2">
        <v>43576.904247685183</v>
      </c>
      <c r="D4" s="2">
        <v>43576.906145833331</v>
      </c>
      <c r="I4" t="s">
        <v>43</v>
      </c>
      <c r="J4" t="s">
        <v>44</v>
      </c>
      <c r="K4" t="s">
        <v>33</v>
      </c>
      <c r="L4" t="s">
        <v>33</v>
      </c>
      <c r="M4" t="s">
        <v>34</v>
      </c>
      <c r="N4" t="s">
        <v>35</v>
      </c>
      <c r="O4" t="s">
        <v>34</v>
      </c>
      <c r="P4" t="s">
        <v>45</v>
      </c>
      <c r="Q4" t="s">
        <v>33</v>
      </c>
      <c r="R4" t="s">
        <v>35</v>
      </c>
      <c r="S4" t="s">
        <v>33</v>
      </c>
      <c r="T4" t="s">
        <v>45</v>
      </c>
      <c r="U4" t="s">
        <v>44</v>
      </c>
      <c r="V4" t="s">
        <v>36</v>
      </c>
      <c r="W4" t="s">
        <v>46</v>
      </c>
      <c r="X4" t="s">
        <v>47</v>
      </c>
      <c r="Z4" t="s">
        <v>48</v>
      </c>
      <c r="AA4" t="s">
        <v>36</v>
      </c>
      <c r="AB4" t="s">
        <v>49</v>
      </c>
      <c r="AC4" t="s">
        <v>50</v>
      </c>
      <c r="AD4" t="s">
        <v>51</v>
      </c>
    </row>
    <row r="5" spans="1:30" x14ac:dyDescent="0.45">
      <c r="A5">
        <v>10678092151</v>
      </c>
      <c r="B5">
        <v>231488212</v>
      </c>
      <c r="C5" s="2">
        <v>43576.904872685183</v>
      </c>
      <c r="D5" s="2">
        <v>43576.906030092592</v>
      </c>
      <c r="I5" t="s">
        <v>52</v>
      </c>
      <c r="J5" t="s">
        <v>33</v>
      </c>
      <c r="K5" t="s">
        <v>35</v>
      </c>
      <c r="L5" t="s">
        <v>35</v>
      </c>
      <c r="M5" t="s">
        <v>33</v>
      </c>
      <c r="N5" t="s">
        <v>33</v>
      </c>
      <c r="O5" t="s">
        <v>34</v>
      </c>
      <c r="P5" t="s">
        <v>45</v>
      </c>
      <c r="Q5" t="s">
        <v>34</v>
      </c>
      <c r="R5" t="s">
        <v>33</v>
      </c>
      <c r="S5" t="s">
        <v>33</v>
      </c>
      <c r="T5" t="s">
        <v>45</v>
      </c>
      <c r="U5" t="s">
        <v>33</v>
      </c>
      <c r="V5" t="s">
        <v>36</v>
      </c>
      <c r="W5" t="s">
        <v>37</v>
      </c>
      <c r="X5" t="s">
        <v>38</v>
      </c>
      <c r="Z5" t="s">
        <v>48</v>
      </c>
      <c r="AA5" t="s">
        <v>36</v>
      </c>
      <c r="AB5" t="s">
        <v>49</v>
      </c>
      <c r="AC5" t="s">
        <v>41</v>
      </c>
      <c r="AD5" t="s">
        <v>42</v>
      </c>
    </row>
    <row r="6" spans="1:30" x14ac:dyDescent="0.45">
      <c r="A6">
        <v>10678092150</v>
      </c>
      <c r="B6">
        <v>231488212</v>
      </c>
      <c r="C6" s="2">
        <v>43576.904409722221</v>
      </c>
      <c r="D6" s="2">
        <v>43576.906030092592</v>
      </c>
      <c r="I6" t="s">
        <v>53</v>
      </c>
      <c r="J6" t="s">
        <v>44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44</v>
      </c>
      <c r="T6" t="s">
        <v>44</v>
      </c>
      <c r="U6" t="s">
        <v>44</v>
      </c>
      <c r="V6" t="s">
        <v>36</v>
      </c>
      <c r="W6" t="s">
        <v>37</v>
      </c>
      <c r="X6" t="s">
        <v>47</v>
      </c>
      <c r="Z6" t="s">
        <v>39</v>
      </c>
      <c r="AA6" t="s">
        <v>36</v>
      </c>
      <c r="AB6" t="s">
        <v>49</v>
      </c>
      <c r="AC6" t="s">
        <v>54</v>
      </c>
      <c r="AD6" t="s">
        <v>51</v>
      </c>
    </row>
    <row r="7" spans="1:30" x14ac:dyDescent="0.45">
      <c r="A7">
        <v>10678092099</v>
      </c>
      <c r="B7">
        <v>231488212</v>
      </c>
      <c r="C7" s="2">
        <v>43576.905057870368</v>
      </c>
      <c r="D7" s="2">
        <v>43576.905972222223</v>
      </c>
      <c r="I7" t="s">
        <v>55</v>
      </c>
      <c r="J7" t="s">
        <v>34</v>
      </c>
      <c r="K7" t="s">
        <v>33</v>
      </c>
      <c r="L7" t="s">
        <v>34</v>
      </c>
      <c r="M7" t="s">
        <v>45</v>
      </c>
      <c r="N7" t="s">
        <v>34</v>
      </c>
      <c r="O7" t="s">
        <v>33</v>
      </c>
      <c r="P7" t="s">
        <v>34</v>
      </c>
      <c r="Q7" t="s">
        <v>34</v>
      </c>
      <c r="R7" t="s">
        <v>34</v>
      </c>
      <c r="S7" t="s">
        <v>33</v>
      </c>
      <c r="T7" t="s">
        <v>33</v>
      </c>
      <c r="U7" t="s">
        <v>34</v>
      </c>
      <c r="V7" t="s">
        <v>36</v>
      </c>
      <c r="W7" t="s">
        <v>56</v>
      </c>
      <c r="X7" t="s">
        <v>38</v>
      </c>
      <c r="Z7" t="s">
        <v>39</v>
      </c>
      <c r="AA7" t="s">
        <v>36</v>
      </c>
      <c r="AB7" t="s">
        <v>57</v>
      </c>
      <c r="AC7" t="s">
        <v>58</v>
      </c>
      <c r="AD7" t="s">
        <v>42</v>
      </c>
    </row>
    <row r="8" spans="1:30" x14ac:dyDescent="0.45">
      <c r="A8">
        <v>10678092003</v>
      </c>
      <c r="B8">
        <v>231488212</v>
      </c>
      <c r="C8" s="2">
        <v>43576.904432870368</v>
      </c>
      <c r="D8" s="2">
        <v>43576.905868055554</v>
      </c>
      <c r="I8" t="s">
        <v>59</v>
      </c>
      <c r="J8" t="s">
        <v>44</v>
      </c>
      <c r="K8" t="s">
        <v>35</v>
      </c>
      <c r="L8" t="s">
        <v>33</v>
      </c>
      <c r="M8" t="s">
        <v>33</v>
      </c>
      <c r="N8" t="s">
        <v>33</v>
      </c>
      <c r="O8" t="s">
        <v>33</v>
      </c>
      <c r="P8" t="s">
        <v>45</v>
      </c>
      <c r="Q8" t="s">
        <v>33</v>
      </c>
      <c r="R8" t="s">
        <v>33</v>
      </c>
      <c r="S8" t="s">
        <v>35</v>
      </c>
      <c r="T8" t="s">
        <v>34</v>
      </c>
      <c r="U8" t="s">
        <v>33</v>
      </c>
      <c r="V8" t="s">
        <v>36</v>
      </c>
      <c r="W8" t="s">
        <v>37</v>
      </c>
      <c r="X8" t="s">
        <v>47</v>
      </c>
      <c r="Z8" t="s">
        <v>39</v>
      </c>
      <c r="AA8" t="s">
        <v>36</v>
      </c>
      <c r="AB8" t="s">
        <v>40</v>
      </c>
      <c r="AC8" t="s">
        <v>60</v>
      </c>
      <c r="AD8" t="s">
        <v>51</v>
      </c>
    </row>
    <row r="9" spans="1:30" x14ac:dyDescent="0.45">
      <c r="A9">
        <v>10678091903</v>
      </c>
      <c r="B9">
        <v>231488212</v>
      </c>
      <c r="C9" s="2">
        <v>43576.905393518522</v>
      </c>
      <c r="D9" s="2">
        <v>43576.905787037038</v>
      </c>
      <c r="I9" t="s">
        <v>61</v>
      </c>
      <c r="J9" t="s">
        <v>33</v>
      </c>
      <c r="K9" t="s">
        <v>33</v>
      </c>
      <c r="L9" t="s">
        <v>34</v>
      </c>
      <c r="M9" t="s">
        <v>33</v>
      </c>
      <c r="N9" t="s">
        <v>34</v>
      </c>
      <c r="O9" t="s">
        <v>34</v>
      </c>
      <c r="P9" t="s">
        <v>45</v>
      </c>
      <c r="Q9" t="s">
        <v>45</v>
      </c>
      <c r="R9" t="s">
        <v>45</v>
      </c>
      <c r="S9" t="s">
        <v>33</v>
      </c>
      <c r="T9" t="s">
        <v>34</v>
      </c>
      <c r="U9" t="s">
        <v>33</v>
      </c>
      <c r="V9" t="s">
        <v>36</v>
      </c>
      <c r="W9" t="s">
        <v>37</v>
      </c>
      <c r="X9" t="s">
        <v>38</v>
      </c>
      <c r="Z9" t="s">
        <v>48</v>
      </c>
      <c r="AA9" t="s">
        <v>36</v>
      </c>
      <c r="AB9" t="s">
        <v>62</v>
      </c>
      <c r="AC9" t="s">
        <v>58</v>
      </c>
      <c r="AD9" t="s">
        <v>42</v>
      </c>
    </row>
    <row r="10" spans="1:30" x14ac:dyDescent="0.45">
      <c r="A10">
        <v>10678091709</v>
      </c>
      <c r="B10">
        <v>231488212</v>
      </c>
      <c r="C10" s="2">
        <v>43576.904594907413</v>
      </c>
      <c r="D10" s="2">
        <v>43576.905601851853</v>
      </c>
      <c r="I10" t="s">
        <v>63</v>
      </c>
      <c r="J10" t="s">
        <v>44</v>
      </c>
      <c r="K10" t="s">
        <v>44</v>
      </c>
      <c r="L10" t="s">
        <v>44</v>
      </c>
      <c r="M10" t="s">
        <v>33</v>
      </c>
      <c r="N10" t="s">
        <v>33</v>
      </c>
      <c r="O10" t="s">
        <v>33</v>
      </c>
      <c r="P10" t="s">
        <v>34</v>
      </c>
      <c r="Q10" t="s">
        <v>33</v>
      </c>
      <c r="R10" t="s">
        <v>34</v>
      </c>
      <c r="S10" t="s">
        <v>33</v>
      </c>
      <c r="T10" t="s">
        <v>35</v>
      </c>
      <c r="U10" t="s">
        <v>33</v>
      </c>
      <c r="V10" t="s">
        <v>36</v>
      </c>
      <c r="W10" t="s">
        <v>37</v>
      </c>
      <c r="X10" t="s">
        <v>38</v>
      </c>
      <c r="Z10" t="s">
        <v>48</v>
      </c>
      <c r="AA10" t="s">
        <v>36</v>
      </c>
      <c r="AB10" t="s">
        <v>40</v>
      </c>
      <c r="AC10" t="s">
        <v>64</v>
      </c>
      <c r="AD10" t="s">
        <v>42</v>
      </c>
    </row>
    <row r="11" spans="1:30" x14ac:dyDescent="0.45">
      <c r="A11">
        <v>10678091646</v>
      </c>
      <c r="B11">
        <v>231488212</v>
      </c>
      <c r="C11" s="2">
        <v>43576.904467592591</v>
      </c>
      <c r="D11" s="2">
        <v>43576.905543981477</v>
      </c>
      <c r="I11" t="s">
        <v>65</v>
      </c>
      <c r="J11" t="s">
        <v>35</v>
      </c>
      <c r="K11" t="s">
        <v>33</v>
      </c>
      <c r="L11" t="s">
        <v>44</v>
      </c>
      <c r="M11" t="s">
        <v>33</v>
      </c>
      <c r="N11" t="s">
        <v>44</v>
      </c>
      <c r="O11" t="s">
        <v>34</v>
      </c>
      <c r="P11" t="s">
        <v>45</v>
      </c>
      <c r="Q11" t="s">
        <v>35</v>
      </c>
      <c r="R11" t="s">
        <v>34</v>
      </c>
      <c r="S11" t="s">
        <v>35</v>
      </c>
      <c r="T11" t="s">
        <v>34</v>
      </c>
      <c r="U11" t="s">
        <v>33</v>
      </c>
      <c r="V11" t="s">
        <v>36</v>
      </c>
      <c r="W11" t="s">
        <v>37</v>
      </c>
      <c r="X11" t="s">
        <v>47</v>
      </c>
      <c r="Z11" t="s">
        <v>48</v>
      </c>
      <c r="AA11" t="s">
        <v>36</v>
      </c>
      <c r="AB11" t="s">
        <v>40</v>
      </c>
      <c r="AC11" t="s">
        <v>66</v>
      </c>
      <c r="AD11" t="s">
        <v>51</v>
      </c>
    </row>
    <row r="12" spans="1:30" x14ac:dyDescent="0.45">
      <c r="A12">
        <v>10678091640</v>
      </c>
      <c r="B12">
        <v>231488212</v>
      </c>
      <c r="C12" s="2">
        <v>43576.904606481483</v>
      </c>
      <c r="D12" s="2">
        <v>43576.905543981477</v>
      </c>
      <c r="I12" t="s">
        <v>67</v>
      </c>
      <c r="J12" t="s">
        <v>33</v>
      </c>
      <c r="K12" t="s">
        <v>34</v>
      </c>
      <c r="L12" t="s">
        <v>44</v>
      </c>
      <c r="M12" t="s">
        <v>34</v>
      </c>
      <c r="N12" t="s">
        <v>33</v>
      </c>
      <c r="O12" t="s">
        <v>34</v>
      </c>
      <c r="P12" t="s">
        <v>34</v>
      </c>
      <c r="Q12" t="s">
        <v>33</v>
      </c>
      <c r="R12" t="s">
        <v>33</v>
      </c>
      <c r="S12" t="s">
        <v>34</v>
      </c>
      <c r="T12" t="s">
        <v>35</v>
      </c>
      <c r="U12" t="s">
        <v>33</v>
      </c>
      <c r="V12" t="s">
        <v>36</v>
      </c>
      <c r="W12" t="s">
        <v>46</v>
      </c>
      <c r="X12" t="s">
        <v>38</v>
      </c>
      <c r="Z12" t="s">
        <v>48</v>
      </c>
      <c r="AA12" t="s">
        <v>36</v>
      </c>
      <c r="AB12" t="s">
        <v>68</v>
      </c>
      <c r="AC12" t="s">
        <v>41</v>
      </c>
      <c r="AD12" t="s">
        <v>42</v>
      </c>
    </row>
    <row r="13" spans="1:30" x14ac:dyDescent="0.45">
      <c r="A13">
        <v>10678091634</v>
      </c>
      <c r="B13">
        <v>231488212</v>
      </c>
      <c r="C13" s="2">
        <v>43576.905104166668</v>
      </c>
      <c r="D13" s="2">
        <v>43576.905532407407</v>
      </c>
      <c r="I13" t="s">
        <v>69</v>
      </c>
      <c r="J13" t="s">
        <v>45</v>
      </c>
      <c r="K13" t="s">
        <v>45</v>
      </c>
      <c r="L13" t="s">
        <v>45</v>
      </c>
      <c r="M13" t="s">
        <v>45</v>
      </c>
      <c r="N13" t="s">
        <v>34</v>
      </c>
      <c r="O13" t="s">
        <v>34</v>
      </c>
      <c r="P13" t="s">
        <v>45</v>
      </c>
      <c r="Q13" t="s">
        <v>34</v>
      </c>
      <c r="R13" t="s">
        <v>35</v>
      </c>
      <c r="S13" t="s">
        <v>34</v>
      </c>
      <c r="T13" t="s">
        <v>34</v>
      </c>
      <c r="U13" t="s">
        <v>34</v>
      </c>
      <c r="V13" t="s">
        <v>36</v>
      </c>
      <c r="W13" t="s">
        <v>37</v>
      </c>
      <c r="X13" t="s">
        <v>70</v>
      </c>
      <c r="Z13" t="s">
        <v>39</v>
      </c>
      <c r="AA13" t="s">
        <v>36</v>
      </c>
      <c r="AB13" t="s">
        <v>71</v>
      </c>
      <c r="AC13" t="s">
        <v>58</v>
      </c>
      <c r="AD13" t="s">
        <v>51</v>
      </c>
    </row>
    <row r="14" spans="1:30" x14ac:dyDescent="0.45">
      <c r="A14">
        <v>10678091531</v>
      </c>
      <c r="B14">
        <v>231488212</v>
      </c>
      <c r="C14" s="2">
        <v>43576.904537037037</v>
      </c>
      <c r="D14" s="2">
        <v>43576.905729166669</v>
      </c>
      <c r="I14" t="s">
        <v>72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35</v>
      </c>
      <c r="P14" t="s">
        <v>33</v>
      </c>
      <c r="Q14" t="s">
        <v>44</v>
      </c>
      <c r="R14" t="s">
        <v>33</v>
      </c>
      <c r="S14" t="s">
        <v>33</v>
      </c>
      <c r="T14" t="s">
        <v>44</v>
      </c>
      <c r="U14" t="s">
        <v>33</v>
      </c>
      <c r="V14" t="s">
        <v>36</v>
      </c>
      <c r="W14" t="s">
        <v>37</v>
      </c>
      <c r="X14" t="s">
        <v>38</v>
      </c>
      <c r="Z14" t="s">
        <v>39</v>
      </c>
      <c r="AA14" t="s">
        <v>36</v>
      </c>
      <c r="AB14" t="s">
        <v>49</v>
      </c>
      <c r="AC14" t="s">
        <v>60</v>
      </c>
      <c r="AD14" t="s">
        <v>42</v>
      </c>
    </row>
    <row r="15" spans="1:30" x14ac:dyDescent="0.45">
      <c r="A15">
        <v>10678091463</v>
      </c>
      <c r="B15">
        <v>231488212</v>
      </c>
      <c r="C15" s="2">
        <v>43576.904374999998</v>
      </c>
      <c r="D15" s="2">
        <v>43576.905381944453</v>
      </c>
      <c r="I15" t="s">
        <v>73</v>
      </c>
      <c r="J15" t="s">
        <v>33</v>
      </c>
      <c r="K15" t="s">
        <v>34</v>
      </c>
      <c r="L15" t="s">
        <v>33</v>
      </c>
      <c r="M15" t="s">
        <v>35</v>
      </c>
      <c r="N15" t="s">
        <v>33</v>
      </c>
      <c r="O15" t="s">
        <v>33</v>
      </c>
      <c r="P15" t="s">
        <v>34</v>
      </c>
      <c r="Q15" t="s">
        <v>33</v>
      </c>
      <c r="R15" t="s">
        <v>35</v>
      </c>
      <c r="S15" t="s">
        <v>35</v>
      </c>
      <c r="T15" t="s">
        <v>34</v>
      </c>
      <c r="U15" t="s">
        <v>35</v>
      </c>
      <c r="V15" t="s">
        <v>36</v>
      </c>
      <c r="W15" t="s">
        <v>56</v>
      </c>
      <c r="X15" t="s">
        <v>38</v>
      </c>
      <c r="Z15" t="s">
        <v>39</v>
      </c>
      <c r="AA15" t="s">
        <v>36</v>
      </c>
      <c r="AB15" t="s">
        <v>74</v>
      </c>
      <c r="AC15" t="s">
        <v>54</v>
      </c>
      <c r="AD15" t="s">
        <v>42</v>
      </c>
    </row>
    <row r="16" spans="1:30" x14ac:dyDescent="0.45">
      <c r="A16">
        <v>10678091319</v>
      </c>
      <c r="B16">
        <v>231488212</v>
      </c>
      <c r="C16" s="2">
        <v>43576.904548611114</v>
      </c>
      <c r="D16" s="2">
        <v>43576.905219907407</v>
      </c>
      <c r="I16" t="s">
        <v>75</v>
      </c>
      <c r="J16" t="s">
        <v>33</v>
      </c>
      <c r="K16" t="s">
        <v>34</v>
      </c>
      <c r="L16" t="s">
        <v>33</v>
      </c>
      <c r="M16" t="s">
        <v>34</v>
      </c>
      <c r="N16" t="s">
        <v>34</v>
      </c>
      <c r="O16" t="s">
        <v>33</v>
      </c>
      <c r="P16" t="s">
        <v>34</v>
      </c>
      <c r="Q16" t="s">
        <v>35</v>
      </c>
      <c r="R16" t="s">
        <v>34</v>
      </c>
      <c r="S16" t="s">
        <v>35</v>
      </c>
      <c r="T16" t="s">
        <v>45</v>
      </c>
      <c r="U16" t="s">
        <v>33</v>
      </c>
      <c r="V16" t="s">
        <v>36</v>
      </c>
      <c r="W16" t="s">
        <v>37</v>
      </c>
      <c r="X16" t="s">
        <v>38</v>
      </c>
      <c r="Z16" t="s">
        <v>39</v>
      </c>
      <c r="AA16" t="s">
        <v>36</v>
      </c>
      <c r="AB16" t="s">
        <v>76</v>
      </c>
      <c r="AC16" t="s">
        <v>54</v>
      </c>
      <c r="AD16" t="s">
        <v>42</v>
      </c>
    </row>
    <row r="17" spans="1:30" x14ac:dyDescent="0.45">
      <c r="A17">
        <v>10678091292</v>
      </c>
      <c r="B17">
        <v>231488212</v>
      </c>
      <c r="C17" s="2">
        <v>43576.904780092591</v>
      </c>
      <c r="D17" s="2">
        <v>43576.905335648153</v>
      </c>
      <c r="I17" t="s">
        <v>77</v>
      </c>
      <c r="J17" t="s">
        <v>44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33</v>
      </c>
      <c r="R17" t="s">
        <v>44</v>
      </c>
      <c r="S17" t="s">
        <v>44</v>
      </c>
      <c r="T17" t="s">
        <v>44</v>
      </c>
      <c r="U17" t="s">
        <v>44</v>
      </c>
      <c r="V17" t="s">
        <v>36</v>
      </c>
      <c r="W17" t="s">
        <v>37</v>
      </c>
      <c r="X17" t="s">
        <v>38</v>
      </c>
      <c r="Z17" t="s">
        <v>48</v>
      </c>
      <c r="AA17" t="s">
        <v>36</v>
      </c>
      <c r="AB17" t="s">
        <v>68</v>
      </c>
      <c r="AC17" t="s">
        <v>54</v>
      </c>
      <c r="AD17" t="s">
        <v>78</v>
      </c>
    </row>
    <row r="18" spans="1:30" x14ac:dyDescent="0.45">
      <c r="A18">
        <v>10678091284</v>
      </c>
      <c r="B18">
        <v>231488212</v>
      </c>
      <c r="C18" s="2">
        <v>43576.904907407406</v>
      </c>
      <c r="D18" s="2">
        <v>43576.90519675926</v>
      </c>
      <c r="I18" t="s">
        <v>79</v>
      </c>
      <c r="J18" t="s">
        <v>45</v>
      </c>
      <c r="K18" t="s">
        <v>34</v>
      </c>
      <c r="L18" t="s">
        <v>35</v>
      </c>
      <c r="M18" t="s">
        <v>34</v>
      </c>
      <c r="N18" t="s">
        <v>34</v>
      </c>
      <c r="O18" t="s">
        <v>35</v>
      </c>
      <c r="P18" t="s">
        <v>33</v>
      </c>
      <c r="Q18" t="s">
        <v>35</v>
      </c>
      <c r="R18" t="s">
        <v>35</v>
      </c>
      <c r="S18" t="s">
        <v>35</v>
      </c>
      <c r="T18" t="s">
        <v>33</v>
      </c>
      <c r="U18" t="s">
        <v>45</v>
      </c>
      <c r="V18" t="s">
        <v>36</v>
      </c>
      <c r="W18" t="s">
        <v>56</v>
      </c>
      <c r="X18" t="s">
        <v>70</v>
      </c>
      <c r="Z18" t="s">
        <v>39</v>
      </c>
      <c r="AA18" t="s">
        <v>36</v>
      </c>
      <c r="AB18" t="s">
        <v>40</v>
      </c>
      <c r="AC18" t="s">
        <v>58</v>
      </c>
      <c r="AD18" t="s">
        <v>42</v>
      </c>
    </row>
    <row r="19" spans="1:30" x14ac:dyDescent="0.45">
      <c r="A19">
        <v>10678091097</v>
      </c>
      <c r="B19">
        <v>231488212</v>
      </c>
      <c r="C19" s="2">
        <v>43576.904444444437</v>
      </c>
      <c r="D19" s="2">
        <v>43576.905023148152</v>
      </c>
      <c r="I19" t="s">
        <v>80</v>
      </c>
      <c r="J19" t="s">
        <v>45</v>
      </c>
      <c r="K19" t="s">
        <v>33</v>
      </c>
      <c r="L19" t="s">
        <v>35</v>
      </c>
      <c r="M19" t="s">
        <v>45</v>
      </c>
      <c r="N19" t="s">
        <v>45</v>
      </c>
      <c r="O19" t="s">
        <v>45</v>
      </c>
      <c r="P19" t="s">
        <v>34</v>
      </c>
      <c r="Q19" t="s">
        <v>34</v>
      </c>
      <c r="R19" t="s">
        <v>45</v>
      </c>
      <c r="S19" t="s">
        <v>45</v>
      </c>
      <c r="T19" t="s">
        <v>45</v>
      </c>
      <c r="U19" t="s">
        <v>35</v>
      </c>
      <c r="V19" t="s">
        <v>36</v>
      </c>
      <c r="W19" t="s">
        <v>46</v>
      </c>
      <c r="X19" t="s">
        <v>38</v>
      </c>
      <c r="Z19" t="s">
        <v>39</v>
      </c>
      <c r="AA19" t="s">
        <v>36</v>
      </c>
      <c r="AB19" t="s">
        <v>68</v>
      </c>
      <c r="AC19" t="s">
        <v>54</v>
      </c>
      <c r="AD19" t="s">
        <v>42</v>
      </c>
    </row>
    <row r="20" spans="1:30" x14ac:dyDescent="0.45">
      <c r="A20">
        <v>10678090996</v>
      </c>
      <c r="B20">
        <v>231488212</v>
      </c>
      <c r="C20" s="2">
        <v>43576.904467592591</v>
      </c>
      <c r="D20" s="2">
        <v>43576.904942129629</v>
      </c>
      <c r="I20" t="s">
        <v>81</v>
      </c>
      <c r="J20" t="s">
        <v>45</v>
      </c>
      <c r="K20" t="s">
        <v>45</v>
      </c>
      <c r="L20" t="s">
        <v>45</v>
      </c>
      <c r="M20" t="s">
        <v>45</v>
      </c>
      <c r="N20" t="s">
        <v>45</v>
      </c>
      <c r="O20" t="s">
        <v>45</v>
      </c>
      <c r="P20" t="s">
        <v>45</v>
      </c>
      <c r="Q20" t="s">
        <v>45</v>
      </c>
      <c r="R20" t="s">
        <v>45</v>
      </c>
      <c r="S20" t="s">
        <v>45</v>
      </c>
      <c r="T20" t="s">
        <v>45</v>
      </c>
      <c r="U20" t="s">
        <v>45</v>
      </c>
      <c r="V20" t="s">
        <v>36</v>
      </c>
      <c r="W20" t="s">
        <v>37</v>
      </c>
      <c r="X20" t="s">
        <v>38</v>
      </c>
      <c r="Z20" t="s">
        <v>48</v>
      </c>
      <c r="AA20" t="s">
        <v>36</v>
      </c>
      <c r="AB20" t="s">
        <v>76</v>
      </c>
      <c r="AC20" t="s">
        <v>82</v>
      </c>
      <c r="AD20" t="s">
        <v>42</v>
      </c>
    </row>
    <row r="21" spans="1:30" x14ac:dyDescent="0.45">
      <c r="A21">
        <v>10678090782</v>
      </c>
      <c r="B21">
        <v>231488212</v>
      </c>
      <c r="C21" s="2">
        <v>43576.90425925926</v>
      </c>
      <c r="D21" s="2">
        <v>43576.904745370368</v>
      </c>
      <c r="I21" t="s">
        <v>83</v>
      </c>
      <c r="J21" t="s">
        <v>45</v>
      </c>
      <c r="K21" t="s">
        <v>45</v>
      </c>
      <c r="L21" t="s">
        <v>45</v>
      </c>
      <c r="M21" t="s">
        <v>45</v>
      </c>
      <c r="N21" t="s">
        <v>45</v>
      </c>
      <c r="O21" t="s">
        <v>45</v>
      </c>
      <c r="P21" t="s">
        <v>45</v>
      </c>
      <c r="Q21" t="s">
        <v>45</v>
      </c>
      <c r="R21" t="s">
        <v>45</v>
      </c>
      <c r="S21" t="s">
        <v>45</v>
      </c>
      <c r="T21" t="s">
        <v>34</v>
      </c>
      <c r="U21" t="s">
        <v>45</v>
      </c>
      <c r="V21" t="s">
        <v>36</v>
      </c>
      <c r="W21" t="s">
        <v>84</v>
      </c>
      <c r="X21" t="s">
        <v>85</v>
      </c>
      <c r="Z21" t="s">
        <v>39</v>
      </c>
      <c r="AA21" t="s">
        <v>36</v>
      </c>
      <c r="AB21" t="s">
        <v>68</v>
      </c>
      <c r="AC21" t="s">
        <v>60</v>
      </c>
      <c r="AD21" t="s">
        <v>51</v>
      </c>
    </row>
    <row r="22" spans="1:30" x14ac:dyDescent="0.45">
      <c r="A22">
        <v>10678089740</v>
      </c>
      <c r="B22">
        <v>231488212</v>
      </c>
      <c r="C22" s="2">
        <v>43576.903310185182</v>
      </c>
      <c r="D22" s="2">
        <v>43576.904143518521</v>
      </c>
      <c r="I22" t="s">
        <v>86</v>
      </c>
      <c r="J22" t="s">
        <v>34</v>
      </c>
      <c r="K22" t="s">
        <v>34</v>
      </c>
      <c r="L22" t="s">
        <v>33</v>
      </c>
      <c r="M22" t="s">
        <v>44</v>
      </c>
      <c r="N22" t="s">
        <v>44</v>
      </c>
      <c r="O22" t="s">
        <v>35</v>
      </c>
      <c r="P22" t="s">
        <v>33</v>
      </c>
      <c r="Q22" t="s">
        <v>35</v>
      </c>
      <c r="R22" t="s">
        <v>33</v>
      </c>
      <c r="S22" t="s">
        <v>35</v>
      </c>
      <c r="T22" t="s">
        <v>33</v>
      </c>
      <c r="U22" t="s">
        <v>35</v>
      </c>
      <c r="V22" t="s">
        <v>36</v>
      </c>
      <c r="W22" t="s">
        <v>56</v>
      </c>
      <c r="X22" t="s">
        <v>38</v>
      </c>
      <c r="Z22" t="s">
        <v>39</v>
      </c>
      <c r="AA22" t="s">
        <v>36</v>
      </c>
      <c r="AB22" t="s">
        <v>68</v>
      </c>
      <c r="AC22" t="s">
        <v>41</v>
      </c>
      <c r="AD22" t="s">
        <v>42</v>
      </c>
    </row>
    <row r="23" spans="1:30" x14ac:dyDescent="0.45">
      <c r="A23">
        <v>10678022734</v>
      </c>
      <c r="B23">
        <v>231488212</v>
      </c>
      <c r="C23" s="2">
        <v>43576.834155092591</v>
      </c>
      <c r="D23" s="2">
        <v>43576.835358796299</v>
      </c>
      <c r="I23" t="s">
        <v>87</v>
      </c>
      <c r="J23" t="s">
        <v>44</v>
      </c>
      <c r="K23" t="s">
        <v>35</v>
      </c>
      <c r="L23" t="s">
        <v>33</v>
      </c>
      <c r="M23" t="s">
        <v>44</v>
      </c>
      <c r="N23" t="s">
        <v>34</v>
      </c>
      <c r="O23" t="s">
        <v>34</v>
      </c>
      <c r="P23" t="s">
        <v>45</v>
      </c>
      <c r="Q23" t="s">
        <v>35</v>
      </c>
      <c r="R23" t="s">
        <v>35</v>
      </c>
      <c r="S23" t="s">
        <v>33</v>
      </c>
      <c r="T23" t="s">
        <v>45</v>
      </c>
      <c r="U23" t="s">
        <v>34</v>
      </c>
      <c r="V23" t="s">
        <v>36</v>
      </c>
      <c r="W23" t="s">
        <v>46</v>
      </c>
      <c r="X23" t="s">
        <v>38</v>
      </c>
      <c r="Z23" t="s">
        <v>48</v>
      </c>
      <c r="AA23" t="s">
        <v>36</v>
      </c>
      <c r="AB23" t="s">
        <v>40</v>
      </c>
      <c r="AC23" t="s">
        <v>66</v>
      </c>
      <c r="AD23" t="s">
        <v>42</v>
      </c>
    </row>
    <row r="24" spans="1:30" x14ac:dyDescent="0.45">
      <c r="A24">
        <v>10678013925</v>
      </c>
      <c r="B24">
        <v>231488212</v>
      </c>
      <c r="C24" s="2">
        <v>43576.823854166672</v>
      </c>
      <c r="D24" s="2">
        <v>43576.824965277781</v>
      </c>
      <c r="I24" t="s">
        <v>88</v>
      </c>
      <c r="J24" t="s">
        <v>33</v>
      </c>
      <c r="K24" t="s">
        <v>35</v>
      </c>
      <c r="L24" t="s">
        <v>33</v>
      </c>
      <c r="M24" t="s">
        <v>33</v>
      </c>
      <c r="N24" t="s">
        <v>35</v>
      </c>
      <c r="O24" t="s">
        <v>34</v>
      </c>
      <c r="P24" t="s">
        <v>34</v>
      </c>
      <c r="Q24" t="s">
        <v>33</v>
      </c>
      <c r="R24" t="s">
        <v>33</v>
      </c>
      <c r="S24" t="s">
        <v>33</v>
      </c>
      <c r="T24" t="s">
        <v>34</v>
      </c>
      <c r="U24" t="s">
        <v>33</v>
      </c>
      <c r="V24" t="s">
        <v>36</v>
      </c>
      <c r="W24" t="s">
        <v>89</v>
      </c>
      <c r="X24" t="s">
        <v>38</v>
      </c>
      <c r="Z24" t="s">
        <v>48</v>
      </c>
      <c r="AA24" t="s">
        <v>36</v>
      </c>
      <c r="AB24" t="s">
        <v>62</v>
      </c>
      <c r="AC24" t="s">
        <v>41</v>
      </c>
      <c r="AD24" t="s">
        <v>42</v>
      </c>
    </row>
    <row r="25" spans="1:30" x14ac:dyDescent="0.45">
      <c r="A25">
        <v>10678011347</v>
      </c>
      <c r="B25">
        <v>231488212</v>
      </c>
      <c r="C25" s="2">
        <v>43576.818055555559</v>
      </c>
      <c r="D25" s="2">
        <v>43576.821863425917</v>
      </c>
      <c r="I25" t="s">
        <v>90</v>
      </c>
      <c r="J25" t="s">
        <v>44</v>
      </c>
      <c r="K25" t="s">
        <v>34</v>
      </c>
      <c r="L25" t="s">
        <v>33</v>
      </c>
      <c r="M25" t="s">
        <v>34</v>
      </c>
      <c r="N25" t="s">
        <v>35</v>
      </c>
      <c r="O25" t="s">
        <v>34</v>
      </c>
      <c r="P25" t="s">
        <v>35</v>
      </c>
      <c r="Q25" t="s">
        <v>33</v>
      </c>
      <c r="R25" t="s">
        <v>35</v>
      </c>
      <c r="S25" t="s">
        <v>35</v>
      </c>
      <c r="T25" t="s">
        <v>33</v>
      </c>
      <c r="U25" t="s">
        <v>44</v>
      </c>
      <c r="V25" t="s">
        <v>91</v>
      </c>
      <c r="W25" t="s">
        <v>46</v>
      </c>
      <c r="X25" t="s">
        <v>92</v>
      </c>
      <c r="Z25" t="s">
        <v>48</v>
      </c>
      <c r="AA25" t="s">
        <v>91</v>
      </c>
      <c r="AB25" t="s">
        <v>40</v>
      </c>
      <c r="AC25" t="s">
        <v>50</v>
      </c>
      <c r="AD25" t="s">
        <v>51</v>
      </c>
    </row>
    <row r="26" spans="1:30" x14ac:dyDescent="0.45">
      <c r="A26">
        <v>10677996101</v>
      </c>
      <c r="B26">
        <v>231488212</v>
      </c>
      <c r="C26" s="2">
        <v>43576.802534722221</v>
      </c>
      <c r="D26" s="2">
        <v>43576.803495370368</v>
      </c>
      <c r="I26" t="s">
        <v>93</v>
      </c>
      <c r="J26" t="s">
        <v>44</v>
      </c>
      <c r="K26" t="s">
        <v>34</v>
      </c>
      <c r="L26" t="s">
        <v>33</v>
      </c>
      <c r="M26" t="s">
        <v>45</v>
      </c>
      <c r="N26" t="s">
        <v>45</v>
      </c>
      <c r="O26" t="s">
        <v>33</v>
      </c>
      <c r="P26" t="s">
        <v>45</v>
      </c>
      <c r="Q26" t="s">
        <v>44</v>
      </c>
      <c r="R26" t="s">
        <v>45</v>
      </c>
      <c r="S26" t="s">
        <v>45</v>
      </c>
      <c r="T26" t="s">
        <v>33</v>
      </c>
      <c r="U26" t="s">
        <v>45</v>
      </c>
      <c r="V26" t="s">
        <v>91</v>
      </c>
      <c r="W26" t="s">
        <v>37</v>
      </c>
      <c r="X26" t="s">
        <v>38</v>
      </c>
      <c r="Z26" t="s">
        <v>39</v>
      </c>
      <c r="AA26" t="s">
        <v>91</v>
      </c>
      <c r="AB26" t="s">
        <v>68</v>
      </c>
      <c r="AC26" t="s">
        <v>66</v>
      </c>
      <c r="AD26" t="s">
        <v>42</v>
      </c>
    </row>
    <row r="27" spans="1:30" x14ac:dyDescent="0.45">
      <c r="A27">
        <v>10677989403</v>
      </c>
      <c r="B27">
        <v>231488212</v>
      </c>
      <c r="C27" s="2">
        <v>43576.792581018519</v>
      </c>
      <c r="D27" s="2">
        <v>43576.795601851853</v>
      </c>
      <c r="I27" t="s">
        <v>94</v>
      </c>
      <c r="J27" t="s">
        <v>34</v>
      </c>
      <c r="K27" t="s">
        <v>34</v>
      </c>
      <c r="L27" t="s">
        <v>44</v>
      </c>
      <c r="M27" t="s">
        <v>35</v>
      </c>
      <c r="N27" t="s">
        <v>33</v>
      </c>
      <c r="O27" t="s">
        <v>33</v>
      </c>
      <c r="P27" t="s">
        <v>34</v>
      </c>
      <c r="Q27" t="s">
        <v>44</v>
      </c>
      <c r="R27" t="s">
        <v>44</v>
      </c>
      <c r="S27" t="s">
        <v>44</v>
      </c>
      <c r="T27" t="s">
        <v>35</v>
      </c>
      <c r="U27" t="s">
        <v>33</v>
      </c>
      <c r="V27" t="s">
        <v>91</v>
      </c>
      <c r="W27" t="s">
        <v>37</v>
      </c>
      <c r="X27" t="s">
        <v>47</v>
      </c>
      <c r="Z27" t="s">
        <v>39</v>
      </c>
      <c r="AA27" t="s">
        <v>91</v>
      </c>
      <c r="AB27" t="s">
        <v>68</v>
      </c>
      <c r="AC27" t="s">
        <v>66</v>
      </c>
      <c r="AD27" t="s">
        <v>51</v>
      </c>
    </row>
    <row r="28" spans="1:30" x14ac:dyDescent="0.45">
      <c r="A28">
        <v>10677976151</v>
      </c>
      <c r="B28">
        <v>231488212</v>
      </c>
      <c r="C28" s="2">
        <v>43576.779317129629</v>
      </c>
      <c r="D28" s="2">
        <v>43576.779907407406</v>
      </c>
      <c r="I28" t="s">
        <v>95</v>
      </c>
      <c r="J28" t="s">
        <v>33</v>
      </c>
      <c r="K28" t="s">
        <v>44</v>
      </c>
      <c r="L28" t="s">
        <v>44</v>
      </c>
      <c r="M28" t="s">
        <v>34</v>
      </c>
      <c r="N28" t="s">
        <v>44</v>
      </c>
      <c r="O28" t="s">
        <v>44</v>
      </c>
      <c r="P28" t="s">
        <v>34</v>
      </c>
      <c r="Q28" t="s">
        <v>44</v>
      </c>
      <c r="R28" t="s">
        <v>45</v>
      </c>
      <c r="S28" t="s">
        <v>35</v>
      </c>
      <c r="T28" t="s">
        <v>44</v>
      </c>
      <c r="U28" t="s">
        <v>33</v>
      </c>
      <c r="V28" t="s">
        <v>91</v>
      </c>
      <c r="W28" t="s">
        <v>37</v>
      </c>
      <c r="X28" t="s">
        <v>92</v>
      </c>
      <c r="Z28" t="s">
        <v>39</v>
      </c>
      <c r="AA28" t="s">
        <v>91</v>
      </c>
      <c r="AB28" t="s">
        <v>57</v>
      </c>
      <c r="AC28" t="s">
        <v>66</v>
      </c>
      <c r="AD28" t="s">
        <v>51</v>
      </c>
    </row>
    <row r="29" spans="1:30" x14ac:dyDescent="0.45">
      <c r="A29">
        <v>10677967044</v>
      </c>
      <c r="B29">
        <v>231488212</v>
      </c>
      <c r="C29" s="2">
        <v>43576.767476851863</v>
      </c>
      <c r="D29" s="2">
        <v>43576.769120370373</v>
      </c>
      <c r="I29" t="s">
        <v>96</v>
      </c>
      <c r="J29" t="s">
        <v>44</v>
      </c>
      <c r="K29" t="s">
        <v>33</v>
      </c>
      <c r="L29" t="s">
        <v>33</v>
      </c>
      <c r="M29" t="s">
        <v>35</v>
      </c>
      <c r="N29" t="s">
        <v>34</v>
      </c>
      <c r="O29" t="s">
        <v>33</v>
      </c>
      <c r="P29" t="s">
        <v>45</v>
      </c>
      <c r="Q29" t="s">
        <v>35</v>
      </c>
      <c r="R29" t="s">
        <v>33</v>
      </c>
      <c r="S29" t="s">
        <v>33</v>
      </c>
      <c r="T29" t="s">
        <v>45</v>
      </c>
      <c r="U29" t="s">
        <v>34</v>
      </c>
      <c r="V29" t="s">
        <v>91</v>
      </c>
      <c r="W29" t="s">
        <v>56</v>
      </c>
      <c r="X29" t="s">
        <v>38</v>
      </c>
      <c r="Z29" t="s">
        <v>48</v>
      </c>
      <c r="AA29" t="s">
        <v>36</v>
      </c>
      <c r="AB29" t="s">
        <v>57</v>
      </c>
      <c r="AC29" t="s">
        <v>97</v>
      </c>
      <c r="AD29" t="s">
        <v>42</v>
      </c>
    </row>
    <row r="30" spans="1:30" x14ac:dyDescent="0.45">
      <c r="A30">
        <v>10677963047</v>
      </c>
      <c r="B30">
        <v>231488212</v>
      </c>
      <c r="C30" s="2">
        <v>43576.762812499997</v>
      </c>
      <c r="D30" s="2">
        <v>43576.764293981483</v>
      </c>
      <c r="I30" t="s">
        <v>98</v>
      </c>
      <c r="J30" t="s">
        <v>33</v>
      </c>
      <c r="K30" t="s">
        <v>33</v>
      </c>
      <c r="L30" t="s">
        <v>44</v>
      </c>
      <c r="M30" t="s">
        <v>33</v>
      </c>
      <c r="N30" t="s">
        <v>33</v>
      </c>
      <c r="O30" t="s">
        <v>35</v>
      </c>
      <c r="P30" t="s">
        <v>34</v>
      </c>
      <c r="Q30" t="s">
        <v>33</v>
      </c>
      <c r="R30" t="s">
        <v>44</v>
      </c>
      <c r="S30" t="s">
        <v>44</v>
      </c>
      <c r="T30" t="s">
        <v>34</v>
      </c>
      <c r="U30" t="s">
        <v>33</v>
      </c>
      <c r="V30" t="s">
        <v>91</v>
      </c>
      <c r="W30" t="s">
        <v>37</v>
      </c>
      <c r="X30" t="s">
        <v>92</v>
      </c>
      <c r="Z30" t="s">
        <v>39</v>
      </c>
      <c r="AA30" t="s">
        <v>91</v>
      </c>
      <c r="AB30" t="s">
        <v>49</v>
      </c>
      <c r="AC30" t="s">
        <v>97</v>
      </c>
      <c r="AD30" t="s">
        <v>51</v>
      </c>
    </row>
    <row r="31" spans="1:30" x14ac:dyDescent="0.45">
      <c r="A31">
        <v>10677961542</v>
      </c>
      <c r="B31">
        <v>231488212</v>
      </c>
      <c r="C31" s="2">
        <v>43576.762175925927</v>
      </c>
      <c r="D31" s="2">
        <v>43576.762592592589</v>
      </c>
      <c r="I31" t="s">
        <v>99</v>
      </c>
      <c r="J31" t="s">
        <v>45</v>
      </c>
      <c r="K31" t="s">
        <v>45</v>
      </c>
      <c r="L31" t="s">
        <v>45</v>
      </c>
      <c r="M31" t="s">
        <v>45</v>
      </c>
      <c r="N31" t="s">
        <v>45</v>
      </c>
      <c r="O31" t="s">
        <v>45</v>
      </c>
      <c r="P31" t="s">
        <v>45</v>
      </c>
      <c r="Q31" t="s">
        <v>45</v>
      </c>
      <c r="R31" t="s">
        <v>45</v>
      </c>
      <c r="S31" t="s">
        <v>45</v>
      </c>
      <c r="T31" t="s">
        <v>45</v>
      </c>
      <c r="U31" t="s">
        <v>45</v>
      </c>
      <c r="V31" t="s">
        <v>36</v>
      </c>
      <c r="W31" t="s">
        <v>56</v>
      </c>
      <c r="X31" t="s">
        <v>70</v>
      </c>
      <c r="Z31" t="s">
        <v>100</v>
      </c>
      <c r="AA31" t="s">
        <v>91</v>
      </c>
      <c r="AB31" t="s">
        <v>76</v>
      </c>
      <c r="AC31" t="s">
        <v>54</v>
      </c>
      <c r="AD31" t="s">
        <v>51</v>
      </c>
    </row>
    <row r="32" spans="1:30" x14ac:dyDescent="0.45">
      <c r="A32">
        <v>10677960615</v>
      </c>
      <c r="B32">
        <v>231488212</v>
      </c>
      <c r="C32" s="2">
        <v>43576.761041666658</v>
      </c>
      <c r="D32" s="2">
        <v>43576.761516203696</v>
      </c>
      <c r="I32" t="s">
        <v>101</v>
      </c>
      <c r="J32" t="s">
        <v>35</v>
      </c>
      <c r="K32" t="s">
        <v>45</v>
      </c>
      <c r="L32" t="s">
        <v>45</v>
      </c>
      <c r="M32" t="s">
        <v>45</v>
      </c>
      <c r="N32" t="s">
        <v>34</v>
      </c>
      <c r="O32" t="s">
        <v>45</v>
      </c>
      <c r="P32" t="s">
        <v>34</v>
      </c>
      <c r="Q32" t="s">
        <v>45</v>
      </c>
      <c r="R32" t="s">
        <v>45</v>
      </c>
      <c r="S32" t="s">
        <v>45</v>
      </c>
      <c r="T32" t="s">
        <v>45</v>
      </c>
      <c r="U32" t="s">
        <v>44</v>
      </c>
      <c r="V32" t="s">
        <v>91</v>
      </c>
      <c r="W32" t="s">
        <v>37</v>
      </c>
      <c r="X32" t="s">
        <v>47</v>
      </c>
      <c r="Z32" t="s">
        <v>48</v>
      </c>
      <c r="AA32" t="s">
        <v>91</v>
      </c>
      <c r="AB32" t="s">
        <v>57</v>
      </c>
      <c r="AC32" t="s">
        <v>66</v>
      </c>
      <c r="AD32" t="s">
        <v>51</v>
      </c>
    </row>
    <row r="33" spans="1:30" x14ac:dyDescent="0.45">
      <c r="A33">
        <v>10677953463</v>
      </c>
      <c r="B33">
        <v>231488212</v>
      </c>
      <c r="C33" s="2">
        <v>43576.752210648148</v>
      </c>
      <c r="D33" s="2">
        <v>43576.753136574072</v>
      </c>
      <c r="I33" t="s">
        <v>102</v>
      </c>
      <c r="J33" t="s">
        <v>44</v>
      </c>
      <c r="K33" t="s">
        <v>35</v>
      </c>
      <c r="L33" t="s">
        <v>35</v>
      </c>
      <c r="M33" t="s">
        <v>33</v>
      </c>
      <c r="N33" t="s">
        <v>44</v>
      </c>
      <c r="O33" t="s">
        <v>35</v>
      </c>
      <c r="P33" t="s">
        <v>34</v>
      </c>
      <c r="Q33" t="s">
        <v>33</v>
      </c>
      <c r="R33" t="s">
        <v>34</v>
      </c>
      <c r="S33" t="s">
        <v>33</v>
      </c>
      <c r="T33" t="s">
        <v>33</v>
      </c>
      <c r="U33" t="s">
        <v>34</v>
      </c>
      <c r="V33" t="s">
        <v>36</v>
      </c>
      <c r="W33" t="s">
        <v>37</v>
      </c>
      <c r="X33" t="s">
        <v>47</v>
      </c>
      <c r="Z33" t="s">
        <v>48</v>
      </c>
      <c r="AA33" t="s">
        <v>36</v>
      </c>
      <c r="AB33" t="s">
        <v>103</v>
      </c>
      <c r="AC33" t="s">
        <v>82</v>
      </c>
      <c r="AD33" t="s">
        <v>51</v>
      </c>
    </row>
    <row r="34" spans="1:30" x14ac:dyDescent="0.45">
      <c r="A34">
        <v>10677950303</v>
      </c>
      <c r="B34">
        <v>231488212</v>
      </c>
      <c r="C34" s="2">
        <v>43576.749166666668</v>
      </c>
      <c r="D34" s="2">
        <v>43576.749537037038</v>
      </c>
      <c r="I34" t="s">
        <v>104</v>
      </c>
      <c r="J34" t="s">
        <v>33</v>
      </c>
      <c r="K34" t="s">
        <v>45</v>
      </c>
      <c r="L34" t="s">
        <v>35</v>
      </c>
      <c r="M34" t="s">
        <v>34</v>
      </c>
      <c r="N34" t="s">
        <v>34</v>
      </c>
      <c r="O34" t="s">
        <v>33</v>
      </c>
      <c r="P34" t="s">
        <v>35</v>
      </c>
      <c r="Q34" t="s">
        <v>34</v>
      </c>
      <c r="R34" t="s">
        <v>34</v>
      </c>
      <c r="S34" t="s">
        <v>35</v>
      </c>
      <c r="T34" t="s">
        <v>35</v>
      </c>
      <c r="U34" t="s">
        <v>34</v>
      </c>
      <c r="V34" t="s">
        <v>91</v>
      </c>
      <c r="W34" t="s">
        <v>56</v>
      </c>
      <c r="X34" t="s">
        <v>47</v>
      </c>
      <c r="Z34" t="s">
        <v>48</v>
      </c>
      <c r="AA34" t="s">
        <v>91</v>
      </c>
      <c r="AB34" t="s">
        <v>74</v>
      </c>
      <c r="AC34" t="s">
        <v>41</v>
      </c>
      <c r="AD34" t="s">
        <v>51</v>
      </c>
    </row>
    <row r="35" spans="1:30" x14ac:dyDescent="0.45">
      <c r="A35">
        <v>10677944508</v>
      </c>
      <c r="B35">
        <v>231488212</v>
      </c>
      <c r="C35" s="2">
        <v>43576.741342592592</v>
      </c>
      <c r="D35" s="2">
        <v>43576.742743055547</v>
      </c>
      <c r="I35" t="s">
        <v>105</v>
      </c>
      <c r="J35" t="s">
        <v>44</v>
      </c>
      <c r="K35" t="s">
        <v>35</v>
      </c>
      <c r="L35" t="s">
        <v>44</v>
      </c>
      <c r="M35" t="s">
        <v>44</v>
      </c>
      <c r="N35" t="s">
        <v>33</v>
      </c>
      <c r="O35" t="s">
        <v>44</v>
      </c>
      <c r="P35" t="s">
        <v>35</v>
      </c>
      <c r="Q35" t="s">
        <v>35</v>
      </c>
      <c r="R35" t="s">
        <v>34</v>
      </c>
      <c r="S35" t="s">
        <v>35</v>
      </c>
      <c r="T35" t="s">
        <v>35</v>
      </c>
      <c r="U35" t="s">
        <v>34</v>
      </c>
      <c r="V35" t="s">
        <v>36</v>
      </c>
      <c r="W35" t="s">
        <v>56</v>
      </c>
      <c r="X35" t="s">
        <v>38</v>
      </c>
      <c r="Z35" t="s">
        <v>39</v>
      </c>
      <c r="AA35" t="s">
        <v>36</v>
      </c>
      <c r="AB35" t="s">
        <v>57</v>
      </c>
      <c r="AC35" t="s">
        <v>41</v>
      </c>
      <c r="AD35" t="s">
        <v>42</v>
      </c>
    </row>
    <row r="36" spans="1:30" x14ac:dyDescent="0.45">
      <c r="A36">
        <v>10677943701</v>
      </c>
      <c r="B36">
        <v>231488212</v>
      </c>
      <c r="C36" s="2">
        <v>43576.740636574083</v>
      </c>
      <c r="D36" s="2">
        <v>43576.741747685177</v>
      </c>
      <c r="I36" t="s">
        <v>106</v>
      </c>
      <c r="J36" t="s">
        <v>44</v>
      </c>
      <c r="K36" t="s">
        <v>44</v>
      </c>
      <c r="L36" t="s">
        <v>33</v>
      </c>
      <c r="M36" t="s">
        <v>34</v>
      </c>
      <c r="N36" t="s">
        <v>35</v>
      </c>
      <c r="O36" t="s">
        <v>34</v>
      </c>
      <c r="P36" t="s">
        <v>45</v>
      </c>
      <c r="Q36" t="s">
        <v>33</v>
      </c>
      <c r="R36" t="s">
        <v>35</v>
      </c>
      <c r="S36" t="s">
        <v>34</v>
      </c>
      <c r="T36" t="s">
        <v>34</v>
      </c>
      <c r="U36" t="s">
        <v>44</v>
      </c>
      <c r="V36" t="s">
        <v>91</v>
      </c>
      <c r="W36" t="s">
        <v>37</v>
      </c>
      <c r="X36" t="s">
        <v>70</v>
      </c>
      <c r="Z36" t="s">
        <v>48</v>
      </c>
      <c r="AA36" t="s">
        <v>91</v>
      </c>
      <c r="AB36" t="s">
        <v>107</v>
      </c>
      <c r="AC36" t="s">
        <v>54</v>
      </c>
      <c r="AD36" t="s">
        <v>51</v>
      </c>
    </row>
    <row r="37" spans="1:30" x14ac:dyDescent="0.45">
      <c r="A37">
        <v>10677936202</v>
      </c>
      <c r="B37">
        <v>231488212</v>
      </c>
      <c r="C37" s="2">
        <v>43576.731504629628</v>
      </c>
      <c r="D37" s="2">
        <v>43576.733124999999</v>
      </c>
      <c r="I37" t="s">
        <v>108</v>
      </c>
      <c r="J37" t="s">
        <v>33</v>
      </c>
      <c r="K37" t="s">
        <v>33</v>
      </c>
      <c r="L37" t="s">
        <v>33</v>
      </c>
      <c r="M37" t="s">
        <v>34</v>
      </c>
      <c r="N37" t="s">
        <v>33</v>
      </c>
      <c r="O37" t="s">
        <v>33</v>
      </c>
      <c r="P37" t="s">
        <v>34</v>
      </c>
      <c r="Q37" t="s">
        <v>33</v>
      </c>
      <c r="R37" t="s">
        <v>44</v>
      </c>
      <c r="S37" t="s">
        <v>33</v>
      </c>
      <c r="T37" t="s">
        <v>33</v>
      </c>
      <c r="U37" t="s">
        <v>33</v>
      </c>
      <c r="V37" t="s">
        <v>36</v>
      </c>
      <c r="W37" t="s">
        <v>46</v>
      </c>
      <c r="X37" t="s">
        <v>85</v>
      </c>
      <c r="Z37" t="s">
        <v>48</v>
      </c>
      <c r="AA37" t="s">
        <v>36</v>
      </c>
      <c r="AB37" t="s">
        <v>74</v>
      </c>
      <c r="AC37" t="s">
        <v>82</v>
      </c>
      <c r="AD37" t="s">
        <v>51</v>
      </c>
    </row>
    <row r="38" spans="1:30" x14ac:dyDescent="0.45">
      <c r="A38">
        <v>10677931163</v>
      </c>
      <c r="B38">
        <v>231488212</v>
      </c>
      <c r="C38" s="2">
        <v>43576.725532407407</v>
      </c>
      <c r="D38" s="2">
        <v>43576.727199074077</v>
      </c>
      <c r="I38" t="s">
        <v>109</v>
      </c>
      <c r="J38" t="s">
        <v>44</v>
      </c>
      <c r="K38" t="s">
        <v>44</v>
      </c>
      <c r="L38" t="s">
        <v>33</v>
      </c>
      <c r="M38" t="s">
        <v>44</v>
      </c>
      <c r="N38" t="s">
        <v>44</v>
      </c>
      <c r="O38" t="s">
        <v>34</v>
      </c>
      <c r="P38" t="s">
        <v>44</v>
      </c>
      <c r="Q38" t="s">
        <v>44</v>
      </c>
      <c r="R38" t="s">
        <v>34</v>
      </c>
      <c r="S38" t="s">
        <v>44</v>
      </c>
      <c r="T38" t="s">
        <v>34</v>
      </c>
      <c r="U38" t="s">
        <v>44</v>
      </c>
      <c r="V38" t="s">
        <v>36</v>
      </c>
      <c r="W38" t="s">
        <v>46</v>
      </c>
      <c r="X38" t="s">
        <v>31</v>
      </c>
      <c r="Y38" t="s">
        <v>110</v>
      </c>
      <c r="Z38" t="s">
        <v>48</v>
      </c>
      <c r="AA38" t="s">
        <v>36</v>
      </c>
      <c r="AB38" t="s">
        <v>68</v>
      </c>
      <c r="AC38" t="s">
        <v>54</v>
      </c>
      <c r="AD38" t="s">
        <v>51</v>
      </c>
    </row>
    <row r="39" spans="1:30" x14ac:dyDescent="0.45">
      <c r="A39">
        <v>10677899760</v>
      </c>
      <c r="B39">
        <v>231488212</v>
      </c>
      <c r="C39" s="2">
        <v>43576.690127314818</v>
      </c>
      <c r="D39" s="2">
        <v>43576.690578703703</v>
      </c>
      <c r="I39" t="s">
        <v>111</v>
      </c>
      <c r="J39" t="s">
        <v>35</v>
      </c>
      <c r="K39" t="s">
        <v>34</v>
      </c>
      <c r="L39" t="s">
        <v>34</v>
      </c>
      <c r="M39" t="s">
        <v>35</v>
      </c>
      <c r="N39" t="s">
        <v>35</v>
      </c>
      <c r="O39" t="s">
        <v>34</v>
      </c>
      <c r="P39" t="s">
        <v>45</v>
      </c>
      <c r="Q39" t="s">
        <v>33</v>
      </c>
      <c r="R39" t="s">
        <v>34</v>
      </c>
      <c r="S39" t="s">
        <v>35</v>
      </c>
      <c r="T39" t="s">
        <v>34</v>
      </c>
      <c r="U39" t="s">
        <v>45</v>
      </c>
      <c r="V39" t="s">
        <v>91</v>
      </c>
      <c r="W39" t="s">
        <v>37</v>
      </c>
      <c r="X39" t="s">
        <v>38</v>
      </c>
      <c r="Z39" t="s">
        <v>48</v>
      </c>
      <c r="AA39" t="s">
        <v>91</v>
      </c>
      <c r="AB39" t="s">
        <v>74</v>
      </c>
      <c r="AC39" t="s">
        <v>66</v>
      </c>
      <c r="AD39" t="s">
        <v>42</v>
      </c>
    </row>
    <row r="40" spans="1:30" x14ac:dyDescent="0.45">
      <c r="A40">
        <v>10677897825</v>
      </c>
      <c r="B40">
        <v>231488212</v>
      </c>
      <c r="C40" s="2">
        <v>43576.688020833331</v>
      </c>
      <c r="D40" s="2">
        <v>43576.688321759262</v>
      </c>
      <c r="I40" t="s">
        <v>112</v>
      </c>
      <c r="J40" t="s">
        <v>45</v>
      </c>
      <c r="K40" t="s">
        <v>34</v>
      </c>
      <c r="L40" t="s">
        <v>33</v>
      </c>
      <c r="M40" t="s">
        <v>33</v>
      </c>
      <c r="N40" t="s">
        <v>45</v>
      </c>
      <c r="O40" t="s">
        <v>45</v>
      </c>
      <c r="P40" t="s">
        <v>34</v>
      </c>
      <c r="Q40" t="s">
        <v>35</v>
      </c>
      <c r="R40" t="s">
        <v>35</v>
      </c>
      <c r="S40" t="s">
        <v>44</v>
      </c>
      <c r="T40" t="s">
        <v>44</v>
      </c>
      <c r="U40" t="s">
        <v>34</v>
      </c>
      <c r="V40" t="s">
        <v>91</v>
      </c>
      <c r="W40" t="s">
        <v>89</v>
      </c>
      <c r="X40" t="s">
        <v>47</v>
      </c>
      <c r="Z40" t="s">
        <v>39</v>
      </c>
      <c r="AA40" t="s">
        <v>91</v>
      </c>
      <c r="AB40" t="s">
        <v>74</v>
      </c>
      <c r="AC40" t="s">
        <v>54</v>
      </c>
      <c r="AD40" t="s">
        <v>42</v>
      </c>
    </row>
    <row r="41" spans="1:30" x14ac:dyDescent="0.45">
      <c r="A41">
        <v>10677896172</v>
      </c>
      <c r="B41">
        <v>231488212</v>
      </c>
      <c r="C41" s="2">
        <v>43576.68378472222</v>
      </c>
      <c r="D41" s="2">
        <v>43576.686412037037</v>
      </c>
      <c r="I41" t="s">
        <v>113</v>
      </c>
      <c r="J41" t="s">
        <v>44</v>
      </c>
      <c r="K41" t="s">
        <v>35</v>
      </c>
      <c r="L41" t="s">
        <v>44</v>
      </c>
      <c r="M41" t="s">
        <v>35</v>
      </c>
      <c r="N41" t="s">
        <v>33</v>
      </c>
      <c r="O41" t="s">
        <v>35</v>
      </c>
      <c r="P41" t="s">
        <v>34</v>
      </c>
      <c r="Q41" t="s">
        <v>35</v>
      </c>
      <c r="R41" t="s">
        <v>33</v>
      </c>
      <c r="S41" t="s">
        <v>35</v>
      </c>
      <c r="T41" t="s">
        <v>35</v>
      </c>
      <c r="U41" t="s">
        <v>44</v>
      </c>
      <c r="V41" t="s">
        <v>91</v>
      </c>
      <c r="W41" t="s">
        <v>37</v>
      </c>
      <c r="X41" t="s">
        <v>92</v>
      </c>
      <c r="Z41" t="s">
        <v>48</v>
      </c>
      <c r="AA41" t="s">
        <v>91</v>
      </c>
      <c r="AB41" t="s">
        <v>49</v>
      </c>
      <c r="AC41" t="s">
        <v>60</v>
      </c>
      <c r="AD41" t="s">
        <v>51</v>
      </c>
    </row>
    <row r="42" spans="1:30" x14ac:dyDescent="0.45">
      <c r="A42">
        <v>10677887514</v>
      </c>
      <c r="B42">
        <v>231488212</v>
      </c>
      <c r="C42" s="2">
        <v>43576.675115740742</v>
      </c>
      <c r="D42" s="2">
        <v>43576.676192129627</v>
      </c>
      <c r="I42" t="s">
        <v>114</v>
      </c>
      <c r="J42" t="s">
        <v>44</v>
      </c>
      <c r="K42" t="s">
        <v>35</v>
      </c>
      <c r="L42" t="s">
        <v>44</v>
      </c>
      <c r="M42" t="s">
        <v>35</v>
      </c>
      <c r="N42" t="s">
        <v>33</v>
      </c>
      <c r="O42" t="s">
        <v>44</v>
      </c>
      <c r="P42" t="s">
        <v>34</v>
      </c>
      <c r="Q42" t="s">
        <v>44</v>
      </c>
      <c r="R42" t="s">
        <v>35</v>
      </c>
      <c r="S42" t="s">
        <v>44</v>
      </c>
      <c r="T42" t="s">
        <v>34</v>
      </c>
      <c r="U42" t="s">
        <v>44</v>
      </c>
      <c r="V42" t="s">
        <v>36</v>
      </c>
      <c r="W42" t="s">
        <v>37</v>
      </c>
      <c r="X42" t="s">
        <v>47</v>
      </c>
      <c r="Z42" t="s">
        <v>48</v>
      </c>
      <c r="AA42" t="s">
        <v>36</v>
      </c>
      <c r="AB42" t="s">
        <v>107</v>
      </c>
      <c r="AC42" t="s">
        <v>41</v>
      </c>
      <c r="AD42" t="s">
        <v>51</v>
      </c>
    </row>
    <row r="43" spans="1:30" x14ac:dyDescent="0.45">
      <c r="A43">
        <v>10677876094</v>
      </c>
      <c r="B43">
        <v>231488212</v>
      </c>
      <c r="C43" s="2">
        <v>43576.661874999998</v>
      </c>
      <c r="D43" s="2">
        <v>43576.663344907407</v>
      </c>
      <c r="I43" t="s">
        <v>115</v>
      </c>
      <c r="J43" t="s">
        <v>44</v>
      </c>
      <c r="K43" t="s">
        <v>44</v>
      </c>
      <c r="L43" t="s">
        <v>44</v>
      </c>
      <c r="M43" t="s">
        <v>44</v>
      </c>
      <c r="N43" t="s">
        <v>44</v>
      </c>
      <c r="O43" t="s">
        <v>44</v>
      </c>
      <c r="P43" t="s">
        <v>34</v>
      </c>
      <c r="Q43" t="s">
        <v>44</v>
      </c>
      <c r="R43" t="s">
        <v>33</v>
      </c>
      <c r="S43" t="s">
        <v>44</v>
      </c>
      <c r="T43" t="s">
        <v>33</v>
      </c>
      <c r="U43" t="s">
        <v>44</v>
      </c>
      <c r="V43" t="s">
        <v>36</v>
      </c>
      <c r="W43" t="s">
        <v>46</v>
      </c>
      <c r="X43" t="s">
        <v>85</v>
      </c>
      <c r="Z43" t="s">
        <v>48</v>
      </c>
      <c r="AA43" t="s">
        <v>36</v>
      </c>
      <c r="AB43" t="s">
        <v>74</v>
      </c>
      <c r="AC43" t="s">
        <v>60</v>
      </c>
      <c r="AD43" t="s">
        <v>51</v>
      </c>
    </row>
    <row r="44" spans="1:30" x14ac:dyDescent="0.45">
      <c r="A44">
        <v>10677873904</v>
      </c>
      <c r="B44">
        <v>231488212</v>
      </c>
      <c r="C44" s="2">
        <v>43576.658541666657</v>
      </c>
      <c r="D44" s="2">
        <v>43576.660821759258</v>
      </c>
      <c r="I44" t="s">
        <v>116</v>
      </c>
      <c r="J44" t="s">
        <v>35</v>
      </c>
      <c r="K44" t="s">
        <v>35</v>
      </c>
      <c r="L44" t="s">
        <v>35</v>
      </c>
      <c r="M44" t="s">
        <v>35</v>
      </c>
      <c r="N44" t="s">
        <v>35</v>
      </c>
      <c r="O44" t="s">
        <v>35</v>
      </c>
      <c r="P44" t="s">
        <v>35</v>
      </c>
      <c r="Q44" t="s">
        <v>35</v>
      </c>
      <c r="R44" t="s">
        <v>35</v>
      </c>
      <c r="S44" t="s">
        <v>35</v>
      </c>
      <c r="T44" t="s">
        <v>35</v>
      </c>
      <c r="U44" t="s">
        <v>35</v>
      </c>
      <c r="V44" t="s">
        <v>36</v>
      </c>
      <c r="W44" t="s">
        <v>56</v>
      </c>
      <c r="X44" t="s">
        <v>85</v>
      </c>
      <c r="Z44" t="s">
        <v>39</v>
      </c>
      <c r="AA44" t="s">
        <v>36</v>
      </c>
      <c r="AB44" t="s">
        <v>49</v>
      </c>
      <c r="AC44" t="s">
        <v>82</v>
      </c>
      <c r="AD44" t="s">
        <v>51</v>
      </c>
    </row>
    <row r="45" spans="1:30" x14ac:dyDescent="0.45">
      <c r="A45">
        <v>10677859203</v>
      </c>
      <c r="B45">
        <v>231488212</v>
      </c>
      <c r="C45" s="2">
        <v>43576.638854166667</v>
      </c>
      <c r="D45" s="2">
        <v>43576.643877314818</v>
      </c>
      <c r="I45" t="s">
        <v>117</v>
      </c>
      <c r="J45" t="s">
        <v>44</v>
      </c>
      <c r="K45" t="s">
        <v>34</v>
      </c>
      <c r="L45" t="s">
        <v>44</v>
      </c>
      <c r="M45" t="s">
        <v>34</v>
      </c>
      <c r="N45" t="s">
        <v>33</v>
      </c>
      <c r="O45" t="s">
        <v>45</v>
      </c>
      <c r="P45" t="s">
        <v>45</v>
      </c>
      <c r="Q45" t="s">
        <v>44</v>
      </c>
      <c r="R45" t="s">
        <v>44</v>
      </c>
      <c r="S45" t="s">
        <v>35</v>
      </c>
      <c r="T45" t="s">
        <v>34</v>
      </c>
      <c r="U45" t="s">
        <v>33</v>
      </c>
      <c r="V45" t="s">
        <v>91</v>
      </c>
      <c r="W45" t="s">
        <v>46</v>
      </c>
      <c r="X45" t="s">
        <v>38</v>
      </c>
      <c r="Z45" t="s">
        <v>48</v>
      </c>
      <c r="AA45" t="s">
        <v>91</v>
      </c>
      <c r="AB45" t="s">
        <v>57</v>
      </c>
      <c r="AC45" t="s">
        <v>50</v>
      </c>
      <c r="AD45" t="s">
        <v>42</v>
      </c>
    </row>
    <row r="46" spans="1:30" x14ac:dyDescent="0.45">
      <c r="A46">
        <v>10677856767</v>
      </c>
      <c r="B46">
        <v>231488212</v>
      </c>
      <c r="C46" s="2">
        <v>43576.639872685177</v>
      </c>
      <c r="D46" s="2">
        <v>43576.641238425917</v>
      </c>
      <c r="I46" t="s">
        <v>118</v>
      </c>
      <c r="J46" t="s">
        <v>44</v>
      </c>
      <c r="K46" t="s">
        <v>44</v>
      </c>
      <c r="L46" t="s">
        <v>44</v>
      </c>
      <c r="M46" t="s">
        <v>33</v>
      </c>
      <c r="N46" t="s">
        <v>33</v>
      </c>
      <c r="O46" t="s">
        <v>44</v>
      </c>
      <c r="P46" t="s">
        <v>34</v>
      </c>
      <c r="Q46" t="s">
        <v>44</v>
      </c>
      <c r="R46" t="s">
        <v>44</v>
      </c>
      <c r="S46" t="s">
        <v>44</v>
      </c>
      <c r="T46" t="s">
        <v>34</v>
      </c>
      <c r="U46" t="s">
        <v>44</v>
      </c>
      <c r="V46" t="s">
        <v>36</v>
      </c>
      <c r="W46" t="s">
        <v>37</v>
      </c>
      <c r="X46" t="s">
        <v>38</v>
      </c>
      <c r="Z46" t="s">
        <v>48</v>
      </c>
      <c r="AA46" t="s">
        <v>36</v>
      </c>
      <c r="AB46" t="s">
        <v>71</v>
      </c>
      <c r="AC46" t="s">
        <v>54</v>
      </c>
      <c r="AD46" t="s">
        <v>42</v>
      </c>
    </row>
    <row r="47" spans="1:30" x14ac:dyDescent="0.45">
      <c r="A47">
        <v>10677853408</v>
      </c>
      <c r="B47">
        <v>231488212</v>
      </c>
      <c r="C47" s="2">
        <v>43576.635497685187</v>
      </c>
      <c r="D47" s="2">
        <v>43576.637511574067</v>
      </c>
      <c r="I47" t="s">
        <v>119</v>
      </c>
      <c r="J47" t="s">
        <v>33</v>
      </c>
      <c r="K47" t="s">
        <v>34</v>
      </c>
      <c r="L47" t="s">
        <v>33</v>
      </c>
      <c r="M47" t="s">
        <v>34</v>
      </c>
      <c r="N47" t="s">
        <v>35</v>
      </c>
      <c r="O47" t="s">
        <v>35</v>
      </c>
      <c r="P47" t="s">
        <v>34</v>
      </c>
      <c r="Q47" t="s">
        <v>33</v>
      </c>
      <c r="R47" t="s">
        <v>33</v>
      </c>
      <c r="S47" t="s">
        <v>33</v>
      </c>
      <c r="T47" t="s">
        <v>34</v>
      </c>
      <c r="U47" t="s">
        <v>35</v>
      </c>
      <c r="V47" t="s">
        <v>36</v>
      </c>
      <c r="W47" t="s">
        <v>56</v>
      </c>
      <c r="X47" t="s">
        <v>47</v>
      </c>
      <c r="Z47" t="s">
        <v>39</v>
      </c>
      <c r="AA47" t="s">
        <v>36</v>
      </c>
      <c r="AB47" t="s">
        <v>49</v>
      </c>
      <c r="AC47" t="s">
        <v>50</v>
      </c>
      <c r="AD47" t="s">
        <v>51</v>
      </c>
    </row>
    <row r="48" spans="1:30" x14ac:dyDescent="0.45">
      <c r="A48">
        <v>10677827882</v>
      </c>
      <c r="B48">
        <v>231488212</v>
      </c>
      <c r="C48" s="2">
        <v>43576.608159722222</v>
      </c>
      <c r="D48" s="2">
        <v>43576.608611111107</v>
      </c>
      <c r="I48" t="s">
        <v>120</v>
      </c>
      <c r="J48" t="s">
        <v>35</v>
      </c>
      <c r="K48" t="s">
        <v>34</v>
      </c>
      <c r="L48" t="s">
        <v>33</v>
      </c>
      <c r="M48" t="s">
        <v>35</v>
      </c>
      <c r="N48" t="s">
        <v>33</v>
      </c>
      <c r="O48" t="s">
        <v>33</v>
      </c>
      <c r="P48" t="s">
        <v>33</v>
      </c>
      <c r="Q48" t="s">
        <v>33</v>
      </c>
      <c r="R48" t="s">
        <v>34</v>
      </c>
      <c r="S48" t="s">
        <v>35</v>
      </c>
      <c r="T48" t="s">
        <v>35</v>
      </c>
      <c r="U48" t="s">
        <v>35</v>
      </c>
      <c r="V48" t="s">
        <v>36</v>
      </c>
      <c r="W48" t="s">
        <v>121</v>
      </c>
      <c r="X48" t="s">
        <v>92</v>
      </c>
      <c r="Z48" t="s">
        <v>39</v>
      </c>
      <c r="AA48" t="s">
        <v>36</v>
      </c>
      <c r="AB48" t="s">
        <v>62</v>
      </c>
      <c r="AC48" t="s">
        <v>66</v>
      </c>
      <c r="AD48" t="s">
        <v>51</v>
      </c>
    </row>
    <row r="49" spans="1:30" x14ac:dyDescent="0.45">
      <c r="A49">
        <v>10677825170</v>
      </c>
      <c r="B49">
        <v>231488212</v>
      </c>
      <c r="C49" s="2">
        <v>43576.604895833327</v>
      </c>
      <c r="D49" s="2">
        <v>43576.605428240742</v>
      </c>
      <c r="I49" t="s">
        <v>122</v>
      </c>
      <c r="J49" t="s">
        <v>34</v>
      </c>
      <c r="K49" t="s">
        <v>44</v>
      </c>
      <c r="L49" t="s">
        <v>34</v>
      </c>
      <c r="M49" t="s">
        <v>34</v>
      </c>
      <c r="N49" t="s">
        <v>35</v>
      </c>
      <c r="O49" t="s">
        <v>45</v>
      </c>
      <c r="P49" t="s">
        <v>44</v>
      </c>
      <c r="Q49" t="s">
        <v>34</v>
      </c>
      <c r="R49" t="s">
        <v>34</v>
      </c>
      <c r="S49" t="s">
        <v>35</v>
      </c>
      <c r="T49" t="s">
        <v>35</v>
      </c>
      <c r="U49" t="s">
        <v>34</v>
      </c>
      <c r="V49" t="s">
        <v>36</v>
      </c>
      <c r="W49" t="s">
        <v>37</v>
      </c>
      <c r="X49" t="s">
        <v>38</v>
      </c>
      <c r="Z49" t="s">
        <v>48</v>
      </c>
      <c r="AA49" t="s">
        <v>36</v>
      </c>
      <c r="AB49" t="s">
        <v>49</v>
      </c>
      <c r="AC49" t="s">
        <v>66</v>
      </c>
      <c r="AD49" t="s">
        <v>42</v>
      </c>
    </row>
    <row r="50" spans="1:30" x14ac:dyDescent="0.45">
      <c r="A50">
        <v>10677802233</v>
      </c>
      <c r="B50">
        <v>231488212</v>
      </c>
      <c r="C50" s="2">
        <v>43576.577233796299</v>
      </c>
      <c r="D50" s="2">
        <v>43576.579502314817</v>
      </c>
      <c r="I50" t="s">
        <v>123</v>
      </c>
      <c r="J50" t="s">
        <v>44</v>
      </c>
      <c r="K50" t="s">
        <v>34</v>
      </c>
      <c r="L50" t="s">
        <v>34</v>
      </c>
      <c r="M50" t="s">
        <v>34</v>
      </c>
      <c r="N50" t="s">
        <v>45</v>
      </c>
      <c r="O50" t="s">
        <v>45</v>
      </c>
      <c r="P50" t="s">
        <v>45</v>
      </c>
      <c r="Q50" t="s">
        <v>45</v>
      </c>
      <c r="R50" t="s">
        <v>33</v>
      </c>
      <c r="S50" t="s">
        <v>34</v>
      </c>
      <c r="T50" t="s">
        <v>34</v>
      </c>
      <c r="U50" t="s">
        <v>33</v>
      </c>
      <c r="V50" t="s">
        <v>36</v>
      </c>
      <c r="W50" t="s">
        <v>46</v>
      </c>
      <c r="X50" t="s">
        <v>47</v>
      </c>
      <c r="Z50" t="s">
        <v>48</v>
      </c>
      <c r="AA50" t="s">
        <v>36</v>
      </c>
      <c r="AB50" t="s">
        <v>103</v>
      </c>
      <c r="AC50" t="s">
        <v>97</v>
      </c>
      <c r="AD50" t="s">
        <v>51</v>
      </c>
    </row>
    <row r="51" spans="1:30" x14ac:dyDescent="0.45">
      <c r="A51">
        <v>10677791744</v>
      </c>
      <c r="B51">
        <v>231488212</v>
      </c>
      <c r="C51" s="2">
        <v>43576.567106481481</v>
      </c>
      <c r="D51" s="2">
        <v>43576.567939814813</v>
      </c>
      <c r="I51" t="s">
        <v>124</v>
      </c>
      <c r="J51" t="s">
        <v>44</v>
      </c>
      <c r="K51" t="s">
        <v>33</v>
      </c>
      <c r="L51" t="s">
        <v>33</v>
      </c>
      <c r="M51" t="s">
        <v>34</v>
      </c>
      <c r="N51" t="s">
        <v>35</v>
      </c>
      <c r="O51" t="s">
        <v>33</v>
      </c>
      <c r="P51" t="s">
        <v>45</v>
      </c>
      <c r="Q51" t="s">
        <v>33</v>
      </c>
      <c r="R51" t="s">
        <v>33</v>
      </c>
      <c r="S51" t="s">
        <v>34</v>
      </c>
      <c r="T51" t="s">
        <v>34</v>
      </c>
      <c r="U51" t="s">
        <v>34</v>
      </c>
      <c r="V51" t="s">
        <v>91</v>
      </c>
      <c r="W51" t="s">
        <v>46</v>
      </c>
      <c r="X51" t="s">
        <v>47</v>
      </c>
      <c r="Z51" t="s">
        <v>48</v>
      </c>
      <c r="AA51" t="s">
        <v>91</v>
      </c>
      <c r="AB51" t="s">
        <v>40</v>
      </c>
      <c r="AC51" t="s">
        <v>58</v>
      </c>
      <c r="AD51" t="s">
        <v>51</v>
      </c>
    </row>
    <row r="52" spans="1:30" x14ac:dyDescent="0.45">
      <c r="A52">
        <v>10677774602</v>
      </c>
      <c r="B52">
        <v>231488212</v>
      </c>
      <c r="C52" s="2">
        <v>43576.549166666657</v>
      </c>
      <c r="D52" s="2">
        <v>43576.549710648149</v>
      </c>
      <c r="I52" t="s">
        <v>125</v>
      </c>
      <c r="J52" t="s">
        <v>34</v>
      </c>
      <c r="K52" t="s">
        <v>33</v>
      </c>
      <c r="L52" t="s">
        <v>35</v>
      </c>
      <c r="M52" t="s">
        <v>35</v>
      </c>
      <c r="N52" t="s">
        <v>35</v>
      </c>
      <c r="O52" t="s">
        <v>34</v>
      </c>
      <c r="P52" t="s">
        <v>33</v>
      </c>
      <c r="Q52" t="s">
        <v>34</v>
      </c>
      <c r="R52" t="s">
        <v>45</v>
      </c>
      <c r="S52" t="s">
        <v>34</v>
      </c>
      <c r="T52" t="s">
        <v>33</v>
      </c>
      <c r="U52" t="s">
        <v>44</v>
      </c>
      <c r="V52" t="s">
        <v>91</v>
      </c>
      <c r="W52" t="s">
        <v>46</v>
      </c>
      <c r="X52" t="s">
        <v>38</v>
      </c>
      <c r="Z52" t="s">
        <v>48</v>
      </c>
      <c r="AA52" t="s">
        <v>91</v>
      </c>
      <c r="AB52" t="s">
        <v>68</v>
      </c>
      <c r="AC52" t="s">
        <v>58</v>
      </c>
      <c r="AD52" t="s">
        <v>42</v>
      </c>
    </row>
    <row r="53" spans="1:30" x14ac:dyDescent="0.45">
      <c r="A53">
        <v>10677756559</v>
      </c>
      <c r="B53">
        <v>231488212</v>
      </c>
      <c r="C53" s="2">
        <v>43576.528761574067</v>
      </c>
      <c r="D53" s="2">
        <v>43576.530474537038</v>
      </c>
      <c r="I53" t="s">
        <v>126</v>
      </c>
      <c r="J53" t="s">
        <v>44</v>
      </c>
      <c r="K53" t="s">
        <v>33</v>
      </c>
      <c r="L53" t="s">
        <v>44</v>
      </c>
      <c r="M53" t="s">
        <v>35</v>
      </c>
      <c r="N53" t="s">
        <v>44</v>
      </c>
      <c r="O53" t="s">
        <v>35</v>
      </c>
      <c r="P53" t="s">
        <v>34</v>
      </c>
      <c r="Q53" t="s">
        <v>44</v>
      </c>
      <c r="R53" t="s">
        <v>33</v>
      </c>
      <c r="S53" t="s">
        <v>33</v>
      </c>
      <c r="T53" t="s">
        <v>35</v>
      </c>
      <c r="U53" t="s">
        <v>33</v>
      </c>
      <c r="V53" t="s">
        <v>91</v>
      </c>
      <c r="W53" t="s">
        <v>56</v>
      </c>
      <c r="X53" t="s">
        <v>47</v>
      </c>
      <c r="Z53" t="s">
        <v>39</v>
      </c>
      <c r="AA53" t="s">
        <v>91</v>
      </c>
      <c r="AB53" t="s">
        <v>40</v>
      </c>
      <c r="AC53" t="s">
        <v>41</v>
      </c>
      <c r="AD53" t="s">
        <v>51</v>
      </c>
    </row>
    <row r="54" spans="1:30" x14ac:dyDescent="0.45">
      <c r="A54">
        <v>10677743018</v>
      </c>
      <c r="B54">
        <v>231488212</v>
      </c>
      <c r="C54" s="2">
        <v>43576.514664351853</v>
      </c>
      <c r="D54" s="2">
        <v>43576.515416666669</v>
      </c>
      <c r="I54" t="s">
        <v>127</v>
      </c>
      <c r="J54" t="s">
        <v>44</v>
      </c>
      <c r="K54" t="s">
        <v>44</v>
      </c>
      <c r="L54" t="s">
        <v>44</v>
      </c>
      <c r="M54" t="s">
        <v>44</v>
      </c>
      <c r="N54" t="s">
        <v>44</v>
      </c>
      <c r="O54" t="s">
        <v>44</v>
      </c>
      <c r="P54" t="s">
        <v>44</v>
      </c>
      <c r="Q54" t="s">
        <v>44</v>
      </c>
      <c r="R54" t="s">
        <v>44</v>
      </c>
      <c r="S54" t="s">
        <v>44</v>
      </c>
      <c r="T54" t="s">
        <v>44</v>
      </c>
      <c r="U54" t="s">
        <v>44</v>
      </c>
      <c r="V54" t="s">
        <v>91</v>
      </c>
      <c r="W54" t="s">
        <v>121</v>
      </c>
      <c r="X54" t="s">
        <v>85</v>
      </c>
      <c r="Z54" t="s">
        <v>100</v>
      </c>
      <c r="AA54" t="s">
        <v>91</v>
      </c>
      <c r="AB54" t="s">
        <v>40</v>
      </c>
      <c r="AC54" t="s">
        <v>54</v>
      </c>
      <c r="AD54" t="s">
        <v>51</v>
      </c>
    </row>
    <row r="55" spans="1:30" x14ac:dyDescent="0.45">
      <c r="A55">
        <v>10677742972</v>
      </c>
      <c r="B55">
        <v>231488212</v>
      </c>
      <c r="C55" s="2">
        <v>43576.514166666668</v>
      </c>
      <c r="D55" s="2">
        <v>43576.5153587963</v>
      </c>
      <c r="I55" t="s">
        <v>128</v>
      </c>
      <c r="J55" t="s">
        <v>33</v>
      </c>
      <c r="K55" t="s">
        <v>35</v>
      </c>
      <c r="L55" t="s">
        <v>33</v>
      </c>
      <c r="M55" t="s">
        <v>33</v>
      </c>
      <c r="N55" t="s">
        <v>35</v>
      </c>
      <c r="O55" t="s">
        <v>33</v>
      </c>
      <c r="P55" t="s">
        <v>45</v>
      </c>
      <c r="Q55" t="s">
        <v>33</v>
      </c>
      <c r="R55" t="s">
        <v>44</v>
      </c>
      <c r="S55" t="s">
        <v>44</v>
      </c>
      <c r="T55" t="s">
        <v>45</v>
      </c>
      <c r="U55" t="s">
        <v>35</v>
      </c>
      <c r="V55" t="s">
        <v>36</v>
      </c>
      <c r="W55" t="s">
        <v>37</v>
      </c>
      <c r="X55" t="s">
        <v>47</v>
      </c>
      <c r="Z55" t="s">
        <v>39</v>
      </c>
      <c r="AA55" t="s">
        <v>36</v>
      </c>
      <c r="AB55" t="s">
        <v>68</v>
      </c>
      <c r="AC55" t="s">
        <v>41</v>
      </c>
      <c r="AD55" t="s">
        <v>51</v>
      </c>
    </row>
    <row r="56" spans="1:30" x14ac:dyDescent="0.45">
      <c r="A56">
        <v>10677718124</v>
      </c>
      <c r="B56">
        <v>231488212</v>
      </c>
      <c r="C56" s="2">
        <v>43576.489363425928</v>
      </c>
      <c r="D56" s="2">
        <v>43576.489768518521</v>
      </c>
      <c r="I56" t="s">
        <v>129</v>
      </c>
      <c r="J56" t="s">
        <v>33</v>
      </c>
      <c r="K56" t="s">
        <v>33</v>
      </c>
      <c r="L56" t="s">
        <v>35</v>
      </c>
      <c r="M56" t="s">
        <v>34</v>
      </c>
      <c r="N56" t="s">
        <v>35</v>
      </c>
      <c r="O56" t="s">
        <v>35</v>
      </c>
      <c r="P56" t="s">
        <v>35</v>
      </c>
      <c r="Q56" t="s">
        <v>33</v>
      </c>
      <c r="R56" t="s">
        <v>44</v>
      </c>
      <c r="S56" t="s">
        <v>35</v>
      </c>
      <c r="T56" t="s">
        <v>34</v>
      </c>
      <c r="U56" t="s">
        <v>33</v>
      </c>
      <c r="V56" t="s">
        <v>91</v>
      </c>
      <c r="W56" t="s">
        <v>46</v>
      </c>
      <c r="X56" t="s">
        <v>47</v>
      </c>
      <c r="Z56" t="s">
        <v>48</v>
      </c>
      <c r="AA56" t="s">
        <v>91</v>
      </c>
      <c r="AB56" t="s">
        <v>107</v>
      </c>
      <c r="AC56" t="s">
        <v>54</v>
      </c>
      <c r="AD56" t="s">
        <v>51</v>
      </c>
    </row>
    <row r="57" spans="1:30" x14ac:dyDescent="0.45">
      <c r="A57">
        <v>10677716873</v>
      </c>
      <c r="B57">
        <v>231488212</v>
      </c>
      <c r="C57" s="2">
        <v>43576.485300925917</v>
      </c>
      <c r="D57" s="2">
        <v>43576.488379629627</v>
      </c>
      <c r="I57" t="s">
        <v>130</v>
      </c>
      <c r="J57" t="s">
        <v>44</v>
      </c>
      <c r="K57" t="s">
        <v>44</v>
      </c>
      <c r="L57" t="s">
        <v>44</v>
      </c>
      <c r="M57" t="s">
        <v>44</v>
      </c>
      <c r="N57" t="s">
        <v>45</v>
      </c>
      <c r="O57" t="s">
        <v>45</v>
      </c>
      <c r="P57" t="s">
        <v>45</v>
      </c>
      <c r="Q57" t="s">
        <v>34</v>
      </c>
      <c r="R57" t="s">
        <v>44</v>
      </c>
      <c r="S57" t="s">
        <v>44</v>
      </c>
      <c r="T57" t="s">
        <v>45</v>
      </c>
      <c r="U57" t="s">
        <v>44</v>
      </c>
      <c r="V57" t="s">
        <v>36</v>
      </c>
      <c r="W57" t="s">
        <v>84</v>
      </c>
      <c r="X57" t="s">
        <v>38</v>
      </c>
      <c r="Z57" t="s">
        <v>100</v>
      </c>
      <c r="AA57" t="s">
        <v>36</v>
      </c>
      <c r="AB57" t="s">
        <v>40</v>
      </c>
      <c r="AC57" t="s">
        <v>54</v>
      </c>
      <c r="AD57" t="s">
        <v>42</v>
      </c>
    </row>
    <row r="58" spans="1:30" x14ac:dyDescent="0.45">
      <c r="A58">
        <v>10677715842</v>
      </c>
      <c r="B58">
        <v>231488212</v>
      </c>
      <c r="C58" s="2">
        <v>43576.485995370371</v>
      </c>
      <c r="D58" s="2">
        <v>43576.487314814818</v>
      </c>
      <c r="I58" t="s">
        <v>131</v>
      </c>
      <c r="J58" t="s">
        <v>33</v>
      </c>
      <c r="K58" t="s">
        <v>33</v>
      </c>
      <c r="L58" t="s">
        <v>34</v>
      </c>
      <c r="M58" t="s">
        <v>33</v>
      </c>
      <c r="N58" t="s">
        <v>45</v>
      </c>
      <c r="O58" t="s">
        <v>45</v>
      </c>
      <c r="P58" t="s">
        <v>45</v>
      </c>
      <c r="Q58" t="s">
        <v>35</v>
      </c>
      <c r="R58" t="s">
        <v>34</v>
      </c>
      <c r="S58" t="s">
        <v>35</v>
      </c>
      <c r="T58" t="s">
        <v>45</v>
      </c>
      <c r="U58" t="s">
        <v>45</v>
      </c>
      <c r="V58" t="s">
        <v>36</v>
      </c>
      <c r="W58" t="s">
        <v>37</v>
      </c>
      <c r="X58" t="s">
        <v>38</v>
      </c>
      <c r="Z58" t="s">
        <v>48</v>
      </c>
      <c r="AA58" t="s">
        <v>36</v>
      </c>
      <c r="AB58" t="s">
        <v>40</v>
      </c>
      <c r="AC58" t="s">
        <v>58</v>
      </c>
      <c r="AD58" t="s">
        <v>42</v>
      </c>
    </row>
    <row r="59" spans="1:30" x14ac:dyDescent="0.45">
      <c r="A59">
        <v>10677704795</v>
      </c>
      <c r="B59">
        <v>231488212</v>
      </c>
      <c r="C59" s="2">
        <v>43576.474259259259</v>
      </c>
      <c r="D59" s="2">
        <v>43576.47583333333</v>
      </c>
      <c r="I59" t="s">
        <v>132</v>
      </c>
      <c r="J59" t="s">
        <v>35</v>
      </c>
      <c r="K59" t="s">
        <v>33</v>
      </c>
      <c r="L59" t="s">
        <v>35</v>
      </c>
      <c r="M59" t="s">
        <v>33</v>
      </c>
      <c r="N59" t="s">
        <v>35</v>
      </c>
      <c r="O59" t="s">
        <v>33</v>
      </c>
      <c r="P59" t="s">
        <v>33</v>
      </c>
      <c r="Q59" t="s">
        <v>35</v>
      </c>
      <c r="R59" t="s">
        <v>35</v>
      </c>
      <c r="S59" t="s">
        <v>35</v>
      </c>
      <c r="T59" t="s">
        <v>35</v>
      </c>
      <c r="U59" t="s">
        <v>35</v>
      </c>
      <c r="V59" t="s">
        <v>36</v>
      </c>
      <c r="W59" t="s">
        <v>84</v>
      </c>
      <c r="X59" t="s">
        <v>31</v>
      </c>
      <c r="Y59" t="s">
        <v>70</v>
      </c>
      <c r="Z59" t="s">
        <v>100</v>
      </c>
      <c r="AA59" t="s">
        <v>36</v>
      </c>
      <c r="AB59" t="s">
        <v>71</v>
      </c>
      <c r="AC59" t="s">
        <v>60</v>
      </c>
      <c r="AD59" t="s">
        <v>51</v>
      </c>
    </row>
    <row r="60" spans="1:30" x14ac:dyDescent="0.45">
      <c r="A60">
        <v>10677703261</v>
      </c>
      <c r="B60">
        <v>231488212</v>
      </c>
      <c r="C60" s="2">
        <v>43576.473043981481</v>
      </c>
      <c r="D60" s="2">
        <v>43576.474259259259</v>
      </c>
      <c r="I60" t="s">
        <v>133</v>
      </c>
      <c r="J60" t="s">
        <v>35</v>
      </c>
      <c r="K60" t="s">
        <v>35</v>
      </c>
      <c r="L60" t="s">
        <v>35</v>
      </c>
      <c r="M60" t="s">
        <v>35</v>
      </c>
      <c r="N60" t="s">
        <v>35</v>
      </c>
      <c r="O60" t="s">
        <v>35</v>
      </c>
      <c r="P60" t="s">
        <v>34</v>
      </c>
      <c r="Q60" t="s">
        <v>35</v>
      </c>
      <c r="R60" t="s">
        <v>35</v>
      </c>
      <c r="S60" t="s">
        <v>35</v>
      </c>
      <c r="T60" t="s">
        <v>35</v>
      </c>
      <c r="U60" t="s">
        <v>35</v>
      </c>
      <c r="V60" t="s">
        <v>91</v>
      </c>
      <c r="W60" t="s">
        <v>121</v>
      </c>
      <c r="X60" t="s">
        <v>70</v>
      </c>
      <c r="Z60" t="s">
        <v>100</v>
      </c>
      <c r="AA60" t="s">
        <v>91</v>
      </c>
      <c r="AB60" t="s">
        <v>71</v>
      </c>
      <c r="AC60" t="s">
        <v>41</v>
      </c>
      <c r="AD60" t="s">
        <v>42</v>
      </c>
    </row>
    <row r="61" spans="1:30" x14ac:dyDescent="0.45">
      <c r="A61">
        <v>10677384948</v>
      </c>
      <c r="B61">
        <v>231488212</v>
      </c>
      <c r="C61" s="2">
        <v>43576.054560185177</v>
      </c>
      <c r="D61" s="2">
        <v>43576.055289351847</v>
      </c>
      <c r="I61" t="s">
        <v>134</v>
      </c>
      <c r="J61" t="s">
        <v>35</v>
      </c>
      <c r="K61" t="s">
        <v>35</v>
      </c>
      <c r="L61" t="s">
        <v>34</v>
      </c>
      <c r="M61" t="s">
        <v>35</v>
      </c>
      <c r="N61" t="s">
        <v>33</v>
      </c>
      <c r="O61" t="s">
        <v>33</v>
      </c>
      <c r="P61" t="s">
        <v>34</v>
      </c>
      <c r="Q61" t="s">
        <v>35</v>
      </c>
      <c r="R61" t="s">
        <v>35</v>
      </c>
      <c r="S61" t="s">
        <v>35</v>
      </c>
      <c r="T61" t="s">
        <v>33</v>
      </c>
      <c r="U61" t="s">
        <v>35</v>
      </c>
      <c r="V61" t="s">
        <v>36</v>
      </c>
      <c r="W61" t="s">
        <v>121</v>
      </c>
      <c r="X61" t="s">
        <v>47</v>
      </c>
      <c r="Z61" t="s">
        <v>100</v>
      </c>
      <c r="AA61" t="s">
        <v>36</v>
      </c>
      <c r="AB61" t="s">
        <v>49</v>
      </c>
      <c r="AC61" t="s">
        <v>58</v>
      </c>
      <c r="AD61" t="s">
        <v>42</v>
      </c>
    </row>
    <row r="62" spans="1:30" x14ac:dyDescent="0.45">
      <c r="A62">
        <v>10677336548</v>
      </c>
      <c r="B62">
        <v>231488212</v>
      </c>
      <c r="C62" s="2">
        <v>43575.977500000001</v>
      </c>
      <c r="D62" s="2">
        <v>43575.978275462963</v>
      </c>
      <c r="I62" t="s">
        <v>135</v>
      </c>
      <c r="J62" t="s">
        <v>44</v>
      </c>
      <c r="K62" t="s">
        <v>34</v>
      </c>
      <c r="L62" t="s">
        <v>44</v>
      </c>
      <c r="M62" t="s">
        <v>35</v>
      </c>
      <c r="N62" t="s">
        <v>35</v>
      </c>
      <c r="O62" t="s">
        <v>34</v>
      </c>
      <c r="P62" t="s">
        <v>45</v>
      </c>
      <c r="Q62" t="s">
        <v>33</v>
      </c>
      <c r="R62" t="s">
        <v>45</v>
      </c>
      <c r="S62" t="s">
        <v>34</v>
      </c>
      <c r="T62" t="s">
        <v>34</v>
      </c>
      <c r="U62" t="s">
        <v>44</v>
      </c>
      <c r="V62" t="s">
        <v>36</v>
      </c>
      <c r="W62" t="s">
        <v>46</v>
      </c>
      <c r="X62" t="s">
        <v>38</v>
      </c>
      <c r="Z62" t="s">
        <v>48</v>
      </c>
      <c r="AA62" t="s">
        <v>36</v>
      </c>
      <c r="AB62" t="s">
        <v>68</v>
      </c>
      <c r="AC62" t="s">
        <v>50</v>
      </c>
      <c r="AD62" t="s">
        <v>42</v>
      </c>
    </row>
    <row r="63" spans="1:30" x14ac:dyDescent="0.45">
      <c r="A63">
        <v>10677249256</v>
      </c>
      <c r="B63">
        <v>231488212</v>
      </c>
      <c r="C63" s="2">
        <v>43575.865497685183</v>
      </c>
      <c r="D63" s="2">
        <v>43575.867465277777</v>
      </c>
      <c r="I63" t="s">
        <v>136</v>
      </c>
      <c r="J63" t="s">
        <v>33</v>
      </c>
      <c r="K63" t="s">
        <v>34</v>
      </c>
      <c r="L63" t="s">
        <v>44</v>
      </c>
      <c r="M63" t="s">
        <v>34</v>
      </c>
      <c r="N63" t="s">
        <v>33</v>
      </c>
      <c r="O63" t="s">
        <v>35</v>
      </c>
      <c r="P63" t="s">
        <v>34</v>
      </c>
      <c r="Q63" t="s">
        <v>33</v>
      </c>
      <c r="R63" t="s">
        <v>35</v>
      </c>
      <c r="S63" t="s">
        <v>35</v>
      </c>
      <c r="T63" t="s">
        <v>34</v>
      </c>
      <c r="U63" t="s">
        <v>35</v>
      </c>
      <c r="V63" t="s">
        <v>91</v>
      </c>
      <c r="W63" t="s">
        <v>121</v>
      </c>
      <c r="X63" t="s">
        <v>47</v>
      </c>
      <c r="Z63" t="s">
        <v>100</v>
      </c>
      <c r="AA63" t="s">
        <v>91</v>
      </c>
      <c r="AB63" t="s">
        <v>107</v>
      </c>
      <c r="AC63" t="s">
        <v>41</v>
      </c>
      <c r="AD63" t="s">
        <v>51</v>
      </c>
    </row>
    <row r="64" spans="1:30" x14ac:dyDescent="0.45">
      <c r="A64">
        <v>10677248827</v>
      </c>
      <c r="B64">
        <v>231488212</v>
      </c>
      <c r="C64" s="2">
        <v>43575.865497685183</v>
      </c>
      <c r="D64" s="2">
        <v>43575.866967592592</v>
      </c>
      <c r="I64" t="s">
        <v>137</v>
      </c>
      <c r="J64" t="s">
        <v>44</v>
      </c>
      <c r="K64" t="s">
        <v>34</v>
      </c>
      <c r="L64" t="s">
        <v>35</v>
      </c>
      <c r="M64" t="s">
        <v>34</v>
      </c>
      <c r="N64" t="s">
        <v>44</v>
      </c>
      <c r="O64" t="s">
        <v>35</v>
      </c>
      <c r="P64" t="s">
        <v>34</v>
      </c>
      <c r="Q64" t="s">
        <v>44</v>
      </c>
      <c r="R64" t="s">
        <v>33</v>
      </c>
      <c r="S64" t="s">
        <v>34</v>
      </c>
      <c r="T64" t="s">
        <v>34</v>
      </c>
      <c r="U64" t="s">
        <v>33</v>
      </c>
      <c r="V64" t="s">
        <v>91</v>
      </c>
      <c r="W64" t="s">
        <v>84</v>
      </c>
      <c r="X64" t="s">
        <v>70</v>
      </c>
      <c r="Z64" t="s">
        <v>100</v>
      </c>
      <c r="AA64" t="s">
        <v>91</v>
      </c>
      <c r="AB64" t="s">
        <v>68</v>
      </c>
      <c r="AC64" t="s">
        <v>97</v>
      </c>
      <c r="AD64" t="s">
        <v>51</v>
      </c>
    </row>
    <row r="65" spans="1:30" x14ac:dyDescent="0.45">
      <c r="A65">
        <v>10677243637</v>
      </c>
      <c r="B65">
        <v>231488212</v>
      </c>
      <c r="C65" s="2">
        <v>43575.854907407411</v>
      </c>
      <c r="D65" s="2">
        <v>43575.860763888893</v>
      </c>
      <c r="I65" t="s">
        <v>138</v>
      </c>
      <c r="J65" t="s">
        <v>35</v>
      </c>
      <c r="K65" t="s">
        <v>34</v>
      </c>
      <c r="L65" t="s">
        <v>33</v>
      </c>
      <c r="M65" t="s">
        <v>34</v>
      </c>
      <c r="N65" t="s">
        <v>35</v>
      </c>
      <c r="O65" t="s">
        <v>35</v>
      </c>
      <c r="P65" t="s">
        <v>34</v>
      </c>
      <c r="Q65" t="s">
        <v>33</v>
      </c>
      <c r="R65" t="s">
        <v>33</v>
      </c>
      <c r="S65" t="s">
        <v>33</v>
      </c>
      <c r="T65" t="s">
        <v>35</v>
      </c>
      <c r="U65" t="s">
        <v>35</v>
      </c>
      <c r="V65" t="s">
        <v>36</v>
      </c>
      <c r="W65" t="s">
        <v>121</v>
      </c>
      <c r="X65" t="s">
        <v>85</v>
      </c>
      <c r="Z65" t="s">
        <v>100</v>
      </c>
      <c r="AA65" t="s">
        <v>36</v>
      </c>
      <c r="AB65" t="s">
        <v>40</v>
      </c>
      <c r="AC65" t="s">
        <v>82</v>
      </c>
      <c r="AD65" t="s">
        <v>51</v>
      </c>
    </row>
    <row r="66" spans="1:30" x14ac:dyDescent="0.45">
      <c r="A66">
        <v>10677240274</v>
      </c>
      <c r="B66">
        <v>231488212</v>
      </c>
      <c r="C66" s="2">
        <v>43575.854768518519</v>
      </c>
      <c r="D66" s="2">
        <v>43575.85670138889</v>
      </c>
      <c r="I66" t="s">
        <v>139</v>
      </c>
      <c r="J66" t="s">
        <v>35</v>
      </c>
      <c r="K66" t="s">
        <v>44</v>
      </c>
      <c r="L66" t="s">
        <v>44</v>
      </c>
      <c r="M66" t="s">
        <v>35</v>
      </c>
      <c r="N66" t="s">
        <v>33</v>
      </c>
      <c r="O66" t="s">
        <v>44</v>
      </c>
      <c r="P66" t="s">
        <v>34</v>
      </c>
      <c r="Q66" t="s">
        <v>44</v>
      </c>
      <c r="R66" t="s">
        <v>35</v>
      </c>
      <c r="S66" t="s">
        <v>44</v>
      </c>
      <c r="T66" t="s">
        <v>34</v>
      </c>
      <c r="U66" t="s">
        <v>35</v>
      </c>
      <c r="V66" t="s">
        <v>36</v>
      </c>
      <c r="W66" t="s">
        <v>121</v>
      </c>
      <c r="X66" t="s">
        <v>85</v>
      </c>
      <c r="Z66" t="s">
        <v>100</v>
      </c>
      <c r="AA66" t="s">
        <v>36</v>
      </c>
      <c r="AB66" t="s">
        <v>68</v>
      </c>
      <c r="AC66" t="s">
        <v>64</v>
      </c>
      <c r="AD66" t="s">
        <v>51</v>
      </c>
    </row>
    <row r="67" spans="1:30" x14ac:dyDescent="0.45">
      <c r="A67">
        <v>10677240043</v>
      </c>
      <c r="B67">
        <v>231488212</v>
      </c>
      <c r="C67" s="2">
        <v>43575.854756944442</v>
      </c>
      <c r="D67" s="2">
        <v>43575.856412037043</v>
      </c>
      <c r="I67" t="s">
        <v>140</v>
      </c>
      <c r="J67" t="s">
        <v>44</v>
      </c>
      <c r="K67" t="s">
        <v>35</v>
      </c>
      <c r="L67" t="s">
        <v>44</v>
      </c>
      <c r="M67" t="s">
        <v>34</v>
      </c>
      <c r="N67" t="s">
        <v>34</v>
      </c>
      <c r="O67" t="s">
        <v>44</v>
      </c>
      <c r="P67" t="s">
        <v>33</v>
      </c>
      <c r="Q67" t="s">
        <v>44</v>
      </c>
      <c r="R67" t="s">
        <v>34</v>
      </c>
      <c r="S67" t="s">
        <v>35</v>
      </c>
      <c r="T67" t="s">
        <v>44</v>
      </c>
      <c r="U67" t="s">
        <v>34</v>
      </c>
      <c r="V67" t="s">
        <v>36</v>
      </c>
      <c r="W67" t="s">
        <v>141</v>
      </c>
      <c r="X67" t="s">
        <v>38</v>
      </c>
      <c r="Z67" t="s">
        <v>142</v>
      </c>
      <c r="AA67" t="s">
        <v>36</v>
      </c>
      <c r="AB67" t="s">
        <v>40</v>
      </c>
      <c r="AC67" t="s">
        <v>60</v>
      </c>
      <c r="AD67" t="s">
        <v>42</v>
      </c>
    </row>
    <row r="68" spans="1:30" x14ac:dyDescent="0.45">
      <c r="A68">
        <v>10677235350</v>
      </c>
      <c r="B68">
        <v>231488212</v>
      </c>
      <c r="C68" s="2">
        <v>43575.84988425926</v>
      </c>
      <c r="D68" s="2">
        <v>43575.850787037038</v>
      </c>
      <c r="I68" t="s">
        <v>143</v>
      </c>
      <c r="J68" t="s">
        <v>33</v>
      </c>
      <c r="K68" t="s">
        <v>35</v>
      </c>
      <c r="L68" t="s">
        <v>33</v>
      </c>
      <c r="M68" t="s">
        <v>35</v>
      </c>
      <c r="N68" t="s">
        <v>33</v>
      </c>
      <c r="O68" t="s">
        <v>34</v>
      </c>
      <c r="P68" t="s">
        <v>34</v>
      </c>
      <c r="Q68" t="s">
        <v>44</v>
      </c>
      <c r="R68" t="s">
        <v>34</v>
      </c>
      <c r="S68" t="s">
        <v>34</v>
      </c>
      <c r="T68" t="s">
        <v>33</v>
      </c>
      <c r="U68" t="s">
        <v>34</v>
      </c>
      <c r="V68" t="s">
        <v>91</v>
      </c>
      <c r="W68" t="s">
        <v>121</v>
      </c>
      <c r="X68" t="s">
        <v>70</v>
      </c>
      <c r="Z68" t="s">
        <v>100</v>
      </c>
      <c r="AA68" t="s">
        <v>91</v>
      </c>
      <c r="AB68" t="s">
        <v>107</v>
      </c>
      <c r="AC68" t="s">
        <v>64</v>
      </c>
      <c r="AD68" t="s">
        <v>51</v>
      </c>
    </row>
    <row r="69" spans="1:30" x14ac:dyDescent="0.45">
      <c r="A69">
        <v>10677218663</v>
      </c>
      <c r="B69">
        <v>231488212</v>
      </c>
      <c r="C69" s="2">
        <v>43575.83053240741</v>
      </c>
      <c r="D69" s="2">
        <v>43575.831666666672</v>
      </c>
      <c r="I69" t="s">
        <v>144</v>
      </c>
      <c r="J69" t="s">
        <v>44</v>
      </c>
      <c r="K69" t="s">
        <v>44</v>
      </c>
      <c r="L69" t="s">
        <v>44</v>
      </c>
      <c r="M69" t="s">
        <v>44</v>
      </c>
      <c r="N69" t="s">
        <v>44</v>
      </c>
      <c r="O69" t="s">
        <v>35</v>
      </c>
      <c r="P69" t="s">
        <v>35</v>
      </c>
      <c r="Q69" t="s">
        <v>35</v>
      </c>
      <c r="R69" t="s">
        <v>35</v>
      </c>
      <c r="S69" t="s">
        <v>44</v>
      </c>
      <c r="T69" t="s">
        <v>44</v>
      </c>
      <c r="U69" t="s">
        <v>44</v>
      </c>
      <c r="V69" t="s">
        <v>36</v>
      </c>
      <c r="W69" t="s">
        <v>84</v>
      </c>
      <c r="X69" t="s">
        <v>47</v>
      </c>
      <c r="Z69" t="s">
        <v>100</v>
      </c>
      <c r="AA69" t="s">
        <v>36</v>
      </c>
      <c r="AB69" t="s">
        <v>71</v>
      </c>
      <c r="AC69" t="s">
        <v>66</v>
      </c>
      <c r="AD69" t="s">
        <v>51</v>
      </c>
    </row>
    <row r="70" spans="1:30" x14ac:dyDescent="0.45">
      <c r="A70">
        <v>10677217709</v>
      </c>
      <c r="B70">
        <v>231488212</v>
      </c>
      <c r="C70" s="2">
        <v>43575.828368055547</v>
      </c>
      <c r="D70" s="2">
        <v>43575.830648148149</v>
      </c>
      <c r="I70" t="s">
        <v>145</v>
      </c>
      <c r="J70" t="s">
        <v>44</v>
      </c>
      <c r="K70" t="s">
        <v>44</v>
      </c>
      <c r="L70" t="s">
        <v>44</v>
      </c>
      <c r="M70" t="s">
        <v>34</v>
      </c>
      <c r="N70" t="s">
        <v>44</v>
      </c>
      <c r="O70" t="s">
        <v>44</v>
      </c>
      <c r="P70" t="s">
        <v>34</v>
      </c>
      <c r="Q70" t="s">
        <v>44</v>
      </c>
      <c r="R70" t="s">
        <v>33</v>
      </c>
      <c r="S70" t="s">
        <v>44</v>
      </c>
      <c r="T70" t="s">
        <v>44</v>
      </c>
      <c r="U70" t="s">
        <v>33</v>
      </c>
      <c r="V70" t="s">
        <v>36</v>
      </c>
      <c r="W70" t="s">
        <v>84</v>
      </c>
      <c r="X70" t="s">
        <v>85</v>
      </c>
      <c r="Z70" t="s">
        <v>100</v>
      </c>
      <c r="AA70" t="s">
        <v>36</v>
      </c>
      <c r="AB70" t="s">
        <v>49</v>
      </c>
      <c r="AC70" t="s">
        <v>82</v>
      </c>
      <c r="AD70" t="s">
        <v>146</v>
      </c>
    </row>
    <row r="71" spans="1:30" x14ac:dyDescent="0.45">
      <c r="A71">
        <v>10677208081</v>
      </c>
      <c r="B71">
        <v>231488212</v>
      </c>
      <c r="C71" s="2">
        <v>43575.818518518521</v>
      </c>
      <c r="D71" s="2">
        <v>43575.81962962963</v>
      </c>
      <c r="I71" t="s">
        <v>147</v>
      </c>
      <c r="J71" t="s">
        <v>35</v>
      </c>
      <c r="K71" t="s">
        <v>34</v>
      </c>
      <c r="L71" t="s">
        <v>44</v>
      </c>
      <c r="M71" t="s">
        <v>33</v>
      </c>
      <c r="N71" t="s">
        <v>35</v>
      </c>
      <c r="O71" t="s">
        <v>44</v>
      </c>
      <c r="P71" t="s">
        <v>34</v>
      </c>
      <c r="Q71" t="s">
        <v>44</v>
      </c>
      <c r="R71" t="s">
        <v>44</v>
      </c>
      <c r="S71" t="s">
        <v>44</v>
      </c>
      <c r="T71" t="s">
        <v>34</v>
      </c>
      <c r="U71" t="s">
        <v>33</v>
      </c>
      <c r="V71" t="s">
        <v>91</v>
      </c>
      <c r="W71" t="s">
        <v>141</v>
      </c>
      <c r="X71" t="s">
        <v>47</v>
      </c>
      <c r="Z71" t="s">
        <v>142</v>
      </c>
      <c r="AA71" t="s">
        <v>91</v>
      </c>
      <c r="AB71" t="s">
        <v>40</v>
      </c>
      <c r="AC71" t="s">
        <v>82</v>
      </c>
      <c r="AD71" t="s">
        <v>51</v>
      </c>
    </row>
    <row r="72" spans="1:30" x14ac:dyDescent="0.45">
      <c r="A72">
        <v>10677207487</v>
      </c>
      <c r="B72">
        <v>231488212</v>
      </c>
      <c r="C72" s="2">
        <v>43575.818541666667</v>
      </c>
      <c r="D72" s="2">
        <v>43575.818969907406</v>
      </c>
      <c r="I72" t="s">
        <v>148</v>
      </c>
      <c r="J72" t="s">
        <v>34</v>
      </c>
      <c r="K72" t="s">
        <v>35</v>
      </c>
      <c r="L72" t="s">
        <v>33</v>
      </c>
      <c r="M72" t="s">
        <v>33</v>
      </c>
      <c r="N72" t="s">
        <v>35</v>
      </c>
      <c r="O72" t="s">
        <v>35</v>
      </c>
      <c r="P72" t="s">
        <v>35</v>
      </c>
      <c r="Q72" t="s">
        <v>35</v>
      </c>
      <c r="R72" t="s">
        <v>44</v>
      </c>
      <c r="S72" t="s">
        <v>34</v>
      </c>
      <c r="T72" t="s">
        <v>35</v>
      </c>
      <c r="U72" t="s">
        <v>44</v>
      </c>
      <c r="V72" t="s">
        <v>36</v>
      </c>
      <c r="W72" t="s">
        <v>121</v>
      </c>
      <c r="X72" t="s">
        <v>47</v>
      </c>
      <c r="Z72" t="s">
        <v>100</v>
      </c>
      <c r="AA72" t="s">
        <v>91</v>
      </c>
      <c r="AB72" t="s">
        <v>57</v>
      </c>
      <c r="AC72" t="s">
        <v>50</v>
      </c>
      <c r="AD72" t="s">
        <v>51</v>
      </c>
    </row>
    <row r="73" spans="1:30" x14ac:dyDescent="0.45">
      <c r="A73">
        <v>10677205656</v>
      </c>
      <c r="B73">
        <v>231488212</v>
      </c>
      <c r="C73" s="2">
        <v>43575.815370370372</v>
      </c>
      <c r="D73" s="2">
        <v>43575.816770833328</v>
      </c>
      <c r="I73" t="s">
        <v>149</v>
      </c>
      <c r="J73" t="s">
        <v>33</v>
      </c>
      <c r="K73" t="s">
        <v>33</v>
      </c>
      <c r="L73" t="s">
        <v>33</v>
      </c>
      <c r="M73" t="s">
        <v>35</v>
      </c>
      <c r="N73" t="s">
        <v>34</v>
      </c>
      <c r="O73" t="s">
        <v>44</v>
      </c>
      <c r="P73" t="s">
        <v>34</v>
      </c>
      <c r="Q73" t="s">
        <v>33</v>
      </c>
      <c r="R73" t="s">
        <v>35</v>
      </c>
      <c r="S73" t="s">
        <v>33</v>
      </c>
      <c r="T73" t="s">
        <v>34</v>
      </c>
      <c r="U73" t="s">
        <v>33</v>
      </c>
      <c r="V73" t="s">
        <v>36</v>
      </c>
      <c r="W73" t="s">
        <v>84</v>
      </c>
      <c r="X73" t="s">
        <v>38</v>
      </c>
      <c r="Z73" t="s">
        <v>100</v>
      </c>
      <c r="AA73" t="s">
        <v>36</v>
      </c>
      <c r="AB73" t="s">
        <v>40</v>
      </c>
      <c r="AC73" t="s">
        <v>41</v>
      </c>
      <c r="AD73" t="s">
        <v>42</v>
      </c>
    </row>
    <row r="74" spans="1:30" x14ac:dyDescent="0.45">
      <c r="A74">
        <v>10677194930</v>
      </c>
      <c r="B74">
        <v>231488212</v>
      </c>
      <c r="C74" s="2">
        <v>43575.802905092591</v>
      </c>
      <c r="D74" s="2">
        <v>43575.804375</v>
      </c>
      <c r="I74" t="s">
        <v>150</v>
      </c>
      <c r="J74" t="s">
        <v>33</v>
      </c>
      <c r="K74" t="s">
        <v>34</v>
      </c>
      <c r="L74" t="s">
        <v>33</v>
      </c>
      <c r="M74" t="s">
        <v>33</v>
      </c>
      <c r="N74" t="s">
        <v>33</v>
      </c>
      <c r="O74" t="s">
        <v>35</v>
      </c>
      <c r="P74" t="s">
        <v>34</v>
      </c>
      <c r="Q74" t="s">
        <v>44</v>
      </c>
      <c r="R74" t="s">
        <v>44</v>
      </c>
      <c r="S74" t="s">
        <v>44</v>
      </c>
      <c r="T74" t="s">
        <v>33</v>
      </c>
      <c r="U74" t="s">
        <v>33</v>
      </c>
      <c r="V74" t="s">
        <v>91</v>
      </c>
      <c r="W74" t="s">
        <v>84</v>
      </c>
      <c r="X74" t="s">
        <v>38</v>
      </c>
      <c r="Z74" t="s">
        <v>100</v>
      </c>
      <c r="AA74" t="s">
        <v>91</v>
      </c>
      <c r="AB74" t="s">
        <v>71</v>
      </c>
      <c r="AC74" t="s">
        <v>54</v>
      </c>
      <c r="AD74" t="s">
        <v>42</v>
      </c>
    </row>
    <row r="75" spans="1:30" x14ac:dyDescent="0.45">
      <c r="A75">
        <v>10677193481</v>
      </c>
      <c r="B75">
        <v>231488212</v>
      </c>
      <c r="C75" s="2">
        <v>43575.802118055559</v>
      </c>
      <c r="D75" s="2">
        <v>43575.802824074082</v>
      </c>
      <c r="I75" t="s">
        <v>151</v>
      </c>
      <c r="J75" t="s">
        <v>33</v>
      </c>
      <c r="K75" t="s">
        <v>33</v>
      </c>
      <c r="L75" t="s">
        <v>33</v>
      </c>
      <c r="M75" t="s">
        <v>33</v>
      </c>
      <c r="N75" t="s">
        <v>33</v>
      </c>
      <c r="O75" t="s">
        <v>33</v>
      </c>
      <c r="P75" t="s">
        <v>33</v>
      </c>
      <c r="Q75" t="s">
        <v>33</v>
      </c>
      <c r="R75" t="s">
        <v>33</v>
      </c>
      <c r="S75" t="s">
        <v>33</v>
      </c>
      <c r="T75" t="s">
        <v>33</v>
      </c>
      <c r="U75" t="s">
        <v>33</v>
      </c>
      <c r="V75" t="s">
        <v>36</v>
      </c>
      <c r="W75" t="s">
        <v>84</v>
      </c>
      <c r="X75" t="s">
        <v>47</v>
      </c>
      <c r="Z75" t="s">
        <v>100</v>
      </c>
      <c r="AA75" t="s">
        <v>36</v>
      </c>
      <c r="AB75" t="s">
        <v>68</v>
      </c>
      <c r="AC75" t="s">
        <v>58</v>
      </c>
      <c r="AD75" t="s">
        <v>51</v>
      </c>
    </row>
    <row r="76" spans="1:30" x14ac:dyDescent="0.45">
      <c r="A76">
        <v>10677180003</v>
      </c>
      <c r="B76">
        <v>231488212</v>
      </c>
      <c r="C76" s="2">
        <v>43575.787268518521</v>
      </c>
      <c r="D76" s="2">
        <v>43575.788090277783</v>
      </c>
      <c r="I76" t="s">
        <v>152</v>
      </c>
      <c r="J76" t="s">
        <v>35</v>
      </c>
      <c r="K76" t="s">
        <v>35</v>
      </c>
      <c r="L76" t="s">
        <v>35</v>
      </c>
      <c r="M76" t="s">
        <v>35</v>
      </c>
      <c r="N76" t="s">
        <v>35</v>
      </c>
      <c r="O76" t="s">
        <v>35</v>
      </c>
      <c r="P76" t="s">
        <v>35</v>
      </c>
      <c r="Q76" t="s">
        <v>35</v>
      </c>
      <c r="R76" t="s">
        <v>35</v>
      </c>
      <c r="S76" t="s">
        <v>35</v>
      </c>
      <c r="T76" t="s">
        <v>35</v>
      </c>
      <c r="U76" t="s">
        <v>35</v>
      </c>
      <c r="V76" t="s">
        <v>91</v>
      </c>
      <c r="W76" t="s">
        <v>121</v>
      </c>
      <c r="X76" t="s">
        <v>38</v>
      </c>
      <c r="Z76" t="s">
        <v>100</v>
      </c>
      <c r="AA76" t="s">
        <v>91</v>
      </c>
      <c r="AB76" t="s">
        <v>71</v>
      </c>
      <c r="AC76" t="s">
        <v>97</v>
      </c>
      <c r="AD76" t="s">
        <v>42</v>
      </c>
    </row>
    <row r="77" spans="1:30" x14ac:dyDescent="0.45">
      <c r="A77">
        <v>10677174274</v>
      </c>
      <c r="B77">
        <v>231488212</v>
      </c>
      <c r="C77" s="2">
        <v>43575.780995370369</v>
      </c>
      <c r="D77" s="2">
        <v>43575.78193287037</v>
      </c>
      <c r="I77" t="s">
        <v>153</v>
      </c>
      <c r="J77" t="s">
        <v>34</v>
      </c>
      <c r="K77" t="s">
        <v>35</v>
      </c>
      <c r="L77" t="s">
        <v>35</v>
      </c>
      <c r="M77" t="s">
        <v>34</v>
      </c>
      <c r="N77" t="s">
        <v>35</v>
      </c>
      <c r="O77" t="s">
        <v>33</v>
      </c>
      <c r="P77" t="s">
        <v>34</v>
      </c>
      <c r="Q77" t="s">
        <v>35</v>
      </c>
      <c r="R77" t="s">
        <v>35</v>
      </c>
      <c r="S77" t="s">
        <v>44</v>
      </c>
      <c r="T77" t="s">
        <v>35</v>
      </c>
      <c r="U77" t="s">
        <v>34</v>
      </c>
      <c r="V77" t="s">
        <v>36</v>
      </c>
      <c r="W77" t="s">
        <v>121</v>
      </c>
      <c r="X77" t="s">
        <v>38</v>
      </c>
      <c r="Z77" t="s">
        <v>100</v>
      </c>
      <c r="AA77" t="s">
        <v>36</v>
      </c>
      <c r="AB77" t="s">
        <v>68</v>
      </c>
      <c r="AC77" t="s">
        <v>82</v>
      </c>
      <c r="AD77" t="s">
        <v>42</v>
      </c>
    </row>
    <row r="78" spans="1:30" x14ac:dyDescent="0.45">
      <c r="A78">
        <v>10677169794</v>
      </c>
      <c r="B78">
        <v>231488212</v>
      </c>
      <c r="C78" s="2">
        <v>43575.775891203702</v>
      </c>
      <c r="D78" s="2">
        <v>43575.777175925927</v>
      </c>
      <c r="I78" t="s">
        <v>154</v>
      </c>
      <c r="J78" t="s">
        <v>33</v>
      </c>
      <c r="K78" t="s">
        <v>34</v>
      </c>
      <c r="L78" t="s">
        <v>33</v>
      </c>
      <c r="M78" t="s">
        <v>34</v>
      </c>
      <c r="N78" t="s">
        <v>33</v>
      </c>
      <c r="O78" t="s">
        <v>33</v>
      </c>
      <c r="P78" t="s">
        <v>34</v>
      </c>
      <c r="Q78" t="s">
        <v>33</v>
      </c>
      <c r="R78" t="s">
        <v>34</v>
      </c>
      <c r="S78" t="s">
        <v>33</v>
      </c>
      <c r="T78" t="s">
        <v>34</v>
      </c>
      <c r="U78" t="s">
        <v>34</v>
      </c>
      <c r="V78" t="s">
        <v>36</v>
      </c>
      <c r="W78" t="s">
        <v>121</v>
      </c>
      <c r="X78" t="s">
        <v>38</v>
      </c>
      <c r="Z78" t="s">
        <v>100</v>
      </c>
      <c r="AA78" t="s">
        <v>36</v>
      </c>
      <c r="AB78" t="s">
        <v>71</v>
      </c>
      <c r="AC78" t="s">
        <v>82</v>
      </c>
      <c r="AD78" t="s">
        <v>42</v>
      </c>
    </row>
    <row r="79" spans="1:30" x14ac:dyDescent="0.45">
      <c r="A79">
        <v>10677156492</v>
      </c>
      <c r="B79">
        <v>231488212</v>
      </c>
      <c r="C79" s="2">
        <v>43575.76258101852</v>
      </c>
      <c r="D79" s="2">
        <v>43575.763449074067</v>
      </c>
      <c r="I79" t="s">
        <v>155</v>
      </c>
      <c r="J79" t="s">
        <v>35</v>
      </c>
      <c r="K79" t="s">
        <v>35</v>
      </c>
      <c r="L79" t="s">
        <v>35</v>
      </c>
      <c r="M79" t="s">
        <v>35</v>
      </c>
      <c r="N79" t="s">
        <v>35</v>
      </c>
      <c r="O79" t="s">
        <v>35</v>
      </c>
      <c r="P79" t="s">
        <v>35</v>
      </c>
      <c r="Q79" t="s">
        <v>35</v>
      </c>
      <c r="R79" t="s">
        <v>35</v>
      </c>
      <c r="S79" t="s">
        <v>35</v>
      </c>
      <c r="T79" t="s">
        <v>35</v>
      </c>
      <c r="U79" t="s">
        <v>35</v>
      </c>
      <c r="V79" t="s">
        <v>36</v>
      </c>
      <c r="W79" t="s">
        <v>141</v>
      </c>
      <c r="X79" t="s">
        <v>47</v>
      </c>
      <c r="Z79" t="s">
        <v>142</v>
      </c>
      <c r="AA79" t="s">
        <v>36</v>
      </c>
      <c r="AB79" t="s">
        <v>103</v>
      </c>
      <c r="AC79" t="s">
        <v>54</v>
      </c>
      <c r="AD79" t="s">
        <v>156</v>
      </c>
    </row>
    <row r="80" spans="1:30" x14ac:dyDescent="0.45">
      <c r="A80">
        <v>10677152960</v>
      </c>
      <c r="B80">
        <v>231488212</v>
      </c>
      <c r="C80" s="2">
        <v>43575.75849537037</v>
      </c>
      <c r="D80" s="2">
        <v>43575.759780092587</v>
      </c>
      <c r="I80" t="s">
        <v>157</v>
      </c>
      <c r="J80" t="s">
        <v>44</v>
      </c>
      <c r="K80" t="s">
        <v>35</v>
      </c>
      <c r="L80" t="s">
        <v>33</v>
      </c>
      <c r="M80" t="s">
        <v>33</v>
      </c>
      <c r="N80" t="s">
        <v>33</v>
      </c>
      <c r="O80" t="s">
        <v>44</v>
      </c>
      <c r="P80" t="s">
        <v>34</v>
      </c>
      <c r="Q80" t="s">
        <v>44</v>
      </c>
      <c r="R80" t="s">
        <v>44</v>
      </c>
      <c r="S80" t="s">
        <v>33</v>
      </c>
      <c r="T80" t="s">
        <v>35</v>
      </c>
      <c r="U80" t="s">
        <v>35</v>
      </c>
      <c r="V80" t="s">
        <v>91</v>
      </c>
      <c r="W80" t="s">
        <v>121</v>
      </c>
      <c r="X80" t="s">
        <v>38</v>
      </c>
      <c r="Z80" t="s">
        <v>100</v>
      </c>
      <c r="AA80" t="s">
        <v>91</v>
      </c>
      <c r="AB80" t="s">
        <v>57</v>
      </c>
      <c r="AC80" t="s">
        <v>41</v>
      </c>
      <c r="AD80" t="s">
        <v>42</v>
      </c>
    </row>
    <row r="81" spans="1:30" x14ac:dyDescent="0.45">
      <c r="A81">
        <v>10677150548</v>
      </c>
      <c r="B81">
        <v>231488212</v>
      </c>
      <c r="C81" s="2">
        <v>43575.756157407413</v>
      </c>
      <c r="D81" s="2">
        <v>43575.757337962961</v>
      </c>
      <c r="I81" t="s">
        <v>158</v>
      </c>
      <c r="J81" t="s">
        <v>44</v>
      </c>
      <c r="K81" t="s">
        <v>33</v>
      </c>
      <c r="L81" t="s">
        <v>44</v>
      </c>
      <c r="M81" t="s">
        <v>34</v>
      </c>
      <c r="N81" t="s">
        <v>33</v>
      </c>
      <c r="O81" t="s">
        <v>44</v>
      </c>
      <c r="P81" t="s">
        <v>35</v>
      </c>
      <c r="Q81" t="s">
        <v>44</v>
      </c>
      <c r="R81" t="s">
        <v>34</v>
      </c>
      <c r="S81" t="s">
        <v>35</v>
      </c>
      <c r="T81" t="s">
        <v>33</v>
      </c>
      <c r="U81" t="s">
        <v>35</v>
      </c>
      <c r="V81" t="s">
        <v>91</v>
      </c>
      <c r="W81" t="s">
        <v>84</v>
      </c>
      <c r="X81" t="s">
        <v>85</v>
      </c>
      <c r="Z81" t="s">
        <v>142</v>
      </c>
      <c r="AA81" t="s">
        <v>91</v>
      </c>
      <c r="AB81" t="s">
        <v>74</v>
      </c>
      <c r="AC81" t="s">
        <v>41</v>
      </c>
      <c r="AD81" t="s">
        <v>51</v>
      </c>
    </row>
    <row r="82" spans="1:30" x14ac:dyDescent="0.45">
      <c r="A82">
        <v>10677132828</v>
      </c>
      <c r="B82">
        <v>231488212</v>
      </c>
      <c r="C82" s="2">
        <v>43575.73847222222</v>
      </c>
      <c r="D82" s="2">
        <v>43575.739247685182</v>
      </c>
      <c r="I82" t="s">
        <v>159</v>
      </c>
      <c r="J82" t="s">
        <v>44</v>
      </c>
      <c r="K82" t="s">
        <v>44</v>
      </c>
      <c r="L82" t="s">
        <v>44</v>
      </c>
      <c r="M82" t="s">
        <v>44</v>
      </c>
      <c r="N82" t="s">
        <v>44</v>
      </c>
      <c r="O82" t="s">
        <v>44</v>
      </c>
      <c r="P82" t="s">
        <v>44</v>
      </c>
      <c r="Q82" t="s">
        <v>44</v>
      </c>
      <c r="R82" t="s">
        <v>44</v>
      </c>
      <c r="S82" t="s">
        <v>44</v>
      </c>
      <c r="T82" t="s">
        <v>44</v>
      </c>
      <c r="U82" t="s">
        <v>44</v>
      </c>
      <c r="V82" t="s">
        <v>36</v>
      </c>
      <c r="W82" t="s">
        <v>121</v>
      </c>
      <c r="X82" t="s">
        <v>38</v>
      </c>
      <c r="Z82" t="s">
        <v>100</v>
      </c>
      <c r="AA82" t="s">
        <v>36</v>
      </c>
      <c r="AB82" t="s">
        <v>68</v>
      </c>
      <c r="AC82" t="s">
        <v>66</v>
      </c>
      <c r="AD82" t="s">
        <v>42</v>
      </c>
    </row>
    <row r="83" spans="1:30" x14ac:dyDescent="0.45">
      <c r="A83">
        <v>10677132305</v>
      </c>
      <c r="B83">
        <v>231488212</v>
      </c>
      <c r="C83" s="2">
        <v>43575.736354166656</v>
      </c>
      <c r="D83" s="2">
        <v>43575.739282407398</v>
      </c>
      <c r="I83" t="s">
        <v>160</v>
      </c>
      <c r="J83" t="s">
        <v>33</v>
      </c>
      <c r="K83" t="s">
        <v>33</v>
      </c>
      <c r="L83" t="s">
        <v>44</v>
      </c>
      <c r="M83" t="s">
        <v>35</v>
      </c>
      <c r="N83" t="s">
        <v>33</v>
      </c>
      <c r="O83" t="s">
        <v>44</v>
      </c>
      <c r="P83" t="s">
        <v>34</v>
      </c>
      <c r="Q83" t="s">
        <v>33</v>
      </c>
      <c r="R83" t="s">
        <v>33</v>
      </c>
      <c r="S83" t="s">
        <v>35</v>
      </c>
      <c r="T83" t="s">
        <v>33</v>
      </c>
      <c r="U83" t="s">
        <v>35</v>
      </c>
      <c r="V83" t="s">
        <v>36</v>
      </c>
      <c r="W83" t="s">
        <v>121</v>
      </c>
      <c r="X83" t="s">
        <v>70</v>
      </c>
      <c r="Z83" t="s">
        <v>100</v>
      </c>
      <c r="AA83" t="s">
        <v>36</v>
      </c>
      <c r="AB83" t="s">
        <v>57</v>
      </c>
      <c r="AC83" t="s">
        <v>82</v>
      </c>
      <c r="AD83" t="s">
        <v>51</v>
      </c>
    </row>
    <row r="84" spans="1:30" x14ac:dyDescent="0.45">
      <c r="A84">
        <v>10677126407</v>
      </c>
      <c r="B84">
        <v>231488212</v>
      </c>
      <c r="C84" s="2">
        <v>43575.732731481483</v>
      </c>
      <c r="D84" s="2">
        <v>43575.733148148152</v>
      </c>
      <c r="I84" t="s">
        <v>161</v>
      </c>
      <c r="J84" t="s">
        <v>35</v>
      </c>
      <c r="K84" t="s">
        <v>34</v>
      </c>
      <c r="L84" t="s">
        <v>35</v>
      </c>
      <c r="M84" t="s">
        <v>35</v>
      </c>
      <c r="N84" t="s">
        <v>33</v>
      </c>
      <c r="O84" t="s">
        <v>33</v>
      </c>
      <c r="P84" t="s">
        <v>33</v>
      </c>
      <c r="Q84" t="s">
        <v>35</v>
      </c>
      <c r="R84" t="s">
        <v>34</v>
      </c>
      <c r="S84" t="s">
        <v>44</v>
      </c>
      <c r="T84" t="s">
        <v>34</v>
      </c>
      <c r="U84" t="s">
        <v>35</v>
      </c>
      <c r="V84" t="s">
        <v>91</v>
      </c>
      <c r="W84" t="s">
        <v>121</v>
      </c>
      <c r="X84" t="s">
        <v>38</v>
      </c>
      <c r="Z84" t="s">
        <v>100</v>
      </c>
      <c r="AA84" t="s">
        <v>91</v>
      </c>
      <c r="AB84" t="s">
        <v>71</v>
      </c>
      <c r="AC84" t="s">
        <v>58</v>
      </c>
      <c r="AD84" t="s">
        <v>42</v>
      </c>
    </row>
    <row r="85" spans="1:30" x14ac:dyDescent="0.45">
      <c r="A85">
        <v>10677118720</v>
      </c>
      <c r="B85">
        <v>231488212</v>
      </c>
      <c r="C85" s="2">
        <v>43575.724976851852</v>
      </c>
      <c r="D85" s="2">
        <v>43575.726064814808</v>
      </c>
      <c r="I85" t="s">
        <v>162</v>
      </c>
      <c r="J85" t="s">
        <v>44</v>
      </c>
      <c r="K85" t="s">
        <v>34</v>
      </c>
      <c r="L85" t="s">
        <v>44</v>
      </c>
      <c r="M85" t="s">
        <v>35</v>
      </c>
      <c r="N85" t="s">
        <v>44</v>
      </c>
      <c r="O85" t="s">
        <v>44</v>
      </c>
      <c r="P85" t="s">
        <v>45</v>
      </c>
      <c r="Q85" t="s">
        <v>44</v>
      </c>
      <c r="R85" t="s">
        <v>35</v>
      </c>
      <c r="S85" t="s">
        <v>34</v>
      </c>
      <c r="T85" t="s">
        <v>35</v>
      </c>
      <c r="U85" t="s">
        <v>35</v>
      </c>
      <c r="V85" t="s">
        <v>91</v>
      </c>
      <c r="W85" t="s">
        <v>84</v>
      </c>
      <c r="X85" t="s">
        <v>92</v>
      </c>
      <c r="Z85" t="s">
        <v>100</v>
      </c>
      <c r="AA85" t="s">
        <v>91</v>
      </c>
      <c r="AB85" t="s">
        <v>49</v>
      </c>
      <c r="AC85" t="s">
        <v>82</v>
      </c>
      <c r="AD85" t="s">
        <v>51</v>
      </c>
    </row>
    <row r="86" spans="1:30" x14ac:dyDescent="0.45">
      <c r="A86">
        <v>10677108463</v>
      </c>
      <c r="B86">
        <v>231488212</v>
      </c>
      <c r="C86" s="2">
        <v>43575.71466435185</v>
      </c>
      <c r="D86" s="2">
        <v>43575.716597222221</v>
      </c>
      <c r="I86" t="s">
        <v>163</v>
      </c>
      <c r="J86" t="s">
        <v>44</v>
      </c>
      <c r="K86" t="s">
        <v>44</v>
      </c>
      <c r="L86" t="s">
        <v>44</v>
      </c>
      <c r="M86" t="s">
        <v>44</v>
      </c>
      <c r="N86" t="s">
        <v>44</v>
      </c>
      <c r="O86" t="s">
        <v>44</v>
      </c>
      <c r="P86" t="s">
        <v>44</v>
      </c>
      <c r="Q86" t="s">
        <v>44</v>
      </c>
      <c r="R86" t="s">
        <v>44</v>
      </c>
      <c r="S86" t="s">
        <v>44</v>
      </c>
      <c r="T86" t="s">
        <v>44</v>
      </c>
      <c r="U86" t="s">
        <v>44</v>
      </c>
      <c r="V86" t="s">
        <v>91</v>
      </c>
      <c r="W86" t="s">
        <v>46</v>
      </c>
      <c r="X86" t="s">
        <v>70</v>
      </c>
      <c r="Z86" t="s">
        <v>48</v>
      </c>
      <c r="AA86" t="s">
        <v>91</v>
      </c>
      <c r="AB86" t="s">
        <v>74</v>
      </c>
      <c r="AC86" t="s">
        <v>41</v>
      </c>
      <c r="AD86" t="s">
        <v>51</v>
      </c>
    </row>
    <row r="87" spans="1:30" x14ac:dyDescent="0.45">
      <c r="A87">
        <v>10677107070</v>
      </c>
      <c r="B87">
        <v>231488212</v>
      </c>
      <c r="C87" s="2">
        <v>43575.714386574073</v>
      </c>
      <c r="D87" s="2">
        <v>43575.714722222219</v>
      </c>
      <c r="I87" t="s">
        <v>164</v>
      </c>
      <c r="J87" t="s">
        <v>34</v>
      </c>
      <c r="K87" t="s">
        <v>34</v>
      </c>
      <c r="L87" t="s">
        <v>34</v>
      </c>
      <c r="M87" t="s">
        <v>34</v>
      </c>
      <c r="N87" t="s">
        <v>35</v>
      </c>
      <c r="O87" t="s">
        <v>34</v>
      </c>
      <c r="P87" t="s">
        <v>34</v>
      </c>
      <c r="Q87" t="s">
        <v>34</v>
      </c>
      <c r="R87" t="s">
        <v>34</v>
      </c>
      <c r="S87" t="s">
        <v>35</v>
      </c>
      <c r="T87" t="s">
        <v>34</v>
      </c>
      <c r="U87" t="s">
        <v>34</v>
      </c>
      <c r="V87" t="s">
        <v>91</v>
      </c>
      <c r="W87" t="s">
        <v>37</v>
      </c>
      <c r="X87" t="s">
        <v>38</v>
      </c>
      <c r="Z87" t="s">
        <v>48</v>
      </c>
      <c r="AA87" t="s">
        <v>91</v>
      </c>
      <c r="AB87" t="s">
        <v>49</v>
      </c>
      <c r="AC87" t="s">
        <v>58</v>
      </c>
      <c r="AD87" t="s">
        <v>42</v>
      </c>
    </row>
    <row r="88" spans="1:30" x14ac:dyDescent="0.45">
      <c r="A88">
        <v>10677106354</v>
      </c>
      <c r="B88">
        <v>231488212</v>
      </c>
      <c r="C88" s="2">
        <v>43575.712291666663</v>
      </c>
      <c r="D88" s="2">
        <v>43575.714085648149</v>
      </c>
      <c r="I88" t="s">
        <v>165</v>
      </c>
      <c r="J88" t="s">
        <v>44</v>
      </c>
      <c r="K88" t="s">
        <v>33</v>
      </c>
      <c r="L88" t="s">
        <v>33</v>
      </c>
      <c r="M88" t="s">
        <v>34</v>
      </c>
      <c r="N88" t="s">
        <v>33</v>
      </c>
      <c r="O88" t="s">
        <v>44</v>
      </c>
      <c r="P88" t="s">
        <v>34</v>
      </c>
      <c r="Q88" t="s">
        <v>44</v>
      </c>
      <c r="R88" t="s">
        <v>34</v>
      </c>
      <c r="S88" t="s">
        <v>35</v>
      </c>
      <c r="T88" t="s">
        <v>33</v>
      </c>
      <c r="U88" t="s">
        <v>34</v>
      </c>
      <c r="V88" t="s">
        <v>36</v>
      </c>
      <c r="W88" t="s">
        <v>141</v>
      </c>
      <c r="X88" t="s">
        <v>38</v>
      </c>
      <c r="Z88" t="s">
        <v>142</v>
      </c>
      <c r="AA88" t="s">
        <v>36</v>
      </c>
      <c r="AB88" t="s">
        <v>71</v>
      </c>
      <c r="AC88" t="s">
        <v>66</v>
      </c>
      <c r="AD88" t="s">
        <v>42</v>
      </c>
    </row>
    <row r="89" spans="1:30" x14ac:dyDescent="0.45">
      <c r="A89">
        <v>10677104922</v>
      </c>
      <c r="B89">
        <v>231488212</v>
      </c>
      <c r="C89" s="2">
        <v>43575.712256944447</v>
      </c>
      <c r="D89" s="2">
        <v>43575.712685185194</v>
      </c>
      <c r="I89" t="s">
        <v>166</v>
      </c>
      <c r="J89" t="s">
        <v>35</v>
      </c>
      <c r="K89" t="s">
        <v>34</v>
      </c>
      <c r="L89" t="s">
        <v>35</v>
      </c>
      <c r="M89" t="s">
        <v>33</v>
      </c>
      <c r="N89" t="s">
        <v>35</v>
      </c>
      <c r="O89" t="s">
        <v>34</v>
      </c>
      <c r="P89" t="s">
        <v>33</v>
      </c>
      <c r="Q89" t="s">
        <v>34</v>
      </c>
      <c r="R89" t="s">
        <v>33</v>
      </c>
      <c r="S89" t="s">
        <v>33</v>
      </c>
      <c r="T89" t="s">
        <v>33</v>
      </c>
      <c r="U89" t="s">
        <v>34</v>
      </c>
      <c r="V89" t="s">
        <v>36</v>
      </c>
      <c r="W89" t="s">
        <v>121</v>
      </c>
      <c r="X89" t="s">
        <v>47</v>
      </c>
      <c r="Z89" t="s">
        <v>100</v>
      </c>
      <c r="AA89" t="s">
        <v>36</v>
      </c>
      <c r="AB89" t="s">
        <v>40</v>
      </c>
      <c r="AC89" t="s">
        <v>54</v>
      </c>
      <c r="AD89" t="s">
        <v>51</v>
      </c>
    </row>
    <row r="90" spans="1:30" x14ac:dyDescent="0.45">
      <c r="A90">
        <v>10677088856</v>
      </c>
      <c r="B90">
        <v>231488212</v>
      </c>
      <c r="C90" s="2">
        <v>43575.695752314823</v>
      </c>
      <c r="D90" s="2">
        <v>43575.69736111111</v>
      </c>
      <c r="I90" t="s">
        <v>167</v>
      </c>
      <c r="J90" t="s">
        <v>33</v>
      </c>
      <c r="K90" t="s">
        <v>33</v>
      </c>
      <c r="L90" t="s">
        <v>44</v>
      </c>
      <c r="M90" t="s">
        <v>45</v>
      </c>
      <c r="N90" t="s">
        <v>33</v>
      </c>
      <c r="O90" t="s">
        <v>33</v>
      </c>
      <c r="P90" t="s">
        <v>34</v>
      </c>
      <c r="Q90" t="s">
        <v>44</v>
      </c>
      <c r="R90" t="s">
        <v>44</v>
      </c>
      <c r="S90" t="s">
        <v>44</v>
      </c>
      <c r="T90" t="s">
        <v>33</v>
      </c>
      <c r="U90" t="s">
        <v>34</v>
      </c>
      <c r="V90" t="s">
        <v>91</v>
      </c>
      <c r="W90" t="s">
        <v>121</v>
      </c>
      <c r="X90" t="s">
        <v>31</v>
      </c>
      <c r="Y90" t="s">
        <v>168</v>
      </c>
      <c r="Z90" t="s">
        <v>100</v>
      </c>
      <c r="AA90" t="s">
        <v>91</v>
      </c>
      <c r="AB90" t="s">
        <v>76</v>
      </c>
      <c r="AC90" t="s">
        <v>97</v>
      </c>
      <c r="AD90" t="s">
        <v>51</v>
      </c>
    </row>
    <row r="91" spans="1:30" x14ac:dyDescent="0.45">
      <c r="A91">
        <v>10677087211</v>
      </c>
      <c r="B91">
        <v>231488212</v>
      </c>
      <c r="C91" s="2">
        <v>43575.693553240737</v>
      </c>
      <c r="D91" s="2">
        <v>43575.696655092594</v>
      </c>
      <c r="I91" t="s">
        <v>169</v>
      </c>
      <c r="J91" t="s">
        <v>34</v>
      </c>
      <c r="K91" t="s">
        <v>34</v>
      </c>
      <c r="L91" t="s">
        <v>35</v>
      </c>
      <c r="M91" t="s">
        <v>35</v>
      </c>
      <c r="N91" t="s">
        <v>33</v>
      </c>
      <c r="O91" t="s">
        <v>33</v>
      </c>
      <c r="P91" t="s">
        <v>44</v>
      </c>
      <c r="Q91" t="s">
        <v>35</v>
      </c>
      <c r="R91" t="s">
        <v>35</v>
      </c>
      <c r="S91" t="s">
        <v>34</v>
      </c>
      <c r="T91" t="s">
        <v>34</v>
      </c>
      <c r="U91" t="s">
        <v>44</v>
      </c>
      <c r="V91" t="s">
        <v>91</v>
      </c>
      <c r="W91" t="s">
        <v>121</v>
      </c>
      <c r="X91" t="s">
        <v>38</v>
      </c>
      <c r="Z91" t="s">
        <v>100</v>
      </c>
      <c r="AA91" t="s">
        <v>91</v>
      </c>
      <c r="AB91" t="s">
        <v>76</v>
      </c>
      <c r="AC91" t="s">
        <v>54</v>
      </c>
      <c r="AD91" t="s">
        <v>42</v>
      </c>
    </row>
    <row r="92" spans="1:30" x14ac:dyDescent="0.45">
      <c r="A92">
        <v>10677076727</v>
      </c>
      <c r="B92">
        <v>231488212</v>
      </c>
      <c r="C92" s="2">
        <v>43575.683761574073</v>
      </c>
      <c r="D92" s="2">
        <v>43575.685740740737</v>
      </c>
      <c r="I92" t="s">
        <v>170</v>
      </c>
      <c r="J92" t="s">
        <v>35</v>
      </c>
      <c r="K92" t="s">
        <v>34</v>
      </c>
      <c r="L92" t="s">
        <v>33</v>
      </c>
      <c r="M92" t="s">
        <v>34</v>
      </c>
      <c r="N92" t="s">
        <v>35</v>
      </c>
      <c r="O92" t="s">
        <v>35</v>
      </c>
      <c r="P92" t="s">
        <v>45</v>
      </c>
      <c r="Q92" t="s">
        <v>35</v>
      </c>
      <c r="R92" t="s">
        <v>35</v>
      </c>
      <c r="S92" t="s">
        <v>35</v>
      </c>
      <c r="T92" t="s">
        <v>35</v>
      </c>
      <c r="U92" t="s">
        <v>34</v>
      </c>
      <c r="V92" t="s">
        <v>36</v>
      </c>
      <c r="W92" t="s">
        <v>121</v>
      </c>
      <c r="X92" t="s">
        <v>47</v>
      </c>
      <c r="Z92" t="s">
        <v>100</v>
      </c>
      <c r="AA92" t="s">
        <v>36</v>
      </c>
      <c r="AB92" t="s">
        <v>74</v>
      </c>
      <c r="AC92" t="s">
        <v>54</v>
      </c>
      <c r="AD92" t="s">
        <v>51</v>
      </c>
    </row>
    <row r="93" spans="1:30" x14ac:dyDescent="0.45">
      <c r="A93">
        <v>10677076443</v>
      </c>
      <c r="B93">
        <v>231488212</v>
      </c>
      <c r="C93" s="2">
        <v>43575.683634259258</v>
      </c>
      <c r="D93" s="2">
        <v>43575.685486111113</v>
      </c>
      <c r="I93" t="s">
        <v>171</v>
      </c>
      <c r="J93" t="s">
        <v>33</v>
      </c>
      <c r="K93" t="s">
        <v>33</v>
      </c>
      <c r="L93" t="s">
        <v>44</v>
      </c>
      <c r="M93" t="s">
        <v>34</v>
      </c>
      <c r="N93" t="s">
        <v>33</v>
      </c>
      <c r="O93" t="s">
        <v>33</v>
      </c>
      <c r="P93" t="s">
        <v>45</v>
      </c>
      <c r="Q93" t="s">
        <v>33</v>
      </c>
      <c r="R93" t="s">
        <v>34</v>
      </c>
      <c r="S93" t="s">
        <v>44</v>
      </c>
      <c r="T93" t="s">
        <v>35</v>
      </c>
      <c r="U93" t="s">
        <v>35</v>
      </c>
      <c r="V93" t="s">
        <v>36</v>
      </c>
      <c r="W93" t="s">
        <v>121</v>
      </c>
      <c r="X93" t="s">
        <v>47</v>
      </c>
      <c r="Z93" t="s">
        <v>100</v>
      </c>
      <c r="AA93" t="s">
        <v>36</v>
      </c>
      <c r="AB93" t="s">
        <v>40</v>
      </c>
      <c r="AC93" t="s">
        <v>50</v>
      </c>
      <c r="AD93" t="s">
        <v>51</v>
      </c>
    </row>
    <row r="94" spans="1:30" x14ac:dyDescent="0.45">
      <c r="A94">
        <v>10677061521</v>
      </c>
      <c r="B94">
        <v>231488212</v>
      </c>
      <c r="C94" s="2">
        <v>43575.670752314807</v>
      </c>
      <c r="D94" s="2">
        <v>43575.671597222223</v>
      </c>
      <c r="I94" t="s">
        <v>172</v>
      </c>
      <c r="J94" t="s">
        <v>33</v>
      </c>
      <c r="K94" t="s">
        <v>33</v>
      </c>
      <c r="L94" t="s">
        <v>33</v>
      </c>
      <c r="M94" t="s">
        <v>33</v>
      </c>
      <c r="N94" t="s">
        <v>34</v>
      </c>
      <c r="O94" t="s">
        <v>33</v>
      </c>
      <c r="P94" t="s">
        <v>33</v>
      </c>
      <c r="Q94" t="s">
        <v>35</v>
      </c>
      <c r="R94" t="s">
        <v>33</v>
      </c>
      <c r="S94" t="s">
        <v>33</v>
      </c>
      <c r="T94" t="s">
        <v>33</v>
      </c>
      <c r="U94" t="s">
        <v>33</v>
      </c>
      <c r="V94" t="s">
        <v>36</v>
      </c>
      <c r="W94" t="s">
        <v>84</v>
      </c>
      <c r="X94" t="s">
        <v>38</v>
      </c>
      <c r="Z94" t="s">
        <v>100</v>
      </c>
      <c r="AA94" t="s">
        <v>36</v>
      </c>
      <c r="AB94" t="s">
        <v>40</v>
      </c>
      <c r="AC94" t="s">
        <v>54</v>
      </c>
      <c r="AD94" t="s">
        <v>42</v>
      </c>
    </row>
    <row r="95" spans="1:30" x14ac:dyDescent="0.45">
      <c r="A95">
        <v>10677053451</v>
      </c>
      <c r="B95">
        <v>231488212</v>
      </c>
      <c r="C95" s="2">
        <v>43575.662939814807</v>
      </c>
      <c r="D95" s="2">
        <v>43575.664409722223</v>
      </c>
      <c r="I95" t="s">
        <v>173</v>
      </c>
      <c r="J95" t="s">
        <v>44</v>
      </c>
      <c r="K95" t="s">
        <v>33</v>
      </c>
      <c r="L95" t="s">
        <v>44</v>
      </c>
      <c r="M95" t="s">
        <v>33</v>
      </c>
      <c r="N95" t="s">
        <v>33</v>
      </c>
      <c r="O95" t="s">
        <v>34</v>
      </c>
      <c r="P95" t="s">
        <v>45</v>
      </c>
      <c r="Q95" t="s">
        <v>44</v>
      </c>
      <c r="R95" t="s">
        <v>44</v>
      </c>
      <c r="S95" t="s">
        <v>33</v>
      </c>
      <c r="T95" t="s">
        <v>34</v>
      </c>
      <c r="U95" t="s">
        <v>44</v>
      </c>
      <c r="V95" t="s">
        <v>91</v>
      </c>
      <c r="W95" t="s">
        <v>121</v>
      </c>
      <c r="X95" t="s">
        <v>38</v>
      </c>
      <c r="Z95" t="s">
        <v>100</v>
      </c>
      <c r="AA95" t="s">
        <v>91</v>
      </c>
      <c r="AB95" t="s">
        <v>57</v>
      </c>
      <c r="AC95" t="s">
        <v>54</v>
      </c>
      <c r="AD95" t="s">
        <v>42</v>
      </c>
    </row>
    <row r="96" spans="1:30" x14ac:dyDescent="0.45">
      <c r="A96">
        <v>10677053360</v>
      </c>
      <c r="B96">
        <v>231488212</v>
      </c>
      <c r="C96" s="2">
        <v>43575.662997685176</v>
      </c>
      <c r="D96" s="2">
        <v>43575.664803240739</v>
      </c>
      <c r="I96" t="s">
        <v>174</v>
      </c>
      <c r="J96" t="s">
        <v>33</v>
      </c>
      <c r="K96" t="s">
        <v>45</v>
      </c>
      <c r="L96" t="s">
        <v>33</v>
      </c>
      <c r="M96" t="s">
        <v>34</v>
      </c>
      <c r="N96" t="s">
        <v>44</v>
      </c>
      <c r="O96" t="s">
        <v>33</v>
      </c>
      <c r="P96" t="s">
        <v>34</v>
      </c>
      <c r="Q96" t="s">
        <v>33</v>
      </c>
      <c r="R96" t="s">
        <v>33</v>
      </c>
      <c r="S96" t="s">
        <v>33</v>
      </c>
      <c r="T96" t="s">
        <v>34</v>
      </c>
      <c r="U96" t="s">
        <v>33</v>
      </c>
      <c r="V96" t="s">
        <v>91</v>
      </c>
      <c r="W96" t="s">
        <v>121</v>
      </c>
      <c r="X96" t="s">
        <v>38</v>
      </c>
      <c r="Z96" t="s">
        <v>100</v>
      </c>
      <c r="AA96" t="s">
        <v>91</v>
      </c>
      <c r="AB96" t="s">
        <v>71</v>
      </c>
      <c r="AC96" t="s">
        <v>82</v>
      </c>
      <c r="AD96" t="s">
        <v>42</v>
      </c>
    </row>
    <row r="97" spans="1:30" x14ac:dyDescent="0.45">
      <c r="A97">
        <v>10677046695</v>
      </c>
      <c r="B97">
        <v>231488212</v>
      </c>
      <c r="C97" s="2">
        <v>43575.657372685193</v>
      </c>
      <c r="D97" s="2">
        <v>43575.658506944441</v>
      </c>
      <c r="I97" t="s">
        <v>175</v>
      </c>
      <c r="J97" t="s">
        <v>44</v>
      </c>
      <c r="K97" t="s">
        <v>44</v>
      </c>
      <c r="L97" t="s">
        <v>44</v>
      </c>
      <c r="M97" t="s">
        <v>44</v>
      </c>
      <c r="N97" t="s">
        <v>44</v>
      </c>
      <c r="O97" t="s">
        <v>44</v>
      </c>
      <c r="P97" t="s">
        <v>44</v>
      </c>
      <c r="Q97" t="s">
        <v>44</v>
      </c>
      <c r="R97" t="s">
        <v>34</v>
      </c>
      <c r="S97" t="s">
        <v>44</v>
      </c>
      <c r="T97" t="s">
        <v>44</v>
      </c>
      <c r="U97" t="s">
        <v>34</v>
      </c>
      <c r="V97" t="s">
        <v>36</v>
      </c>
      <c r="W97" t="s">
        <v>84</v>
      </c>
      <c r="X97" t="s">
        <v>70</v>
      </c>
      <c r="Z97" t="s">
        <v>142</v>
      </c>
      <c r="AA97" t="s">
        <v>36</v>
      </c>
      <c r="AB97" t="s">
        <v>40</v>
      </c>
      <c r="AC97" t="s">
        <v>41</v>
      </c>
      <c r="AD97" t="s">
        <v>146</v>
      </c>
    </row>
    <row r="98" spans="1:30" x14ac:dyDescent="0.45">
      <c r="A98">
        <v>10677035199</v>
      </c>
      <c r="B98">
        <v>231488212</v>
      </c>
      <c r="C98" s="2">
        <v>43575.646631944437</v>
      </c>
      <c r="D98" s="2">
        <v>43575.648576388892</v>
      </c>
      <c r="I98" t="s">
        <v>176</v>
      </c>
      <c r="J98" t="s">
        <v>33</v>
      </c>
      <c r="K98" t="s">
        <v>33</v>
      </c>
      <c r="L98" t="s">
        <v>33</v>
      </c>
      <c r="M98" t="s">
        <v>35</v>
      </c>
      <c r="N98" t="s">
        <v>35</v>
      </c>
      <c r="O98" t="s">
        <v>33</v>
      </c>
      <c r="P98" t="s">
        <v>33</v>
      </c>
      <c r="Q98" t="s">
        <v>33</v>
      </c>
      <c r="R98" t="s">
        <v>33</v>
      </c>
      <c r="S98" t="s">
        <v>33</v>
      </c>
      <c r="T98" t="s">
        <v>35</v>
      </c>
      <c r="U98" t="s">
        <v>35</v>
      </c>
      <c r="V98" t="s">
        <v>91</v>
      </c>
      <c r="W98" t="s">
        <v>141</v>
      </c>
      <c r="X98" t="s">
        <v>38</v>
      </c>
      <c r="Z98" t="s">
        <v>142</v>
      </c>
      <c r="AA98" t="s">
        <v>91</v>
      </c>
      <c r="AB98" t="s">
        <v>62</v>
      </c>
      <c r="AC98" t="s">
        <v>82</v>
      </c>
      <c r="AD98" t="s">
        <v>146</v>
      </c>
    </row>
    <row r="99" spans="1:30" x14ac:dyDescent="0.45">
      <c r="A99">
        <v>10677030335</v>
      </c>
      <c r="B99">
        <v>231488212</v>
      </c>
      <c r="C99" s="2">
        <v>43575.644166666672</v>
      </c>
      <c r="D99" s="2">
        <v>43575.644872685189</v>
      </c>
      <c r="I99" t="s">
        <v>177</v>
      </c>
      <c r="J99" t="s">
        <v>35</v>
      </c>
      <c r="K99" t="s">
        <v>35</v>
      </c>
      <c r="L99" t="s">
        <v>35</v>
      </c>
      <c r="M99" t="s">
        <v>35</v>
      </c>
      <c r="N99" t="s">
        <v>35</v>
      </c>
      <c r="O99" t="s">
        <v>35</v>
      </c>
      <c r="P99" t="s">
        <v>35</v>
      </c>
      <c r="Q99" t="s">
        <v>35</v>
      </c>
      <c r="R99" t="s">
        <v>35</v>
      </c>
      <c r="S99" t="s">
        <v>35</v>
      </c>
      <c r="T99" t="s">
        <v>35</v>
      </c>
      <c r="U99" t="s">
        <v>35</v>
      </c>
      <c r="V99" t="s">
        <v>36</v>
      </c>
      <c r="W99" t="s">
        <v>121</v>
      </c>
      <c r="X99" t="s">
        <v>47</v>
      </c>
      <c r="Z99" t="s">
        <v>100</v>
      </c>
      <c r="AA99" t="s">
        <v>36</v>
      </c>
      <c r="AB99" t="s">
        <v>68</v>
      </c>
      <c r="AC99" t="s">
        <v>64</v>
      </c>
      <c r="AD99" t="s">
        <v>146</v>
      </c>
    </row>
    <row r="100" spans="1:30" x14ac:dyDescent="0.45">
      <c r="A100">
        <v>10677017812</v>
      </c>
      <c r="B100">
        <v>231488212</v>
      </c>
      <c r="C100" s="2">
        <v>43575.633414351847</v>
      </c>
      <c r="D100" s="2">
        <v>43575.634293981479</v>
      </c>
      <c r="I100" t="s">
        <v>178</v>
      </c>
      <c r="J100" t="s">
        <v>44</v>
      </c>
      <c r="K100" t="s">
        <v>44</v>
      </c>
      <c r="L100" t="s">
        <v>44</v>
      </c>
      <c r="M100" t="s">
        <v>44</v>
      </c>
      <c r="N100" t="s">
        <v>44</v>
      </c>
      <c r="O100" t="s">
        <v>44</v>
      </c>
      <c r="P100" t="s">
        <v>44</v>
      </c>
      <c r="Q100" t="s">
        <v>44</v>
      </c>
      <c r="R100" t="s">
        <v>44</v>
      </c>
      <c r="S100" t="s">
        <v>44</v>
      </c>
      <c r="T100" t="s">
        <v>44</v>
      </c>
      <c r="U100" t="s">
        <v>44</v>
      </c>
      <c r="V100" t="s">
        <v>36</v>
      </c>
      <c r="W100" t="s">
        <v>84</v>
      </c>
      <c r="X100" t="s">
        <v>38</v>
      </c>
      <c r="Z100" t="s">
        <v>100</v>
      </c>
      <c r="AA100" t="s">
        <v>36</v>
      </c>
      <c r="AB100" t="s">
        <v>49</v>
      </c>
      <c r="AC100" t="s">
        <v>97</v>
      </c>
      <c r="AD100" t="s">
        <v>42</v>
      </c>
    </row>
    <row r="101" spans="1:30" x14ac:dyDescent="0.45">
      <c r="A101">
        <v>10677015788</v>
      </c>
      <c r="B101">
        <v>231488212</v>
      </c>
      <c r="C101" s="2">
        <v>43575.631273148138</v>
      </c>
      <c r="D101" s="2">
        <v>43575.632708333331</v>
      </c>
      <c r="I101" t="s">
        <v>179</v>
      </c>
      <c r="J101" t="s">
        <v>44</v>
      </c>
      <c r="K101" t="s">
        <v>44</v>
      </c>
      <c r="L101" t="s">
        <v>44</v>
      </c>
      <c r="M101" t="s">
        <v>35</v>
      </c>
      <c r="N101" t="s">
        <v>34</v>
      </c>
      <c r="O101" t="s">
        <v>34</v>
      </c>
      <c r="P101" t="s">
        <v>45</v>
      </c>
      <c r="Q101" t="s">
        <v>33</v>
      </c>
      <c r="R101" t="s">
        <v>34</v>
      </c>
      <c r="S101" t="s">
        <v>44</v>
      </c>
      <c r="T101" t="s">
        <v>34</v>
      </c>
      <c r="U101" t="s">
        <v>44</v>
      </c>
      <c r="V101" t="s">
        <v>91</v>
      </c>
      <c r="W101" t="s">
        <v>84</v>
      </c>
      <c r="X101" t="s">
        <v>38</v>
      </c>
      <c r="Z101" t="s">
        <v>142</v>
      </c>
      <c r="AA101" t="s">
        <v>91</v>
      </c>
      <c r="AB101" t="s">
        <v>71</v>
      </c>
      <c r="AC101" t="s">
        <v>50</v>
      </c>
      <c r="AD101" t="s">
        <v>42</v>
      </c>
    </row>
    <row r="102" spans="1:30" x14ac:dyDescent="0.45">
      <c r="A102">
        <v>10677014806</v>
      </c>
      <c r="B102">
        <v>231488212</v>
      </c>
      <c r="C102" s="2">
        <v>43575.631157407413</v>
      </c>
      <c r="D102" s="2">
        <v>43575.631956018522</v>
      </c>
      <c r="I102" t="s">
        <v>180</v>
      </c>
      <c r="J102" t="s">
        <v>35</v>
      </c>
      <c r="K102" t="s">
        <v>35</v>
      </c>
      <c r="L102" t="s">
        <v>35</v>
      </c>
      <c r="M102" t="s">
        <v>35</v>
      </c>
      <c r="N102" t="s">
        <v>34</v>
      </c>
      <c r="O102" t="s">
        <v>34</v>
      </c>
      <c r="P102" t="s">
        <v>45</v>
      </c>
      <c r="Q102" t="s">
        <v>35</v>
      </c>
      <c r="R102" t="s">
        <v>34</v>
      </c>
      <c r="S102" t="s">
        <v>35</v>
      </c>
      <c r="T102" t="s">
        <v>34</v>
      </c>
      <c r="U102" t="s">
        <v>35</v>
      </c>
      <c r="V102" t="s">
        <v>36</v>
      </c>
      <c r="W102" t="s">
        <v>37</v>
      </c>
      <c r="X102" t="s">
        <v>38</v>
      </c>
      <c r="Z102" t="s">
        <v>48</v>
      </c>
      <c r="AA102" t="s">
        <v>36</v>
      </c>
      <c r="AB102" t="s">
        <v>74</v>
      </c>
      <c r="AC102" t="s">
        <v>97</v>
      </c>
      <c r="AD102" t="s">
        <v>42</v>
      </c>
    </row>
    <row r="103" spans="1:30" x14ac:dyDescent="0.45">
      <c r="A103">
        <v>10677014712</v>
      </c>
      <c r="B103">
        <v>231488212</v>
      </c>
      <c r="C103" s="2">
        <v>43575.631157407413</v>
      </c>
      <c r="D103" s="2">
        <v>43575.631886574083</v>
      </c>
      <c r="I103" t="s">
        <v>181</v>
      </c>
      <c r="J103" t="s">
        <v>33</v>
      </c>
      <c r="K103" t="s">
        <v>35</v>
      </c>
      <c r="L103" t="s">
        <v>35</v>
      </c>
      <c r="M103" t="s">
        <v>34</v>
      </c>
      <c r="N103" t="s">
        <v>34</v>
      </c>
      <c r="O103" t="s">
        <v>44</v>
      </c>
      <c r="P103" t="s">
        <v>33</v>
      </c>
      <c r="Q103" t="s">
        <v>35</v>
      </c>
      <c r="R103" t="s">
        <v>33</v>
      </c>
      <c r="S103" t="s">
        <v>34</v>
      </c>
      <c r="T103" t="s">
        <v>33</v>
      </c>
      <c r="U103" t="s">
        <v>34</v>
      </c>
      <c r="V103" t="s">
        <v>91</v>
      </c>
      <c r="W103" t="s">
        <v>56</v>
      </c>
      <c r="X103" t="s">
        <v>92</v>
      </c>
      <c r="Z103" t="s">
        <v>39</v>
      </c>
      <c r="AA103" t="s">
        <v>36</v>
      </c>
      <c r="AB103" t="s">
        <v>103</v>
      </c>
      <c r="AC103" t="s">
        <v>41</v>
      </c>
      <c r="AD103" t="s">
        <v>51</v>
      </c>
    </row>
    <row r="104" spans="1:30" x14ac:dyDescent="0.45">
      <c r="A104">
        <v>10677014567</v>
      </c>
      <c r="B104">
        <v>231488212</v>
      </c>
      <c r="C104" s="2">
        <v>43575.631076388891</v>
      </c>
      <c r="D104" s="2">
        <v>43575.63177083333</v>
      </c>
      <c r="I104" t="s">
        <v>182</v>
      </c>
      <c r="J104" t="s">
        <v>44</v>
      </c>
      <c r="K104" t="s">
        <v>35</v>
      </c>
      <c r="L104" t="s">
        <v>34</v>
      </c>
      <c r="M104" t="s">
        <v>45</v>
      </c>
      <c r="N104" t="s">
        <v>35</v>
      </c>
      <c r="O104" t="s">
        <v>35</v>
      </c>
      <c r="P104" t="s">
        <v>45</v>
      </c>
      <c r="Q104" t="s">
        <v>34</v>
      </c>
      <c r="R104" t="s">
        <v>34</v>
      </c>
      <c r="S104" t="s">
        <v>33</v>
      </c>
      <c r="T104" t="s">
        <v>33</v>
      </c>
      <c r="U104" t="s">
        <v>45</v>
      </c>
      <c r="V104" t="s">
        <v>91</v>
      </c>
      <c r="W104" t="s">
        <v>46</v>
      </c>
      <c r="X104" t="s">
        <v>38</v>
      </c>
      <c r="Z104" t="s">
        <v>48</v>
      </c>
      <c r="AA104" t="s">
        <v>91</v>
      </c>
      <c r="AB104" t="s">
        <v>40</v>
      </c>
      <c r="AC104" t="s">
        <v>82</v>
      </c>
      <c r="AD104" t="s">
        <v>42</v>
      </c>
    </row>
    <row r="105" spans="1:30" x14ac:dyDescent="0.45">
      <c r="A105">
        <v>10677014522</v>
      </c>
      <c r="B105">
        <v>231488212</v>
      </c>
      <c r="C105" s="2">
        <v>43575.631157407413</v>
      </c>
      <c r="D105" s="2">
        <v>43575.631724537037</v>
      </c>
      <c r="I105" t="s">
        <v>183</v>
      </c>
      <c r="J105" t="s">
        <v>44</v>
      </c>
      <c r="K105" t="s">
        <v>44</v>
      </c>
      <c r="L105" t="s">
        <v>44</v>
      </c>
      <c r="M105" t="s">
        <v>44</v>
      </c>
      <c r="N105" t="s">
        <v>44</v>
      </c>
      <c r="O105" t="s">
        <v>44</v>
      </c>
      <c r="P105" t="s">
        <v>44</v>
      </c>
      <c r="Q105" t="s">
        <v>44</v>
      </c>
      <c r="R105" t="s">
        <v>44</v>
      </c>
      <c r="S105" t="s">
        <v>44</v>
      </c>
      <c r="T105" t="s">
        <v>44</v>
      </c>
      <c r="U105" t="s">
        <v>44</v>
      </c>
      <c r="V105" t="s">
        <v>36</v>
      </c>
      <c r="W105" t="s">
        <v>37</v>
      </c>
      <c r="X105" t="s">
        <v>38</v>
      </c>
      <c r="Z105" t="s">
        <v>39</v>
      </c>
      <c r="AA105" t="s">
        <v>36</v>
      </c>
      <c r="AB105" t="s">
        <v>71</v>
      </c>
      <c r="AC105" t="s">
        <v>41</v>
      </c>
      <c r="AD105" t="s">
        <v>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818E-67A1-440C-8AB9-24512CFB330F}">
  <dimension ref="A1:R105"/>
  <sheetViews>
    <sheetView tabSelected="1" topLeftCell="B1" workbookViewId="0">
      <selection activeCell="O1" sqref="O1"/>
    </sheetView>
  </sheetViews>
  <sheetFormatPr defaultRowHeight="14.25" x14ac:dyDescent="0.45"/>
  <cols>
    <col min="1" max="1" width="26.796875" bestFit="1" customWidth="1"/>
    <col min="2" max="12" width="11.73046875" bestFit="1" customWidth="1"/>
    <col min="13" max="13" width="21.9296875" bestFit="1" customWidth="1"/>
    <col min="14" max="14" width="7.19921875" bestFit="1" customWidth="1"/>
    <col min="15" max="15" width="8.06640625" bestFit="1" customWidth="1"/>
    <col min="16" max="16" width="17.9296875" bestFit="1" customWidth="1"/>
    <col min="17" max="17" width="17.06640625" bestFit="1" customWidth="1"/>
    <col min="18" max="18" width="16.06640625" bestFit="1" customWidth="1"/>
  </cols>
  <sheetData>
    <row r="1" spans="1:18" x14ac:dyDescent="0.45">
      <c r="A1" s="1" t="s">
        <v>184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1" t="s">
        <v>243</v>
      </c>
      <c r="H1" s="1" t="s">
        <v>244</v>
      </c>
      <c r="I1" s="1" t="s">
        <v>245</v>
      </c>
      <c r="J1" s="1" t="s">
        <v>246</v>
      </c>
      <c r="K1" s="1" t="s">
        <v>247</v>
      </c>
      <c r="L1" s="1" t="s">
        <v>248</v>
      </c>
      <c r="M1" s="1" t="s">
        <v>249</v>
      </c>
      <c r="N1" s="1" t="s">
        <v>254</v>
      </c>
      <c r="O1" s="1" t="s">
        <v>253</v>
      </c>
      <c r="P1" s="1" t="s">
        <v>252</v>
      </c>
      <c r="Q1" s="1" t="s">
        <v>250</v>
      </c>
      <c r="R1" s="1" t="s">
        <v>251</v>
      </c>
    </row>
    <row r="2" spans="1:18" x14ac:dyDescent="0.45">
      <c r="A2" t="s">
        <v>32</v>
      </c>
      <c r="B2">
        <v>2</v>
      </c>
      <c r="C2">
        <v>2</v>
      </c>
      <c r="D2">
        <v>2</v>
      </c>
      <c r="E2">
        <v>2</v>
      </c>
      <c r="F2">
        <v>4</v>
      </c>
      <c r="G2">
        <v>3</v>
      </c>
      <c r="H2">
        <v>3</v>
      </c>
      <c r="I2">
        <v>4</v>
      </c>
      <c r="J2">
        <v>3</v>
      </c>
      <c r="K2">
        <v>2</v>
      </c>
      <c r="L2">
        <v>4</v>
      </c>
      <c r="M2">
        <v>2</v>
      </c>
      <c r="N2" t="s">
        <v>36</v>
      </c>
      <c r="O2" t="s">
        <v>37</v>
      </c>
      <c r="P2" t="s">
        <v>38</v>
      </c>
      <c r="Q2" t="s">
        <v>40</v>
      </c>
      <c r="R2" t="s">
        <v>41</v>
      </c>
    </row>
    <row r="3" spans="1:18" x14ac:dyDescent="0.45">
      <c r="A3" t="s">
        <v>43</v>
      </c>
      <c r="B3">
        <v>1</v>
      </c>
      <c r="C3">
        <v>2</v>
      </c>
      <c r="D3">
        <v>2</v>
      </c>
      <c r="E3">
        <v>4</v>
      </c>
      <c r="F3">
        <v>3</v>
      </c>
      <c r="G3">
        <v>4</v>
      </c>
      <c r="H3">
        <v>5</v>
      </c>
      <c r="I3">
        <v>2</v>
      </c>
      <c r="J3">
        <v>3</v>
      </c>
      <c r="K3">
        <v>2</v>
      </c>
      <c r="L3">
        <v>5</v>
      </c>
      <c r="M3">
        <v>1</v>
      </c>
      <c r="N3" t="s">
        <v>36</v>
      </c>
      <c r="O3" t="s">
        <v>46</v>
      </c>
      <c r="P3" t="s">
        <v>47</v>
      </c>
      <c r="Q3" t="s">
        <v>49</v>
      </c>
      <c r="R3" t="s">
        <v>50</v>
      </c>
    </row>
    <row r="4" spans="1:18" x14ac:dyDescent="0.45">
      <c r="A4" t="s">
        <v>52</v>
      </c>
      <c r="B4">
        <v>2</v>
      </c>
      <c r="C4">
        <v>3</v>
      </c>
      <c r="D4">
        <v>3</v>
      </c>
      <c r="E4">
        <v>2</v>
      </c>
      <c r="F4">
        <v>2</v>
      </c>
      <c r="G4">
        <v>4</v>
      </c>
      <c r="H4">
        <v>5</v>
      </c>
      <c r="I4">
        <v>4</v>
      </c>
      <c r="J4">
        <v>2</v>
      </c>
      <c r="K4">
        <v>2</v>
      </c>
      <c r="L4">
        <v>5</v>
      </c>
      <c r="M4">
        <v>2</v>
      </c>
      <c r="N4" t="s">
        <v>36</v>
      </c>
      <c r="O4" t="s">
        <v>37</v>
      </c>
      <c r="P4" t="s">
        <v>38</v>
      </c>
      <c r="Q4" t="s">
        <v>49</v>
      </c>
      <c r="R4" t="s">
        <v>41</v>
      </c>
    </row>
    <row r="5" spans="1:18" x14ac:dyDescent="0.45">
      <c r="A5" t="s">
        <v>53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 t="s">
        <v>36</v>
      </c>
      <c r="O5" t="s">
        <v>37</v>
      </c>
      <c r="P5" t="s">
        <v>47</v>
      </c>
      <c r="Q5" t="s">
        <v>49</v>
      </c>
      <c r="R5" t="s">
        <v>54</v>
      </c>
    </row>
    <row r="6" spans="1:18" x14ac:dyDescent="0.45">
      <c r="A6" t="s">
        <v>55</v>
      </c>
      <c r="B6">
        <v>4</v>
      </c>
      <c r="C6">
        <v>2</v>
      </c>
      <c r="D6">
        <v>4</v>
      </c>
      <c r="E6">
        <v>5</v>
      </c>
      <c r="F6">
        <v>4</v>
      </c>
      <c r="G6">
        <v>2</v>
      </c>
      <c r="H6">
        <v>4</v>
      </c>
      <c r="I6">
        <v>4</v>
      </c>
      <c r="J6">
        <v>4</v>
      </c>
      <c r="K6">
        <v>2</v>
      </c>
      <c r="L6">
        <v>2</v>
      </c>
      <c r="M6">
        <v>4</v>
      </c>
      <c r="N6" t="s">
        <v>36</v>
      </c>
      <c r="O6" t="s">
        <v>56</v>
      </c>
      <c r="P6" t="s">
        <v>38</v>
      </c>
      <c r="Q6" t="s">
        <v>57</v>
      </c>
      <c r="R6" t="s">
        <v>58</v>
      </c>
    </row>
    <row r="7" spans="1:18" x14ac:dyDescent="0.45">
      <c r="A7" t="s">
        <v>59</v>
      </c>
      <c r="B7">
        <v>1</v>
      </c>
      <c r="C7">
        <v>3</v>
      </c>
      <c r="D7">
        <v>2</v>
      </c>
      <c r="E7">
        <v>2</v>
      </c>
      <c r="F7">
        <v>2</v>
      </c>
      <c r="G7">
        <v>2</v>
      </c>
      <c r="H7">
        <v>5</v>
      </c>
      <c r="I7">
        <v>2</v>
      </c>
      <c r="J7">
        <v>2</v>
      </c>
      <c r="K7">
        <v>3</v>
      </c>
      <c r="L7">
        <v>4</v>
      </c>
      <c r="M7">
        <v>2</v>
      </c>
      <c r="N7" t="s">
        <v>36</v>
      </c>
      <c r="O7" t="s">
        <v>37</v>
      </c>
      <c r="P7" t="s">
        <v>47</v>
      </c>
      <c r="Q7" t="s">
        <v>40</v>
      </c>
      <c r="R7" t="s">
        <v>60</v>
      </c>
    </row>
    <row r="8" spans="1:18" x14ac:dyDescent="0.45">
      <c r="A8" t="s">
        <v>61</v>
      </c>
      <c r="B8">
        <v>2</v>
      </c>
      <c r="C8">
        <v>2</v>
      </c>
      <c r="D8">
        <v>4</v>
      </c>
      <c r="E8">
        <v>2</v>
      </c>
      <c r="F8">
        <v>4</v>
      </c>
      <c r="G8">
        <v>4</v>
      </c>
      <c r="H8">
        <v>5</v>
      </c>
      <c r="I8">
        <v>5</v>
      </c>
      <c r="J8">
        <v>5</v>
      </c>
      <c r="K8">
        <v>2</v>
      </c>
      <c r="L8">
        <v>4</v>
      </c>
      <c r="M8">
        <v>2</v>
      </c>
      <c r="N8" t="s">
        <v>36</v>
      </c>
      <c r="O8" t="s">
        <v>37</v>
      </c>
      <c r="P8" t="s">
        <v>38</v>
      </c>
      <c r="Q8" t="s">
        <v>62</v>
      </c>
      <c r="R8" t="s">
        <v>58</v>
      </c>
    </row>
    <row r="9" spans="1:18" x14ac:dyDescent="0.45">
      <c r="A9" t="s">
        <v>63</v>
      </c>
      <c r="B9">
        <v>1</v>
      </c>
      <c r="C9">
        <v>1</v>
      </c>
      <c r="D9">
        <v>1</v>
      </c>
      <c r="E9">
        <v>2</v>
      </c>
      <c r="F9">
        <v>2</v>
      </c>
      <c r="G9">
        <v>2</v>
      </c>
      <c r="H9">
        <v>4</v>
      </c>
      <c r="I9">
        <v>2</v>
      </c>
      <c r="J9">
        <v>4</v>
      </c>
      <c r="K9">
        <v>2</v>
      </c>
      <c r="L9">
        <v>3</v>
      </c>
      <c r="M9">
        <v>2</v>
      </c>
      <c r="N9" t="s">
        <v>36</v>
      </c>
      <c r="O9" t="s">
        <v>37</v>
      </c>
      <c r="P9" t="s">
        <v>38</v>
      </c>
      <c r="Q9" t="s">
        <v>40</v>
      </c>
      <c r="R9" t="s">
        <v>64</v>
      </c>
    </row>
    <row r="10" spans="1:18" x14ac:dyDescent="0.45">
      <c r="A10" t="s">
        <v>65</v>
      </c>
      <c r="B10">
        <v>3</v>
      </c>
      <c r="C10">
        <v>2</v>
      </c>
      <c r="D10">
        <v>1</v>
      </c>
      <c r="E10">
        <v>2</v>
      </c>
      <c r="F10">
        <v>1</v>
      </c>
      <c r="G10">
        <v>4</v>
      </c>
      <c r="H10">
        <v>5</v>
      </c>
      <c r="I10">
        <v>3</v>
      </c>
      <c r="J10">
        <v>4</v>
      </c>
      <c r="K10">
        <v>3</v>
      </c>
      <c r="L10">
        <v>4</v>
      </c>
      <c r="M10">
        <v>2</v>
      </c>
      <c r="N10" t="s">
        <v>36</v>
      </c>
      <c r="O10" t="s">
        <v>37</v>
      </c>
      <c r="P10" t="s">
        <v>47</v>
      </c>
      <c r="Q10" t="s">
        <v>40</v>
      </c>
      <c r="R10" t="s">
        <v>66</v>
      </c>
    </row>
    <row r="11" spans="1:18" x14ac:dyDescent="0.45">
      <c r="A11" t="s">
        <v>67</v>
      </c>
      <c r="B11">
        <v>2</v>
      </c>
      <c r="C11">
        <v>4</v>
      </c>
      <c r="D11">
        <v>1</v>
      </c>
      <c r="E11">
        <v>4</v>
      </c>
      <c r="F11">
        <v>2</v>
      </c>
      <c r="G11">
        <v>4</v>
      </c>
      <c r="H11">
        <v>4</v>
      </c>
      <c r="I11">
        <v>2</v>
      </c>
      <c r="J11">
        <v>2</v>
      </c>
      <c r="K11">
        <v>4</v>
      </c>
      <c r="L11">
        <v>3</v>
      </c>
      <c r="M11">
        <v>2</v>
      </c>
      <c r="N11" t="s">
        <v>36</v>
      </c>
      <c r="O11" t="s">
        <v>46</v>
      </c>
      <c r="P11" t="s">
        <v>38</v>
      </c>
      <c r="Q11" t="s">
        <v>68</v>
      </c>
      <c r="R11" t="s">
        <v>41</v>
      </c>
    </row>
    <row r="12" spans="1:18" x14ac:dyDescent="0.45">
      <c r="A12" t="s">
        <v>69</v>
      </c>
      <c r="B12">
        <v>5</v>
      </c>
      <c r="C12">
        <v>5</v>
      </c>
      <c r="D12">
        <v>5</v>
      </c>
      <c r="E12">
        <v>5</v>
      </c>
      <c r="F12">
        <v>4</v>
      </c>
      <c r="G12">
        <v>4</v>
      </c>
      <c r="H12">
        <v>5</v>
      </c>
      <c r="I12">
        <v>4</v>
      </c>
      <c r="J12">
        <v>3</v>
      </c>
      <c r="K12">
        <v>4</v>
      </c>
      <c r="L12">
        <v>4</v>
      </c>
      <c r="M12">
        <v>4</v>
      </c>
      <c r="N12" t="s">
        <v>36</v>
      </c>
      <c r="O12" t="s">
        <v>37</v>
      </c>
      <c r="P12" t="s">
        <v>70</v>
      </c>
      <c r="Q12" t="s">
        <v>71</v>
      </c>
      <c r="R12" t="s">
        <v>58</v>
      </c>
    </row>
    <row r="13" spans="1:18" x14ac:dyDescent="0.45">
      <c r="A13" t="s">
        <v>72</v>
      </c>
      <c r="B13">
        <v>2</v>
      </c>
      <c r="C13">
        <v>2</v>
      </c>
      <c r="D13">
        <v>2</v>
      </c>
      <c r="E13">
        <v>2</v>
      </c>
      <c r="F13">
        <v>2</v>
      </c>
      <c r="G13">
        <v>3</v>
      </c>
      <c r="H13">
        <v>2</v>
      </c>
      <c r="I13">
        <v>1</v>
      </c>
      <c r="J13">
        <v>2</v>
      </c>
      <c r="K13">
        <v>2</v>
      </c>
      <c r="L13">
        <v>1</v>
      </c>
      <c r="M13">
        <v>2</v>
      </c>
      <c r="N13" t="s">
        <v>36</v>
      </c>
      <c r="O13" t="s">
        <v>37</v>
      </c>
      <c r="P13" t="s">
        <v>38</v>
      </c>
      <c r="Q13" t="s">
        <v>49</v>
      </c>
      <c r="R13" t="s">
        <v>60</v>
      </c>
    </row>
    <row r="14" spans="1:18" x14ac:dyDescent="0.45">
      <c r="A14" t="s">
        <v>73</v>
      </c>
      <c r="B14">
        <v>2</v>
      </c>
      <c r="C14">
        <v>4</v>
      </c>
      <c r="D14">
        <v>2</v>
      </c>
      <c r="E14">
        <v>3</v>
      </c>
      <c r="F14">
        <v>2</v>
      </c>
      <c r="G14">
        <v>2</v>
      </c>
      <c r="H14">
        <v>4</v>
      </c>
      <c r="I14">
        <v>2</v>
      </c>
      <c r="J14">
        <v>3</v>
      </c>
      <c r="K14">
        <v>3</v>
      </c>
      <c r="L14">
        <v>4</v>
      </c>
      <c r="M14">
        <v>4</v>
      </c>
      <c r="N14" t="s">
        <v>36</v>
      </c>
      <c r="O14" t="s">
        <v>56</v>
      </c>
      <c r="P14" t="s">
        <v>38</v>
      </c>
      <c r="Q14" t="s">
        <v>74</v>
      </c>
      <c r="R14" t="s">
        <v>54</v>
      </c>
    </row>
    <row r="15" spans="1:18" x14ac:dyDescent="0.45">
      <c r="A15" t="s">
        <v>75</v>
      </c>
      <c r="B15">
        <v>2</v>
      </c>
      <c r="C15">
        <v>4</v>
      </c>
      <c r="D15">
        <v>2</v>
      </c>
      <c r="E15">
        <v>4</v>
      </c>
      <c r="F15">
        <v>4</v>
      </c>
      <c r="G15">
        <v>2</v>
      </c>
      <c r="H15">
        <v>4</v>
      </c>
      <c r="I15">
        <v>3</v>
      </c>
      <c r="J15">
        <v>4</v>
      </c>
      <c r="K15">
        <v>3</v>
      </c>
      <c r="L15">
        <v>5</v>
      </c>
      <c r="M15">
        <v>2</v>
      </c>
      <c r="N15" t="s">
        <v>36</v>
      </c>
      <c r="O15" t="s">
        <v>37</v>
      </c>
      <c r="P15" t="s">
        <v>38</v>
      </c>
      <c r="Q15" t="s">
        <v>76</v>
      </c>
      <c r="R15" t="s">
        <v>54</v>
      </c>
    </row>
    <row r="16" spans="1:18" x14ac:dyDescent="0.45">
      <c r="A16" t="s">
        <v>77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2</v>
      </c>
      <c r="J16">
        <v>1</v>
      </c>
      <c r="K16">
        <v>1</v>
      </c>
      <c r="L16">
        <v>1</v>
      </c>
      <c r="M16">
        <v>1</v>
      </c>
      <c r="N16" t="s">
        <v>36</v>
      </c>
      <c r="O16" t="s">
        <v>37</v>
      </c>
      <c r="P16" t="s">
        <v>38</v>
      </c>
      <c r="Q16" t="s">
        <v>68</v>
      </c>
      <c r="R16" t="s">
        <v>54</v>
      </c>
    </row>
    <row r="17" spans="1:18" x14ac:dyDescent="0.45">
      <c r="A17" t="s">
        <v>79</v>
      </c>
      <c r="B17">
        <v>5</v>
      </c>
      <c r="C17">
        <v>4</v>
      </c>
      <c r="D17">
        <v>3</v>
      </c>
      <c r="E17">
        <v>4</v>
      </c>
      <c r="F17">
        <v>4</v>
      </c>
      <c r="G17">
        <v>3</v>
      </c>
      <c r="H17">
        <v>2</v>
      </c>
      <c r="I17">
        <v>3</v>
      </c>
      <c r="J17">
        <v>3</v>
      </c>
      <c r="K17">
        <v>3</v>
      </c>
      <c r="L17">
        <v>2</v>
      </c>
      <c r="M17">
        <v>5</v>
      </c>
      <c r="N17" t="s">
        <v>36</v>
      </c>
      <c r="O17" t="s">
        <v>56</v>
      </c>
      <c r="P17" t="s">
        <v>70</v>
      </c>
      <c r="Q17" t="s">
        <v>40</v>
      </c>
      <c r="R17" t="s">
        <v>58</v>
      </c>
    </row>
    <row r="18" spans="1:18" x14ac:dyDescent="0.45">
      <c r="A18" t="s">
        <v>80</v>
      </c>
      <c r="B18">
        <v>5</v>
      </c>
      <c r="C18">
        <v>2</v>
      </c>
      <c r="D18">
        <v>3</v>
      </c>
      <c r="E18">
        <v>5</v>
      </c>
      <c r="F18">
        <v>5</v>
      </c>
      <c r="G18">
        <v>5</v>
      </c>
      <c r="H18">
        <v>4</v>
      </c>
      <c r="I18">
        <v>4</v>
      </c>
      <c r="J18">
        <v>5</v>
      </c>
      <c r="K18">
        <v>5</v>
      </c>
      <c r="L18">
        <v>5</v>
      </c>
      <c r="M18">
        <v>4</v>
      </c>
      <c r="N18" t="s">
        <v>36</v>
      </c>
      <c r="O18" t="s">
        <v>46</v>
      </c>
      <c r="P18" t="s">
        <v>38</v>
      </c>
      <c r="Q18" t="s">
        <v>68</v>
      </c>
      <c r="R18" t="s">
        <v>54</v>
      </c>
    </row>
    <row r="19" spans="1:18" x14ac:dyDescent="0.45">
      <c r="A19" t="s">
        <v>81</v>
      </c>
      <c r="B19">
        <v>5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L19">
        <v>5</v>
      </c>
      <c r="M19">
        <v>5</v>
      </c>
      <c r="N19" t="s">
        <v>36</v>
      </c>
      <c r="O19" t="s">
        <v>37</v>
      </c>
      <c r="P19" t="s">
        <v>38</v>
      </c>
      <c r="Q19" t="s">
        <v>76</v>
      </c>
      <c r="R19" t="s">
        <v>82</v>
      </c>
    </row>
    <row r="20" spans="1:18" x14ac:dyDescent="0.45">
      <c r="A20" t="s">
        <v>83</v>
      </c>
      <c r="B20">
        <v>5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  <c r="L20">
        <v>4</v>
      </c>
      <c r="M20">
        <v>5</v>
      </c>
      <c r="N20" t="s">
        <v>36</v>
      </c>
      <c r="O20" t="s">
        <v>84</v>
      </c>
      <c r="P20" t="s">
        <v>85</v>
      </c>
      <c r="Q20" t="s">
        <v>68</v>
      </c>
      <c r="R20" t="s">
        <v>60</v>
      </c>
    </row>
    <row r="21" spans="1:18" x14ac:dyDescent="0.45">
      <c r="A21" t="s">
        <v>86</v>
      </c>
      <c r="B21">
        <v>4</v>
      </c>
      <c r="C21">
        <v>4</v>
      </c>
      <c r="D21">
        <v>2</v>
      </c>
      <c r="E21">
        <v>1</v>
      </c>
      <c r="F21">
        <v>1</v>
      </c>
      <c r="G21">
        <v>3</v>
      </c>
      <c r="H21">
        <v>2</v>
      </c>
      <c r="I21">
        <v>3</v>
      </c>
      <c r="J21">
        <v>2</v>
      </c>
      <c r="K21">
        <v>3</v>
      </c>
      <c r="L21">
        <v>2</v>
      </c>
      <c r="M21">
        <v>4</v>
      </c>
      <c r="N21" t="s">
        <v>36</v>
      </c>
      <c r="O21" t="s">
        <v>56</v>
      </c>
      <c r="P21" t="s">
        <v>38</v>
      </c>
      <c r="Q21" t="s">
        <v>68</v>
      </c>
      <c r="R21" t="s">
        <v>41</v>
      </c>
    </row>
    <row r="22" spans="1:18" x14ac:dyDescent="0.45">
      <c r="A22" t="s">
        <v>87</v>
      </c>
      <c r="B22">
        <v>1</v>
      </c>
      <c r="C22">
        <v>3</v>
      </c>
      <c r="D22">
        <v>2</v>
      </c>
      <c r="E22">
        <v>1</v>
      </c>
      <c r="F22">
        <v>4</v>
      </c>
      <c r="G22">
        <v>4</v>
      </c>
      <c r="H22">
        <v>5</v>
      </c>
      <c r="I22">
        <v>3</v>
      </c>
      <c r="J22">
        <v>3</v>
      </c>
      <c r="K22">
        <v>2</v>
      </c>
      <c r="L22">
        <v>5</v>
      </c>
      <c r="M22">
        <v>4</v>
      </c>
      <c r="N22" t="s">
        <v>36</v>
      </c>
      <c r="O22" t="s">
        <v>46</v>
      </c>
      <c r="P22" t="s">
        <v>38</v>
      </c>
      <c r="Q22" t="s">
        <v>40</v>
      </c>
      <c r="R22" t="s">
        <v>66</v>
      </c>
    </row>
    <row r="23" spans="1:18" x14ac:dyDescent="0.45">
      <c r="A23" t="s">
        <v>88</v>
      </c>
      <c r="B23">
        <v>2</v>
      </c>
      <c r="C23">
        <v>3</v>
      </c>
      <c r="D23">
        <v>2</v>
      </c>
      <c r="E23">
        <v>2</v>
      </c>
      <c r="F23">
        <v>3</v>
      </c>
      <c r="G23">
        <v>4</v>
      </c>
      <c r="H23">
        <v>4</v>
      </c>
      <c r="I23">
        <v>2</v>
      </c>
      <c r="J23">
        <v>2</v>
      </c>
      <c r="K23">
        <v>2</v>
      </c>
      <c r="L23">
        <v>4</v>
      </c>
      <c r="M23">
        <v>2</v>
      </c>
      <c r="N23" t="s">
        <v>36</v>
      </c>
      <c r="O23" t="s">
        <v>89</v>
      </c>
      <c r="P23" t="s">
        <v>38</v>
      </c>
      <c r="Q23" t="s">
        <v>62</v>
      </c>
      <c r="R23" t="s">
        <v>41</v>
      </c>
    </row>
    <row r="24" spans="1:18" x14ac:dyDescent="0.45">
      <c r="A24" t="s">
        <v>90</v>
      </c>
      <c r="B24">
        <v>1</v>
      </c>
      <c r="C24">
        <v>4</v>
      </c>
      <c r="D24">
        <v>2</v>
      </c>
      <c r="E24">
        <v>4</v>
      </c>
      <c r="F24">
        <v>3</v>
      </c>
      <c r="G24">
        <v>4</v>
      </c>
      <c r="H24">
        <v>3</v>
      </c>
      <c r="I24">
        <v>2</v>
      </c>
      <c r="J24">
        <v>3</v>
      </c>
      <c r="K24">
        <v>3</v>
      </c>
      <c r="L24">
        <v>2</v>
      </c>
      <c r="M24">
        <v>1</v>
      </c>
      <c r="N24" t="s">
        <v>91</v>
      </c>
      <c r="O24" t="s">
        <v>46</v>
      </c>
      <c r="P24" t="s">
        <v>92</v>
      </c>
      <c r="Q24" t="s">
        <v>40</v>
      </c>
      <c r="R24" t="s">
        <v>50</v>
      </c>
    </row>
    <row r="25" spans="1:18" x14ac:dyDescent="0.45">
      <c r="A25" t="s">
        <v>93</v>
      </c>
      <c r="B25">
        <v>1</v>
      </c>
      <c r="C25">
        <v>4</v>
      </c>
      <c r="D25">
        <v>2</v>
      </c>
      <c r="E25">
        <v>5</v>
      </c>
      <c r="F25">
        <v>5</v>
      </c>
      <c r="G25">
        <v>2</v>
      </c>
      <c r="H25">
        <v>5</v>
      </c>
      <c r="I25">
        <v>1</v>
      </c>
      <c r="J25">
        <v>5</v>
      </c>
      <c r="K25">
        <v>5</v>
      </c>
      <c r="L25">
        <v>2</v>
      </c>
      <c r="M25">
        <v>5</v>
      </c>
      <c r="N25" t="s">
        <v>91</v>
      </c>
      <c r="O25" t="s">
        <v>37</v>
      </c>
      <c r="P25" t="s">
        <v>38</v>
      </c>
      <c r="Q25" t="s">
        <v>68</v>
      </c>
      <c r="R25" t="s">
        <v>66</v>
      </c>
    </row>
    <row r="26" spans="1:18" x14ac:dyDescent="0.45">
      <c r="A26" t="s">
        <v>94</v>
      </c>
      <c r="B26">
        <v>4</v>
      </c>
      <c r="C26">
        <v>4</v>
      </c>
      <c r="D26">
        <v>1</v>
      </c>
      <c r="E26">
        <v>3</v>
      </c>
      <c r="F26">
        <v>2</v>
      </c>
      <c r="G26">
        <v>2</v>
      </c>
      <c r="H26">
        <v>4</v>
      </c>
      <c r="I26">
        <v>1</v>
      </c>
      <c r="J26">
        <v>1</v>
      </c>
      <c r="K26">
        <v>1</v>
      </c>
      <c r="L26">
        <v>3</v>
      </c>
      <c r="M26">
        <v>2</v>
      </c>
      <c r="N26" t="s">
        <v>91</v>
      </c>
      <c r="O26" t="s">
        <v>37</v>
      </c>
      <c r="P26" t="s">
        <v>47</v>
      </c>
      <c r="Q26" t="s">
        <v>68</v>
      </c>
      <c r="R26" t="s">
        <v>66</v>
      </c>
    </row>
    <row r="27" spans="1:18" x14ac:dyDescent="0.45">
      <c r="A27" t="s">
        <v>95</v>
      </c>
      <c r="B27">
        <v>2</v>
      </c>
      <c r="C27">
        <v>1</v>
      </c>
      <c r="D27">
        <v>1</v>
      </c>
      <c r="E27">
        <v>4</v>
      </c>
      <c r="F27">
        <v>1</v>
      </c>
      <c r="G27">
        <v>1</v>
      </c>
      <c r="H27">
        <v>4</v>
      </c>
      <c r="I27">
        <v>1</v>
      </c>
      <c r="J27">
        <v>5</v>
      </c>
      <c r="K27">
        <v>3</v>
      </c>
      <c r="L27">
        <v>1</v>
      </c>
      <c r="M27">
        <v>2</v>
      </c>
      <c r="N27" t="s">
        <v>91</v>
      </c>
      <c r="O27" t="s">
        <v>37</v>
      </c>
      <c r="P27" t="s">
        <v>92</v>
      </c>
      <c r="Q27" t="s">
        <v>57</v>
      </c>
      <c r="R27" t="s">
        <v>66</v>
      </c>
    </row>
    <row r="28" spans="1:18" x14ac:dyDescent="0.45">
      <c r="A28" t="s">
        <v>96</v>
      </c>
      <c r="B28">
        <v>1</v>
      </c>
      <c r="C28">
        <v>2</v>
      </c>
      <c r="D28">
        <v>2</v>
      </c>
      <c r="E28">
        <v>3</v>
      </c>
      <c r="F28">
        <v>4</v>
      </c>
      <c r="G28">
        <v>2</v>
      </c>
      <c r="H28">
        <v>5</v>
      </c>
      <c r="I28">
        <v>3</v>
      </c>
      <c r="J28">
        <v>2</v>
      </c>
      <c r="K28">
        <v>2</v>
      </c>
      <c r="L28">
        <v>5</v>
      </c>
      <c r="M28">
        <v>4</v>
      </c>
      <c r="N28" t="s">
        <v>91</v>
      </c>
      <c r="O28" t="s">
        <v>56</v>
      </c>
      <c r="P28" t="s">
        <v>38</v>
      </c>
      <c r="Q28" t="s">
        <v>57</v>
      </c>
      <c r="R28" t="s">
        <v>97</v>
      </c>
    </row>
    <row r="29" spans="1:18" x14ac:dyDescent="0.45">
      <c r="A29" t="s">
        <v>98</v>
      </c>
      <c r="B29">
        <v>2</v>
      </c>
      <c r="C29">
        <v>2</v>
      </c>
      <c r="D29">
        <v>1</v>
      </c>
      <c r="E29">
        <v>2</v>
      </c>
      <c r="F29">
        <v>2</v>
      </c>
      <c r="G29">
        <v>3</v>
      </c>
      <c r="H29">
        <v>4</v>
      </c>
      <c r="I29">
        <v>2</v>
      </c>
      <c r="J29">
        <v>1</v>
      </c>
      <c r="K29">
        <v>1</v>
      </c>
      <c r="L29">
        <v>4</v>
      </c>
      <c r="M29">
        <v>2</v>
      </c>
      <c r="N29" t="s">
        <v>91</v>
      </c>
      <c r="O29" t="s">
        <v>37</v>
      </c>
      <c r="P29" t="s">
        <v>92</v>
      </c>
      <c r="Q29" t="s">
        <v>49</v>
      </c>
      <c r="R29" t="s">
        <v>97</v>
      </c>
    </row>
    <row r="30" spans="1:18" x14ac:dyDescent="0.45">
      <c r="A30" t="s">
        <v>99</v>
      </c>
      <c r="B30"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 t="s">
        <v>36</v>
      </c>
      <c r="O30" t="s">
        <v>56</v>
      </c>
      <c r="P30" t="s">
        <v>70</v>
      </c>
      <c r="Q30" t="s">
        <v>76</v>
      </c>
      <c r="R30" t="s">
        <v>54</v>
      </c>
    </row>
    <row r="31" spans="1:18" x14ac:dyDescent="0.45">
      <c r="A31" t="s">
        <v>101</v>
      </c>
      <c r="B31">
        <v>3</v>
      </c>
      <c r="C31">
        <v>5</v>
      </c>
      <c r="D31">
        <v>5</v>
      </c>
      <c r="E31">
        <v>5</v>
      </c>
      <c r="F31">
        <v>4</v>
      </c>
      <c r="G31">
        <v>5</v>
      </c>
      <c r="H31">
        <v>4</v>
      </c>
      <c r="I31">
        <v>5</v>
      </c>
      <c r="J31">
        <v>5</v>
      </c>
      <c r="K31">
        <v>5</v>
      </c>
      <c r="L31">
        <v>5</v>
      </c>
      <c r="M31">
        <v>1</v>
      </c>
      <c r="N31" t="s">
        <v>91</v>
      </c>
      <c r="O31" t="s">
        <v>37</v>
      </c>
      <c r="P31" t="s">
        <v>47</v>
      </c>
      <c r="Q31" t="s">
        <v>57</v>
      </c>
      <c r="R31" t="s">
        <v>66</v>
      </c>
    </row>
    <row r="32" spans="1:18" x14ac:dyDescent="0.45">
      <c r="A32" t="s">
        <v>102</v>
      </c>
      <c r="B32">
        <v>1</v>
      </c>
      <c r="C32">
        <v>3</v>
      </c>
      <c r="D32">
        <v>3</v>
      </c>
      <c r="E32">
        <v>2</v>
      </c>
      <c r="F32">
        <v>1</v>
      </c>
      <c r="G32">
        <v>3</v>
      </c>
      <c r="H32">
        <v>4</v>
      </c>
      <c r="I32">
        <v>2</v>
      </c>
      <c r="J32">
        <v>4</v>
      </c>
      <c r="K32">
        <v>2</v>
      </c>
      <c r="L32">
        <v>2</v>
      </c>
      <c r="M32">
        <v>4</v>
      </c>
      <c r="N32" t="s">
        <v>36</v>
      </c>
      <c r="O32" t="s">
        <v>37</v>
      </c>
      <c r="P32" t="s">
        <v>47</v>
      </c>
      <c r="Q32" t="s">
        <v>103</v>
      </c>
      <c r="R32" t="s">
        <v>82</v>
      </c>
    </row>
    <row r="33" spans="1:18" x14ac:dyDescent="0.45">
      <c r="A33" t="s">
        <v>104</v>
      </c>
      <c r="B33">
        <v>2</v>
      </c>
      <c r="C33">
        <v>5</v>
      </c>
      <c r="D33">
        <v>3</v>
      </c>
      <c r="E33">
        <v>4</v>
      </c>
      <c r="F33">
        <v>4</v>
      </c>
      <c r="G33">
        <v>2</v>
      </c>
      <c r="H33">
        <v>3</v>
      </c>
      <c r="I33">
        <v>4</v>
      </c>
      <c r="J33">
        <v>4</v>
      </c>
      <c r="K33">
        <v>3</v>
      </c>
      <c r="L33">
        <v>3</v>
      </c>
      <c r="M33">
        <v>4</v>
      </c>
      <c r="N33" t="s">
        <v>91</v>
      </c>
      <c r="O33" t="s">
        <v>56</v>
      </c>
      <c r="P33" t="s">
        <v>47</v>
      </c>
      <c r="Q33" t="s">
        <v>74</v>
      </c>
      <c r="R33" t="s">
        <v>41</v>
      </c>
    </row>
    <row r="34" spans="1:18" x14ac:dyDescent="0.45">
      <c r="A34" t="s">
        <v>105</v>
      </c>
      <c r="B34">
        <v>1</v>
      </c>
      <c r="C34">
        <v>3</v>
      </c>
      <c r="D34">
        <v>1</v>
      </c>
      <c r="E34">
        <v>1</v>
      </c>
      <c r="F34">
        <v>2</v>
      </c>
      <c r="G34">
        <v>1</v>
      </c>
      <c r="H34">
        <v>3</v>
      </c>
      <c r="I34">
        <v>3</v>
      </c>
      <c r="J34">
        <v>4</v>
      </c>
      <c r="K34">
        <v>3</v>
      </c>
      <c r="L34">
        <v>3</v>
      </c>
      <c r="M34">
        <v>4</v>
      </c>
      <c r="N34" t="s">
        <v>36</v>
      </c>
      <c r="O34" t="s">
        <v>56</v>
      </c>
      <c r="P34" t="s">
        <v>38</v>
      </c>
      <c r="Q34" t="s">
        <v>57</v>
      </c>
      <c r="R34" t="s">
        <v>41</v>
      </c>
    </row>
    <row r="35" spans="1:18" x14ac:dyDescent="0.45">
      <c r="A35" t="s">
        <v>106</v>
      </c>
      <c r="B35">
        <v>1</v>
      </c>
      <c r="C35">
        <v>1</v>
      </c>
      <c r="D35">
        <v>2</v>
      </c>
      <c r="E35">
        <v>4</v>
      </c>
      <c r="F35">
        <v>3</v>
      </c>
      <c r="G35">
        <v>4</v>
      </c>
      <c r="H35">
        <v>5</v>
      </c>
      <c r="I35">
        <v>2</v>
      </c>
      <c r="J35">
        <v>3</v>
      </c>
      <c r="K35">
        <v>4</v>
      </c>
      <c r="L35">
        <v>4</v>
      </c>
      <c r="M35">
        <v>1</v>
      </c>
      <c r="N35" t="s">
        <v>91</v>
      </c>
      <c r="O35" t="s">
        <v>37</v>
      </c>
      <c r="P35" t="s">
        <v>70</v>
      </c>
      <c r="Q35" t="s">
        <v>107</v>
      </c>
      <c r="R35" t="s">
        <v>54</v>
      </c>
    </row>
    <row r="36" spans="1:18" x14ac:dyDescent="0.45">
      <c r="A36" t="s">
        <v>108</v>
      </c>
      <c r="B36">
        <v>2</v>
      </c>
      <c r="C36">
        <v>2</v>
      </c>
      <c r="D36">
        <v>2</v>
      </c>
      <c r="E36">
        <v>4</v>
      </c>
      <c r="F36">
        <v>2</v>
      </c>
      <c r="G36">
        <v>2</v>
      </c>
      <c r="H36">
        <v>4</v>
      </c>
      <c r="I36">
        <v>2</v>
      </c>
      <c r="J36">
        <v>1</v>
      </c>
      <c r="K36">
        <v>2</v>
      </c>
      <c r="L36">
        <v>2</v>
      </c>
      <c r="M36">
        <v>2</v>
      </c>
      <c r="N36" t="s">
        <v>36</v>
      </c>
      <c r="O36" t="s">
        <v>46</v>
      </c>
      <c r="P36" t="s">
        <v>85</v>
      </c>
      <c r="Q36" t="s">
        <v>74</v>
      </c>
      <c r="R36" t="s">
        <v>82</v>
      </c>
    </row>
    <row r="37" spans="1:18" x14ac:dyDescent="0.45">
      <c r="A37" t="s">
        <v>109</v>
      </c>
      <c r="B37">
        <v>1</v>
      </c>
      <c r="C37">
        <v>1</v>
      </c>
      <c r="D37">
        <v>2</v>
      </c>
      <c r="E37">
        <v>1</v>
      </c>
      <c r="F37">
        <v>1</v>
      </c>
      <c r="G37">
        <v>4</v>
      </c>
      <c r="H37">
        <v>1</v>
      </c>
      <c r="I37">
        <v>1</v>
      </c>
      <c r="J37">
        <v>4</v>
      </c>
      <c r="K37">
        <v>1</v>
      </c>
      <c r="L37">
        <v>4</v>
      </c>
      <c r="M37">
        <v>1</v>
      </c>
      <c r="N37" t="s">
        <v>36</v>
      </c>
      <c r="O37" t="s">
        <v>46</v>
      </c>
      <c r="P37" t="s">
        <v>31</v>
      </c>
      <c r="Q37" t="s">
        <v>68</v>
      </c>
      <c r="R37" t="s">
        <v>54</v>
      </c>
    </row>
    <row r="38" spans="1:18" x14ac:dyDescent="0.45">
      <c r="A38" t="s">
        <v>111</v>
      </c>
      <c r="B38">
        <v>3</v>
      </c>
      <c r="C38">
        <v>4</v>
      </c>
      <c r="D38">
        <v>4</v>
      </c>
      <c r="E38">
        <v>3</v>
      </c>
      <c r="F38">
        <v>3</v>
      </c>
      <c r="G38">
        <v>4</v>
      </c>
      <c r="H38">
        <v>5</v>
      </c>
      <c r="I38">
        <v>2</v>
      </c>
      <c r="J38">
        <v>4</v>
      </c>
      <c r="K38">
        <v>3</v>
      </c>
      <c r="L38">
        <v>4</v>
      </c>
      <c r="M38">
        <v>5</v>
      </c>
      <c r="N38" t="s">
        <v>91</v>
      </c>
      <c r="O38" t="s">
        <v>37</v>
      </c>
      <c r="P38" t="s">
        <v>38</v>
      </c>
      <c r="Q38" t="s">
        <v>74</v>
      </c>
      <c r="R38" t="s">
        <v>66</v>
      </c>
    </row>
    <row r="39" spans="1:18" x14ac:dyDescent="0.45">
      <c r="A39" t="s">
        <v>112</v>
      </c>
      <c r="B39">
        <v>5</v>
      </c>
      <c r="C39">
        <v>4</v>
      </c>
      <c r="D39">
        <v>2</v>
      </c>
      <c r="E39">
        <v>2</v>
      </c>
      <c r="F39">
        <v>5</v>
      </c>
      <c r="G39">
        <v>5</v>
      </c>
      <c r="H39">
        <v>4</v>
      </c>
      <c r="I39">
        <v>3</v>
      </c>
      <c r="J39">
        <v>3</v>
      </c>
      <c r="K39">
        <v>1</v>
      </c>
      <c r="L39">
        <v>1</v>
      </c>
      <c r="M39">
        <v>4</v>
      </c>
      <c r="N39" t="s">
        <v>91</v>
      </c>
      <c r="O39" t="s">
        <v>89</v>
      </c>
      <c r="P39" t="s">
        <v>47</v>
      </c>
      <c r="Q39" t="s">
        <v>74</v>
      </c>
      <c r="R39" t="s">
        <v>54</v>
      </c>
    </row>
    <row r="40" spans="1:18" x14ac:dyDescent="0.45">
      <c r="A40" t="s">
        <v>113</v>
      </c>
      <c r="B40">
        <v>1</v>
      </c>
      <c r="C40">
        <v>3</v>
      </c>
      <c r="D40">
        <v>1</v>
      </c>
      <c r="E40">
        <v>3</v>
      </c>
      <c r="F40">
        <v>2</v>
      </c>
      <c r="G40">
        <v>3</v>
      </c>
      <c r="H40">
        <v>4</v>
      </c>
      <c r="I40">
        <v>3</v>
      </c>
      <c r="J40">
        <v>2</v>
      </c>
      <c r="K40">
        <v>3</v>
      </c>
      <c r="L40">
        <v>3</v>
      </c>
      <c r="M40">
        <v>1</v>
      </c>
      <c r="N40" t="s">
        <v>91</v>
      </c>
      <c r="O40" t="s">
        <v>37</v>
      </c>
      <c r="P40" t="s">
        <v>92</v>
      </c>
      <c r="Q40" t="s">
        <v>49</v>
      </c>
      <c r="R40" t="s">
        <v>60</v>
      </c>
    </row>
    <row r="41" spans="1:18" x14ac:dyDescent="0.45">
      <c r="A41" t="s">
        <v>114</v>
      </c>
      <c r="B41">
        <v>1</v>
      </c>
      <c r="C41">
        <v>3</v>
      </c>
      <c r="D41">
        <v>1</v>
      </c>
      <c r="E41">
        <v>3</v>
      </c>
      <c r="F41">
        <v>2</v>
      </c>
      <c r="G41">
        <v>1</v>
      </c>
      <c r="H41">
        <v>4</v>
      </c>
      <c r="I41">
        <v>1</v>
      </c>
      <c r="J41">
        <v>3</v>
      </c>
      <c r="K41">
        <v>1</v>
      </c>
      <c r="L41">
        <v>4</v>
      </c>
      <c r="M41">
        <v>1</v>
      </c>
      <c r="N41" t="s">
        <v>36</v>
      </c>
      <c r="O41" t="s">
        <v>37</v>
      </c>
      <c r="P41" t="s">
        <v>47</v>
      </c>
      <c r="Q41" t="s">
        <v>107</v>
      </c>
      <c r="R41" t="s">
        <v>41</v>
      </c>
    </row>
    <row r="42" spans="1:18" x14ac:dyDescent="0.45">
      <c r="A42" t="s">
        <v>115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4</v>
      </c>
      <c r="I42">
        <v>1</v>
      </c>
      <c r="J42">
        <v>2</v>
      </c>
      <c r="K42">
        <v>1</v>
      </c>
      <c r="L42">
        <v>2</v>
      </c>
      <c r="M42">
        <v>1</v>
      </c>
      <c r="N42" t="s">
        <v>36</v>
      </c>
      <c r="O42" t="s">
        <v>46</v>
      </c>
      <c r="P42" t="s">
        <v>85</v>
      </c>
      <c r="Q42" t="s">
        <v>74</v>
      </c>
      <c r="R42" t="s">
        <v>60</v>
      </c>
    </row>
    <row r="43" spans="1:18" x14ac:dyDescent="0.45">
      <c r="A43" t="s">
        <v>116</v>
      </c>
      <c r="B43">
        <v>3</v>
      </c>
      <c r="C43">
        <v>3</v>
      </c>
      <c r="D43">
        <v>3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M43">
        <v>4</v>
      </c>
      <c r="N43" t="s">
        <v>36</v>
      </c>
      <c r="O43" t="s">
        <v>56</v>
      </c>
      <c r="P43" t="s">
        <v>85</v>
      </c>
      <c r="Q43" t="s">
        <v>49</v>
      </c>
      <c r="R43" t="s">
        <v>82</v>
      </c>
    </row>
    <row r="44" spans="1:18" x14ac:dyDescent="0.45">
      <c r="A44" t="s">
        <v>117</v>
      </c>
      <c r="B44">
        <v>1</v>
      </c>
      <c r="C44">
        <v>4</v>
      </c>
      <c r="D44">
        <v>1</v>
      </c>
      <c r="E44">
        <v>4</v>
      </c>
      <c r="F44">
        <v>2</v>
      </c>
      <c r="G44">
        <v>5</v>
      </c>
      <c r="H44">
        <v>5</v>
      </c>
      <c r="I44">
        <v>1</v>
      </c>
      <c r="J44">
        <v>1</v>
      </c>
      <c r="K44">
        <v>3</v>
      </c>
      <c r="L44">
        <v>4</v>
      </c>
      <c r="M44">
        <v>2</v>
      </c>
      <c r="N44" t="s">
        <v>91</v>
      </c>
      <c r="O44" t="s">
        <v>46</v>
      </c>
      <c r="P44" t="s">
        <v>38</v>
      </c>
      <c r="Q44" t="s">
        <v>57</v>
      </c>
      <c r="R44" t="s">
        <v>50</v>
      </c>
    </row>
    <row r="45" spans="1:18" x14ac:dyDescent="0.45">
      <c r="A45" t="s">
        <v>118</v>
      </c>
      <c r="B45">
        <v>1</v>
      </c>
      <c r="C45">
        <v>1</v>
      </c>
      <c r="D45">
        <v>1</v>
      </c>
      <c r="E45">
        <v>2</v>
      </c>
      <c r="F45">
        <v>2</v>
      </c>
      <c r="G45">
        <v>1</v>
      </c>
      <c r="H45">
        <v>4</v>
      </c>
      <c r="I45">
        <v>1</v>
      </c>
      <c r="J45">
        <v>1</v>
      </c>
      <c r="K45">
        <v>1</v>
      </c>
      <c r="L45">
        <v>4</v>
      </c>
      <c r="M45">
        <v>1</v>
      </c>
      <c r="N45" t="s">
        <v>36</v>
      </c>
      <c r="O45" t="s">
        <v>37</v>
      </c>
      <c r="P45" t="s">
        <v>38</v>
      </c>
      <c r="Q45" t="s">
        <v>71</v>
      </c>
      <c r="R45" t="s">
        <v>54</v>
      </c>
    </row>
    <row r="46" spans="1:18" x14ac:dyDescent="0.45">
      <c r="A46" t="s">
        <v>119</v>
      </c>
      <c r="B46">
        <v>2</v>
      </c>
      <c r="C46">
        <v>4</v>
      </c>
      <c r="D46">
        <v>2</v>
      </c>
      <c r="E46">
        <v>4</v>
      </c>
      <c r="F46">
        <v>3</v>
      </c>
      <c r="G46">
        <v>3</v>
      </c>
      <c r="H46">
        <v>4</v>
      </c>
      <c r="I46">
        <v>2</v>
      </c>
      <c r="J46">
        <v>2</v>
      </c>
      <c r="K46">
        <v>2</v>
      </c>
      <c r="L46">
        <v>4</v>
      </c>
      <c r="M46">
        <v>4</v>
      </c>
      <c r="N46" t="s">
        <v>36</v>
      </c>
      <c r="O46" t="s">
        <v>56</v>
      </c>
      <c r="P46" t="s">
        <v>47</v>
      </c>
      <c r="Q46" t="s">
        <v>49</v>
      </c>
      <c r="R46" t="s">
        <v>50</v>
      </c>
    </row>
    <row r="47" spans="1:18" x14ac:dyDescent="0.45">
      <c r="A47" t="s">
        <v>120</v>
      </c>
      <c r="B47">
        <v>3</v>
      </c>
      <c r="C47">
        <v>4</v>
      </c>
      <c r="D47">
        <v>2</v>
      </c>
      <c r="E47">
        <v>3</v>
      </c>
      <c r="F47">
        <v>2</v>
      </c>
      <c r="G47">
        <v>2</v>
      </c>
      <c r="H47">
        <v>2</v>
      </c>
      <c r="I47">
        <v>2</v>
      </c>
      <c r="J47">
        <v>4</v>
      </c>
      <c r="K47">
        <v>3</v>
      </c>
      <c r="L47">
        <v>3</v>
      </c>
      <c r="M47">
        <v>4</v>
      </c>
      <c r="N47" t="s">
        <v>36</v>
      </c>
      <c r="O47" t="s">
        <v>121</v>
      </c>
      <c r="P47" t="s">
        <v>92</v>
      </c>
      <c r="Q47" t="s">
        <v>62</v>
      </c>
      <c r="R47" t="s">
        <v>66</v>
      </c>
    </row>
    <row r="48" spans="1:18" x14ac:dyDescent="0.45">
      <c r="A48" t="s">
        <v>122</v>
      </c>
      <c r="B48">
        <v>4</v>
      </c>
      <c r="C48">
        <v>1</v>
      </c>
      <c r="D48">
        <v>4</v>
      </c>
      <c r="E48">
        <v>4</v>
      </c>
      <c r="F48">
        <v>3</v>
      </c>
      <c r="G48">
        <v>5</v>
      </c>
      <c r="H48">
        <v>1</v>
      </c>
      <c r="I48">
        <v>4</v>
      </c>
      <c r="J48">
        <v>4</v>
      </c>
      <c r="K48">
        <v>3</v>
      </c>
      <c r="L48">
        <v>3</v>
      </c>
      <c r="M48">
        <v>4</v>
      </c>
      <c r="N48" t="s">
        <v>36</v>
      </c>
      <c r="O48" t="s">
        <v>37</v>
      </c>
      <c r="P48" t="s">
        <v>38</v>
      </c>
      <c r="Q48" t="s">
        <v>49</v>
      </c>
      <c r="R48" t="s">
        <v>66</v>
      </c>
    </row>
    <row r="49" spans="1:18" x14ac:dyDescent="0.45">
      <c r="A49" t="s">
        <v>123</v>
      </c>
      <c r="B49">
        <v>1</v>
      </c>
      <c r="C49">
        <v>4</v>
      </c>
      <c r="D49">
        <v>4</v>
      </c>
      <c r="E49">
        <v>4</v>
      </c>
      <c r="F49">
        <v>5</v>
      </c>
      <c r="G49">
        <v>5</v>
      </c>
      <c r="H49">
        <v>5</v>
      </c>
      <c r="I49">
        <v>5</v>
      </c>
      <c r="J49">
        <v>2</v>
      </c>
      <c r="K49">
        <v>4</v>
      </c>
      <c r="L49">
        <v>4</v>
      </c>
      <c r="M49">
        <v>2</v>
      </c>
      <c r="N49" t="s">
        <v>36</v>
      </c>
      <c r="O49" t="s">
        <v>46</v>
      </c>
      <c r="P49" t="s">
        <v>47</v>
      </c>
      <c r="Q49" t="s">
        <v>103</v>
      </c>
      <c r="R49" t="s">
        <v>97</v>
      </c>
    </row>
    <row r="50" spans="1:18" x14ac:dyDescent="0.45">
      <c r="A50" t="s">
        <v>124</v>
      </c>
      <c r="B50">
        <v>1</v>
      </c>
      <c r="C50">
        <v>2</v>
      </c>
      <c r="D50">
        <v>2</v>
      </c>
      <c r="E50">
        <v>4</v>
      </c>
      <c r="F50">
        <v>3</v>
      </c>
      <c r="G50">
        <v>2</v>
      </c>
      <c r="H50">
        <v>5</v>
      </c>
      <c r="I50">
        <v>2</v>
      </c>
      <c r="J50">
        <v>2</v>
      </c>
      <c r="K50">
        <v>4</v>
      </c>
      <c r="L50">
        <v>4</v>
      </c>
      <c r="M50">
        <v>4</v>
      </c>
      <c r="N50" t="s">
        <v>91</v>
      </c>
      <c r="O50" t="s">
        <v>46</v>
      </c>
      <c r="P50" t="s">
        <v>47</v>
      </c>
      <c r="Q50" t="s">
        <v>40</v>
      </c>
      <c r="R50" t="s">
        <v>58</v>
      </c>
    </row>
    <row r="51" spans="1:18" x14ac:dyDescent="0.45">
      <c r="A51" t="s">
        <v>125</v>
      </c>
      <c r="B51">
        <v>4</v>
      </c>
      <c r="C51">
        <v>2</v>
      </c>
      <c r="D51">
        <v>3</v>
      </c>
      <c r="E51">
        <v>3</v>
      </c>
      <c r="F51">
        <v>3</v>
      </c>
      <c r="G51">
        <v>4</v>
      </c>
      <c r="H51">
        <v>2</v>
      </c>
      <c r="I51">
        <v>4</v>
      </c>
      <c r="J51">
        <v>5</v>
      </c>
      <c r="K51">
        <v>4</v>
      </c>
      <c r="L51">
        <v>2</v>
      </c>
      <c r="M51">
        <v>1</v>
      </c>
      <c r="N51" t="s">
        <v>91</v>
      </c>
      <c r="O51" t="s">
        <v>46</v>
      </c>
      <c r="P51" t="s">
        <v>38</v>
      </c>
      <c r="Q51" t="s">
        <v>68</v>
      </c>
      <c r="R51" t="s">
        <v>58</v>
      </c>
    </row>
    <row r="52" spans="1:18" x14ac:dyDescent="0.45">
      <c r="A52" t="s">
        <v>126</v>
      </c>
      <c r="B52">
        <v>1</v>
      </c>
      <c r="C52">
        <v>2</v>
      </c>
      <c r="D52">
        <v>1</v>
      </c>
      <c r="E52">
        <v>3</v>
      </c>
      <c r="F52">
        <v>1</v>
      </c>
      <c r="G52">
        <v>3</v>
      </c>
      <c r="H52">
        <v>4</v>
      </c>
      <c r="I52">
        <v>1</v>
      </c>
      <c r="J52">
        <v>2</v>
      </c>
      <c r="K52">
        <v>2</v>
      </c>
      <c r="L52">
        <v>3</v>
      </c>
      <c r="M52">
        <v>2</v>
      </c>
      <c r="N52" t="s">
        <v>91</v>
      </c>
      <c r="O52" t="s">
        <v>56</v>
      </c>
      <c r="P52" t="s">
        <v>47</v>
      </c>
      <c r="Q52" t="s">
        <v>40</v>
      </c>
      <c r="R52" t="s">
        <v>41</v>
      </c>
    </row>
    <row r="53" spans="1:18" x14ac:dyDescent="0.45">
      <c r="A53" t="s">
        <v>127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 t="s">
        <v>91</v>
      </c>
      <c r="O53" t="s">
        <v>121</v>
      </c>
      <c r="P53" t="s">
        <v>85</v>
      </c>
      <c r="Q53" t="s">
        <v>40</v>
      </c>
      <c r="R53" t="s">
        <v>54</v>
      </c>
    </row>
    <row r="54" spans="1:18" x14ac:dyDescent="0.45">
      <c r="A54" t="s">
        <v>128</v>
      </c>
      <c r="B54">
        <v>2</v>
      </c>
      <c r="C54">
        <v>3</v>
      </c>
      <c r="D54">
        <v>2</v>
      </c>
      <c r="E54">
        <v>2</v>
      </c>
      <c r="F54">
        <v>3</v>
      </c>
      <c r="G54">
        <v>2</v>
      </c>
      <c r="H54">
        <v>5</v>
      </c>
      <c r="I54">
        <v>2</v>
      </c>
      <c r="J54">
        <v>1</v>
      </c>
      <c r="K54">
        <v>1</v>
      </c>
      <c r="L54">
        <v>5</v>
      </c>
      <c r="M54">
        <v>4</v>
      </c>
      <c r="N54" t="s">
        <v>36</v>
      </c>
      <c r="O54" t="s">
        <v>37</v>
      </c>
      <c r="P54" t="s">
        <v>47</v>
      </c>
      <c r="Q54" t="s">
        <v>68</v>
      </c>
      <c r="R54" t="s">
        <v>41</v>
      </c>
    </row>
    <row r="55" spans="1:18" x14ac:dyDescent="0.45">
      <c r="A55" t="s">
        <v>129</v>
      </c>
      <c r="B55">
        <v>2</v>
      </c>
      <c r="C55">
        <v>2</v>
      </c>
      <c r="D55">
        <v>3</v>
      </c>
      <c r="E55">
        <v>4</v>
      </c>
      <c r="F55">
        <v>3</v>
      </c>
      <c r="G55">
        <v>3</v>
      </c>
      <c r="H55">
        <v>3</v>
      </c>
      <c r="I55">
        <v>2</v>
      </c>
      <c r="J55">
        <v>1</v>
      </c>
      <c r="K55">
        <v>3</v>
      </c>
      <c r="L55">
        <v>4</v>
      </c>
      <c r="M55">
        <v>2</v>
      </c>
      <c r="N55" t="s">
        <v>91</v>
      </c>
      <c r="O55" t="s">
        <v>46</v>
      </c>
      <c r="P55" t="s">
        <v>47</v>
      </c>
      <c r="Q55" t="s">
        <v>107</v>
      </c>
      <c r="R55" t="s">
        <v>54</v>
      </c>
    </row>
    <row r="56" spans="1:18" x14ac:dyDescent="0.45">
      <c r="A56" t="s">
        <v>130</v>
      </c>
      <c r="B56">
        <v>1</v>
      </c>
      <c r="C56">
        <v>1</v>
      </c>
      <c r="D56">
        <v>1</v>
      </c>
      <c r="E56">
        <v>1</v>
      </c>
      <c r="F56">
        <v>5</v>
      </c>
      <c r="G56">
        <v>5</v>
      </c>
      <c r="H56">
        <v>5</v>
      </c>
      <c r="I56">
        <v>4</v>
      </c>
      <c r="J56">
        <v>1</v>
      </c>
      <c r="K56">
        <v>1</v>
      </c>
      <c r="L56">
        <v>5</v>
      </c>
      <c r="M56">
        <v>1</v>
      </c>
      <c r="N56" t="s">
        <v>36</v>
      </c>
      <c r="O56" t="s">
        <v>84</v>
      </c>
      <c r="P56" t="s">
        <v>38</v>
      </c>
      <c r="Q56" t="s">
        <v>40</v>
      </c>
      <c r="R56" t="s">
        <v>54</v>
      </c>
    </row>
    <row r="57" spans="1:18" x14ac:dyDescent="0.45">
      <c r="A57" t="s">
        <v>131</v>
      </c>
      <c r="B57">
        <v>2</v>
      </c>
      <c r="C57">
        <v>2</v>
      </c>
      <c r="D57">
        <v>4</v>
      </c>
      <c r="E57">
        <v>2</v>
      </c>
      <c r="F57">
        <v>5</v>
      </c>
      <c r="G57">
        <v>5</v>
      </c>
      <c r="H57">
        <v>5</v>
      </c>
      <c r="I57">
        <v>3</v>
      </c>
      <c r="J57">
        <v>4</v>
      </c>
      <c r="K57">
        <v>3</v>
      </c>
      <c r="L57">
        <v>5</v>
      </c>
      <c r="M57">
        <v>5</v>
      </c>
      <c r="N57" t="s">
        <v>36</v>
      </c>
      <c r="O57" t="s">
        <v>37</v>
      </c>
      <c r="P57" t="s">
        <v>38</v>
      </c>
      <c r="Q57" t="s">
        <v>40</v>
      </c>
      <c r="R57" t="s">
        <v>58</v>
      </c>
    </row>
    <row r="58" spans="1:18" x14ac:dyDescent="0.45">
      <c r="A58" t="s">
        <v>132</v>
      </c>
      <c r="B58">
        <v>3</v>
      </c>
      <c r="C58">
        <v>2</v>
      </c>
      <c r="D58">
        <v>3</v>
      </c>
      <c r="E58">
        <v>2</v>
      </c>
      <c r="F58">
        <v>3</v>
      </c>
      <c r="G58">
        <v>2</v>
      </c>
      <c r="H58">
        <v>2</v>
      </c>
      <c r="I58">
        <v>3</v>
      </c>
      <c r="J58">
        <v>3</v>
      </c>
      <c r="K58">
        <v>3</v>
      </c>
      <c r="L58">
        <v>3</v>
      </c>
      <c r="M58">
        <v>4</v>
      </c>
      <c r="N58" t="s">
        <v>36</v>
      </c>
      <c r="O58" t="s">
        <v>84</v>
      </c>
      <c r="P58" t="s">
        <v>31</v>
      </c>
      <c r="Q58" t="s">
        <v>71</v>
      </c>
      <c r="R58" t="s">
        <v>60</v>
      </c>
    </row>
    <row r="59" spans="1:18" x14ac:dyDescent="0.45">
      <c r="A59" t="s">
        <v>133</v>
      </c>
      <c r="B59">
        <v>3</v>
      </c>
      <c r="C59">
        <v>3</v>
      </c>
      <c r="D59">
        <v>3</v>
      </c>
      <c r="E59">
        <v>3</v>
      </c>
      <c r="F59">
        <v>3</v>
      </c>
      <c r="G59">
        <v>3</v>
      </c>
      <c r="H59">
        <v>4</v>
      </c>
      <c r="I59">
        <v>3</v>
      </c>
      <c r="J59">
        <v>3</v>
      </c>
      <c r="K59">
        <v>3</v>
      </c>
      <c r="L59">
        <v>3</v>
      </c>
      <c r="M59">
        <v>4</v>
      </c>
      <c r="N59" t="s">
        <v>91</v>
      </c>
      <c r="O59" t="s">
        <v>121</v>
      </c>
      <c r="P59" t="s">
        <v>70</v>
      </c>
      <c r="Q59" t="s">
        <v>71</v>
      </c>
      <c r="R59" t="s">
        <v>41</v>
      </c>
    </row>
    <row r="60" spans="1:18" x14ac:dyDescent="0.45">
      <c r="A60" t="s">
        <v>134</v>
      </c>
      <c r="B60">
        <v>3</v>
      </c>
      <c r="C60">
        <v>3</v>
      </c>
      <c r="D60">
        <v>4</v>
      </c>
      <c r="E60">
        <v>3</v>
      </c>
      <c r="F60">
        <v>2</v>
      </c>
      <c r="G60">
        <v>2</v>
      </c>
      <c r="H60">
        <v>4</v>
      </c>
      <c r="I60">
        <v>3</v>
      </c>
      <c r="J60">
        <v>3</v>
      </c>
      <c r="K60">
        <v>3</v>
      </c>
      <c r="L60">
        <v>2</v>
      </c>
      <c r="M60">
        <v>4</v>
      </c>
      <c r="N60" t="s">
        <v>36</v>
      </c>
      <c r="O60" t="s">
        <v>121</v>
      </c>
      <c r="P60" t="s">
        <v>47</v>
      </c>
      <c r="Q60" t="s">
        <v>49</v>
      </c>
      <c r="R60" t="s">
        <v>58</v>
      </c>
    </row>
    <row r="61" spans="1:18" x14ac:dyDescent="0.45">
      <c r="A61" t="s">
        <v>135</v>
      </c>
      <c r="B61">
        <v>1</v>
      </c>
      <c r="C61">
        <v>4</v>
      </c>
      <c r="D61">
        <v>1</v>
      </c>
      <c r="E61">
        <v>3</v>
      </c>
      <c r="F61">
        <v>3</v>
      </c>
      <c r="G61">
        <v>4</v>
      </c>
      <c r="H61">
        <v>5</v>
      </c>
      <c r="I61">
        <v>2</v>
      </c>
      <c r="J61">
        <v>5</v>
      </c>
      <c r="K61">
        <v>4</v>
      </c>
      <c r="L61">
        <v>4</v>
      </c>
      <c r="M61">
        <v>1</v>
      </c>
      <c r="N61" t="s">
        <v>36</v>
      </c>
      <c r="O61" t="s">
        <v>46</v>
      </c>
      <c r="P61" t="s">
        <v>38</v>
      </c>
      <c r="Q61" t="s">
        <v>68</v>
      </c>
      <c r="R61" t="s">
        <v>50</v>
      </c>
    </row>
    <row r="62" spans="1:18" x14ac:dyDescent="0.45">
      <c r="A62" t="s">
        <v>136</v>
      </c>
      <c r="B62">
        <v>2</v>
      </c>
      <c r="C62">
        <v>4</v>
      </c>
      <c r="D62">
        <v>1</v>
      </c>
      <c r="E62">
        <v>4</v>
      </c>
      <c r="F62">
        <v>2</v>
      </c>
      <c r="G62">
        <v>3</v>
      </c>
      <c r="H62">
        <v>4</v>
      </c>
      <c r="I62">
        <v>2</v>
      </c>
      <c r="J62">
        <v>3</v>
      </c>
      <c r="K62">
        <v>3</v>
      </c>
      <c r="L62">
        <v>4</v>
      </c>
      <c r="M62">
        <v>4</v>
      </c>
      <c r="N62" t="s">
        <v>91</v>
      </c>
      <c r="O62" t="s">
        <v>121</v>
      </c>
      <c r="P62" t="s">
        <v>47</v>
      </c>
      <c r="Q62" t="s">
        <v>107</v>
      </c>
      <c r="R62" t="s">
        <v>41</v>
      </c>
    </row>
    <row r="63" spans="1:18" x14ac:dyDescent="0.45">
      <c r="A63" t="s">
        <v>137</v>
      </c>
      <c r="B63">
        <v>1</v>
      </c>
      <c r="C63">
        <v>4</v>
      </c>
      <c r="D63">
        <v>3</v>
      </c>
      <c r="E63">
        <v>4</v>
      </c>
      <c r="F63">
        <v>1</v>
      </c>
      <c r="G63">
        <v>3</v>
      </c>
      <c r="H63">
        <v>4</v>
      </c>
      <c r="I63">
        <v>1</v>
      </c>
      <c r="J63">
        <v>2</v>
      </c>
      <c r="K63">
        <v>4</v>
      </c>
      <c r="L63">
        <v>4</v>
      </c>
      <c r="M63">
        <v>2</v>
      </c>
      <c r="N63" t="s">
        <v>91</v>
      </c>
      <c r="O63" t="s">
        <v>84</v>
      </c>
      <c r="P63" t="s">
        <v>70</v>
      </c>
      <c r="Q63" t="s">
        <v>68</v>
      </c>
      <c r="R63" t="s">
        <v>97</v>
      </c>
    </row>
    <row r="64" spans="1:18" x14ac:dyDescent="0.45">
      <c r="A64" t="s">
        <v>138</v>
      </c>
      <c r="B64">
        <v>3</v>
      </c>
      <c r="C64">
        <v>4</v>
      </c>
      <c r="D64">
        <v>2</v>
      </c>
      <c r="E64">
        <v>4</v>
      </c>
      <c r="F64">
        <v>3</v>
      </c>
      <c r="G64">
        <v>3</v>
      </c>
      <c r="H64">
        <v>4</v>
      </c>
      <c r="I64">
        <v>2</v>
      </c>
      <c r="J64">
        <v>2</v>
      </c>
      <c r="K64">
        <v>2</v>
      </c>
      <c r="L64">
        <v>3</v>
      </c>
      <c r="M64">
        <v>4</v>
      </c>
      <c r="N64" t="s">
        <v>36</v>
      </c>
      <c r="O64" t="s">
        <v>121</v>
      </c>
      <c r="P64" t="s">
        <v>85</v>
      </c>
      <c r="Q64" t="s">
        <v>40</v>
      </c>
      <c r="R64" t="s">
        <v>82</v>
      </c>
    </row>
    <row r="65" spans="1:18" x14ac:dyDescent="0.45">
      <c r="A65" t="s">
        <v>139</v>
      </c>
      <c r="B65">
        <v>3</v>
      </c>
      <c r="C65">
        <v>1</v>
      </c>
      <c r="D65">
        <v>1</v>
      </c>
      <c r="E65">
        <v>3</v>
      </c>
      <c r="F65">
        <v>2</v>
      </c>
      <c r="G65">
        <v>1</v>
      </c>
      <c r="H65">
        <v>4</v>
      </c>
      <c r="I65">
        <v>1</v>
      </c>
      <c r="J65">
        <v>3</v>
      </c>
      <c r="K65">
        <v>1</v>
      </c>
      <c r="L65">
        <v>4</v>
      </c>
      <c r="M65">
        <v>4</v>
      </c>
      <c r="N65" t="s">
        <v>36</v>
      </c>
      <c r="O65" t="s">
        <v>121</v>
      </c>
      <c r="P65" t="s">
        <v>85</v>
      </c>
      <c r="Q65" t="s">
        <v>68</v>
      </c>
      <c r="R65" t="s">
        <v>64</v>
      </c>
    </row>
    <row r="66" spans="1:18" x14ac:dyDescent="0.45">
      <c r="A66" t="s">
        <v>140</v>
      </c>
      <c r="B66">
        <v>1</v>
      </c>
      <c r="C66">
        <v>3</v>
      </c>
      <c r="D66">
        <v>1</v>
      </c>
      <c r="E66">
        <v>4</v>
      </c>
      <c r="F66">
        <v>4</v>
      </c>
      <c r="G66">
        <v>1</v>
      </c>
      <c r="H66">
        <v>2</v>
      </c>
      <c r="I66">
        <v>1</v>
      </c>
      <c r="J66">
        <v>4</v>
      </c>
      <c r="K66">
        <v>3</v>
      </c>
      <c r="L66">
        <v>1</v>
      </c>
      <c r="M66">
        <v>4</v>
      </c>
      <c r="N66" t="s">
        <v>36</v>
      </c>
      <c r="O66" t="s">
        <v>141</v>
      </c>
      <c r="P66" t="s">
        <v>38</v>
      </c>
      <c r="Q66" t="s">
        <v>40</v>
      </c>
      <c r="R66" t="s">
        <v>60</v>
      </c>
    </row>
    <row r="67" spans="1:18" x14ac:dyDescent="0.45">
      <c r="A67" t="s">
        <v>143</v>
      </c>
      <c r="B67">
        <v>2</v>
      </c>
      <c r="C67">
        <v>3</v>
      </c>
      <c r="D67">
        <v>2</v>
      </c>
      <c r="E67">
        <v>3</v>
      </c>
      <c r="F67">
        <v>2</v>
      </c>
      <c r="G67">
        <v>4</v>
      </c>
      <c r="H67">
        <v>4</v>
      </c>
      <c r="I67">
        <v>1</v>
      </c>
      <c r="J67">
        <v>4</v>
      </c>
      <c r="K67">
        <v>4</v>
      </c>
      <c r="L67">
        <v>2</v>
      </c>
      <c r="M67">
        <v>4</v>
      </c>
      <c r="N67" t="s">
        <v>91</v>
      </c>
      <c r="O67" t="s">
        <v>121</v>
      </c>
      <c r="P67" t="s">
        <v>70</v>
      </c>
      <c r="Q67" t="s">
        <v>107</v>
      </c>
      <c r="R67" t="s">
        <v>64</v>
      </c>
    </row>
    <row r="68" spans="1:18" x14ac:dyDescent="0.45">
      <c r="A68" t="s">
        <v>144</v>
      </c>
      <c r="B68">
        <v>1</v>
      </c>
      <c r="C68">
        <v>1</v>
      </c>
      <c r="D68">
        <v>1</v>
      </c>
      <c r="E68">
        <v>1</v>
      </c>
      <c r="F68">
        <v>1</v>
      </c>
      <c r="G68">
        <v>3</v>
      </c>
      <c r="H68">
        <v>3</v>
      </c>
      <c r="I68">
        <v>3</v>
      </c>
      <c r="J68">
        <v>3</v>
      </c>
      <c r="K68">
        <v>1</v>
      </c>
      <c r="L68">
        <v>1</v>
      </c>
      <c r="M68">
        <v>1</v>
      </c>
      <c r="N68" t="s">
        <v>36</v>
      </c>
      <c r="O68" t="s">
        <v>84</v>
      </c>
      <c r="P68" t="s">
        <v>47</v>
      </c>
      <c r="Q68" t="s">
        <v>71</v>
      </c>
      <c r="R68" t="s">
        <v>66</v>
      </c>
    </row>
    <row r="69" spans="1:18" x14ac:dyDescent="0.45">
      <c r="A69" t="s">
        <v>145</v>
      </c>
      <c r="B69">
        <v>1</v>
      </c>
      <c r="C69">
        <v>1</v>
      </c>
      <c r="D69">
        <v>1</v>
      </c>
      <c r="E69">
        <v>4</v>
      </c>
      <c r="F69">
        <v>1</v>
      </c>
      <c r="G69">
        <v>1</v>
      </c>
      <c r="H69">
        <v>4</v>
      </c>
      <c r="I69">
        <v>1</v>
      </c>
      <c r="J69">
        <v>2</v>
      </c>
      <c r="K69">
        <v>1</v>
      </c>
      <c r="L69">
        <v>1</v>
      </c>
      <c r="M69">
        <v>2</v>
      </c>
      <c r="N69" t="s">
        <v>36</v>
      </c>
      <c r="O69" t="s">
        <v>84</v>
      </c>
      <c r="P69" t="s">
        <v>85</v>
      </c>
      <c r="Q69" t="s">
        <v>49</v>
      </c>
      <c r="R69" t="s">
        <v>82</v>
      </c>
    </row>
    <row r="70" spans="1:18" x14ac:dyDescent="0.45">
      <c r="A70" t="s">
        <v>147</v>
      </c>
      <c r="B70">
        <v>3</v>
      </c>
      <c r="C70">
        <v>4</v>
      </c>
      <c r="D70">
        <v>1</v>
      </c>
      <c r="E70">
        <v>2</v>
      </c>
      <c r="F70">
        <v>3</v>
      </c>
      <c r="G70">
        <v>1</v>
      </c>
      <c r="H70">
        <v>4</v>
      </c>
      <c r="I70">
        <v>1</v>
      </c>
      <c r="J70">
        <v>1</v>
      </c>
      <c r="K70">
        <v>1</v>
      </c>
      <c r="L70">
        <v>4</v>
      </c>
      <c r="M70">
        <v>2</v>
      </c>
      <c r="N70" t="s">
        <v>91</v>
      </c>
      <c r="O70" t="s">
        <v>141</v>
      </c>
      <c r="P70" t="s">
        <v>47</v>
      </c>
      <c r="Q70" t="s">
        <v>40</v>
      </c>
      <c r="R70" t="s">
        <v>82</v>
      </c>
    </row>
    <row r="71" spans="1:18" x14ac:dyDescent="0.45">
      <c r="A71" t="s">
        <v>148</v>
      </c>
      <c r="B71">
        <v>4</v>
      </c>
      <c r="C71">
        <v>3</v>
      </c>
      <c r="D71">
        <v>2</v>
      </c>
      <c r="E71">
        <v>2</v>
      </c>
      <c r="F71">
        <v>3</v>
      </c>
      <c r="G71">
        <v>3</v>
      </c>
      <c r="H71">
        <v>3</v>
      </c>
      <c r="I71">
        <v>3</v>
      </c>
      <c r="J71">
        <v>1</v>
      </c>
      <c r="K71">
        <v>4</v>
      </c>
      <c r="L71">
        <v>3</v>
      </c>
      <c r="M71">
        <v>1</v>
      </c>
      <c r="N71" t="s">
        <v>36</v>
      </c>
      <c r="O71" t="s">
        <v>121</v>
      </c>
      <c r="P71" t="s">
        <v>47</v>
      </c>
      <c r="Q71" t="s">
        <v>57</v>
      </c>
      <c r="R71" t="s">
        <v>50</v>
      </c>
    </row>
    <row r="72" spans="1:18" x14ac:dyDescent="0.45">
      <c r="A72" t="s">
        <v>149</v>
      </c>
      <c r="B72">
        <v>2</v>
      </c>
      <c r="C72">
        <v>2</v>
      </c>
      <c r="D72">
        <v>2</v>
      </c>
      <c r="E72">
        <v>3</v>
      </c>
      <c r="F72">
        <v>4</v>
      </c>
      <c r="G72">
        <v>1</v>
      </c>
      <c r="H72">
        <v>4</v>
      </c>
      <c r="I72">
        <v>2</v>
      </c>
      <c r="J72">
        <v>3</v>
      </c>
      <c r="K72">
        <v>2</v>
      </c>
      <c r="L72">
        <v>4</v>
      </c>
      <c r="M72">
        <v>2</v>
      </c>
      <c r="N72" t="s">
        <v>36</v>
      </c>
      <c r="O72" t="s">
        <v>84</v>
      </c>
      <c r="P72" t="s">
        <v>38</v>
      </c>
      <c r="Q72" t="s">
        <v>40</v>
      </c>
      <c r="R72" t="s">
        <v>41</v>
      </c>
    </row>
    <row r="73" spans="1:18" x14ac:dyDescent="0.45">
      <c r="A73" t="s">
        <v>150</v>
      </c>
      <c r="B73">
        <v>2</v>
      </c>
      <c r="C73">
        <v>4</v>
      </c>
      <c r="D73">
        <v>2</v>
      </c>
      <c r="E73">
        <v>2</v>
      </c>
      <c r="F73">
        <v>2</v>
      </c>
      <c r="G73">
        <v>3</v>
      </c>
      <c r="H73">
        <v>4</v>
      </c>
      <c r="I73">
        <v>1</v>
      </c>
      <c r="J73">
        <v>1</v>
      </c>
      <c r="K73">
        <v>1</v>
      </c>
      <c r="L73">
        <v>2</v>
      </c>
      <c r="M73">
        <v>2</v>
      </c>
      <c r="N73" t="s">
        <v>91</v>
      </c>
      <c r="O73" t="s">
        <v>84</v>
      </c>
      <c r="P73" t="s">
        <v>38</v>
      </c>
      <c r="Q73" t="s">
        <v>71</v>
      </c>
      <c r="R73" t="s">
        <v>54</v>
      </c>
    </row>
    <row r="74" spans="1:18" x14ac:dyDescent="0.45">
      <c r="A74" t="s">
        <v>151</v>
      </c>
      <c r="B74">
        <v>2</v>
      </c>
      <c r="C74">
        <v>2</v>
      </c>
      <c r="D74">
        <v>2</v>
      </c>
      <c r="E74">
        <v>2</v>
      </c>
      <c r="F74">
        <v>2</v>
      </c>
      <c r="G74">
        <v>2</v>
      </c>
      <c r="H74">
        <v>2</v>
      </c>
      <c r="I74">
        <v>2</v>
      </c>
      <c r="J74">
        <v>2</v>
      </c>
      <c r="K74">
        <v>2</v>
      </c>
      <c r="L74">
        <v>2</v>
      </c>
      <c r="M74">
        <v>2</v>
      </c>
      <c r="N74" t="s">
        <v>36</v>
      </c>
      <c r="O74" t="s">
        <v>84</v>
      </c>
      <c r="P74" t="s">
        <v>47</v>
      </c>
      <c r="Q74" t="s">
        <v>68</v>
      </c>
      <c r="R74" t="s">
        <v>58</v>
      </c>
    </row>
    <row r="75" spans="1:18" x14ac:dyDescent="0.45">
      <c r="A75" t="s">
        <v>152</v>
      </c>
      <c r="B75">
        <v>3</v>
      </c>
      <c r="C75">
        <v>3</v>
      </c>
      <c r="D75">
        <v>3</v>
      </c>
      <c r="E75">
        <v>3</v>
      </c>
      <c r="F75">
        <v>3</v>
      </c>
      <c r="G75">
        <v>3</v>
      </c>
      <c r="H75">
        <v>3</v>
      </c>
      <c r="I75">
        <v>3</v>
      </c>
      <c r="J75">
        <v>3</v>
      </c>
      <c r="K75">
        <v>3</v>
      </c>
      <c r="L75">
        <v>3</v>
      </c>
      <c r="M75">
        <v>4</v>
      </c>
      <c r="N75" t="s">
        <v>91</v>
      </c>
      <c r="O75" t="s">
        <v>121</v>
      </c>
      <c r="P75" t="s">
        <v>38</v>
      </c>
      <c r="Q75" t="s">
        <v>71</v>
      </c>
      <c r="R75" t="s">
        <v>97</v>
      </c>
    </row>
    <row r="76" spans="1:18" x14ac:dyDescent="0.45">
      <c r="A76" t="s">
        <v>153</v>
      </c>
      <c r="B76">
        <v>4</v>
      </c>
      <c r="C76">
        <v>3</v>
      </c>
      <c r="D76">
        <v>3</v>
      </c>
      <c r="E76">
        <v>4</v>
      </c>
      <c r="F76">
        <v>3</v>
      </c>
      <c r="G76">
        <v>2</v>
      </c>
      <c r="H76">
        <v>4</v>
      </c>
      <c r="I76">
        <v>3</v>
      </c>
      <c r="J76">
        <v>3</v>
      </c>
      <c r="K76">
        <v>1</v>
      </c>
      <c r="L76">
        <v>3</v>
      </c>
      <c r="M76">
        <v>4</v>
      </c>
      <c r="N76" t="s">
        <v>36</v>
      </c>
      <c r="O76" t="s">
        <v>121</v>
      </c>
      <c r="P76" t="s">
        <v>38</v>
      </c>
      <c r="Q76" t="s">
        <v>68</v>
      </c>
      <c r="R76" t="s">
        <v>82</v>
      </c>
    </row>
    <row r="77" spans="1:18" x14ac:dyDescent="0.45">
      <c r="A77" t="s">
        <v>154</v>
      </c>
      <c r="B77">
        <v>2</v>
      </c>
      <c r="C77">
        <v>4</v>
      </c>
      <c r="D77">
        <v>2</v>
      </c>
      <c r="E77">
        <v>4</v>
      </c>
      <c r="F77">
        <v>2</v>
      </c>
      <c r="G77">
        <v>2</v>
      </c>
      <c r="H77">
        <v>4</v>
      </c>
      <c r="I77">
        <v>2</v>
      </c>
      <c r="J77">
        <v>4</v>
      </c>
      <c r="K77">
        <v>2</v>
      </c>
      <c r="L77">
        <v>4</v>
      </c>
      <c r="M77">
        <v>4</v>
      </c>
      <c r="N77" t="s">
        <v>36</v>
      </c>
      <c r="O77" t="s">
        <v>121</v>
      </c>
      <c r="P77" t="s">
        <v>38</v>
      </c>
      <c r="Q77" t="s">
        <v>71</v>
      </c>
      <c r="R77" t="s">
        <v>82</v>
      </c>
    </row>
    <row r="78" spans="1:18" x14ac:dyDescent="0.45">
      <c r="A78" t="s">
        <v>155</v>
      </c>
      <c r="B78">
        <v>3</v>
      </c>
      <c r="C78">
        <v>3</v>
      </c>
      <c r="D78">
        <v>3</v>
      </c>
      <c r="E78">
        <v>3</v>
      </c>
      <c r="F78">
        <v>3</v>
      </c>
      <c r="G78">
        <v>3</v>
      </c>
      <c r="H78">
        <v>3</v>
      </c>
      <c r="I78">
        <v>3</v>
      </c>
      <c r="J78">
        <v>3</v>
      </c>
      <c r="K78">
        <v>3</v>
      </c>
      <c r="L78">
        <v>3</v>
      </c>
      <c r="M78">
        <v>4</v>
      </c>
      <c r="N78" t="s">
        <v>36</v>
      </c>
      <c r="O78" t="s">
        <v>141</v>
      </c>
      <c r="P78" t="s">
        <v>47</v>
      </c>
      <c r="Q78" t="s">
        <v>103</v>
      </c>
      <c r="R78" t="s">
        <v>54</v>
      </c>
    </row>
    <row r="79" spans="1:18" x14ac:dyDescent="0.45">
      <c r="A79" t="s">
        <v>157</v>
      </c>
      <c r="B79">
        <v>1</v>
      </c>
      <c r="C79">
        <v>3</v>
      </c>
      <c r="D79">
        <v>2</v>
      </c>
      <c r="E79">
        <v>2</v>
      </c>
      <c r="F79">
        <v>2</v>
      </c>
      <c r="G79">
        <v>1</v>
      </c>
      <c r="H79">
        <v>4</v>
      </c>
      <c r="I79">
        <v>1</v>
      </c>
      <c r="J79">
        <v>1</v>
      </c>
      <c r="K79">
        <v>2</v>
      </c>
      <c r="L79">
        <v>3</v>
      </c>
      <c r="M79">
        <v>4</v>
      </c>
      <c r="N79" t="s">
        <v>91</v>
      </c>
      <c r="O79" t="s">
        <v>121</v>
      </c>
      <c r="P79" t="s">
        <v>38</v>
      </c>
      <c r="Q79" t="s">
        <v>57</v>
      </c>
      <c r="R79" t="s">
        <v>41</v>
      </c>
    </row>
    <row r="80" spans="1:18" x14ac:dyDescent="0.45">
      <c r="A80" t="s">
        <v>158</v>
      </c>
      <c r="B80">
        <v>1</v>
      </c>
      <c r="C80">
        <v>2</v>
      </c>
      <c r="D80">
        <v>1</v>
      </c>
      <c r="E80">
        <v>4</v>
      </c>
      <c r="F80">
        <v>2</v>
      </c>
      <c r="G80">
        <v>1</v>
      </c>
      <c r="H80">
        <v>3</v>
      </c>
      <c r="I80">
        <v>1</v>
      </c>
      <c r="J80">
        <v>4</v>
      </c>
      <c r="K80">
        <v>3</v>
      </c>
      <c r="L80">
        <v>2</v>
      </c>
      <c r="M80">
        <v>4</v>
      </c>
      <c r="N80" t="s">
        <v>91</v>
      </c>
      <c r="O80" t="s">
        <v>84</v>
      </c>
      <c r="P80" t="s">
        <v>85</v>
      </c>
      <c r="Q80" t="s">
        <v>74</v>
      </c>
      <c r="R80" t="s">
        <v>41</v>
      </c>
    </row>
    <row r="81" spans="1:18" x14ac:dyDescent="0.45">
      <c r="A81" t="s">
        <v>159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 t="s">
        <v>36</v>
      </c>
      <c r="O81" t="s">
        <v>121</v>
      </c>
      <c r="P81" t="s">
        <v>38</v>
      </c>
      <c r="Q81" t="s">
        <v>68</v>
      </c>
      <c r="R81" t="s">
        <v>66</v>
      </c>
    </row>
    <row r="82" spans="1:18" x14ac:dyDescent="0.45">
      <c r="A82" t="s">
        <v>160</v>
      </c>
      <c r="B82">
        <v>2</v>
      </c>
      <c r="C82">
        <v>2</v>
      </c>
      <c r="D82">
        <v>1</v>
      </c>
      <c r="E82">
        <v>3</v>
      </c>
      <c r="F82">
        <v>2</v>
      </c>
      <c r="G82">
        <v>1</v>
      </c>
      <c r="H82">
        <v>4</v>
      </c>
      <c r="I82">
        <v>2</v>
      </c>
      <c r="J82">
        <v>2</v>
      </c>
      <c r="K82">
        <v>3</v>
      </c>
      <c r="L82">
        <v>2</v>
      </c>
      <c r="M82">
        <v>4</v>
      </c>
      <c r="N82" t="s">
        <v>36</v>
      </c>
      <c r="O82" t="s">
        <v>121</v>
      </c>
      <c r="P82" t="s">
        <v>70</v>
      </c>
      <c r="Q82" t="s">
        <v>57</v>
      </c>
      <c r="R82" t="s">
        <v>82</v>
      </c>
    </row>
    <row r="83" spans="1:18" x14ac:dyDescent="0.45">
      <c r="A83" t="s">
        <v>161</v>
      </c>
      <c r="B83">
        <v>3</v>
      </c>
      <c r="C83">
        <v>4</v>
      </c>
      <c r="D83">
        <v>3</v>
      </c>
      <c r="E83">
        <v>3</v>
      </c>
      <c r="F83">
        <v>2</v>
      </c>
      <c r="G83">
        <v>2</v>
      </c>
      <c r="H83">
        <v>2</v>
      </c>
      <c r="I83">
        <v>3</v>
      </c>
      <c r="J83">
        <v>4</v>
      </c>
      <c r="K83">
        <v>1</v>
      </c>
      <c r="L83">
        <v>4</v>
      </c>
      <c r="M83">
        <v>4</v>
      </c>
      <c r="N83" t="s">
        <v>91</v>
      </c>
      <c r="O83" t="s">
        <v>121</v>
      </c>
      <c r="P83" t="s">
        <v>38</v>
      </c>
      <c r="Q83" t="s">
        <v>71</v>
      </c>
      <c r="R83" t="s">
        <v>58</v>
      </c>
    </row>
    <row r="84" spans="1:18" x14ac:dyDescent="0.45">
      <c r="A84" t="s">
        <v>162</v>
      </c>
      <c r="B84">
        <v>1</v>
      </c>
      <c r="C84">
        <v>4</v>
      </c>
      <c r="D84">
        <v>1</v>
      </c>
      <c r="E84">
        <v>3</v>
      </c>
      <c r="F84">
        <v>1</v>
      </c>
      <c r="G84">
        <v>1</v>
      </c>
      <c r="H84">
        <v>5</v>
      </c>
      <c r="I84">
        <v>1</v>
      </c>
      <c r="J84">
        <v>3</v>
      </c>
      <c r="K84">
        <v>4</v>
      </c>
      <c r="L84">
        <v>3</v>
      </c>
      <c r="M84">
        <v>4</v>
      </c>
      <c r="N84" t="s">
        <v>91</v>
      </c>
      <c r="O84" t="s">
        <v>84</v>
      </c>
      <c r="P84" t="s">
        <v>92</v>
      </c>
      <c r="Q84" t="s">
        <v>49</v>
      </c>
      <c r="R84" t="s">
        <v>82</v>
      </c>
    </row>
    <row r="85" spans="1:18" x14ac:dyDescent="0.45">
      <c r="A85" t="s">
        <v>163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 t="s">
        <v>91</v>
      </c>
      <c r="O85" t="s">
        <v>46</v>
      </c>
      <c r="P85" t="s">
        <v>70</v>
      </c>
      <c r="Q85" t="s">
        <v>74</v>
      </c>
      <c r="R85" t="s">
        <v>41</v>
      </c>
    </row>
    <row r="86" spans="1:18" x14ac:dyDescent="0.45">
      <c r="A86" t="s">
        <v>164</v>
      </c>
      <c r="B86">
        <v>4</v>
      </c>
      <c r="C86">
        <v>4</v>
      </c>
      <c r="D86">
        <v>4</v>
      </c>
      <c r="E86">
        <v>4</v>
      </c>
      <c r="F86">
        <v>3</v>
      </c>
      <c r="G86">
        <v>4</v>
      </c>
      <c r="H86">
        <v>4</v>
      </c>
      <c r="I86">
        <v>4</v>
      </c>
      <c r="J86">
        <v>4</v>
      </c>
      <c r="K86">
        <v>3</v>
      </c>
      <c r="L86">
        <v>4</v>
      </c>
      <c r="M86">
        <v>4</v>
      </c>
      <c r="N86" t="s">
        <v>91</v>
      </c>
      <c r="O86" t="s">
        <v>37</v>
      </c>
      <c r="P86" t="s">
        <v>38</v>
      </c>
      <c r="Q86" t="s">
        <v>49</v>
      </c>
      <c r="R86" t="s">
        <v>58</v>
      </c>
    </row>
    <row r="87" spans="1:18" x14ac:dyDescent="0.45">
      <c r="A87" t="s">
        <v>165</v>
      </c>
      <c r="B87">
        <v>1</v>
      </c>
      <c r="C87">
        <v>2</v>
      </c>
      <c r="D87">
        <v>2</v>
      </c>
      <c r="E87">
        <v>4</v>
      </c>
      <c r="F87">
        <v>2</v>
      </c>
      <c r="G87">
        <v>1</v>
      </c>
      <c r="H87">
        <v>4</v>
      </c>
      <c r="I87">
        <v>1</v>
      </c>
      <c r="J87">
        <v>4</v>
      </c>
      <c r="K87">
        <v>3</v>
      </c>
      <c r="L87">
        <v>2</v>
      </c>
      <c r="M87">
        <v>4</v>
      </c>
      <c r="N87" t="s">
        <v>36</v>
      </c>
      <c r="O87" t="s">
        <v>141</v>
      </c>
      <c r="P87" t="s">
        <v>38</v>
      </c>
      <c r="Q87" t="s">
        <v>71</v>
      </c>
      <c r="R87" t="s">
        <v>66</v>
      </c>
    </row>
    <row r="88" spans="1:18" x14ac:dyDescent="0.45">
      <c r="A88" t="s">
        <v>166</v>
      </c>
      <c r="B88">
        <v>3</v>
      </c>
      <c r="C88">
        <v>4</v>
      </c>
      <c r="D88">
        <v>3</v>
      </c>
      <c r="E88">
        <v>2</v>
      </c>
      <c r="F88">
        <v>3</v>
      </c>
      <c r="G88">
        <v>4</v>
      </c>
      <c r="H88">
        <v>2</v>
      </c>
      <c r="I88">
        <v>4</v>
      </c>
      <c r="J88">
        <v>2</v>
      </c>
      <c r="K88">
        <v>2</v>
      </c>
      <c r="L88">
        <v>2</v>
      </c>
      <c r="M88">
        <v>4</v>
      </c>
      <c r="N88" t="s">
        <v>36</v>
      </c>
      <c r="O88" t="s">
        <v>121</v>
      </c>
      <c r="P88" t="s">
        <v>47</v>
      </c>
      <c r="Q88" t="s">
        <v>40</v>
      </c>
      <c r="R88" t="s">
        <v>54</v>
      </c>
    </row>
    <row r="89" spans="1:18" x14ac:dyDescent="0.45">
      <c r="A89" t="s">
        <v>167</v>
      </c>
      <c r="B89">
        <v>2</v>
      </c>
      <c r="C89">
        <v>2</v>
      </c>
      <c r="D89">
        <v>1</v>
      </c>
      <c r="E89">
        <v>5</v>
      </c>
      <c r="F89">
        <v>2</v>
      </c>
      <c r="G89">
        <v>2</v>
      </c>
      <c r="H89">
        <v>4</v>
      </c>
      <c r="I89">
        <v>1</v>
      </c>
      <c r="J89">
        <v>1</v>
      </c>
      <c r="K89">
        <v>1</v>
      </c>
      <c r="L89">
        <v>2</v>
      </c>
      <c r="M89">
        <v>4</v>
      </c>
      <c r="N89" t="s">
        <v>91</v>
      </c>
      <c r="O89" t="s">
        <v>121</v>
      </c>
      <c r="P89" t="s">
        <v>31</v>
      </c>
      <c r="Q89" t="s">
        <v>76</v>
      </c>
      <c r="R89" t="s">
        <v>97</v>
      </c>
    </row>
    <row r="90" spans="1:18" x14ac:dyDescent="0.45">
      <c r="A90" t="s">
        <v>169</v>
      </c>
      <c r="B90">
        <v>4</v>
      </c>
      <c r="C90">
        <v>4</v>
      </c>
      <c r="D90">
        <v>3</v>
      </c>
      <c r="E90">
        <v>3</v>
      </c>
      <c r="F90">
        <v>2</v>
      </c>
      <c r="G90">
        <v>2</v>
      </c>
      <c r="H90">
        <v>1</v>
      </c>
      <c r="I90">
        <v>3</v>
      </c>
      <c r="J90">
        <v>3</v>
      </c>
      <c r="K90">
        <v>4</v>
      </c>
      <c r="L90">
        <v>4</v>
      </c>
      <c r="M90">
        <v>1</v>
      </c>
      <c r="N90" t="s">
        <v>91</v>
      </c>
      <c r="O90" t="s">
        <v>121</v>
      </c>
      <c r="P90" t="s">
        <v>38</v>
      </c>
      <c r="Q90" t="s">
        <v>76</v>
      </c>
      <c r="R90" t="s">
        <v>54</v>
      </c>
    </row>
    <row r="91" spans="1:18" x14ac:dyDescent="0.45">
      <c r="A91" t="s">
        <v>170</v>
      </c>
      <c r="B91">
        <v>3</v>
      </c>
      <c r="C91">
        <v>4</v>
      </c>
      <c r="D91">
        <v>2</v>
      </c>
      <c r="E91">
        <v>4</v>
      </c>
      <c r="F91">
        <v>3</v>
      </c>
      <c r="G91">
        <v>3</v>
      </c>
      <c r="H91">
        <v>5</v>
      </c>
      <c r="I91">
        <v>3</v>
      </c>
      <c r="J91">
        <v>3</v>
      </c>
      <c r="K91">
        <v>3</v>
      </c>
      <c r="L91">
        <v>3</v>
      </c>
      <c r="M91">
        <v>4</v>
      </c>
      <c r="N91" t="s">
        <v>36</v>
      </c>
      <c r="O91" t="s">
        <v>121</v>
      </c>
      <c r="P91" t="s">
        <v>47</v>
      </c>
      <c r="Q91" t="s">
        <v>74</v>
      </c>
      <c r="R91" t="s">
        <v>54</v>
      </c>
    </row>
    <row r="92" spans="1:18" x14ac:dyDescent="0.45">
      <c r="A92" t="s">
        <v>171</v>
      </c>
      <c r="B92">
        <v>2</v>
      </c>
      <c r="C92">
        <v>2</v>
      </c>
      <c r="D92">
        <v>1</v>
      </c>
      <c r="E92">
        <v>4</v>
      </c>
      <c r="F92">
        <v>2</v>
      </c>
      <c r="G92">
        <v>2</v>
      </c>
      <c r="H92">
        <v>5</v>
      </c>
      <c r="I92">
        <v>2</v>
      </c>
      <c r="J92">
        <v>4</v>
      </c>
      <c r="K92">
        <v>1</v>
      </c>
      <c r="L92">
        <v>3</v>
      </c>
      <c r="M92">
        <v>4</v>
      </c>
      <c r="N92" t="s">
        <v>36</v>
      </c>
      <c r="O92" t="s">
        <v>121</v>
      </c>
      <c r="P92" t="s">
        <v>47</v>
      </c>
      <c r="Q92" t="s">
        <v>40</v>
      </c>
      <c r="R92" t="s">
        <v>50</v>
      </c>
    </row>
    <row r="93" spans="1:18" x14ac:dyDescent="0.45">
      <c r="A93" t="s">
        <v>172</v>
      </c>
      <c r="B93">
        <v>2</v>
      </c>
      <c r="C93">
        <v>2</v>
      </c>
      <c r="D93">
        <v>2</v>
      </c>
      <c r="E93">
        <v>2</v>
      </c>
      <c r="F93">
        <v>4</v>
      </c>
      <c r="G93">
        <v>2</v>
      </c>
      <c r="H93">
        <v>2</v>
      </c>
      <c r="I93">
        <v>3</v>
      </c>
      <c r="J93">
        <v>2</v>
      </c>
      <c r="K93">
        <v>2</v>
      </c>
      <c r="L93">
        <v>2</v>
      </c>
      <c r="M93">
        <v>2</v>
      </c>
      <c r="N93" t="s">
        <v>36</v>
      </c>
      <c r="O93" t="s">
        <v>84</v>
      </c>
      <c r="P93" t="s">
        <v>38</v>
      </c>
      <c r="Q93" t="s">
        <v>40</v>
      </c>
      <c r="R93" t="s">
        <v>54</v>
      </c>
    </row>
    <row r="94" spans="1:18" x14ac:dyDescent="0.45">
      <c r="A94" t="s">
        <v>173</v>
      </c>
      <c r="B94">
        <v>1</v>
      </c>
      <c r="C94">
        <v>2</v>
      </c>
      <c r="D94">
        <v>1</v>
      </c>
      <c r="E94">
        <v>2</v>
      </c>
      <c r="F94">
        <v>2</v>
      </c>
      <c r="G94">
        <v>4</v>
      </c>
      <c r="H94">
        <v>5</v>
      </c>
      <c r="I94">
        <v>1</v>
      </c>
      <c r="J94">
        <v>1</v>
      </c>
      <c r="K94">
        <v>2</v>
      </c>
      <c r="L94">
        <v>4</v>
      </c>
      <c r="M94">
        <v>1</v>
      </c>
      <c r="N94" t="s">
        <v>91</v>
      </c>
      <c r="O94" t="s">
        <v>121</v>
      </c>
      <c r="P94" t="s">
        <v>38</v>
      </c>
      <c r="Q94" t="s">
        <v>57</v>
      </c>
      <c r="R94" t="s">
        <v>54</v>
      </c>
    </row>
    <row r="95" spans="1:18" x14ac:dyDescent="0.45">
      <c r="A95" t="s">
        <v>174</v>
      </c>
      <c r="B95">
        <v>2</v>
      </c>
      <c r="C95">
        <v>5</v>
      </c>
      <c r="D95">
        <v>2</v>
      </c>
      <c r="E95">
        <v>4</v>
      </c>
      <c r="F95">
        <v>1</v>
      </c>
      <c r="G95">
        <v>2</v>
      </c>
      <c r="H95">
        <v>4</v>
      </c>
      <c r="I95">
        <v>2</v>
      </c>
      <c r="J95">
        <v>2</v>
      </c>
      <c r="K95">
        <v>2</v>
      </c>
      <c r="L95">
        <v>4</v>
      </c>
      <c r="M95">
        <v>2</v>
      </c>
      <c r="N95" t="s">
        <v>91</v>
      </c>
      <c r="O95" t="s">
        <v>121</v>
      </c>
      <c r="P95" t="s">
        <v>38</v>
      </c>
      <c r="Q95" t="s">
        <v>71</v>
      </c>
      <c r="R95" t="s">
        <v>82</v>
      </c>
    </row>
    <row r="96" spans="1:18" x14ac:dyDescent="0.45">
      <c r="A96" t="s">
        <v>175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4</v>
      </c>
      <c r="K96">
        <v>1</v>
      </c>
      <c r="L96">
        <v>1</v>
      </c>
      <c r="M96">
        <v>4</v>
      </c>
      <c r="N96" t="s">
        <v>36</v>
      </c>
      <c r="O96" t="s">
        <v>84</v>
      </c>
      <c r="P96" t="s">
        <v>70</v>
      </c>
      <c r="Q96" t="s">
        <v>40</v>
      </c>
      <c r="R96" t="s">
        <v>41</v>
      </c>
    </row>
    <row r="97" spans="1:18" x14ac:dyDescent="0.45">
      <c r="A97" t="s">
        <v>176</v>
      </c>
      <c r="B97">
        <v>2</v>
      </c>
      <c r="C97">
        <v>2</v>
      </c>
      <c r="D97">
        <v>2</v>
      </c>
      <c r="E97">
        <v>3</v>
      </c>
      <c r="F97">
        <v>3</v>
      </c>
      <c r="G97">
        <v>2</v>
      </c>
      <c r="H97">
        <v>2</v>
      </c>
      <c r="I97">
        <v>2</v>
      </c>
      <c r="J97">
        <v>2</v>
      </c>
      <c r="K97">
        <v>2</v>
      </c>
      <c r="L97">
        <v>3</v>
      </c>
      <c r="M97">
        <v>4</v>
      </c>
      <c r="N97" t="s">
        <v>91</v>
      </c>
      <c r="O97" t="s">
        <v>141</v>
      </c>
      <c r="P97" t="s">
        <v>38</v>
      </c>
      <c r="Q97" t="s">
        <v>62</v>
      </c>
      <c r="R97" t="s">
        <v>82</v>
      </c>
    </row>
    <row r="98" spans="1:18" x14ac:dyDescent="0.45">
      <c r="A98" t="s">
        <v>177</v>
      </c>
      <c r="B98">
        <v>3</v>
      </c>
      <c r="C98">
        <v>3</v>
      </c>
      <c r="D98">
        <v>3</v>
      </c>
      <c r="E98">
        <v>3</v>
      </c>
      <c r="F98">
        <v>3</v>
      </c>
      <c r="G98">
        <v>3</v>
      </c>
      <c r="H98">
        <v>3</v>
      </c>
      <c r="I98">
        <v>3</v>
      </c>
      <c r="J98">
        <v>3</v>
      </c>
      <c r="K98">
        <v>3</v>
      </c>
      <c r="L98">
        <v>3</v>
      </c>
      <c r="M98">
        <v>4</v>
      </c>
      <c r="N98" t="s">
        <v>36</v>
      </c>
      <c r="O98" t="s">
        <v>121</v>
      </c>
      <c r="P98" t="s">
        <v>47</v>
      </c>
      <c r="Q98" t="s">
        <v>68</v>
      </c>
      <c r="R98" t="s">
        <v>64</v>
      </c>
    </row>
    <row r="99" spans="1:18" x14ac:dyDescent="0.45">
      <c r="A99" t="s">
        <v>178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 t="s">
        <v>36</v>
      </c>
      <c r="O99" t="s">
        <v>84</v>
      </c>
      <c r="P99" t="s">
        <v>38</v>
      </c>
      <c r="Q99" t="s">
        <v>49</v>
      </c>
      <c r="R99" t="s">
        <v>97</v>
      </c>
    </row>
    <row r="100" spans="1:18" x14ac:dyDescent="0.45">
      <c r="A100" t="s">
        <v>179</v>
      </c>
      <c r="B100">
        <v>1</v>
      </c>
      <c r="C100">
        <v>1</v>
      </c>
      <c r="D100">
        <v>1</v>
      </c>
      <c r="E100">
        <v>3</v>
      </c>
      <c r="F100">
        <v>4</v>
      </c>
      <c r="G100">
        <v>4</v>
      </c>
      <c r="H100">
        <v>5</v>
      </c>
      <c r="I100">
        <v>2</v>
      </c>
      <c r="J100">
        <v>4</v>
      </c>
      <c r="K100">
        <v>1</v>
      </c>
      <c r="L100">
        <v>4</v>
      </c>
      <c r="M100">
        <v>1</v>
      </c>
      <c r="N100" t="s">
        <v>91</v>
      </c>
      <c r="O100" t="s">
        <v>84</v>
      </c>
      <c r="P100" t="s">
        <v>38</v>
      </c>
      <c r="Q100" t="s">
        <v>71</v>
      </c>
      <c r="R100" t="s">
        <v>50</v>
      </c>
    </row>
    <row r="101" spans="1:18" x14ac:dyDescent="0.45">
      <c r="A101" t="s">
        <v>180</v>
      </c>
      <c r="B101">
        <v>3</v>
      </c>
      <c r="C101">
        <v>3</v>
      </c>
      <c r="D101">
        <v>3</v>
      </c>
      <c r="E101">
        <v>3</v>
      </c>
      <c r="F101">
        <v>4</v>
      </c>
      <c r="G101">
        <v>4</v>
      </c>
      <c r="H101">
        <v>5</v>
      </c>
      <c r="I101">
        <v>3</v>
      </c>
      <c r="J101">
        <v>4</v>
      </c>
      <c r="K101">
        <v>3</v>
      </c>
      <c r="L101">
        <v>4</v>
      </c>
      <c r="M101">
        <v>4</v>
      </c>
      <c r="N101" t="s">
        <v>36</v>
      </c>
      <c r="O101" t="s">
        <v>37</v>
      </c>
      <c r="P101" t="s">
        <v>38</v>
      </c>
      <c r="Q101" t="s">
        <v>74</v>
      </c>
      <c r="R101" t="s">
        <v>97</v>
      </c>
    </row>
    <row r="102" spans="1:18" x14ac:dyDescent="0.45">
      <c r="A102" t="s">
        <v>181</v>
      </c>
      <c r="B102">
        <v>2</v>
      </c>
      <c r="C102">
        <v>3</v>
      </c>
      <c r="D102">
        <v>3</v>
      </c>
      <c r="E102">
        <v>4</v>
      </c>
      <c r="F102">
        <v>4</v>
      </c>
      <c r="G102">
        <v>1</v>
      </c>
      <c r="H102">
        <v>2</v>
      </c>
      <c r="I102">
        <v>3</v>
      </c>
      <c r="J102">
        <v>2</v>
      </c>
      <c r="K102">
        <v>4</v>
      </c>
      <c r="L102">
        <v>2</v>
      </c>
      <c r="M102">
        <v>4</v>
      </c>
      <c r="N102" t="s">
        <v>91</v>
      </c>
      <c r="O102" t="s">
        <v>56</v>
      </c>
      <c r="P102" t="s">
        <v>92</v>
      </c>
      <c r="Q102" t="s">
        <v>103</v>
      </c>
      <c r="R102" t="s">
        <v>41</v>
      </c>
    </row>
    <row r="103" spans="1:18" x14ac:dyDescent="0.45">
      <c r="A103" t="s">
        <v>182</v>
      </c>
      <c r="B103">
        <v>1</v>
      </c>
      <c r="C103">
        <v>3</v>
      </c>
      <c r="D103">
        <v>4</v>
      </c>
      <c r="E103">
        <v>5</v>
      </c>
      <c r="F103">
        <v>3</v>
      </c>
      <c r="G103">
        <v>3</v>
      </c>
      <c r="H103">
        <v>5</v>
      </c>
      <c r="I103">
        <v>4</v>
      </c>
      <c r="J103">
        <v>4</v>
      </c>
      <c r="K103">
        <v>2</v>
      </c>
      <c r="L103">
        <v>2</v>
      </c>
      <c r="M103">
        <v>5</v>
      </c>
      <c r="N103" t="s">
        <v>91</v>
      </c>
      <c r="O103" t="s">
        <v>46</v>
      </c>
      <c r="P103" t="s">
        <v>38</v>
      </c>
      <c r="Q103" t="s">
        <v>40</v>
      </c>
      <c r="R103" t="s">
        <v>82</v>
      </c>
    </row>
    <row r="104" spans="1:18" x14ac:dyDescent="0.45">
      <c r="A104" t="s">
        <v>183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 t="s">
        <v>36</v>
      </c>
      <c r="O104" t="s">
        <v>37</v>
      </c>
      <c r="P104" t="s">
        <v>38</v>
      </c>
      <c r="Q104" t="s">
        <v>71</v>
      </c>
      <c r="R104" t="s">
        <v>41</v>
      </c>
    </row>
    <row r="105" spans="1:18" x14ac:dyDescent="0.45">
      <c r="B105">
        <f>AVERAGE(B2:B104)</f>
        <v>2.1650485436893203</v>
      </c>
      <c r="C105">
        <f t="shared" ref="C105:M105" si="0">AVERAGE(C2:C104)</f>
        <v>2.7572815533980584</v>
      </c>
      <c r="D105">
        <f t="shared" si="0"/>
        <v>2.1650485436893203</v>
      </c>
      <c r="E105">
        <f t="shared" si="0"/>
        <v>2.9611650485436893</v>
      </c>
      <c r="F105">
        <f t="shared" si="0"/>
        <v>2.6407766990291264</v>
      </c>
      <c r="G105">
        <f t="shared" si="0"/>
        <v>2.6990291262135924</v>
      </c>
      <c r="H105">
        <f t="shared" si="0"/>
        <v>3.5825242718446604</v>
      </c>
      <c r="I105">
        <f t="shared" si="0"/>
        <v>2.3689320388349513</v>
      </c>
      <c r="J105">
        <f t="shared" si="0"/>
        <v>2.796116504854369</v>
      </c>
      <c r="K105">
        <f t="shared" si="0"/>
        <v>2.4757281553398056</v>
      </c>
      <c r="L105">
        <f t="shared" si="0"/>
        <v>3.0776699029126213</v>
      </c>
      <c r="M105">
        <f t="shared" si="0"/>
        <v>2.8737864077669903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6655-43ED-4423-B32D-C96BD8D43267}">
  <dimension ref="A1:J13"/>
  <sheetViews>
    <sheetView workbookViewId="0">
      <selection activeCell="C1" sqref="C1:I2"/>
    </sheetView>
  </sheetViews>
  <sheetFormatPr defaultRowHeight="14.25" x14ac:dyDescent="0.45"/>
  <cols>
    <col min="2" max="2" width="55.3984375" bestFit="1" customWidth="1"/>
  </cols>
  <sheetData>
    <row r="1" spans="1:10" x14ac:dyDescent="0.45">
      <c r="A1" t="s">
        <v>184</v>
      </c>
      <c r="B1" t="s">
        <v>185</v>
      </c>
      <c r="C1" t="s">
        <v>187</v>
      </c>
      <c r="D1" t="s">
        <v>188</v>
      </c>
      <c r="E1" t="s">
        <v>230</v>
      </c>
      <c r="F1" t="s">
        <v>231</v>
      </c>
      <c r="G1" t="s">
        <v>190</v>
      </c>
      <c r="H1" t="s">
        <v>191</v>
      </c>
      <c r="I1" t="s">
        <v>192</v>
      </c>
      <c r="J1" t="s">
        <v>193</v>
      </c>
    </row>
    <row r="2" spans="1:10" x14ac:dyDescent="0.45">
      <c r="A2">
        <v>1</v>
      </c>
      <c r="B2" s="1" t="s">
        <v>18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0</v>
      </c>
      <c r="J2">
        <v>2.1650485436893203</v>
      </c>
    </row>
    <row r="3" spans="1:10" x14ac:dyDescent="0.45">
      <c r="A3">
        <v>2</v>
      </c>
      <c r="B3" s="1" t="s">
        <v>19</v>
      </c>
      <c r="C3">
        <v>0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2.7572815533980584</v>
      </c>
    </row>
    <row r="4" spans="1:10" x14ac:dyDescent="0.45">
      <c r="A4">
        <v>3</v>
      </c>
      <c r="B4" s="1" t="s">
        <v>20</v>
      </c>
      <c r="C4">
        <v>1</v>
      </c>
      <c r="D4">
        <v>0</v>
      </c>
      <c r="E4">
        <v>0</v>
      </c>
      <c r="F4">
        <v>0</v>
      </c>
      <c r="G4">
        <v>0</v>
      </c>
      <c r="H4">
        <v>1</v>
      </c>
      <c r="I4">
        <v>0</v>
      </c>
      <c r="J4">
        <v>2.1650485436893203</v>
      </c>
    </row>
    <row r="5" spans="1:10" x14ac:dyDescent="0.45">
      <c r="A5">
        <v>4</v>
      </c>
      <c r="B5" s="1" t="s">
        <v>21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2.9611650485436893</v>
      </c>
    </row>
    <row r="6" spans="1:10" x14ac:dyDescent="0.45">
      <c r="A6">
        <v>5</v>
      </c>
      <c r="B6" s="1" t="s">
        <v>22</v>
      </c>
      <c r="C6">
        <v>0</v>
      </c>
      <c r="D6">
        <v>0</v>
      </c>
      <c r="E6">
        <v>1</v>
      </c>
      <c r="F6">
        <v>0</v>
      </c>
      <c r="G6">
        <v>1</v>
      </c>
      <c r="H6">
        <v>0</v>
      </c>
      <c r="I6">
        <v>1</v>
      </c>
      <c r="J6">
        <v>2.6407766990291264</v>
      </c>
    </row>
    <row r="7" spans="1:10" x14ac:dyDescent="0.45">
      <c r="A7">
        <v>6</v>
      </c>
      <c r="B7" s="1" t="s">
        <v>23</v>
      </c>
      <c r="C7">
        <v>0</v>
      </c>
      <c r="D7">
        <v>1</v>
      </c>
      <c r="E7">
        <v>1</v>
      </c>
      <c r="F7">
        <v>0</v>
      </c>
      <c r="G7">
        <v>0</v>
      </c>
      <c r="H7">
        <v>1</v>
      </c>
      <c r="I7">
        <v>1</v>
      </c>
      <c r="J7">
        <v>2.6990291262135924</v>
      </c>
    </row>
    <row r="8" spans="1:10" x14ac:dyDescent="0.45">
      <c r="A8">
        <v>7</v>
      </c>
      <c r="B8" s="1" t="s">
        <v>24</v>
      </c>
      <c r="C8">
        <v>0</v>
      </c>
      <c r="D8">
        <v>1</v>
      </c>
      <c r="E8">
        <v>0</v>
      </c>
      <c r="F8">
        <v>1</v>
      </c>
      <c r="G8">
        <v>0</v>
      </c>
      <c r="H8">
        <v>0</v>
      </c>
      <c r="I8">
        <v>1</v>
      </c>
      <c r="J8">
        <v>3.5825242718446604</v>
      </c>
    </row>
    <row r="9" spans="1:10" x14ac:dyDescent="0.45">
      <c r="A9">
        <v>8</v>
      </c>
      <c r="B9" s="1" t="s">
        <v>25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2.3689320388349513</v>
      </c>
    </row>
    <row r="10" spans="1:10" x14ac:dyDescent="0.45">
      <c r="A10">
        <v>9</v>
      </c>
      <c r="B10" s="1" t="s">
        <v>26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2.796116504854369</v>
      </c>
    </row>
    <row r="11" spans="1:10" x14ac:dyDescent="0.45">
      <c r="A11">
        <v>10</v>
      </c>
      <c r="B11" s="1" t="s">
        <v>27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2.4757281553398056</v>
      </c>
    </row>
    <row r="12" spans="1:10" x14ac:dyDescent="0.45">
      <c r="A12">
        <v>11</v>
      </c>
      <c r="B12" s="1" t="s">
        <v>28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1</v>
      </c>
      <c r="J12">
        <v>3.0776699029126213</v>
      </c>
    </row>
    <row r="13" spans="1:10" x14ac:dyDescent="0.45">
      <c r="A13">
        <v>12</v>
      </c>
      <c r="B13" s="1" t="s">
        <v>29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2.8737864077669903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8B0E-AE73-4F0F-8B99-C71496D518EF}">
  <dimension ref="A1:I24"/>
  <sheetViews>
    <sheetView workbookViewId="0">
      <selection activeCell="I24" sqref="A1:I24"/>
    </sheetView>
  </sheetViews>
  <sheetFormatPr defaultRowHeight="14.25" x14ac:dyDescent="0.45"/>
  <cols>
    <col min="1" max="1" width="16.53125" bestFit="1" customWidth="1"/>
    <col min="2" max="2" width="12.33203125" bestFit="1" customWidth="1"/>
    <col min="3" max="3" width="13" bestFit="1" customWidth="1"/>
    <col min="4" max="4" width="12.33203125" bestFit="1" customWidth="1"/>
    <col min="5" max="5" width="11.73046875" bestFit="1" customWidth="1"/>
    <col min="6" max="9" width="12.33203125" bestFit="1" customWidth="1"/>
  </cols>
  <sheetData>
    <row r="1" spans="1:9" x14ac:dyDescent="0.45">
      <c r="A1" t="s">
        <v>194</v>
      </c>
    </row>
    <row r="2" spans="1:9" ht="14.65" thickBot="1" x14ac:dyDescent="0.5"/>
    <row r="3" spans="1:9" x14ac:dyDescent="0.45">
      <c r="A3" s="6" t="s">
        <v>195</v>
      </c>
      <c r="B3" s="6"/>
    </row>
    <row r="4" spans="1:9" x14ac:dyDescent="0.45">
      <c r="A4" s="3" t="s">
        <v>196</v>
      </c>
      <c r="B4" s="3">
        <v>0.98197573376753422</v>
      </c>
    </row>
    <row r="5" spans="1:9" x14ac:dyDescent="0.45">
      <c r="A5" s="3" t="s">
        <v>197</v>
      </c>
      <c r="B5" s="3">
        <v>0.96427634170828724</v>
      </c>
    </row>
    <row r="6" spans="1:9" x14ac:dyDescent="0.45">
      <c r="A6" s="3" t="s">
        <v>198</v>
      </c>
      <c r="B6" s="3">
        <v>0.90175993969779</v>
      </c>
    </row>
    <row r="7" spans="1:9" x14ac:dyDescent="0.45">
      <c r="A7" s="3" t="s">
        <v>199</v>
      </c>
      <c r="B7" s="3">
        <v>0.12558494843953333</v>
      </c>
    </row>
    <row r="8" spans="1:9" ht="14.65" thickBot="1" x14ac:dyDescent="0.5">
      <c r="A8" s="4" t="s">
        <v>200</v>
      </c>
      <c r="B8" s="4">
        <v>12</v>
      </c>
    </row>
    <row r="10" spans="1:9" ht="14.65" thickBot="1" x14ac:dyDescent="0.5">
      <c r="A10" t="s">
        <v>201</v>
      </c>
    </row>
    <row r="11" spans="1:9" x14ac:dyDescent="0.45">
      <c r="A11" s="5"/>
      <c r="B11" s="5" t="s">
        <v>206</v>
      </c>
      <c r="C11" s="5" t="s">
        <v>207</v>
      </c>
      <c r="D11" s="5" t="s">
        <v>208</v>
      </c>
      <c r="E11" s="5" t="s">
        <v>209</v>
      </c>
      <c r="F11" s="5" t="s">
        <v>210</v>
      </c>
    </row>
    <row r="12" spans="1:9" x14ac:dyDescent="0.45">
      <c r="A12" s="3" t="s">
        <v>202</v>
      </c>
      <c r="B12" s="3">
        <v>7</v>
      </c>
      <c r="C12" s="3">
        <v>1.7028671186638484</v>
      </c>
      <c r="D12" s="3">
        <v>0.24326673123769263</v>
      </c>
      <c r="E12" s="3">
        <v>15.424373615525298</v>
      </c>
      <c r="F12" s="3">
        <v>9.4635157894773607E-3</v>
      </c>
    </row>
    <row r="13" spans="1:9" x14ac:dyDescent="0.45">
      <c r="A13" s="3" t="s">
        <v>203</v>
      </c>
      <c r="B13" s="3">
        <v>4</v>
      </c>
      <c r="C13" s="3">
        <v>6.3086317098240974E-2</v>
      </c>
      <c r="D13" s="3">
        <v>1.5771579274560243E-2</v>
      </c>
      <c r="E13" s="3"/>
      <c r="F13" s="3"/>
    </row>
    <row r="14" spans="1:9" ht="14.65" thickBot="1" x14ac:dyDescent="0.5">
      <c r="A14" s="4" t="s">
        <v>204</v>
      </c>
      <c r="B14" s="4">
        <v>11</v>
      </c>
      <c r="C14" s="4">
        <v>1.7659534357620894</v>
      </c>
      <c r="D14" s="4"/>
      <c r="E14" s="4"/>
      <c r="F14" s="4"/>
    </row>
    <row r="15" spans="1:9" ht="14.65" thickBot="1" x14ac:dyDescent="0.5"/>
    <row r="16" spans="1:9" x14ac:dyDescent="0.45">
      <c r="A16" s="5"/>
      <c r="B16" s="5" t="s">
        <v>211</v>
      </c>
      <c r="C16" s="5" t="s">
        <v>199</v>
      </c>
      <c r="D16" s="5" t="s">
        <v>212</v>
      </c>
      <c r="E16" s="5" t="s">
        <v>213</v>
      </c>
      <c r="F16" s="5" t="s">
        <v>214</v>
      </c>
      <c r="G16" s="5" t="s">
        <v>215</v>
      </c>
      <c r="H16" s="5" t="s">
        <v>216</v>
      </c>
      <c r="I16" s="5" t="s">
        <v>217</v>
      </c>
    </row>
    <row r="17" spans="1:9" x14ac:dyDescent="0.45">
      <c r="A17" s="3" t="s">
        <v>205</v>
      </c>
      <c r="B17" s="3">
        <v>2.5381414701803053</v>
      </c>
      <c r="C17" s="3">
        <v>0.11382102544202669</v>
      </c>
      <c r="D17" s="3">
        <v>22.299407867073523</v>
      </c>
      <c r="E17" s="3">
        <v>2.3942957392733955E-5</v>
      </c>
      <c r="F17" s="3">
        <v>2.2221236412231971</v>
      </c>
      <c r="G17" s="3">
        <v>2.8541592991374136</v>
      </c>
      <c r="H17" s="3">
        <v>2.2221236412231971</v>
      </c>
      <c r="I17" s="3">
        <v>2.8541592991374136</v>
      </c>
    </row>
    <row r="18" spans="1:9" x14ac:dyDescent="0.45">
      <c r="A18" s="3" t="s">
        <v>187</v>
      </c>
      <c r="B18" s="3">
        <v>0.21827323162274617</v>
      </c>
      <c r="C18" s="3">
        <v>9.1918770257533755E-2</v>
      </c>
      <c r="D18" s="3">
        <v>2.3746317646678512</v>
      </c>
      <c r="E18" s="3">
        <v>7.6434452529180158E-2</v>
      </c>
      <c r="F18" s="3">
        <v>-3.6934188134583962E-2</v>
      </c>
      <c r="G18" s="3">
        <v>0.47348065138007633</v>
      </c>
      <c r="H18" s="3">
        <v>-3.6934188134583962E-2</v>
      </c>
      <c r="I18" s="3">
        <v>0.47348065138007633</v>
      </c>
    </row>
    <row r="19" spans="1:9" x14ac:dyDescent="0.45">
      <c r="A19" s="3" t="s">
        <v>188</v>
      </c>
      <c r="B19" s="3">
        <v>0.24268955154877483</v>
      </c>
      <c r="C19" s="3">
        <v>8.2499621117658753E-2</v>
      </c>
      <c r="D19" s="3">
        <v>2.9417050437438674</v>
      </c>
      <c r="E19" s="3">
        <v>4.2317214207509626E-2</v>
      </c>
      <c r="F19" s="3">
        <v>1.3633882315978674E-2</v>
      </c>
      <c r="G19" s="3">
        <v>0.471745220781571</v>
      </c>
      <c r="H19" s="3">
        <v>1.3633882315978674E-2</v>
      </c>
      <c r="I19" s="3">
        <v>0.471745220781571</v>
      </c>
    </row>
    <row r="20" spans="1:9" x14ac:dyDescent="0.45">
      <c r="A20" s="3" t="s">
        <v>230</v>
      </c>
      <c r="B20" s="3">
        <v>0.23555247341655108</v>
      </c>
      <c r="C20" s="3">
        <v>9.4933297709678385E-2</v>
      </c>
      <c r="D20" s="3">
        <v>2.4812418729717916</v>
      </c>
      <c r="E20" s="3">
        <v>6.8120395144592616E-2</v>
      </c>
      <c r="F20" s="3">
        <v>-2.8024616329770352E-2</v>
      </c>
      <c r="G20" s="3">
        <v>0.49912956316287249</v>
      </c>
      <c r="H20" s="3">
        <v>-2.8024616329770352E-2</v>
      </c>
      <c r="I20" s="3">
        <v>0.49912956316287249</v>
      </c>
    </row>
    <row r="21" spans="1:9" x14ac:dyDescent="0.45">
      <c r="A21" s="3" t="s">
        <v>231</v>
      </c>
      <c r="B21" s="3">
        <v>0.39444637078132216</v>
      </c>
      <c r="C21" s="3">
        <v>9.7132816443863554E-2</v>
      </c>
      <c r="D21" s="3">
        <v>4.0608970811557441</v>
      </c>
      <c r="E21" s="3">
        <v>1.533737727747596E-2</v>
      </c>
      <c r="F21" s="3">
        <v>0.12476243801168146</v>
      </c>
      <c r="G21" s="3">
        <v>0.66413030355096292</v>
      </c>
      <c r="H21" s="3">
        <v>0.12476243801168146</v>
      </c>
      <c r="I21" s="3">
        <v>0.66413030355096292</v>
      </c>
    </row>
    <row r="22" spans="1:9" x14ac:dyDescent="0.45">
      <c r="A22" s="3" t="s">
        <v>190</v>
      </c>
      <c r="B22" s="3">
        <v>-0.47049815071659745</v>
      </c>
      <c r="C22" s="3">
        <v>9.7132816443863526E-2</v>
      </c>
      <c r="D22" s="3">
        <v>-4.8438639786432516</v>
      </c>
      <c r="E22" s="3">
        <v>8.3765790690302818E-3</v>
      </c>
      <c r="F22" s="3">
        <v>-0.74018208348623804</v>
      </c>
      <c r="G22" s="3">
        <v>-0.20081421794695681</v>
      </c>
      <c r="H22" s="3">
        <v>-0.74018208348623804</v>
      </c>
      <c r="I22" s="3">
        <v>-0.20081421794695681</v>
      </c>
    </row>
    <row r="23" spans="1:9" x14ac:dyDescent="0.45">
      <c r="A23" s="3" t="s">
        <v>191</v>
      </c>
      <c r="B23" s="3">
        <v>-0.64499537679149344</v>
      </c>
      <c r="C23" s="3">
        <v>9.1918770257533741E-2</v>
      </c>
      <c r="D23" s="3">
        <v>-7.017014859798226</v>
      </c>
      <c r="E23" s="3">
        <v>2.1722727907954971E-3</v>
      </c>
      <c r="F23" s="3">
        <v>-0.90020279654882351</v>
      </c>
      <c r="G23" s="3">
        <v>-0.38978795703416336</v>
      </c>
      <c r="H23" s="3">
        <v>-0.90020279654882351</v>
      </c>
      <c r="I23" s="3">
        <v>-0.38978795703416336</v>
      </c>
    </row>
    <row r="24" spans="1:9" ht="14.65" thickBot="1" x14ac:dyDescent="0.5">
      <c r="A24" s="4" t="s">
        <v>192</v>
      </c>
      <c r="B24" s="4">
        <v>0.36725612575127153</v>
      </c>
      <c r="C24" s="4">
        <v>7.8714532153527209E-2</v>
      </c>
      <c r="D24" s="4">
        <v>4.6656712007760408</v>
      </c>
      <c r="E24" s="4">
        <v>9.549078185017856E-3</v>
      </c>
      <c r="F24" s="4">
        <v>0.14870954824567659</v>
      </c>
      <c r="G24" s="4">
        <v>0.58580270325686645</v>
      </c>
      <c r="H24" s="4">
        <v>0.14870954824567659</v>
      </c>
      <c r="I24" s="4">
        <v>0.58580270325686645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C25A-E8BE-41A8-88B7-033B6FBFCA9E}">
  <dimension ref="A1:S68"/>
  <sheetViews>
    <sheetView topLeftCell="A24" zoomScale="80" zoomScaleNormal="80" zoomScalePageLayoutView="80" workbookViewId="0">
      <selection activeCell="Q65" sqref="Q65"/>
    </sheetView>
  </sheetViews>
  <sheetFormatPr defaultColWidth="8.86328125" defaultRowHeight="12.75" x14ac:dyDescent="0.35"/>
  <cols>
    <col min="1" max="1" width="14.3984375" style="7" customWidth="1"/>
    <col min="2" max="2" width="9.3984375" style="7" bestFit="1" customWidth="1"/>
    <col min="3" max="3" width="9.86328125" style="7" customWidth="1"/>
    <col min="4" max="4" width="10.3984375" style="7" customWidth="1"/>
    <col min="5" max="5" width="11.86328125" style="7" customWidth="1"/>
    <col min="6" max="9" width="8.86328125" style="7"/>
    <col min="10" max="10" width="22.73046875" style="7" bestFit="1" customWidth="1"/>
    <col min="11" max="11" width="5.265625" style="7" bestFit="1" customWidth="1"/>
    <col min="12" max="13" width="9.59765625" style="7" bestFit="1" customWidth="1"/>
    <col min="14" max="15" width="5.796875" style="7" bestFit="1" customWidth="1"/>
    <col min="16" max="17" width="10.1328125" style="7" bestFit="1" customWidth="1"/>
    <col min="18" max="18" width="15.73046875" style="7" bestFit="1" customWidth="1"/>
    <col min="19" max="19" width="24.46484375" style="7" bestFit="1" customWidth="1"/>
    <col min="20" max="16384" width="8.86328125" style="7"/>
  </cols>
  <sheetData>
    <row r="1" spans="1:10" ht="14.25" x14ac:dyDescent="0.45">
      <c r="A1" t="s">
        <v>194</v>
      </c>
      <c r="B1"/>
      <c r="C1"/>
      <c r="D1"/>
      <c r="E1"/>
      <c r="F1"/>
      <c r="G1"/>
      <c r="H1"/>
      <c r="I1"/>
    </row>
    <row r="2" spans="1:10" ht="14.65" thickBot="1" x14ac:dyDescent="0.5">
      <c r="A2"/>
      <c r="B2"/>
      <c r="C2"/>
      <c r="D2"/>
      <c r="E2"/>
      <c r="F2"/>
      <c r="G2"/>
      <c r="H2"/>
      <c r="I2"/>
    </row>
    <row r="3" spans="1:10" ht="14.25" x14ac:dyDescent="0.45">
      <c r="A3" s="6" t="s">
        <v>195</v>
      </c>
      <c r="B3" s="6"/>
      <c r="C3"/>
      <c r="D3"/>
      <c r="E3"/>
      <c r="F3"/>
      <c r="G3"/>
      <c r="H3"/>
      <c r="I3"/>
    </row>
    <row r="4" spans="1:10" ht="14.25" x14ac:dyDescent="0.45">
      <c r="A4" s="3" t="s">
        <v>196</v>
      </c>
      <c r="B4" s="3">
        <v>0.98197573376753422</v>
      </c>
      <c r="C4"/>
      <c r="D4"/>
      <c r="E4"/>
      <c r="F4"/>
      <c r="G4"/>
      <c r="H4"/>
      <c r="I4"/>
    </row>
    <row r="5" spans="1:10" ht="14.25" x14ac:dyDescent="0.45">
      <c r="A5" s="3" t="s">
        <v>197</v>
      </c>
      <c r="B5" s="3">
        <v>0.96427634170828724</v>
      </c>
      <c r="C5"/>
      <c r="D5"/>
      <c r="E5"/>
      <c r="F5"/>
      <c r="G5"/>
      <c r="H5"/>
      <c r="I5"/>
    </row>
    <row r="6" spans="1:10" ht="14.25" x14ac:dyDescent="0.45">
      <c r="A6" s="3" t="s">
        <v>198</v>
      </c>
      <c r="B6" s="3">
        <v>0.90175993969779</v>
      </c>
      <c r="C6"/>
      <c r="D6"/>
      <c r="E6"/>
      <c r="F6"/>
      <c r="G6"/>
      <c r="H6"/>
      <c r="I6"/>
    </row>
    <row r="7" spans="1:10" ht="14.25" x14ac:dyDescent="0.45">
      <c r="A7" s="3" t="s">
        <v>199</v>
      </c>
      <c r="B7" s="3">
        <v>0.12558494843953333</v>
      </c>
      <c r="C7"/>
      <c r="D7"/>
      <c r="E7"/>
      <c r="F7"/>
      <c r="G7"/>
      <c r="H7"/>
      <c r="I7"/>
    </row>
    <row r="8" spans="1:10" ht="14.65" thickBot="1" x14ac:dyDescent="0.5">
      <c r="A8" s="4" t="s">
        <v>200</v>
      </c>
      <c r="B8" s="4">
        <v>12</v>
      </c>
      <c r="C8"/>
      <c r="D8"/>
      <c r="E8"/>
      <c r="F8"/>
      <c r="G8"/>
      <c r="H8"/>
      <c r="I8"/>
    </row>
    <row r="9" spans="1:10" ht="14.25" x14ac:dyDescent="0.45">
      <c r="A9"/>
      <c r="B9"/>
      <c r="C9"/>
      <c r="D9"/>
      <c r="E9"/>
      <c r="F9"/>
      <c r="G9"/>
      <c r="H9"/>
      <c r="I9"/>
    </row>
    <row r="10" spans="1:10" ht="14.65" thickBot="1" x14ac:dyDescent="0.5">
      <c r="A10" t="s">
        <v>201</v>
      </c>
      <c r="B10"/>
      <c r="C10"/>
      <c r="D10"/>
      <c r="E10"/>
      <c r="F10"/>
      <c r="G10"/>
      <c r="H10"/>
      <c r="I10"/>
      <c r="J10" s="8"/>
    </row>
    <row r="11" spans="1:10" s="10" customFormat="1" ht="14.25" x14ac:dyDescent="0.45">
      <c r="A11" s="5"/>
      <c r="B11" s="5" t="s">
        <v>206</v>
      </c>
      <c r="C11" s="5" t="s">
        <v>207</v>
      </c>
      <c r="D11" s="5" t="s">
        <v>208</v>
      </c>
      <c r="E11" s="5" t="s">
        <v>209</v>
      </c>
      <c r="F11" s="5" t="s">
        <v>210</v>
      </c>
      <c r="G11"/>
      <c r="H11"/>
      <c r="I11"/>
      <c r="J11" s="9"/>
    </row>
    <row r="12" spans="1:10" ht="14.25" x14ac:dyDescent="0.45">
      <c r="A12" s="3" t="s">
        <v>202</v>
      </c>
      <c r="B12" s="3">
        <v>7</v>
      </c>
      <c r="C12" s="3">
        <v>1.7028671186638484</v>
      </c>
      <c r="D12" s="3">
        <v>0.24326673123769263</v>
      </c>
      <c r="E12" s="3">
        <v>15.424373615525298</v>
      </c>
      <c r="F12" s="3">
        <v>9.4635157894773607E-3</v>
      </c>
      <c r="G12"/>
      <c r="H12"/>
      <c r="I12"/>
      <c r="J12" s="8"/>
    </row>
    <row r="13" spans="1:10" ht="14.25" x14ac:dyDescent="0.45">
      <c r="A13" s="3" t="s">
        <v>203</v>
      </c>
      <c r="B13" s="3">
        <v>4</v>
      </c>
      <c r="C13" s="3">
        <v>6.3086317098240974E-2</v>
      </c>
      <c r="D13" s="3">
        <v>1.5771579274560243E-2</v>
      </c>
      <c r="E13" s="3"/>
      <c r="F13" s="3"/>
      <c r="G13"/>
      <c r="H13"/>
      <c r="I13"/>
      <c r="J13" s="8"/>
    </row>
    <row r="14" spans="1:10" ht="14.65" thickBot="1" x14ac:dyDescent="0.5">
      <c r="A14" s="4" t="s">
        <v>204</v>
      </c>
      <c r="B14" s="4">
        <v>11</v>
      </c>
      <c r="C14" s="4">
        <v>1.7659534357620894</v>
      </c>
      <c r="D14" s="4"/>
      <c r="E14" s="4"/>
      <c r="F14" s="4"/>
      <c r="G14"/>
      <c r="H14"/>
      <c r="I14"/>
      <c r="J14" s="8"/>
    </row>
    <row r="15" spans="1:10" ht="14.65" thickBot="1" x14ac:dyDescent="0.5">
      <c r="A15"/>
      <c r="B15"/>
      <c r="C15"/>
      <c r="D15"/>
      <c r="E15"/>
      <c r="F15"/>
      <c r="G15"/>
      <c r="H15"/>
      <c r="I15"/>
    </row>
    <row r="16" spans="1:10" s="10" customFormat="1" ht="14.25" x14ac:dyDescent="0.45">
      <c r="A16" s="5"/>
      <c r="B16" s="5" t="s">
        <v>211</v>
      </c>
      <c r="C16" s="5" t="s">
        <v>199</v>
      </c>
      <c r="D16" s="5" t="s">
        <v>212</v>
      </c>
      <c r="E16" s="5" t="s">
        <v>213</v>
      </c>
      <c r="F16" s="5" t="s">
        <v>214</v>
      </c>
      <c r="G16" s="5" t="s">
        <v>215</v>
      </c>
      <c r="H16" s="5" t="s">
        <v>216</v>
      </c>
      <c r="I16" s="5" t="s">
        <v>217</v>
      </c>
    </row>
    <row r="17" spans="1:19" ht="14.25" x14ac:dyDescent="0.45">
      <c r="A17" s="3" t="s">
        <v>205</v>
      </c>
      <c r="B17" s="3">
        <v>2.5381414701803053</v>
      </c>
      <c r="C17" s="3">
        <v>0.11382102544202669</v>
      </c>
      <c r="D17" s="3">
        <v>22.299407867073523</v>
      </c>
      <c r="E17" s="3">
        <v>2.3942957392733955E-5</v>
      </c>
      <c r="F17" s="3">
        <v>2.2221236412231971</v>
      </c>
      <c r="G17" s="3">
        <v>2.8541592991374136</v>
      </c>
      <c r="H17" s="3">
        <v>2.2221236412231971</v>
      </c>
      <c r="I17" s="3">
        <v>2.8541592991374136</v>
      </c>
    </row>
    <row r="18" spans="1:19" ht="14.25" x14ac:dyDescent="0.45">
      <c r="A18" s="3" t="s">
        <v>187</v>
      </c>
      <c r="B18" s="3">
        <v>0.21827323162274617</v>
      </c>
      <c r="C18" s="3">
        <v>9.1918770257533755E-2</v>
      </c>
      <c r="D18" s="3">
        <v>2.3746317646678512</v>
      </c>
      <c r="E18" s="3">
        <v>7.6434452529180158E-2</v>
      </c>
      <c r="F18" s="3">
        <v>-3.6934188134583962E-2</v>
      </c>
      <c r="G18" s="3">
        <v>0.47348065138007633</v>
      </c>
      <c r="H18" s="3">
        <v>-3.6934188134583962E-2</v>
      </c>
      <c r="I18" s="3">
        <v>0.47348065138007633</v>
      </c>
    </row>
    <row r="19" spans="1:19" ht="14.65" thickBot="1" x14ac:dyDescent="0.5">
      <c r="A19" s="3" t="s">
        <v>188</v>
      </c>
      <c r="B19" s="3">
        <v>0.24268955154877483</v>
      </c>
      <c r="C19" s="3">
        <v>8.2499621117658753E-2</v>
      </c>
      <c r="D19" s="3">
        <v>2.9417050437438674</v>
      </c>
      <c r="E19" s="3">
        <v>4.2317214207509626E-2</v>
      </c>
      <c r="F19" s="3">
        <v>1.3633882315978674E-2</v>
      </c>
      <c r="G19" s="3">
        <v>0.471745220781571</v>
      </c>
      <c r="H19" s="3">
        <v>1.3633882315978674E-2</v>
      </c>
      <c r="I19" s="3">
        <v>0.471745220781571</v>
      </c>
      <c r="L19" s="3">
        <v>2.5381414701803053</v>
      </c>
      <c r="M19" s="3">
        <v>0.21827323162274617</v>
      </c>
      <c r="N19" s="3">
        <v>0.24268955154877483</v>
      </c>
      <c r="O19" s="3">
        <v>0.23555247341655108</v>
      </c>
      <c r="P19" s="3">
        <v>0.39444637078132216</v>
      </c>
      <c r="Q19" s="3">
        <v>-0.47049815071659745</v>
      </c>
      <c r="R19" s="3">
        <v>-0.64499537679149344</v>
      </c>
      <c r="S19" s="4">
        <v>0.36725612575127153</v>
      </c>
    </row>
    <row r="20" spans="1:19" ht="14.25" x14ac:dyDescent="0.45">
      <c r="A20" s="3" t="s">
        <v>230</v>
      </c>
      <c r="B20" s="3">
        <v>0.23555247341655108</v>
      </c>
      <c r="C20" s="3">
        <v>9.4933297709678385E-2</v>
      </c>
      <c r="D20" s="3">
        <v>2.4812418729717916</v>
      </c>
      <c r="E20" s="3">
        <v>6.8120395144592616E-2</v>
      </c>
      <c r="F20" s="3">
        <v>-2.8024616329770352E-2</v>
      </c>
      <c r="G20" s="3">
        <v>0.49912956316287249</v>
      </c>
      <c r="H20" s="3">
        <v>-2.8024616329770352E-2</v>
      </c>
      <c r="I20" s="3">
        <v>0.49912956316287249</v>
      </c>
    </row>
    <row r="21" spans="1:19" ht="14.25" x14ac:dyDescent="0.45">
      <c r="A21" s="3" t="s">
        <v>231</v>
      </c>
      <c r="B21" s="3">
        <v>0.39444637078132216</v>
      </c>
      <c r="C21" s="3">
        <v>9.7132816443863554E-2</v>
      </c>
      <c r="D21" s="3">
        <v>4.0608970811557441</v>
      </c>
      <c r="E21" s="3">
        <v>1.533737727747596E-2</v>
      </c>
      <c r="F21" s="3">
        <v>0.12476243801168146</v>
      </c>
      <c r="G21" s="3">
        <v>0.66413030355096292</v>
      </c>
      <c r="H21" s="3">
        <v>0.12476243801168146</v>
      </c>
      <c r="I21" s="3">
        <v>0.66413030355096292</v>
      </c>
    </row>
    <row r="22" spans="1:19" ht="14.25" x14ac:dyDescent="0.45">
      <c r="A22" s="3" t="s">
        <v>190</v>
      </c>
      <c r="B22" s="3">
        <v>-0.47049815071659745</v>
      </c>
      <c r="C22" s="3">
        <v>9.7132816443863526E-2</v>
      </c>
      <c r="D22" s="3">
        <v>-4.8438639786432516</v>
      </c>
      <c r="E22" s="3">
        <v>8.3765790690302818E-3</v>
      </c>
      <c r="F22" s="3">
        <v>-0.74018208348623804</v>
      </c>
      <c r="G22" s="3">
        <v>-0.20081421794695681</v>
      </c>
      <c r="H22" s="3">
        <v>-0.74018208348623804</v>
      </c>
      <c r="I22" s="3">
        <v>-0.20081421794695681</v>
      </c>
    </row>
    <row r="23" spans="1:19" ht="14.25" x14ac:dyDescent="0.45">
      <c r="A23" s="3" t="s">
        <v>191</v>
      </c>
      <c r="B23" s="3">
        <v>-0.64499537679149344</v>
      </c>
      <c r="C23" s="3">
        <v>9.1918770257533741E-2</v>
      </c>
      <c r="D23" s="3">
        <v>-7.017014859798226</v>
      </c>
      <c r="E23" s="3">
        <v>2.1722727907954971E-3</v>
      </c>
      <c r="F23" s="3">
        <v>-0.90020279654882351</v>
      </c>
      <c r="G23" s="3">
        <v>-0.38978795703416336</v>
      </c>
      <c r="H23" s="3">
        <v>-0.90020279654882351</v>
      </c>
      <c r="I23" s="3">
        <v>-0.38978795703416336</v>
      </c>
    </row>
    <row r="24" spans="1:19" ht="14.65" thickBot="1" x14ac:dyDescent="0.5">
      <c r="A24" s="4" t="s">
        <v>192</v>
      </c>
      <c r="B24" s="4">
        <v>0.36725612575127153</v>
      </c>
      <c r="C24" s="4">
        <v>7.8714532153527209E-2</v>
      </c>
      <c r="D24" s="4">
        <v>4.6656712007760408</v>
      </c>
      <c r="E24" s="4">
        <v>9.549078185017856E-3</v>
      </c>
      <c r="F24" s="4">
        <v>0.14870954824567659</v>
      </c>
      <c r="G24" s="4">
        <v>0.58580270325686645</v>
      </c>
      <c r="H24" s="4">
        <v>0.14870954824567659</v>
      </c>
      <c r="I24" s="4">
        <v>0.58580270325686645</v>
      </c>
    </row>
    <row r="28" spans="1:19" ht="13.15" thickBot="1" x14ac:dyDescent="0.4"/>
    <row r="29" spans="1:19" ht="13.5" thickBot="1" x14ac:dyDescent="0.45">
      <c r="A29" s="54" t="s">
        <v>218</v>
      </c>
      <c r="B29" s="55"/>
      <c r="C29" s="56"/>
    </row>
    <row r="30" spans="1:19" ht="13.5" thickBot="1" x14ac:dyDescent="0.45">
      <c r="A30" s="11" t="s">
        <v>205</v>
      </c>
      <c r="B30" s="12"/>
      <c r="C30" s="13">
        <f>B17</f>
        <v>2.5381414701803053</v>
      </c>
      <c r="D30" s="14" t="s">
        <v>219</v>
      </c>
    </row>
    <row r="31" spans="1:19" x14ac:dyDescent="0.35">
      <c r="A31" s="57" t="s">
        <v>229</v>
      </c>
      <c r="B31" s="15" t="s">
        <v>233</v>
      </c>
      <c r="C31" s="16">
        <v>0</v>
      </c>
      <c r="D31" s="48" t="str">
        <f>IF(C31=MAX(C31:C33),B31,B33)</f>
        <v>Three</v>
      </c>
    </row>
    <row r="32" spans="1:19" x14ac:dyDescent="0.35">
      <c r="A32" s="57"/>
      <c r="B32" s="15" t="s">
        <v>234</v>
      </c>
      <c r="C32" s="16">
        <f>B18</f>
        <v>0.21827323162274617</v>
      </c>
      <c r="D32" s="49"/>
    </row>
    <row r="33" spans="1:5" ht="13.15" thickBot="1" x14ac:dyDescent="0.4">
      <c r="A33" s="58"/>
      <c r="B33" s="17" t="s">
        <v>235</v>
      </c>
      <c r="C33" s="18">
        <f>B19</f>
        <v>0.24268955154877483</v>
      </c>
      <c r="D33" s="50"/>
    </row>
    <row r="34" spans="1:5" x14ac:dyDescent="0.35">
      <c r="A34" s="57" t="s">
        <v>189</v>
      </c>
      <c r="B34" s="15" t="s">
        <v>232</v>
      </c>
      <c r="C34" s="16">
        <v>0</v>
      </c>
      <c r="D34" s="48" t="str">
        <f>IF(C34=MAX(C34:C36),B34,B36)</f>
        <v>6in</v>
      </c>
    </row>
    <row r="35" spans="1:5" x14ac:dyDescent="0.35">
      <c r="A35" s="57"/>
      <c r="B35" s="15" t="s">
        <v>230</v>
      </c>
      <c r="C35" s="16">
        <f>B20</f>
        <v>0.23555247341655108</v>
      </c>
      <c r="D35" s="49"/>
    </row>
    <row r="36" spans="1:5" ht="13.15" thickBot="1" x14ac:dyDescent="0.4">
      <c r="A36" s="58"/>
      <c r="B36" s="17" t="s">
        <v>231</v>
      </c>
      <c r="C36" s="18">
        <f>B21</f>
        <v>0.39444637078132216</v>
      </c>
      <c r="D36" s="50"/>
    </row>
    <row r="37" spans="1:5" ht="12.75" customHeight="1" x14ac:dyDescent="0.35">
      <c r="A37" s="45" t="s">
        <v>192</v>
      </c>
      <c r="B37" s="19" t="s">
        <v>220</v>
      </c>
      <c r="C37" s="16">
        <v>0</v>
      </c>
      <c r="D37" s="59" t="str">
        <f>IF(C37=MAX(C37:C38),B37,B38)</f>
        <v>Yes</v>
      </c>
    </row>
    <row r="38" spans="1:5" ht="13.15" customHeight="1" thickBot="1" x14ac:dyDescent="0.4">
      <c r="A38" s="47"/>
      <c r="B38" s="20" t="s">
        <v>221</v>
      </c>
      <c r="C38" s="21">
        <f>B24</f>
        <v>0.36725612575127153</v>
      </c>
      <c r="D38" s="60"/>
    </row>
    <row r="39" spans="1:5" x14ac:dyDescent="0.35">
      <c r="A39" s="45" t="s">
        <v>186</v>
      </c>
      <c r="B39" s="39">
        <v>550</v>
      </c>
      <c r="C39" s="16">
        <v>0</v>
      </c>
      <c r="D39" s="48">
        <f>IF(C39=MAX(C39:C41),B39,IF(C40=MAX(C39:C41),B40,B41))</f>
        <v>550</v>
      </c>
    </row>
    <row r="40" spans="1:5" x14ac:dyDescent="0.35">
      <c r="A40" s="46"/>
      <c r="B40" s="40">
        <v>750</v>
      </c>
      <c r="C40" s="16">
        <f>B22</f>
        <v>-0.47049815071659745</v>
      </c>
      <c r="D40" s="49"/>
    </row>
    <row r="41" spans="1:5" ht="13.15" thickBot="1" x14ac:dyDescent="0.4">
      <c r="A41" s="47"/>
      <c r="B41" s="41">
        <v>950</v>
      </c>
      <c r="C41" s="18">
        <f>B23</f>
        <v>-0.64499537679149344</v>
      </c>
      <c r="D41" s="50"/>
    </row>
    <row r="43" spans="1:5" ht="13.15" thickBot="1" x14ac:dyDescent="0.4"/>
    <row r="44" spans="1:5" ht="15.75" x14ac:dyDescent="0.5">
      <c r="A44" s="22"/>
      <c r="B44" s="51" t="s">
        <v>222</v>
      </c>
      <c r="C44" s="52"/>
      <c r="D44" s="53"/>
      <c r="E44" s="23"/>
    </row>
    <row r="45" spans="1:5" ht="16.149999999999999" thickBot="1" x14ac:dyDescent="0.55000000000000004">
      <c r="A45" s="24" t="s">
        <v>223</v>
      </c>
      <c r="B45" s="25" t="s">
        <v>224</v>
      </c>
      <c r="C45" s="26" t="s">
        <v>225</v>
      </c>
      <c r="D45" s="26" t="s">
        <v>226</v>
      </c>
      <c r="E45" s="27" t="s">
        <v>227</v>
      </c>
    </row>
    <row r="46" spans="1:5" ht="13.15" x14ac:dyDescent="0.4">
      <c r="A46" s="28" t="s">
        <v>229</v>
      </c>
      <c r="B46" s="29">
        <f>MAX(C31:C33)</f>
        <v>0.24268955154877483</v>
      </c>
      <c r="C46" s="30">
        <f>MIN(C31:C33)</f>
        <v>0</v>
      </c>
      <c r="D46" s="30">
        <f>B46-C46</f>
        <v>0.24268955154877483</v>
      </c>
      <c r="E46" s="31">
        <f>D46/$D$50</f>
        <v>0.14713920325146279</v>
      </c>
    </row>
    <row r="47" spans="1:5" ht="13.15" x14ac:dyDescent="0.4">
      <c r="A47" s="28" t="s">
        <v>189</v>
      </c>
      <c r="B47" s="29">
        <f>MAX(C34:C36)</f>
        <v>0.39444637078132216</v>
      </c>
      <c r="C47" s="30">
        <f>MIN(C34:C36)</f>
        <v>0</v>
      </c>
      <c r="D47" s="30">
        <f t="shared" ref="D47:D49" si="0">B47-C47</f>
        <v>0.39444637078132216</v>
      </c>
      <c r="E47" s="31">
        <f>D47/$D$50</f>
        <v>0.23914719175922353</v>
      </c>
    </row>
    <row r="48" spans="1:5" ht="13.15" x14ac:dyDescent="0.4">
      <c r="A48" s="28" t="s">
        <v>192</v>
      </c>
      <c r="B48" s="29">
        <f>MAX(C37:C38)</f>
        <v>0.36725612575127153</v>
      </c>
      <c r="C48" s="30">
        <f>MIN(C37:C38)</f>
        <v>0</v>
      </c>
      <c r="D48" s="30">
        <f t="shared" si="0"/>
        <v>0.36725612575127153</v>
      </c>
      <c r="E48" s="31">
        <f>D48/$D$50</f>
        <v>0.22266213517396036</v>
      </c>
    </row>
    <row r="49" spans="1:19" ht="13.5" thickBot="1" x14ac:dyDescent="0.45">
      <c r="A49" s="28" t="s">
        <v>186</v>
      </c>
      <c r="B49" s="29">
        <f>MAX(C39:C41)</f>
        <v>0</v>
      </c>
      <c r="C49" s="30">
        <f>MIN(C39:C41)</f>
        <v>-0.64499537679149344</v>
      </c>
      <c r="D49" s="30">
        <f t="shared" si="0"/>
        <v>0.64499537679149344</v>
      </c>
      <c r="E49" s="31">
        <f>D49/$D$50</f>
        <v>0.39105146981535344</v>
      </c>
    </row>
    <row r="50" spans="1:19" ht="14.65" thickBot="1" x14ac:dyDescent="0.5">
      <c r="A50" s="32" t="s">
        <v>228</v>
      </c>
      <c r="B50" s="33"/>
      <c r="C50" s="34"/>
      <c r="D50" s="35">
        <f>SUM(D46:D49)</f>
        <v>1.6493874248728617</v>
      </c>
      <c r="E50" s="36">
        <f>SUM(E46:E49)</f>
        <v>1</v>
      </c>
    </row>
    <row r="51" spans="1:19" x14ac:dyDescent="0.35">
      <c r="A51" s="37"/>
      <c r="B51" s="38"/>
      <c r="C51" s="38"/>
      <c r="D51" s="8"/>
      <c r="E51" s="8"/>
    </row>
    <row r="52" spans="1:19" x14ac:dyDescent="0.35">
      <c r="A52" s="37"/>
      <c r="B52" s="38"/>
      <c r="C52" s="38"/>
      <c r="D52" s="8"/>
      <c r="E52" s="8"/>
    </row>
    <row r="53" spans="1:19" x14ac:dyDescent="0.35">
      <c r="A53" s="8"/>
      <c r="B53" s="8"/>
      <c r="C53" s="8"/>
      <c r="D53" s="8"/>
      <c r="E53" s="8"/>
    </row>
    <row r="54" spans="1:19" x14ac:dyDescent="0.35">
      <c r="A54" s="8"/>
      <c r="B54" s="8"/>
      <c r="C54" s="8"/>
      <c r="D54" s="8"/>
      <c r="E54" s="8"/>
    </row>
    <row r="63" spans="1:19" ht="25.5" x14ac:dyDescent="0.75">
      <c r="J63" s="42" t="s">
        <v>236</v>
      </c>
      <c r="K63" s="42" t="s">
        <v>237</v>
      </c>
      <c r="L63" s="43" t="s">
        <v>187</v>
      </c>
      <c r="M63" s="43" t="s">
        <v>188</v>
      </c>
      <c r="N63" s="43" t="s">
        <v>230</v>
      </c>
      <c r="O63" s="43" t="s">
        <v>231</v>
      </c>
      <c r="P63" s="43" t="s">
        <v>190</v>
      </c>
      <c r="Q63" s="43" t="s">
        <v>191</v>
      </c>
      <c r="R63" s="43" t="s">
        <v>192</v>
      </c>
      <c r="S63" s="42" t="s">
        <v>193</v>
      </c>
    </row>
    <row r="64" spans="1:19" ht="25.5" x14ac:dyDescent="0.75">
      <c r="J64" s="42"/>
      <c r="K64" s="42">
        <v>1</v>
      </c>
      <c r="L64" s="43">
        <v>0</v>
      </c>
      <c r="M64" s="43">
        <v>1</v>
      </c>
      <c r="N64" s="43">
        <v>0</v>
      </c>
      <c r="O64" s="43">
        <v>1</v>
      </c>
      <c r="P64" s="43">
        <v>0</v>
      </c>
      <c r="Q64" s="43">
        <v>1</v>
      </c>
      <c r="R64" s="43">
        <v>1</v>
      </c>
      <c r="S64" s="44">
        <f>SUMPRODUCT(L19:S19,K64:R64)</f>
        <v>2.8975381414701804</v>
      </c>
    </row>
    <row r="68" spans="13:19" ht="14.25" x14ac:dyDescent="0.45">
      <c r="M68"/>
      <c r="N68"/>
      <c r="O68"/>
      <c r="P68"/>
      <c r="Q68"/>
      <c r="R68"/>
      <c r="S68"/>
    </row>
  </sheetData>
  <mergeCells count="10">
    <mergeCell ref="A39:A41"/>
    <mergeCell ref="D39:D41"/>
    <mergeCell ref="B44:D44"/>
    <mergeCell ref="A29:C29"/>
    <mergeCell ref="A31:A33"/>
    <mergeCell ref="D31:D33"/>
    <mergeCell ref="A34:A36"/>
    <mergeCell ref="D34:D36"/>
    <mergeCell ref="A37:A38"/>
    <mergeCell ref="D37:D38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Clean</vt:lpstr>
      <vt:lpstr>AggReg</vt:lpstr>
      <vt:lpstr>AggResults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Ethan Schmidt</cp:lastModifiedBy>
  <dcterms:created xsi:type="dcterms:W3CDTF">2019-04-22T21:42:59Z</dcterms:created>
  <dcterms:modified xsi:type="dcterms:W3CDTF">2019-04-28T23:21:47Z</dcterms:modified>
</cp:coreProperties>
</file>