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6"/>
  </bookViews>
  <sheets>
    <sheet name="Foglio1" sheetId="1" r:id="rId1"/>
    <sheet name="Correlation" sheetId="8" r:id="rId2"/>
    <sheet name="VNQ" sheetId="3" r:id="rId3"/>
    <sheet name="S&amp;P500" sheetId="4" r:id="rId4"/>
    <sheet name="10YBond" sheetId="5" r:id="rId5"/>
    <sheet name="Dow Jones" sheetId="7" r:id="rId6"/>
    <sheet name="Foglio1 (2)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F2" i="8"/>
  <c r="D2" i="8"/>
  <c r="L2" i="4"/>
  <c r="D8" i="1"/>
  <c r="C8" i="1"/>
  <c r="K206" i="7"/>
  <c r="H206" i="7"/>
  <c r="K205" i="7"/>
  <c r="H205" i="7"/>
  <c r="K204" i="7"/>
  <c r="H204" i="7"/>
  <c r="K203" i="7"/>
  <c r="H203" i="7"/>
  <c r="K202" i="7"/>
  <c r="H202" i="7"/>
  <c r="K201" i="7"/>
  <c r="H201" i="7"/>
  <c r="K200" i="7"/>
  <c r="H200" i="7"/>
  <c r="K199" i="7"/>
  <c r="H199" i="7"/>
  <c r="K198" i="7"/>
  <c r="H198" i="7"/>
  <c r="K197" i="7"/>
  <c r="H197" i="7"/>
  <c r="K196" i="7"/>
  <c r="H196" i="7"/>
  <c r="K195" i="7"/>
  <c r="H195" i="7"/>
  <c r="K194" i="7"/>
  <c r="H194" i="7"/>
  <c r="K193" i="7"/>
  <c r="H193" i="7"/>
  <c r="K192" i="7"/>
  <c r="H192" i="7"/>
  <c r="K191" i="7"/>
  <c r="H191" i="7"/>
  <c r="K190" i="7"/>
  <c r="H190" i="7"/>
  <c r="K189" i="7"/>
  <c r="H189" i="7"/>
  <c r="K188" i="7"/>
  <c r="H188" i="7"/>
  <c r="K187" i="7"/>
  <c r="H187" i="7"/>
  <c r="K186" i="7"/>
  <c r="H186" i="7"/>
  <c r="K185" i="7"/>
  <c r="H185" i="7"/>
  <c r="K184" i="7"/>
  <c r="H184" i="7"/>
  <c r="K183" i="7"/>
  <c r="H183" i="7"/>
  <c r="K182" i="7"/>
  <c r="H182" i="7"/>
  <c r="K181" i="7"/>
  <c r="H181" i="7"/>
  <c r="K180" i="7"/>
  <c r="H180" i="7"/>
  <c r="K179" i="7"/>
  <c r="H179" i="7"/>
  <c r="K178" i="7"/>
  <c r="H178" i="7"/>
  <c r="K177" i="7"/>
  <c r="H177" i="7"/>
  <c r="K176" i="7"/>
  <c r="H176" i="7"/>
  <c r="K175" i="7"/>
  <c r="H175" i="7"/>
  <c r="K174" i="7"/>
  <c r="H174" i="7"/>
  <c r="K173" i="7"/>
  <c r="H173" i="7"/>
  <c r="K172" i="7"/>
  <c r="H172" i="7"/>
  <c r="K171" i="7"/>
  <c r="H171" i="7"/>
  <c r="K170" i="7"/>
  <c r="H170" i="7"/>
  <c r="K169" i="7"/>
  <c r="H169" i="7"/>
  <c r="K168" i="7"/>
  <c r="H168" i="7"/>
  <c r="K167" i="7"/>
  <c r="H167" i="7"/>
  <c r="K166" i="7"/>
  <c r="H166" i="7"/>
  <c r="K165" i="7"/>
  <c r="H165" i="7"/>
  <c r="K164" i="7"/>
  <c r="H164" i="7"/>
  <c r="K163" i="7"/>
  <c r="H163" i="7"/>
  <c r="K162" i="7"/>
  <c r="H162" i="7"/>
  <c r="K161" i="7"/>
  <c r="H161" i="7"/>
  <c r="K160" i="7"/>
  <c r="H160" i="7"/>
  <c r="K159" i="7"/>
  <c r="H159" i="7"/>
  <c r="K158" i="7"/>
  <c r="H158" i="7"/>
  <c r="K157" i="7"/>
  <c r="H157" i="7"/>
  <c r="K156" i="7"/>
  <c r="H156" i="7"/>
  <c r="K155" i="7"/>
  <c r="H155" i="7"/>
  <c r="K154" i="7"/>
  <c r="H154" i="7"/>
  <c r="K153" i="7"/>
  <c r="H153" i="7"/>
  <c r="K152" i="7"/>
  <c r="H152" i="7"/>
  <c r="K151" i="7"/>
  <c r="H151" i="7"/>
  <c r="K150" i="7"/>
  <c r="H150" i="7"/>
  <c r="K149" i="7"/>
  <c r="H149" i="7"/>
  <c r="K148" i="7"/>
  <c r="H148" i="7"/>
  <c r="K147" i="7"/>
  <c r="H147" i="7"/>
  <c r="K146" i="7"/>
  <c r="H146" i="7"/>
  <c r="K145" i="7"/>
  <c r="H145" i="7"/>
  <c r="K144" i="7"/>
  <c r="H144" i="7"/>
  <c r="K143" i="7"/>
  <c r="H143" i="7"/>
  <c r="K142" i="7"/>
  <c r="H142" i="7"/>
  <c r="K141" i="7"/>
  <c r="H141" i="7"/>
  <c r="K140" i="7"/>
  <c r="H140" i="7"/>
  <c r="K139" i="7"/>
  <c r="H139" i="7"/>
  <c r="K138" i="7"/>
  <c r="H138" i="7"/>
  <c r="K137" i="7"/>
  <c r="H137" i="7"/>
  <c r="K136" i="7"/>
  <c r="H136" i="7"/>
  <c r="K135" i="7"/>
  <c r="H135" i="7"/>
  <c r="K134" i="7"/>
  <c r="H134" i="7"/>
  <c r="K133" i="7"/>
  <c r="H133" i="7"/>
  <c r="K132" i="7"/>
  <c r="H132" i="7"/>
  <c r="K131" i="7"/>
  <c r="H131" i="7"/>
  <c r="K130" i="7"/>
  <c r="H130" i="7"/>
  <c r="K129" i="7"/>
  <c r="H129" i="7"/>
  <c r="K128" i="7"/>
  <c r="H128" i="7"/>
  <c r="K127" i="7"/>
  <c r="H127" i="7"/>
  <c r="K126" i="7"/>
  <c r="H126" i="7"/>
  <c r="K125" i="7"/>
  <c r="H125" i="7"/>
  <c r="K124" i="7"/>
  <c r="H124" i="7"/>
  <c r="K123" i="7"/>
  <c r="H123" i="7"/>
  <c r="K122" i="7"/>
  <c r="H122" i="7"/>
  <c r="K121" i="7"/>
  <c r="H121" i="7"/>
  <c r="K120" i="7"/>
  <c r="H120" i="7"/>
  <c r="K119" i="7"/>
  <c r="H119" i="7"/>
  <c r="K118" i="7"/>
  <c r="H118" i="7"/>
  <c r="K117" i="7"/>
  <c r="H117" i="7"/>
  <c r="K116" i="7"/>
  <c r="H116" i="7"/>
  <c r="K115" i="7"/>
  <c r="H115" i="7"/>
  <c r="K114" i="7"/>
  <c r="H114" i="7"/>
  <c r="K113" i="7"/>
  <c r="H113" i="7"/>
  <c r="K112" i="7"/>
  <c r="H112" i="7"/>
  <c r="K111" i="7"/>
  <c r="H111" i="7"/>
  <c r="K110" i="7"/>
  <c r="H110" i="7"/>
  <c r="K109" i="7"/>
  <c r="H109" i="7"/>
  <c r="K108" i="7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K208" i="7" s="1"/>
  <c r="H3" i="7"/>
  <c r="K2" i="7"/>
  <c r="H2" i="7"/>
  <c r="I205" i="5"/>
  <c r="I204" i="5"/>
  <c r="I203" i="5" s="1"/>
  <c r="I202" i="5" s="1"/>
  <c r="I201" i="5" s="1"/>
  <c r="I200" i="5" s="1"/>
  <c r="I199" i="5" s="1"/>
  <c r="I198" i="5" s="1"/>
  <c r="I197" i="5" s="1"/>
  <c r="I196" i="5" s="1"/>
  <c r="I195" i="5" s="1"/>
  <c r="I194" i="5" s="1"/>
  <c r="I193" i="5" s="1"/>
  <c r="I192" i="5" s="1"/>
  <c r="I191" i="5" s="1"/>
  <c r="I190" i="5" s="1"/>
  <c r="I189" i="5" s="1"/>
  <c r="I188" i="5" s="1"/>
  <c r="I187" i="5" s="1"/>
  <c r="I186" i="5" s="1"/>
  <c r="I185" i="5" s="1"/>
  <c r="I184" i="5" s="1"/>
  <c r="I183" i="5" s="1"/>
  <c r="I182" i="5" s="1"/>
  <c r="I181" i="5" s="1"/>
  <c r="I180" i="5" s="1"/>
  <c r="I179" i="5" s="1"/>
  <c r="I178" i="5" s="1"/>
  <c r="I177" i="5" s="1"/>
  <c r="I176" i="5" s="1"/>
  <c r="I175" i="5" s="1"/>
  <c r="I174" i="5" s="1"/>
  <c r="I173" i="5" s="1"/>
  <c r="I172" i="5" s="1"/>
  <c r="I171" i="5" s="1"/>
  <c r="I170" i="5" s="1"/>
  <c r="I169" i="5" s="1"/>
  <c r="I168" i="5" s="1"/>
  <c r="I167" i="5" s="1"/>
  <c r="I166" i="5" s="1"/>
  <c r="I165" i="5" s="1"/>
  <c r="I164" i="5" s="1"/>
  <c r="I163" i="5" s="1"/>
  <c r="I162" i="5" s="1"/>
  <c r="I161" i="5" s="1"/>
  <c r="I160" i="5" s="1"/>
  <c r="I159" i="5" s="1"/>
  <c r="I158" i="5" s="1"/>
  <c r="I157" i="5" s="1"/>
  <c r="I156" i="5" s="1"/>
  <c r="I155" i="5" s="1"/>
  <c r="I154" i="5" s="1"/>
  <c r="I153" i="5" s="1"/>
  <c r="I152" i="5" s="1"/>
  <c r="I151" i="5" s="1"/>
  <c r="I150" i="5" s="1"/>
  <c r="I149" i="5" s="1"/>
  <c r="I148" i="5" s="1"/>
  <c r="I147" i="5" s="1"/>
  <c r="I146" i="5" s="1"/>
  <c r="I145" i="5" s="1"/>
  <c r="I144" i="5" s="1"/>
  <c r="I143" i="5" s="1"/>
  <c r="I142" i="5" s="1"/>
  <c r="I141" i="5" s="1"/>
  <c r="I140" i="5" s="1"/>
  <c r="I139" i="5" s="1"/>
  <c r="I138" i="5" s="1"/>
  <c r="I137" i="5" s="1"/>
  <c r="I136" i="5" s="1"/>
  <c r="I135" i="5" s="1"/>
  <c r="I134" i="5" s="1"/>
  <c r="I133" i="5" s="1"/>
  <c r="I132" i="5" s="1"/>
  <c r="I131" i="5" s="1"/>
  <c r="I130" i="5" s="1"/>
  <c r="I129" i="5" s="1"/>
  <c r="I128" i="5" s="1"/>
  <c r="I127" i="5" s="1"/>
  <c r="I126" i="5" s="1"/>
  <c r="I125" i="5" s="1"/>
  <c r="I124" i="5" s="1"/>
  <c r="I123" i="5" s="1"/>
  <c r="I122" i="5" s="1"/>
  <c r="I121" i="5" s="1"/>
  <c r="I120" i="5" s="1"/>
  <c r="I119" i="5" s="1"/>
  <c r="I118" i="5" s="1"/>
  <c r="I117" i="5" s="1"/>
  <c r="I116" i="5" s="1"/>
  <c r="I115" i="5" s="1"/>
  <c r="I114" i="5" s="1"/>
  <c r="I113" i="5" s="1"/>
  <c r="I112" i="5" s="1"/>
  <c r="I111" i="5" s="1"/>
  <c r="I110" i="5" s="1"/>
  <c r="I109" i="5" s="1"/>
  <c r="I108" i="5" s="1"/>
  <c r="I107" i="5" s="1"/>
  <c r="I106" i="5" s="1"/>
  <c r="I105" i="5" s="1"/>
  <c r="I104" i="5" s="1"/>
  <c r="I103" i="5" s="1"/>
  <c r="I102" i="5" s="1"/>
  <c r="I101" i="5" s="1"/>
  <c r="I100" i="5" s="1"/>
  <c r="I99" i="5" s="1"/>
  <c r="I98" i="5" s="1"/>
  <c r="I97" i="5" s="1"/>
  <c r="I96" i="5" s="1"/>
  <c r="I95" i="5" s="1"/>
  <c r="I94" i="5" s="1"/>
  <c r="I93" i="5" s="1"/>
  <c r="I92" i="5" s="1"/>
  <c r="I91" i="5" s="1"/>
  <c r="I90" i="5" s="1"/>
  <c r="I89" i="5" s="1"/>
  <c r="I88" i="5" s="1"/>
  <c r="I87" i="5" s="1"/>
  <c r="I86" i="5" s="1"/>
  <c r="I85" i="5" s="1"/>
  <c r="I84" i="5" s="1"/>
  <c r="I83" i="5" s="1"/>
  <c r="I82" i="5" s="1"/>
  <c r="I81" i="5" s="1"/>
  <c r="I80" i="5" s="1"/>
  <c r="I79" i="5" s="1"/>
  <c r="I78" i="5" s="1"/>
  <c r="I77" i="5" s="1"/>
  <c r="I76" i="5" s="1"/>
  <c r="I75" i="5" s="1"/>
  <c r="I74" i="5" s="1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I50" i="5" s="1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38" i="5" s="1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27" i="5" s="1"/>
  <c r="I26" i="5" s="1"/>
  <c r="I25" i="5" s="1"/>
  <c r="I24" i="5" s="1"/>
  <c r="I23" i="5" s="1"/>
  <c r="I22" i="5" s="1"/>
  <c r="I21" i="5" s="1"/>
  <c r="I20" i="5" s="1"/>
  <c r="I19" i="5" s="1"/>
  <c r="I18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J20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J3" i="4"/>
  <c r="J202" i="4"/>
  <c r="J201" i="4" s="1"/>
  <c r="J200" i="4" s="1"/>
  <c r="J199" i="4" s="1"/>
  <c r="J198" i="4" s="1"/>
  <c r="J197" i="4" s="1"/>
  <c r="J196" i="4" s="1"/>
  <c r="J195" i="4" s="1"/>
  <c r="J194" i="4" s="1"/>
  <c r="J193" i="4" s="1"/>
  <c r="J192" i="4" s="1"/>
  <c r="J191" i="4" s="1"/>
  <c r="J190" i="4" s="1"/>
  <c r="J189" i="4" s="1"/>
  <c r="J188" i="4" s="1"/>
  <c r="J187" i="4" s="1"/>
  <c r="J186" i="4" s="1"/>
  <c r="J185" i="4" s="1"/>
  <c r="J184" i="4" s="1"/>
  <c r="J183" i="4" s="1"/>
  <c r="J182" i="4" s="1"/>
  <c r="J181" i="4" s="1"/>
  <c r="J180" i="4" s="1"/>
  <c r="J179" i="4" s="1"/>
  <c r="J178" i="4" s="1"/>
  <c r="J177" i="4" s="1"/>
  <c r="J176" i="4" s="1"/>
  <c r="J175" i="4" s="1"/>
  <c r="J174" i="4" s="1"/>
  <c r="J173" i="4" s="1"/>
  <c r="J172" i="4" s="1"/>
  <c r="J171" i="4" s="1"/>
  <c r="J170" i="4" s="1"/>
  <c r="J169" i="4" s="1"/>
  <c r="J168" i="4" s="1"/>
  <c r="J167" i="4" s="1"/>
  <c r="J166" i="4" s="1"/>
  <c r="J165" i="4" s="1"/>
  <c r="J164" i="4" s="1"/>
  <c r="J163" i="4" s="1"/>
  <c r="J162" i="4" s="1"/>
  <c r="J161" i="4" s="1"/>
  <c r="J160" i="4" s="1"/>
  <c r="J159" i="4" s="1"/>
  <c r="J158" i="4" s="1"/>
  <c r="J157" i="4" s="1"/>
  <c r="J156" i="4" s="1"/>
  <c r="J155" i="4" s="1"/>
  <c r="J154" i="4" s="1"/>
  <c r="J153" i="4" s="1"/>
  <c r="J152" i="4" s="1"/>
  <c r="J151" i="4" s="1"/>
  <c r="J150" i="4" s="1"/>
  <c r="J149" i="4" s="1"/>
  <c r="J148" i="4" s="1"/>
  <c r="J147" i="4" s="1"/>
  <c r="J146" i="4" s="1"/>
  <c r="J145" i="4" s="1"/>
  <c r="J144" i="4" s="1"/>
  <c r="J143" i="4" s="1"/>
  <c r="J142" i="4" s="1"/>
  <c r="J141" i="4" s="1"/>
  <c r="J140" i="4" s="1"/>
  <c r="J139" i="4" s="1"/>
  <c r="J138" i="4" s="1"/>
  <c r="J137" i="4" s="1"/>
  <c r="J136" i="4" s="1"/>
  <c r="J135" i="4" s="1"/>
  <c r="J134" i="4" s="1"/>
  <c r="J133" i="4" s="1"/>
  <c r="J132" i="4" s="1"/>
  <c r="J131" i="4" s="1"/>
  <c r="J130" i="4" s="1"/>
  <c r="J129" i="4" s="1"/>
  <c r="J128" i="4" s="1"/>
  <c r="J127" i="4" s="1"/>
  <c r="J126" i="4" s="1"/>
  <c r="J125" i="4" s="1"/>
  <c r="J124" i="4" s="1"/>
  <c r="J123" i="4" s="1"/>
  <c r="J122" i="4" s="1"/>
  <c r="J121" i="4" s="1"/>
  <c r="J120" i="4" s="1"/>
  <c r="J119" i="4" s="1"/>
  <c r="J118" i="4" s="1"/>
  <c r="J117" i="4" s="1"/>
  <c r="J116" i="4" s="1"/>
  <c r="J115" i="4" s="1"/>
  <c r="J114" i="4" s="1"/>
  <c r="J113" i="4" s="1"/>
  <c r="J112" i="4" s="1"/>
  <c r="J111" i="4" s="1"/>
  <c r="J110" i="4" s="1"/>
  <c r="J109" i="4" s="1"/>
  <c r="J108" i="4" s="1"/>
  <c r="J107" i="4" s="1"/>
  <c r="J106" i="4" s="1"/>
  <c r="J105" i="4" s="1"/>
  <c r="J104" i="4" s="1"/>
  <c r="J103" i="4" s="1"/>
  <c r="J102" i="4" s="1"/>
  <c r="J101" i="4" s="1"/>
  <c r="J100" i="4" s="1"/>
  <c r="J99" i="4" s="1"/>
  <c r="J98" i="4" s="1"/>
  <c r="J97" i="4" s="1"/>
  <c r="J96" i="4" s="1"/>
  <c r="J95" i="4" s="1"/>
  <c r="J94" i="4" s="1"/>
  <c r="J93" i="4" s="1"/>
  <c r="J92" i="4" s="1"/>
  <c r="J91" i="4" s="1"/>
  <c r="J90" i="4" s="1"/>
  <c r="J89" i="4" s="1"/>
  <c r="J88" i="4" s="1"/>
  <c r="J87" i="4" s="1"/>
  <c r="J86" i="4" s="1"/>
  <c r="J85" i="4" s="1"/>
  <c r="J84" i="4" s="1"/>
  <c r="J83" i="4" s="1"/>
  <c r="J82" i="4" s="1"/>
  <c r="J81" i="4" s="1"/>
  <c r="J80" i="4" s="1"/>
  <c r="J79" i="4" s="1"/>
  <c r="J78" i="4" s="1"/>
  <c r="J77" i="4" s="1"/>
  <c r="J76" i="4" s="1"/>
  <c r="J75" i="4" s="1"/>
  <c r="J74" i="4" s="1"/>
  <c r="J73" i="4" s="1"/>
  <c r="J72" i="4" s="1"/>
  <c r="J71" i="4" s="1"/>
  <c r="J70" i="4" s="1"/>
  <c r="J69" i="4" s="1"/>
  <c r="J68" i="4" s="1"/>
  <c r="J67" i="4" s="1"/>
  <c r="J66" i="4" s="1"/>
  <c r="J65" i="4" s="1"/>
  <c r="J64" i="4" s="1"/>
  <c r="J63" i="4" s="1"/>
  <c r="J62" i="4" s="1"/>
  <c r="J61" i="4" s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J48" i="4" s="1"/>
  <c r="J47" i="4" s="1"/>
  <c r="J46" i="4" s="1"/>
  <c r="J45" i="4" s="1"/>
  <c r="J44" i="4" s="1"/>
  <c r="J43" i="4" s="1"/>
  <c r="J42" i="4" s="1"/>
  <c r="J41" i="4" s="1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I203" i="4"/>
  <c r="J203" i="4"/>
  <c r="J204" i="4"/>
  <c r="I194" i="4"/>
  <c r="I195" i="4"/>
  <c r="I196" i="4"/>
  <c r="I197" i="4"/>
  <c r="I198" i="4"/>
  <c r="I199" i="4"/>
  <c r="I200" i="4"/>
  <c r="I201" i="4"/>
  <c r="I202" i="4"/>
  <c r="I204" i="4"/>
  <c r="I205" i="4"/>
  <c r="I206" i="4"/>
  <c r="H205" i="4"/>
  <c r="I2" i="3"/>
  <c r="J2" i="3"/>
  <c r="C5" i="1" s="1"/>
  <c r="D7" i="1"/>
  <c r="C7" i="1"/>
  <c r="D6" i="1"/>
  <c r="C6" i="1"/>
  <c r="D5" i="1"/>
  <c r="J2" i="4"/>
  <c r="H208" i="5"/>
  <c r="H207" i="5"/>
  <c r="G206" i="5"/>
  <c r="H206" i="5" s="1"/>
  <c r="G205" i="5"/>
  <c r="H204" i="5" s="1"/>
  <c r="G204" i="5"/>
  <c r="G203" i="5"/>
  <c r="H202" i="5" s="1"/>
  <c r="G202" i="5"/>
  <c r="H201" i="5"/>
  <c r="G201" i="5"/>
  <c r="H200" i="5" s="1"/>
  <c r="G200" i="5"/>
  <c r="G199" i="5"/>
  <c r="H198" i="5" s="1"/>
  <c r="G198" i="5"/>
  <c r="G197" i="5"/>
  <c r="H196" i="5" s="1"/>
  <c r="G196" i="5"/>
  <c r="G195" i="5"/>
  <c r="H194" i="5" s="1"/>
  <c r="G194" i="5"/>
  <c r="H193" i="5"/>
  <c r="G193" i="5"/>
  <c r="H192" i="5" s="1"/>
  <c r="G192" i="5"/>
  <c r="G191" i="5"/>
  <c r="H190" i="5" s="1"/>
  <c r="G190" i="5"/>
  <c r="G189" i="5"/>
  <c r="H188" i="5" s="1"/>
  <c r="G188" i="5"/>
  <c r="G187" i="5"/>
  <c r="H186" i="5" s="1"/>
  <c r="G186" i="5"/>
  <c r="H185" i="5"/>
  <c r="G185" i="5"/>
  <c r="H184" i="5" s="1"/>
  <c r="G184" i="5"/>
  <c r="G183" i="5"/>
  <c r="H182" i="5" s="1"/>
  <c r="G182" i="5"/>
  <c r="G181" i="5"/>
  <c r="H180" i="5" s="1"/>
  <c r="G180" i="5"/>
  <c r="G179" i="5"/>
  <c r="H178" i="5" s="1"/>
  <c r="G178" i="5"/>
  <c r="H177" i="5"/>
  <c r="G177" i="5"/>
  <c r="H176" i="5" s="1"/>
  <c r="G176" i="5"/>
  <c r="G175" i="5"/>
  <c r="H174" i="5" s="1"/>
  <c r="G174" i="5"/>
  <c r="G173" i="5"/>
  <c r="H172" i="5" s="1"/>
  <c r="G172" i="5"/>
  <c r="G171" i="5"/>
  <c r="H170" i="5" s="1"/>
  <c r="G170" i="5"/>
  <c r="H169" i="5"/>
  <c r="G169" i="5"/>
  <c r="H168" i="5" s="1"/>
  <c r="G168" i="5"/>
  <c r="G167" i="5"/>
  <c r="H166" i="5" s="1"/>
  <c r="G166" i="5"/>
  <c r="G165" i="5"/>
  <c r="H164" i="5" s="1"/>
  <c r="G164" i="5"/>
  <c r="G163" i="5"/>
  <c r="H162" i="5" s="1"/>
  <c r="G162" i="5"/>
  <c r="H161" i="5"/>
  <c r="G161" i="5"/>
  <c r="H160" i="5" s="1"/>
  <c r="G160" i="5"/>
  <c r="G159" i="5"/>
  <c r="H158" i="5" s="1"/>
  <c r="G158" i="5"/>
  <c r="G157" i="5"/>
  <c r="H156" i="5" s="1"/>
  <c r="G156" i="5"/>
  <c r="H155" i="5"/>
  <c r="G155" i="5"/>
  <c r="H154" i="5" s="1"/>
  <c r="G154" i="5"/>
  <c r="H153" i="5"/>
  <c r="G153" i="5"/>
  <c r="H152" i="5" s="1"/>
  <c r="G152" i="5"/>
  <c r="G151" i="5"/>
  <c r="H150" i="5" s="1"/>
  <c r="G150" i="5"/>
  <c r="G149" i="5"/>
  <c r="H148" i="5" s="1"/>
  <c r="G148" i="5"/>
  <c r="H147" i="5"/>
  <c r="G147" i="5"/>
  <c r="H146" i="5" s="1"/>
  <c r="G146" i="5"/>
  <c r="H145" i="5"/>
  <c r="G145" i="5"/>
  <c r="H144" i="5" s="1"/>
  <c r="G144" i="5"/>
  <c r="G143" i="5"/>
  <c r="H142" i="5" s="1"/>
  <c r="G142" i="5"/>
  <c r="G141" i="5"/>
  <c r="H140" i="5" s="1"/>
  <c r="G140" i="5"/>
  <c r="H139" i="5"/>
  <c r="G139" i="5"/>
  <c r="H138" i="5" s="1"/>
  <c r="G138" i="5"/>
  <c r="H137" i="5"/>
  <c r="G137" i="5"/>
  <c r="H136" i="5" s="1"/>
  <c r="G136" i="5"/>
  <c r="G135" i="5"/>
  <c r="H134" i="5" s="1"/>
  <c r="G134" i="5"/>
  <c r="G133" i="5"/>
  <c r="H132" i="5" s="1"/>
  <c r="G132" i="5"/>
  <c r="H131" i="5"/>
  <c r="G131" i="5"/>
  <c r="H130" i="5" s="1"/>
  <c r="G130" i="5"/>
  <c r="H129" i="5"/>
  <c r="G129" i="5"/>
  <c r="H128" i="5" s="1"/>
  <c r="G128" i="5"/>
  <c r="G127" i="5"/>
  <c r="H126" i="5" s="1"/>
  <c r="G126" i="5"/>
  <c r="G125" i="5"/>
  <c r="H124" i="5" s="1"/>
  <c r="G124" i="5"/>
  <c r="H123" i="5"/>
  <c r="G123" i="5"/>
  <c r="H122" i="5" s="1"/>
  <c r="G122" i="5"/>
  <c r="H121" i="5"/>
  <c r="G121" i="5"/>
  <c r="H120" i="5" s="1"/>
  <c r="G120" i="5"/>
  <c r="G119" i="5"/>
  <c r="H118" i="5" s="1"/>
  <c r="G118" i="5"/>
  <c r="G117" i="5"/>
  <c r="H116" i="5" s="1"/>
  <c r="G116" i="5"/>
  <c r="H115" i="5"/>
  <c r="G115" i="5"/>
  <c r="H114" i="5" s="1"/>
  <c r="G114" i="5"/>
  <c r="H113" i="5"/>
  <c r="G113" i="5"/>
  <c r="H112" i="5" s="1"/>
  <c r="G112" i="5"/>
  <c r="G111" i="5"/>
  <c r="H110" i="5" s="1"/>
  <c r="G110" i="5"/>
  <c r="G109" i="5"/>
  <c r="H108" i="5" s="1"/>
  <c r="G108" i="5"/>
  <c r="G107" i="5"/>
  <c r="H106" i="5" s="1"/>
  <c r="G106" i="5"/>
  <c r="H105" i="5"/>
  <c r="G105" i="5"/>
  <c r="H104" i="5" s="1"/>
  <c r="G104" i="5"/>
  <c r="G103" i="5"/>
  <c r="H102" i="5" s="1"/>
  <c r="G102" i="5"/>
  <c r="G101" i="5"/>
  <c r="H100" i="5" s="1"/>
  <c r="G100" i="5"/>
  <c r="G99" i="5"/>
  <c r="H98" i="5" s="1"/>
  <c r="G98" i="5"/>
  <c r="H97" i="5"/>
  <c r="G97" i="5"/>
  <c r="H96" i="5" s="1"/>
  <c r="G96" i="5"/>
  <c r="G95" i="5"/>
  <c r="H94" i="5" s="1"/>
  <c r="G94" i="5"/>
  <c r="G93" i="5"/>
  <c r="H92" i="5" s="1"/>
  <c r="G92" i="5"/>
  <c r="G91" i="5"/>
  <c r="H90" i="5" s="1"/>
  <c r="G90" i="5"/>
  <c r="H89" i="5"/>
  <c r="G89" i="5"/>
  <c r="H88" i="5" s="1"/>
  <c r="G88" i="5"/>
  <c r="G87" i="5"/>
  <c r="H86" i="5" s="1"/>
  <c r="G86" i="5"/>
  <c r="G85" i="5"/>
  <c r="H84" i="5" s="1"/>
  <c r="G84" i="5"/>
  <c r="G83" i="5"/>
  <c r="H82" i="5" s="1"/>
  <c r="G82" i="5"/>
  <c r="H81" i="5"/>
  <c r="G81" i="5"/>
  <c r="H80" i="5" s="1"/>
  <c r="G80" i="5"/>
  <c r="G79" i="5"/>
  <c r="H78" i="5" s="1"/>
  <c r="G78" i="5"/>
  <c r="G77" i="5"/>
  <c r="H76" i="5" s="1"/>
  <c r="G76" i="5"/>
  <c r="G75" i="5"/>
  <c r="H74" i="5" s="1"/>
  <c r="G74" i="5"/>
  <c r="H73" i="5"/>
  <c r="G73" i="5"/>
  <c r="H72" i="5" s="1"/>
  <c r="G72" i="5"/>
  <c r="G71" i="5"/>
  <c r="H70" i="5" s="1"/>
  <c r="G70" i="5"/>
  <c r="G69" i="5"/>
  <c r="H68" i="5" s="1"/>
  <c r="G68" i="5"/>
  <c r="G67" i="5"/>
  <c r="H66" i="5" s="1"/>
  <c r="G66" i="5"/>
  <c r="H65" i="5"/>
  <c r="G65" i="5"/>
  <c r="H64" i="5" s="1"/>
  <c r="G64" i="5"/>
  <c r="G63" i="5"/>
  <c r="H62" i="5" s="1"/>
  <c r="G62" i="5"/>
  <c r="G61" i="5"/>
  <c r="H60" i="5" s="1"/>
  <c r="G60" i="5"/>
  <c r="G59" i="5"/>
  <c r="H58" i="5" s="1"/>
  <c r="G58" i="5"/>
  <c r="H57" i="5"/>
  <c r="G57" i="5"/>
  <c r="H56" i="5" s="1"/>
  <c r="G56" i="5"/>
  <c r="G55" i="5"/>
  <c r="H54" i="5" s="1"/>
  <c r="G54" i="5"/>
  <c r="G53" i="5"/>
  <c r="H52" i="5" s="1"/>
  <c r="G52" i="5"/>
  <c r="G51" i="5"/>
  <c r="H50" i="5" s="1"/>
  <c r="G50" i="5"/>
  <c r="H49" i="5"/>
  <c r="G49" i="5"/>
  <c r="H48" i="5" s="1"/>
  <c r="G48" i="5"/>
  <c r="G47" i="5"/>
  <c r="H46" i="5" s="1"/>
  <c r="G46" i="5"/>
  <c r="G45" i="5"/>
  <c r="H44" i="5" s="1"/>
  <c r="G44" i="5"/>
  <c r="G43" i="5"/>
  <c r="H42" i="5" s="1"/>
  <c r="G42" i="5"/>
  <c r="H41" i="5"/>
  <c r="G41" i="5"/>
  <c r="H40" i="5" s="1"/>
  <c r="G40" i="5"/>
  <c r="G39" i="5"/>
  <c r="H38" i="5" s="1"/>
  <c r="G38" i="5"/>
  <c r="G37" i="5"/>
  <c r="H37" i="5" s="1"/>
  <c r="H36" i="5"/>
  <c r="G36" i="5"/>
  <c r="G35" i="5"/>
  <c r="H35" i="5" s="1"/>
  <c r="H34" i="5"/>
  <c r="G34" i="5"/>
  <c r="G33" i="5"/>
  <c r="H33" i="5" s="1"/>
  <c r="H32" i="5"/>
  <c r="G32" i="5"/>
  <c r="G31" i="5"/>
  <c r="H31" i="5" s="1"/>
  <c r="H30" i="5"/>
  <c r="G30" i="5"/>
  <c r="G29" i="5"/>
  <c r="H29" i="5" s="1"/>
  <c r="H28" i="5"/>
  <c r="G28" i="5"/>
  <c r="G27" i="5"/>
  <c r="H27" i="5" s="1"/>
  <c r="H26" i="5"/>
  <c r="G26" i="5"/>
  <c r="G25" i="5"/>
  <c r="H25" i="5" s="1"/>
  <c r="H24" i="5"/>
  <c r="G24" i="5"/>
  <c r="G23" i="5"/>
  <c r="H23" i="5" s="1"/>
  <c r="H22" i="5"/>
  <c r="G22" i="5"/>
  <c r="G21" i="5"/>
  <c r="H21" i="5" s="1"/>
  <c r="H20" i="5"/>
  <c r="G20" i="5"/>
  <c r="G19" i="5"/>
  <c r="H19" i="5" s="1"/>
  <c r="H18" i="5"/>
  <c r="G18" i="5"/>
  <c r="G17" i="5"/>
  <c r="H17" i="5" s="1"/>
  <c r="H16" i="5"/>
  <c r="G16" i="5"/>
  <c r="G15" i="5"/>
  <c r="H15" i="5" s="1"/>
  <c r="H14" i="5"/>
  <c r="G14" i="5"/>
  <c r="G13" i="5"/>
  <c r="H13" i="5" s="1"/>
  <c r="H12" i="5"/>
  <c r="G12" i="5"/>
  <c r="G11" i="5"/>
  <c r="H11" i="5" s="1"/>
  <c r="H10" i="5"/>
  <c r="G10" i="5"/>
  <c r="G9" i="5"/>
  <c r="H9" i="5" s="1"/>
  <c r="H8" i="5"/>
  <c r="G8" i="5"/>
  <c r="G7" i="5"/>
  <c r="H7" i="5" s="1"/>
  <c r="H6" i="5"/>
  <c r="G6" i="5"/>
  <c r="G5" i="5"/>
  <c r="H5" i="5" s="1"/>
  <c r="H4" i="5"/>
  <c r="G4" i="5"/>
  <c r="G3" i="5"/>
  <c r="H3" i="5" s="1"/>
  <c r="H2" i="5"/>
  <c r="G2" i="5"/>
  <c r="H206" i="4"/>
  <c r="L205" i="4"/>
  <c r="L204" i="4"/>
  <c r="H204" i="4"/>
  <c r="L203" i="4"/>
  <c r="H203" i="4"/>
  <c r="L202" i="4"/>
  <c r="H202" i="4"/>
  <c r="L201" i="4"/>
  <c r="H201" i="4"/>
  <c r="L200" i="4"/>
  <c r="H200" i="4"/>
  <c r="L199" i="4"/>
  <c r="H199" i="4"/>
  <c r="L198" i="4"/>
  <c r="H198" i="4"/>
  <c r="L197" i="4"/>
  <c r="H197" i="4"/>
  <c r="L196" i="4"/>
  <c r="H196" i="4"/>
  <c r="L195" i="4"/>
  <c r="H195" i="4"/>
  <c r="L194" i="4"/>
  <c r="H194" i="4"/>
  <c r="L193" i="4"/>
  <c r="H193" i="4"/>
  <c r="L192" i="4"/>
  <c r="H192" i="4"/>
  <c r="L191" i="4"/>
  <c r="H191" i="4"/>
  <c r="L190" i="4"/>
  <c r="H190" i="4"/>
  <c r="L189" i="4"/>
  <c r="H189" i="4"/>
  <c r="L188" i="4"/>
  <c r="H188" i="4"/>
  <c r="L187" i="4"/>
  <c r="H187" i="4"/>
  <c r="L186" i="4"/>
  <c r="H186" i="4"/>
  <c r="L185" i="4"/>
  <c r="H185" i="4"/>
  <c r="L184" i="4"/>
  <c r="H184" i="4"/>
  <c r="L183" i="4"/>
  <c r="H183" i="4"/>
  <c r="L182" i="4"/>
  <c r="H182" i="4"/>
  <c r="L181" i="4"/>
  <c r="H181" i="4"/>
  <c r="L180" i="4"/>
  <c r="H180" i="4"/>
  <c r="L179" i="4"/>
  <c r="H179" i="4"/>
  <c r="L178" i="4"/>
  <c r="H178" i="4"/>
  <c r="L177" i="4"/>
  <c r="H177" i="4"/>
  <c r="L176" i="4"/>
  <c r="H176" i="4"/>
  <c r="L175" i="4"/>
  <c r="H175" i="4"/>
  <c r="L174" i="4"/>
  <c r="H174" i="4"/>
  <c r="L173" i="4"/>
  <c r="H173" i="4"/>
  <c r="L172" i="4"/>
  <c r="H172" i="4"/>
  <c r="L171" i="4"/>
  <c r="H171" i="4"/>
  <c r="L170" i="4"/>
  <c r="H170" i="4"/>
  <c r="L169" i="4"/>
  <c r="H169" i="4"/>
  <c r="L168" i="4"/>
  <c r="H168" i="4"/>
  <c r="L167" i="4"/>
  <c r="H167" i="4"/>
  <c r="L166" i="4"/>
  <c r="H166" i="4"/>
  <c r="L165" i="4"/>
  <c r="H165" i="4"/>
  <c r="L164" i="4"/>
  <c r="H164" i="4"/>
  <c r="L163" i="4"/>
  <c r="H163" i="4"/>
  <c r="L162" i="4"/>
  <c r="H162" i="4"/>
  <c r="L161" i="4"/>
  <c r="H161" i="4"/>
  <c r="L160" i="4"/>
  <c r="H160" i="4"/>
  <c r="L159" i="4"/>
  <c r="H159" i="4"/>
  <c r="L158" i="4"/>
  <c r="H158" i="4"/>
  <c r="L157" i="4"/>
  <c r="H157" i="4"/>
  <c r="L156" i="4"/>
  <c r="H156" i="4"/>
  <c r="L155" i="4"/>
  <c r="H155" i="4"/>
  <c r="L154" i="4"/>
  <c r="H154" i="4"/>
  <c r="L153" i="4"/>
  <c r="H153" i="4"/>
  <c r="L152" i="4"/>
  <c r="H152" i="4"/>
  <c r="L151" i="4"/>
  <c r="H151" i="4"/>
  <c r="L150" i="4"/>
  <c r="H150" i="4"/>
  <c r="L149" i="4"/>
  <c r="H149" i="4"/>
  <c r="L148" i="4"/>
  <c r="H148" i="4"/>
  <c r="L147" i="4"/>
  <c r="H147" i="4"/>
  <c r="L146" i="4"/>
  <c r="H146" i="4"/>
  <c r="L145" i="4"/>
  <c r="H145" i="4"/>
  <c r="L144" i="4"/>
  <c r="H144" i="4"/>
  <c r="L143" i="4"/>
  <c r="H143" i="4"/>
  <c r="L142" i="4"/>
  <c r="H142" i="4"/>
  <c r="L141" i="4"/>
  <c r="H141" i="4"/>
  <c r="L140" i="4"/>
  <c r="H140" i="4"/>
  <c r="L139" i="4"/>
  <c r="H139" i="4"/>
  <c r="L138" i="4"/>
  <c r="H138" i="4"/>
  <c r="L137" i="4"/>
  <c r="H137" i="4"/>
  <c r="L136" i="4"/>
  <c r="H136" i="4"/>
  <c r="L135" i="4"/>
  <c r="H135" i="4"/>
  <c r="L134" i="4"/>
  <c r="H134" i="4"/>
  <c r="L133" i="4"/>
  <c r="H133" i="4"/>
  <c r="L132" i="4"/>
  <c r="H132" i="4"/>
  <c r="L131" i="4"/>
  <c r="H131" i="4"/>
  <c r="L130" i="4"/>
  <c r="H130" i="4"/>
  <c r="L129" i="4"/>
  <c r="H129" i="4"/>
  <c r="L128" i="4"/>
  <c r="H128" i="4"/>
  <c r="L127" i="4"/>
  <c r="H127" i="4"/>
  <c r="L126" i="4"/>
  <c r="H126" i="4"/>
  <c r="L125" i="4"/>
  <c r="H125" i="4"/>
  <c r="L124" i="4"/>
  <c r="H124" i="4"/>
  <c r="L123" i="4"/>
  <c r="H123" i="4"/>
  <c r="L122" i="4"/>
  <c r="H122" i="4"/>
  <c r="L121" i="4"/>
  <c r="H121" i="4"/>
  <c r="L120" i="4"/>
  <c r="H120" i="4"/>
  <c r="L119" i="4"/>
  <c r="H119" i="4"/>
  <c r="L118" i="4"/>
  <c r="H118" i="4"/>
  <c r="L117" i="4"/>
  <c r="H117" i="4"/>
  <c r="L116" i="4"/>
  <c r="H116" i="4"/>
  <c r="L115" i="4"/>
  <c r="H115" i="4"/>
  <c r="L114" i="4"/>
  <c r="H114" i="4"/>
  <c r="L113" i="4"/>
  <c r="H113" i="4"/>
  <c r="L112" i="4"/>
  <c r="H112" i="4"/>
  <c r="L111" i="4"/>
  <c r="H111" i="4"/>
  <c r="L110" i="4"/>
  <c r="H110" i="4"/>
  <c r="L109" i="4"/>
  <c r="H109" i="4"/>
  <c r="L108" i="4"/>
  <c r="H108" i="4"/>
  <c r="L107" i="4"/>
  <c r="H107" i="4"/>
  <c r="L106" i="4"/>
  <c r="H106" i="4"/>
  <c r="L105" i="4"/>
  <c r="H105" i="4"/>
  <c r="L104" i="4"/>
  <c r="H104" i="4"/>
  <c r="L103" i="4"/>
  <c r="H103" i="4"/>
  <c r="L102" i="4"/>
  <c r="H102" i="4"/>
  <c r="L101" i="4"/>
  <c r="H101" i="4"/>
  <c r="L100" i="4"/>
  <c r="H100" i="4"/>
  <c r="L99" i="4"/>
  <c r="H99" i="4"/>
  <c r="L98" i="4"/>
  <c r="H98" i="4"/>
  <c r="L97" i="4"/>
  <c r="H97" i="4"/>
  <c r="L96" i="4"/>
  <c r="H96" i="4"/>
  <c r="L95" i="4"/>
  <c r="H95" i="4"/>
  <c r="L94" i="4"/>
  <c r="H94" i="4"/>
  <c r="L93" i="4"/>
  <c r="H93" i="4"/>
  <c r="L92" i="4"/>
  <c r="H92" i="4"/>
  <c r="L91" i="4"/>
  <c r="H91" i="4"/>
  <c r="L90" i="4"/>
  <c r="H90" i="4"/>
  <c r="L89" i="4"/>
  <c r="H89" i="4"/>
  <c r="L88" i="4"/>
  <c r="H88" i="4"/>
  <c r="L87" i="4"/>
  <c r="H87" i="4"/>
  <c r="L86" i="4"/>
  <c r="H86" i="4"/>
  <c r="L85" i="4"/>
  <c r="H85" i="4"/>
  <c r="L84" i="4"/>
  <c r="H84" i="4"/>
  <c r="L83" i="4"/>
  <c r="H83" i="4"/>
  <c r="L82" i="4"/>
  <c r="H82" i="4"/>
  <c r="L81" i="4"/>
  <c r="H81" i="4"/>
  <c r="L80" i="4"/>
  <c r="H80" i="4"/>
  <c r="L79" i="4"/>
  <c r="H79" i="4"/>
  <c r="L78" i="4"/>
  <c r="H78" i="4"/>
  <c r="L77" i="4"/>
  <c r="H77" i="4"/>
  <c r="L76" i="4"/>
  <c r="H76" i="4"/>
  <c r="L75" i="4"/>
  <c r="H75" i="4"/>
  <c r="L74" i="4"/>
  <c r="H74" i="4"/>
  <c r="L73" i="4"/>
  <c r="H73" i="4"/>
  <c r="L72" i="4"/>
  <c r="H72" i="4"/>
  <c r="L71" i="4"/>
  <c r="H71" i="4"/>
  <c r="L70" i="4"/>
  <c r="H70" i="4"/>
  <c r="L69" i="4"/>
  <c r="H69" i="4"/>
  <c r="L68" i="4"/>
  <c r="H68" i="4"/>
  <c r="L67" i="4"/>
  <c r="H67" i="4"/>
  <c r="L66" i="4"/>
  <c r="H66" i="4"/>
  <c r="L65" i="4"/>
  <c r="H65" i="4"/>
  <c r="L64" i="4"/>
  <c r="H64" i="4"/>
  <c r="L63" i="4"/>
  <c r="H63" i="4"/>
  <c r="L62" i="4"/>
  <c r="H62" i="4"/>
  <c r="L61" i="4"/>
  <c r="H61" i="4"/>
  <c r="L60" i="4"/>
  <c r="H60" i="4"/>
  <c r="L59" i="4"/>
  <c r="H59" i="4"/>
  <c r="L58" i="4"/>
  <c r="H58" i="4"/>
  <c r="L57" i="4"/>
  <c r="H57" i="4"/>
  <c r="L56" i="4"/>
  <c r="H56" i="4"/>
  <c r="L55" i="4"/>
  <c r="H55" i="4"/>
  <c r="L54" i="4"/>
  <c r="H54" i="4"/>
  <c r="L53" i="4"/>
  <c r="H53" i="4"/>
  <c r="L52" i="4"/>
  <c r="H52" i="4"/>
  <c r="L51" i="4"/>
  <c r="H51" i="4"/>
  <c r="L50" i="4"/>
  <c r="H50" i="4"/>
  <c r="L49" i="4"/>
  <c r="H49" i="4"/>
  <c r="L48" i="4"/>
  <c r="H48" i="4"/>
  <c r="L47" i="4"/>
  <c r="H47" i="4"/>
  <c r="L46" i="4"/>
  <c r="H46" i="4"/>
  <c r="L45" i="4"/>
  <c r="H45" i="4"/>
  <c r="L44" i="4"/>
  <c r="H44" i="4"/>
  <c r="L43" i="4"/>
  <c r="H43" i="4"/>
  <c r="L42" i="4"/>
  <c r="H42" i="4"/>
  <c r="L41" i="4"/>
  <c r="H41" i="4"/>
  <c r="L40" i="4"/>
  <c r="H40" i="4"/>
  <c r="L39" i="4"/>
  <c r="H39" i="4"/>
  <c r="L38" i="4"/>
  <c r="H38" i="4"/>
  <c r="L37" i="4"/>
  <c r="H37" i="4"/>
  <c r="L36" i="4"/>
  <c r="H36" i="4"/>
  <c r="L35" i="4"/>
  <c r="H35" i="4"/>
  <c r="L34" i="4"/>
  <c r="H34" i="4"/>
  <c r="L33" i="4"/>
  <c r="H33" i="4"/>
  <c r="L32" i="4"/>
  <c r="H32" i="4"/>
  <c r="L31" i="4"/>
  <c r="H31" i="4"/>
  <c r="L30" i="4"/>
  <c r="H30" i="4"/>
  <c r="L29" i="4"/>
  <c r="H29" i="4"/>
  <c r="L28" i="4"/>
  <c r="H28" i="4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L14" i="4"/>
  <c r="H14" i="4"/>
  <c r="L13" i="4"/>
  <c r="H13" i="4"/>
  <c r="L12" i="4"/>
  <c r="H12" i="4"/>
  <c r="L11" i="4"/>
  <c r="H11" i="4"/>
  <c r="L10" i="4"/>
  <c r="H10" i="4"/>
  <c r="L9" i="4"/>
  <c r="H9" i="4"/>
  <c r="L8" i="4"/>
  <c r="H8" i="4"/>
  <c r="L7" i="4"/>
  <c r="H7" i="4"/>
  <c r="L6" i="4"/>
  <c r="H6" i="4"/>
  <c r="L5" i="4"/>
  <c r="H5" i="4"/>
  <c r="L4" i="4"/>
  <c r="H4" i="4"/>
  <c r="L3" i="4"/>
  <c r="H3" i="4"/>
  <c r="K2" i="4"/>
  <c r="H2" i="4"/>
  <c r="I2" i="7" l="1"/>
  <c r="K207" i="7"/>
  <c r="J2" i="7"/>
  <c r="H47" i="5"/>
  <c r="H63" i="5"/>
  <c r="H79" i="5"/>
  <c r="H103" i="5"/>
  <c r="H111" i="5"/>
  <c r="H135" i="5"/>
  <c r="H151" i="5"/>
  <c r="H167" i="5"/>
  <c r="H183" i="5"/>
  <c r="H199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39" i="5"/>
  <c r="H55" i="5"/>
  <c r="H71" i="5"/>
  <c r="H87" i="5"/>
  <c r="H95" i="5"/>
  <c r="H119" i="5"/>
  <c r="H127" i="5"/>
  <c r="H143" i="5"/>
  <c r="H159" i="5"/>
  <c r="H175" i="5"/>
  <c r="H191" i="5"/>
  <c r="H45" i="5"/>
  <c r="H53" i="5"/>
  <c r="H61" i="5"/>
  <c r="H69" i="5"/>
  <c r="H77" i="5"/>
  <c r="H85" i="5"/>
  <c r="H93" i="5"/>
  <c r="H101" i="5"/>
  <c r="H43" i="5"/>
  <c r="H51" i="5"/>
  <c r="H59" i="5"/>
  <c r="H67" i="5"/>
  <c r="H75" i="5"/>
  <c r="H83" i="5"/>
  <c r="H91" i="5"/>
  <c r="H99" i="5"/>
  <c r="H107" i="5"/>
  <c r="H163" i="5"/>
  <c r="H171" i="5"/>
  <c r="H179" i="5"/>
  <c r="H187" i="5"/>
  <c r="H195" i="5"/>
  <c r="H203" i="5"/>
  <c r="K208" i="3" l="1"/>
  <c r="K207" i="3"/>
  <c r="K206" i="3"/>
  <c r="H206" i="3"/>
  <c r="K205" i="3"/>
  <c r="H205" i="3"/>
  <c r="K204" i="3"/>
  <c r="H204" i="3"/>
  <c r="K203" i="3"/>
  <c r="H203" i="3"/>
  <c r="K202" i="3"/>
  <c r="H202" i="3"/>
  <c r="K201" i="3"/>
  <c r="H201" i="3"/>
  <c r="K200" i="3"/>
  <c r="H200" i="3"/>
  <c r="K199" i="3"/>
  <c r="H199" i="3"/>
  <c r="K198" i="3"/>
  <c r="H198" i="3"/>
  <c r="K197" i="3"/>
  <c r="H197" i="3"/>
  <c r="K196" i="3"/>
  <c r="H196" i="3"/>
  <c r="K195" i="3"/>
  <c r="H195" i="3"/>
  <c r="K194" i="3"/>
  <c r="H194" i="3"/>
  <c r="K193" i="3"/>
  <c r="H193" i="3"/>
  <c r="K192" i="3"/>
  <c r="H192" i="3"/>
  <c r="K191" i="3"/>
  <c r="H191" i="3"/>
  <c r="K190" i="3"/>
  <c r="H190" i="3"/>
  <c r="K189" i="3"/>
  <c r="H189" i="3"/>
  <c r="K188" i="3"/>
  <c r="H188" i="3"/>
  <c r="K187" i="3"/>
  <c r="H187" i="3"/>
  <c r="K186" i="3"/>
  <c r="H186" i="3"/>
  <c r="K185" i="3"/>
  <c r="H185" i="3"/>
  <c r="K184" i="3"/>
  <c r="H184" i="3"/>
  <c r="K183" i="3"/>
  <c r="H183" i="3"/>
  <c r="K182" i="3"/>
  <c r="H182" i="3"/>
  <c r="K181" i="3"/>
  <c r="H181" i="3"/>
  <c r="K180" i="3"/>
  <c r="H180" i="3"/>
  <c r="K179" i="3"/>
  <c r="H179" i="3"/>
  <c r="K178" i="3"/>
  <c r="H178" i="3"/>
  <c r="K177" i="3"/>
  <c r="H177" i="3"/>
  <c r="K176" i="3"/>
  <c r="H176" i="3"/>
  <c r="K175" i="3"/>
  <c r="H175" i="3"/>
  <c r="K174" i="3"/>
  <c r="H174" i="3"/>
  <c r="K173" i="3"/>
  <c r="H173" i="3"/>
  <c r="K172" i="3"/>
  <c r="H172" i="3"/>
  <c r="K171" i="3"/>
  <c r="H171" i="3"/>
  <c r="K170" i="3"/>
  <c r="H170" i="3"/>
  <c r="K169" i="3"/>
  <c r="H169" i="3"/>
  <c r="K168" i="3"/>
  <c r="H168" i="3"/>
  <c r="K167" i="3"/>
  <c r="H167" i="3"/>
  <c r="K166" i="3"/>
  <c r="H166" i="3"/>
  <c r="K165" i="3"/>
  <c r="H165" i="3"/>
  <c r="K164" i="3"/>
  <c r="H164" i="3"/>
  <c r="K163" i="3"/>
  <c r="H163" i="3"/>
  <c r="K162" i="3"/>
  <c r="H162" i="3"/>
  <c r="K161" i="3"/>
  <c r="H161" i="3"/>
  <c r="K160" i="3"/>
  <c r="H160" i="3"/>
  <c r="K159" i="3"/>
  <c r="H159" i="3"/>
  <c r="K158" i="3"/>
  <c r="H158" i="3"/>
  <c r="K157" i="3"/>
  <c r="H157" i="3"/>
  <c r="K156" i="3"/>
  <c r="H156" i="3"/>
  <c r="K155" i="3"/>
  <c r="H155" i="3"/>
  <c r="K154" i="3"/>
  <c r="H154" i="3"/>
  <c r="K153" i="3"/>
  <c r="H153" i="3"/>
  <c r="K152" i="3"/>
  <c r="H152" i="3"/>
  <c r="K151" i="3"/>
  <c r="H151" i="3"/>
  <c r="K150" i="3"/>
  <c r="H150" i="3"/>
  <c r="K149" i="3"/>
  <c r="H149" i="3"/>
  <c r="K148" i="3"/>
  <c r="H148" i="3"/>
  <c r="K147" i="3"/>
  <c r="H147" i="3"/>
  <c r="K146" i="3"/>
  <c r="H146" i="3"/>
  <c r="K145" i="3"/>
  <c r="H145" i="3"/>
  <c r="K144" i="3"/>
  <c r="H144" i="3"/>
  <c r="K143" i="3"/>
  <c r="H143" i="3"/>
  <c r="K142" i="3"/>
  <c r="H142" i="3"/>
  <c r="K141" i="3"/>
  <c r="H141" i="3"/>
  <c r="K140" i="3"/>
  <c r="H140" i="3"/>
  <c r="K139" i="3"/>
  <c r="H139" i="3"/>
  <c r="K138" i="3"/>
  <c r="H138" i="3"/>
  <c r="K137" i="3"/>
  <c r="H137" i="3"/>
  <c r="K136" i="3"/>
  <c r="H136" i="3"/>
  <c r="K135" i="3"/>
  <c r="H135" i="3"/>
  <c r="K134" i="3"/>
  <c r="H134" i="3"/>
  <c r="K133" i="3"/>
  <c r="H133" i="3"/>
  <c r="K132" i="3"/>
  <c r="H132" i="3"/>
  <c r="K131" i="3"/>
  <c r="H131" i="3"/>
  <c r="K130" i="3"/>
  <c r="H130" i="3"/>
  <c r="K129" i="3"/>
  <c r="H129" i="3"/>
  <c r="K128" i="3"/>
  <c r="H128" i="3"/>
  <c r="K127" i="3"/>
  <c r="H127" i="3"/>
  <c r="K126" i="3"/>
  <c r="H126" i="3"/>
  <c r="K125" i="3"/>
  <c r="H125" i="3"/>
  <c r="K124" i="3"/>
  <c r="H124" i="3"/>
  <c r="K123" i="3"/>
  <c r="H123" i="3"/>
  <c r="K122" i="3"/>
  <c r="H122" i="3"/>
  <c r="K121" i="3"/>
  <c r="H121" i="3"/>
  <c r="K120" i="3"/>
  <c r="H120" i="3"/>
  <c r="K119" i="3"/>
  <c r="H119" i="3"/>
  <c r="K118" i="3"/>
  <c r="H118" i="3"/>
  <c r="K117" i="3"/>
  <c r="H117" i="3"/>
  <c r="K116" i="3"/>
  <c r="H116" i="3"/>
  <c r="K115" i="3"/>
  <c r="H115" i="3"/>
  <c r="K114" i="3"/>
  <c r="H114" i="3"/>
  <c r="K113" i="3"/>
  <c r="H113" i="3"/>
  <c r="K112" i="3"/>
  <c r="H112" i="3"/>
  <c r="K111" i="3"/>
  <c r="H111" i="3"/>
  <c r="K110" i="3"/>
  <c r="H110" i="3"/>
  <c r="K109" i="3"/>
  <c r="H109" i="3"/>
  <c r="K108" i="3"/>
  <c r="H108" i="3"/>
  <c r="K107" i="3"/>
  <c r="H107" i="3"/>
  <c r="K106" i="3"/>
  <c r="H106" i="3"/>
  <c r="K105" i="3"/>
  <c r="H105" i="3"/>
  <c r="K104" i="3"/>
  <c r="H104" i="3"/>
  <c r="K103" i="3"/>
  <c r="H103" i="3"/>
  <c r="K102" i="3"/>
  <c r="H102" i="3"/>
  <c r="K101" i="3"/>
  <c r="H101" i="3"/>
  <c r="K100" i="3"/>
  <c r="H100" i="3"/>
  <c r="K99" i="3"/>
  <c r="H99" i="3"/>
  <c r="K98" i="3"/>
  <c r="H98" i="3"/>
  <c r="K97" i="3"/>
  <c r="H97" i="3"/>
  <c r="K96" i="3"/>
  <c r="H96" i="3"/>
  <c r="K95" i="3"/>
  <c r="H95" i="3"/>
  <c r="K94" i="3"/>
  <c r="H94" i="3"/>
  <c r="K93" i="3"/>
  <c r="H93" i="3"/>
  <c r="K92" i="3"/>
  <c r="H92" i="3"/>
  <c r="K91" i="3"/>
  <c r="H91" i="3"/>
  <c r="K90" i="3"/>
  <c r="H90" i="3"/>
  <c r="K89" i="3"/>
  <c r="H89" i="3"/>
  <c r="K88" i="3"/>
  <c r="H88" i="3"/>
  <c r="K87" i="3"/>
  <c r="H87" i="3"/>
  <c r="K86" i="3"/>
  <c r="H86" i="3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</calcChain>
</file>

<file path=xl/sharedStrings.xml><?xml version="1.0" encoding="utf-8"?>
<sst xmlns="http://schemas.openxmlformats.org/spreadsheetml/2006/main" count="693" uniqueCount="421">
  <si>
    <t>S&amp;P Monthly returns</t>
  </si>
  <si>
    <t>Vanguard RE monthly returns</t>
  </si>
  <si>
    <t>Date</t>
  </si>
  <si>
    <t>100basis Vanguard</t>
  </si>
  <si>
    <t>100basis S&amp;P 500</t>
  </si>
  <si>
    <t>Real Estate Investment and Portfolio Theory | Journal of Financial and Quantitative Analysis | Cambridge Core</t>
  </si>
  <si>
    <t>STDVEV</t>
  </si>
  <si>
    <t>avg monthly return</t>
  </si>
  <si>
    <t>VNQ</t>
  </si>
  <si>
    <t>return</t>
  </si>
  <si>
    <t>S&amp;P</t>
  </si>
  <si>
    <t>Price</t>
  </si>
  <si>
    <t>Open</t>
  </si>
  <si>
    <t>High</t>
  </si>
  <si>
    <t>Low</t>
  </si>
  <si>
    <t>Vol.</t>
  </si>
  <si>
    <t>Change %</t>
  </si>
  <si>
    <t>Returns</t>
  </si>
  <si>
    <t>5.35M</t>
  </si>
  <si>
    <t>144.91M</t>
  </si>
  <si>
    <t>129.69M</t>
  </si>
  <si>
    <t>75.12M</t>
  </si>
  <si>
    <t>87.54M</t>
  </si>
  <si>
    <t>109.44M</t>
  </si>
  <si>
    <t>74.70M</t>
  </si>
  <si>
    <t>96.34M</t>
  </si>
  <si>
    <t>88.69M</t>
  </si>
  <si>
    <t>87.73M</t>
  </si>
  <si>
    <t>90.28M</t>
  </si>
  <si>
    <t>103.02M</t>
  </si>
  <si>
    <t>75.65M</t>
  </si>
  <si>
    <t>111.24M</t>
  </si>
  <si>
    <t>83.50M</t>
  </si>
  <si>
    <t>92.41M</t>
  </si>
  <si>
    <t>91.00M</t>
  </si>
  <si>
    <t>93.90M</t>
  </si>
  <si>
    <t>78.31M</t>
  </si>
  <si>
    <t>100.17M</t>
  </si>
  <si>
    <t>146.94M</t>
  </si>
  <si>
    <t>144.16M</t>
  </si>
  <si>
    <t>182.12M</t>
  </si>
  <si>
    <t>298.55M</t>
  </si>
  <si>
    <t>119.83M</t>
  </si>
  <si>
    <t>98.46M</t>
  </si>
  <si>
    <t>115.43M</t>
  </si>
  <si>
    <t>100.24M</t>
  </si>
  <si>
    <t>84.43M</t>
  </si>
  <si>
    <t>90.95M</t>
  </si>
  <si>
    <t>101.01M</t>
  </si>
  <si>
    <t>110.63M</t>
  </si>
  <si>
    <t>106.19M</t>
  </si>
  <si>
    <t>106.00M</t>
  </si>
  <si>
    <t>105.29M</t>
  </si>
  <si>
    <t>147.87M</t>
  </si>
  <si>
    <t>142.89M</t>
  </si>
  <si>
    <t>151.84M</t>
  </si>
  <si>
    <t>213.63M</t>
  </si>
  <si>
    <t>114.20M</t>
  </si>
  <si>
    <t>168.46M</t>
  </si>
  <si>
    <t>94.41M</t>
  </si>
  <si>
    <t>90.62M</t>
  </si>
  <si>
    <t>107.61M</t>
  </si>
  <si>
    <t>115.03M</t>
  </si>
  <si>
    <t>93.48M</t>
  </si>
  <si>
    <t>112.22M</t>
  </si>
  <si>
    <t>141.20M</t>
  </si>
  <si>
    <t>168.82M</t>
  </si>
  <si>
    <t>113.33M</t>
  </si>
  <si>
    <t>91.54M</t>
  </si>
  <si>
    <t>73.39M</t>
  </si>
  <si>
    <t>71.91M</t>
  </si>
  <si>
    <t>70.00M</t>
  </si>
  <si>
    <t>55.34M</t>
  </si>
  <si>
    <t>63.85M</t>
  </si>
  <si>
    <t>93.47M</t>
  </si>
  <si>
    <t>98.73M</t>
  </si>
  <si>
    <t>81.14M</t>
  </si>
  <si>
    <t>113.42M</t>
  </si>
  <si>
    <t>70.20M</t>
  </si>
  <si>
    <t>94.88M</t>
  </si>
  <si>
    <t>96.18M</t>
  </si>
  <si>
    <t>128.39M</t>
  </si>
  <si>
    <t>98.27M</t>
  </si>
  <si>
    <t>103.76M</t>
  </si>
  <si>
    <t>92.17M</t>
  </si>
  <si>
    <t>66.05M</t>
  </si>
  <si>
    <t>88.72M</t>
  </si>
  <si>
    <t>78.32M</t>
  </si>
  <si>
    <t>70.28M</t>
  </si>
  <si>
    <t>80.97M</t>
  </si>
  <si>
    <t>118.62M</t>
  </si>
  <si>
    <t>91.98M</t>
  </si>
  <si>
    <t>80.27M</t>
  </si>
  <si>
    <t>84.70M</t>
  </si>
  <si>
    <t>87.29M</t>
  </si>
  <si>
    <t>91.51M</t>
  </si>
  <si>
    <t>83.20M</t>
  </si>
  <si>
    <t>101.21M</t>
  </si>
  <si>
    <t>88.17M</t>
  </si>
  <si>
    <t>81.10M</t>
  </si>
  <si>
    <t>99.58M</t>
  </si>
  <si>
    <t>95.07M</t>
  </si>
  <si>
    <t>98.66M</t>
  </si>
  <si>
    <t>92.39M</t>
  </si>
  <si>
    <t>58.83M</t>
  </si>
  <si>
    <t>93.67M</t>
  </si>
  <si>
    <t>75.05M</t>
  </si>
  <si>
    <t>47.43M</t>
  </si>
  <si>
    <t>59.28M</t>
  </si>
  <si>
    <t>65.97M</t>
  </si>
  <si>
    <t>59.94M</t>
  </si>
  <si>
    <t>68.79M</t>
  </si>
  <si>
    <t>80.88M</t>
  </si>
  <si>
    <t>82.94M</t>
  </si>
  <si>
    <t>68.14M</t>
  </si>
  <si>
    <t>66.45M</t>
  </si>
  <si>
    <t>52.03M</t>
  </si>
  <si>
    <t>69.74M</t>
  </si>
  <si>
    <t>73.30M</t>
  </si>
  <si>
    <t>70.41M</t>
  </si>
  <si>
    <t>58.25M</t>
  </si>
  <si>
    <t>110.96M</t>
  </si>
  <si>
    <t>72.84M</t>
  </si>
  <si>
    <t>53.43M</t>
  </si>
  <si>
    <t>50.76M</t>
  </si>
  <si>
    <t>50.83M</t>
  </si>
  <si>
    <t>51.71M</t>
  </si>
  <si>
    <t>50.01M</t>
  </si>
  <si>
    <t>54.43M</t>
  </si>
  <si>
    <t>47.59M</t>
  </si>
  <si>
    <t>61.41M</t>
  </si>
  <si>
    <t>39.57M</t>
  </si>
  <si>
    <t>37.16M</t>
  </si>
  <si>
    <t>52.00M</t>
  </si>
  <si>
    <t>47.36M</t>
  </si>
  <si>
    <t>44.61M</t>
  </si>
  <si>
    <t>45.84M</t>
  </si>
  <si>
    <t>43.68M</t>
  </si>
  <si>
    <t>37.19M</t>
  </si>
  <si>
    <t>34.59M</t>
  </si>
  <si>
    <t>40.71M</t>
  </si>
  <si>
    <t>60.43M</t>
  </si>
  <si>
    <t>54.84M</t>
  </si>
  <si>
    <t>90.74M</t>
  </si>
  <si>
    <t>34.96M</t>
  </si>
  <si>
    <t>42.23M</t>
  </si>
  <si>
    <t>34.34M</t>
  </si>
  <si>
    <t>35.26M</t>
  </si>
  <si>
    <t>47.05M</t>
  </si>
  <si>
    <t>28.60M</t>
  </si>
  <si>
    <t>33.46M</t>
  </si>
  <si>
    <t>39.34M</t>
  </si>
  <si>
    <t>37.60M</t>
  </si>
  <si>
    <t>42.15M</t>
  </si>
  <si>
    <t>44.82M</t>
  </si>
  <si>
    <t>49.07M</t>
  </si>
  <si>
    <t>67.03M</t>
  </si>
  <si>
    <t>78.49M</t>
  </si>
  <si>
    <t>84.32M</t>
  </si>
  <si>
    <t>59.37M</t>
  </si>
  <si>
    <t>58.75M</t>
  </si>
  <si>
    <t>58.12M</t>
  </si>
  <si>
    <t>59.79M</t>
  </si>
  <si>
    <t>47.68M</t>
  </si>
  <si>
    <t>53.45M</t>
  </si>
  <si>
    <t>76.98M</t>
  </si>
  <si>
    <t>67.56M</t>
  </si>
  <si>
    <t>83.86M</t>
  </si>
  <si>
    <t>52.70M</t>
  </si>
  <si>
    <t>74.05M</t>
  </si>
  <si>
    <t>99.05M</t>
  </si>
  <si>
    <t>69.28M</t>
  </si>
  <si>
    <t>79.69M</t>
  </si>
  <si>
    <t>60.68M</t>
  </si>
  <si>
    <t>48.58M</t>
  </si>
  <si>
    <t>100.58M</t>
  </si>
  <si>
    <t>81.28M</t>
  </si>
  <si>
    <t>69.57M</t>
  </si>
  <si>
    <t>64.98M</t>
  </si>
  <si>
    <t>82.58M</t>
  </si>
  <si>
    <t>10.70M</t>
  </si>
  <si>
    <t>16.19M</t>
  </si>
  <si>
    <t>15.84M</t>
  </si>
  <si>
    <t>11.54M</t>
  </si>
  <si>
    <t>16.83M</t>
  </si>
  <si>
    <t>18.63M</t>
  </si>
  <si>
    <t>7.90M</t>
  </si>
  <si>
    <t>6.16M</t>
  </si>
  <si>
    <t>5.22M</t>
  </si>
  <si>
    <t>4.38M</t>
  </si>
  <si>
    <t>8.11M</t>
  </si>
  <si>
    <t>3.50M</t>
  </si>
  <si>
    <t>3.68M</t>
  </si>
  <si>
    <t>4.34M</t>
  </si>
  <si>
    <t>2.18M</t>
  </si>
  <si>
    <t>3.72M</t>
  </si>
  <si>
    <t>5.09M</t>
  </si>
  <si>
    <t>2.98M</t>
  </si>
  <si>
    <t>2.72M</t>
  </si>
  <si>
    <t>2.39M</t>
  </si>
  <si>
    <t>1.59M</t>
  </si>
  <si>
    <t>1.39M</t>
  </si>
  <si>
    <t>1.99M</t>
  </si>
  <si>
    <t>1.44M</t>
  </si>
  <si>
    <t>1.63M</t>
  </si>
  <si>
    <t>1.06M</t>
  </si>
  <si>
    <t>1.78M</t>
  </si>
  <si>
    <t>2.00M</t>
  </si>
  <si>
    <t>7.42M</t>
  </si>
  <si>
    <t>826.70K</t>
  </si>
  <si>
    <t>711.10K</t>
  </si>
  <si>
    <t>1.35M</t>
  </si>
  <si>
    <t>805.00K</t>
  </si>
  <si>
    <t>1.25M</t>
  </si>
  <si>
    <t>918.20K</t>
  </si>
  <si>
    <t>696.50K</t>
  </si>
  <si>
    <t>985.70K</t>
  </si>
  <si>
    <t>689.70K</t>
  </si>
  <si>
    <t>695.00K</t>
  </si>
  <si>
    <t>577.80K</t>
  </si>
  <si>
    <t>Return avg</t>
  </si>
  <si>
    <t xml:space="preserve">Std </t>
  </si>
  <si>
    <t>-</t>
  </si>
  <si>
    <t>Yield (%)</t>
  </si>
  <si>
    <t>Return</t>
  </si>
  <si>
    <t>Avg</t>
  </si>
  <si>
    <t>Average</t>
  </si>
  <si>
    <t>Stdev</t>
  </si>
  <si>
    <t>10YBond</t>
  </si>
  <si>
    <t>S&amp;P500</t>
  </si>
  <si>
    <t>Monthly</t>
  </si>
  <si>
    <t>stdev</t>
  </si>
  <si>
    <t>242.08M</t>
  </si>
  <si>
    <t>3.88B</t>
  </si>
  <si>
    <t>3.66B</t>
  </si>
  <si>
    <t>3.03B</t>
  </si>
  <si>
    <t>3.46B</t>
  </si>
  <si>
    <t>3.18B</t>
  </si>
  <si>
    <t>3.61B</t>
  </si>
  <si>
    <t>2.92B</t>
  </si>
  <si>
    <t>2.85B</t>
  </si>
  <si>
    <t>3.75B</t>
  </si>
  <si>
    <t>2.98B</t>
  </si>
  <si>
    <t>3.09B</t>
  </si>
  <si>
    <t>3.56B</t>
  </si>
  <si>
    <t>3.95B</t>
  </si>
  <si>
    <t>3.11B</t>
  </si>
  <si>
    <t>4.48B</t>
  </si>
  <si>
    <t>4.34B</t>
  </si>
  <si>
    <t>5.35B</t>
  </si>
  <si>
    <t>9.46B</t>
  </si>
  <si>
    <t>7.22B</t>
  </si>
  <si>
    <t>8.49B</t>
  </si>
  <si>
    <t>10.62B</t>
  </si>
  <si>
    <t>4.43B</t>
  </si>
  <si>
    <t>3.62B</t>
  </si>
  <si>
    <t>3.69B</t>
  </si>
  <si>
    <t>3.68B</t>
  </si>
  <si>
    <t>3.77B</t>
  </si>
  <si>
    <t>4.08B</t>
  </si>
  <si>
    <t>3.81B</t>
  </si>
  <si>
    <t>3.70B</t>
  </si>
  <si>
    <t>4.14B</t>
  </si>
  <si>
    <t>4.01B</t>
  </si>
  <si>
    <t>3.35B</t>
  </si>
  <si>
    <t>4.02B</t>
  </si>
  <si>
    <t>3.82B</t>
  </si>
  <si>
    <t>3.92B</t>
  </si>
  <si>
    <t>4.40B</t>
  </si>
  <si>
    <t>4.15B</t>
  </si>
  <si>
    <t>4.50B</t>
  </si>
  <si>
    <t>3.54B</t>
  </si>
  <si>
    <t>4.24B</t>
  </si>
  <si>
    <t>3.91B</t>
  </si>
  <si>
    <t>4.61B</t>
  </si>
  <si>
    <t>4.62B</t>
  </si>
  <si>
    <t>3.98B</t>
  </si>
  <si>
    <t>4.58B</t>
  </si>
  <si>
    <t>4.95B</t>
  </si>
  <si>
    <t>4.17B</t>
  </si>
  <si>
    <t>3.73B</t>
  </si>
  <si>
    <t>4.00B</t>
  </si>
  <si>
    <t>4.21B</t>
  </si>
  <si>
    <t>5.02B</t>
  </si>
  <si>
    <t>5.25B</t>
  </si>
  <si>
    <t>4.53B</t>
  </si>
  <si>
    <t>3.53B</t>
  </si>
  <si>
    <t>3.76B</t>
  </si>
  <si>
    <t>1.23B</t>
  </si>
  <si>
    <t>985.70M</t>
  </si>
  <si>
    <t>1.15B</t>
  </si>
  <si>
    <t>1.01B</t>
  </si>
  <si>
    <t>931.60M</t>
  </si>
  <si>
    <t>1.25B</t>
  </si>
  <si>
    <t>1.05B</t>
  </si>
  <si>
    <t>949.00M</t>
  </si>
  <si>
    <t>1.09B</t>
  </si>
  <si>
    <t>1.16B</t>
  </si>
  <si>
    <t>1.06B</t>
  </si>
  <si>
    <t>901.50M</t>
  </si>
  <si>
    <t>1.17B</t>
  </si>
  <si>
    <t>1.10B</t>
  </si>
  <si>
    <t>943.10M</t>
  </si>
  <si>
    <t>967.60M</t>
  </si>
  <si>
    <t>904.10M</t>
  </si>
  <si>
    <t>1.11B</t>
  </si>
  <si>
    <t>893.00M</t>
  </si>
  <si>
    <t>886.00M</t>
  </si>
  <si>
    <t>1.02B</t>
  </si>
  <si>
    <t>828.50M</t>
  </si>
  <si>
    <t>1.18B</t>
  </si>
  <si>
    <t>872.20M</t>
  </si>
  <si>
    <t>622.60M</t>
  </si>
  <si>
    <t>702.80M</t>
  </si>
  <si>
    <t>898.30M</t>
  </si>
  <si>
    <t>822.50M</t>
  </si>
  <si>
    <t>801.00M</t>
  </si>
  <si>
    <t>871.60M</t>
  </si>
  <si>
    <t>813.60M</t>
  </si>
  <si>
    <t>828.00M</t>
  </si>
  <si>
    <t>909.40M</t>
  </si>
  <si>
    <t>786.60M</t>
  </si>
  <si>
    <t>834.70M</t>
  </si>
  <si>
    <t>816.00M</t>
  </si>
  <si>
    <t>786.80M</t>
  </si>
  <si>
    <t>883.80M</t>
  </si>
  <si>
    <t>742.70M</t>
  </si>
  <si>
    <t>788.50M</t>
  </si>
  <si>
    <t>712.70M</t>
  </si>
  <si>
    <t>508.80M</t>
  </si>
  <si>
    <t>619.70M</t>
  </si>
  <si>
    <t>738.70M</t>
  </si>
  <si>
    <t>705.50M</t>
  </si>
  <si>
    <t>675.60M</t>
  </si>
  <si>
    <t>616.50M</t>
  </si>
  <si>
    <t>707.80M</t>
  </si>
  <si>
    <t>816.60M</t>
  </si>
  <si>
    <t>737.80M</t>
  </si>
  <si>
    <t>638.80M</t>
  </si>
  <si>
    <t>774.20M</t>
  </si>
  <si>
    <t>658.20M</t>
  </si>
  <si>
    <t>701.40M</t>
  </si>
  <si>
    <t>735.00M</t>
  </si>
  <si>
    <t>863.10M</t>
  </si>
  <si>
    <t>1.07B</t>
  </si>
  <si>
    <t>1.50B</t>
  </si>
  <si>
    <t>780.90M</t>
  </si>
  <si>
    <t>747.10M</t>
  </si>
  <si>
    <t>650.70M</t>
  </si>
  <si>
    <t>913.90M</t>
  </si>
  <si>
    <t>714.10M</t>
  </si>
  <si>
    <t>782.70M</t>
  </si>
  <si>
    <t>741.90M</t>
  </si>
  <si>
    <t>820.80M</t>
  </si>
  <si>
    <t>771.90M</t>
  </si>
  <si>
    <t>794.60M</t>
  </si>
  <si>
    <t>819.60M</t>
  </si>
  <si>
    <t>1.13B</t>
  </si>
  <si>
    <t>897.90M</t>
  </si>
  <si>
    <t>816.09M</t>
  </si>
  <si>
    <t>823.08M</t>
  </si>
  <si>
    <t>796.65M</t>
  </si>
  <si>
    <t>878.53M</t>
  </si>
  <si>
    <t>942.97M</t>
  </si>
  <si>
    <t>1.19B</t>
  </si>
  <si>
    <t>1.29B</t>
  </si>
  <si>
    <t>1.22B</t>
  </si>
  <si>
    <t>1.41B</t>
  </si>
  <si>
    <t>1.84B</t>
  </si>
  <si>
    <t>2.66B</t>
  </si>
  <si>
    <t>2.70B</t>
  </si>
  <si>
    <t>1.72B</t>
  </si>
  <si>
    <t>1.63B</t>
  </si>
  <si>
    <t>2.12B</t>
  </si>
  <si>
    <t>1.76B</t>
  </si>
  <si>
    <t>1.67B</t>
  </si>
  <si>
    <t>1.20B</t>
  </si>
  <si>
    <t>839.43M</t>
  </si>
  <si>
    <t>812.82M</t>
  </si>
  <si>
    <t>704.32M</t>
  </si>
  <si>
    <t>817.24M</t>
  </si>
  <si>
    <t>1.46B</t>
  </si>
  <si>
    <t>1.04B</t>
  </si>
  <si>
    <t>1.36B</t>
  </si>
  <si>
    <t>858.81M</t>
  </si>
  <si>
    <t>1.12B</t>
  </si>
  <si>
    <t>906.50M</t>
  </si>
  <si>
    <t>801.76M</t>
  </si>
  <si>
    <t>1.54B</t>
  </si>
  <si>
    <t>796.55M</t>
  </si>
  <si>
    <t>1.44B</t>
  </si>
  <si>
    <t>905.47M</t>
  </si>
  <si>
    <t>746.11M</t>
  </si>
  <si>
    <t>980.83M</t>
  </si>
  <si>
    <t>843.68M</t>
  </si>
  <si>
    <t>773.19M</t>
  </si>
  <si>
    <t>962.12M</t>
  </si>
  <si>
    <t>720.82M</t>
  </si>
  <si>
    <t>943.55M</t>
  </si>
  <si>
    <t>892.84M</t>
  </si>
  <si>
    <t>858.74M</t>
  </si>
  <si>
    <t>973.90M</t>
  </si>
  <si>
    <t>752.75M</t>
  </si>
  <si>
    <t>779.07M</t>
  </si>
  <si>
    <t>707.90M</t>
  </si>
  <si>
    <t>798.77M</t>
  </si>
  <si>
    <t>846.04M</t>
  </si>
  <si>
    <t>761.48M</t>
  </si>
  <si>
    <t>834.85M</t>
  </si>
  <si>
    <t>596.42M</t>
  </si>
  <si>
    <t>684.52M</t>
  </si>
  <si>
    <t>647.87M</t>
  </si>
  <si>
    <t>653.10M</t>
  </si>
  <si>
    <t>663.11M</t>
  </si>
  <si>
    <t>626.88M</t>
  </si>
  <si>
    <t>Dow Jones</t>
  </si>
  <si>
    <t>VNQ/S&amp;P</t>
  </si>
  <si>
    <t>VNQ/Bond</t>
  </si>
  <si>
    <t>S&amp;P/Bond</t>
  </si>
  <si>
    <t>10Y Bond</t>
  </si>
  <si>
    <t>100basis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</si>
</sst>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1" fillId="0" borderId="0" xfId="1"/>
    <xf numFmtId="164" fontId="0" fillId="0" borderId="0" xfId="2" applyNumberFormat="1" applyFont="1"/>
    <xf numFmtId="10" fontId="0" fillId="0" borderId="0" xfId="0" applyNumberFormat="1"/>
    <xf numFmtId="9" fontId="0" fillId="0" borderId="0" xfId="2" applyFont="1"/>
    <xf numFmtId="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7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Foglio1!$E$2:$E$206</c:f>
              <c:numCache>
                <c:formatCode>mmm\-yy</c:formatCode>
                <c:ptCount val="205"/>
                <c:pt idx="0">
                  <c:v>44607</c:v>
                </c:pt>
                <c:pt idx="1">
                  <c:v>44576</c:v>
                </c:pt>
                <c:pt idx="2">
                  <c:v>44545</c:v>
                </c:pt>
                <c:pt idx="3">
                  <c:v>44515</c:v>
                </c:pt>
                <c:pt idx="4">
                  <c:v>44484</c:v>
                </c:pt>
                <c:pt idx="5">
                  <c:v>44454</c:v>
                </c:pt>
                <c:pt idx="6">
                  <c:v>44423</c:v>
                </c:pt>
                <c:pt idx="7">
                  <c:v>44392</c:v>
                </c:pt>
                <c:pt idx="8">
                  <c:v>44362</c:v>
                </c:pt>
                <c:pt idx="9">
                  <c:v>44331</c:v>
                </c:pt>
                <c:pt idx="10">
                  <c:v>44301</c:v>
                </c:pt>
                <c:pt idx="11">
                  <c:v>44270</c:v>
                </c:pt>
                <c:pt idx="12">
                  <c:v>44242</c:v>
                </c:pt>
                <c:pt idx="13">
                  <c:v>44211</c:v>
                </c:pt>
                <c:pt idx="14">
                  <c:v>44180</c:v>
                </c:pt>
                <c:pt idx="15">
                  <c:v>44150</c:v>
                </c:pt>
                <c:pt idx="16">
                  <c:v>44119</c:v>
                </c:pt>
                <c:pt idx="17">
                  <c:v>44089</c:v>
                </c:pt>
                <c:pt idx="18">
                  <c:v>44058</c:v>
                </c:pt>
                <c:pt idx="19">
                  <c:v>44027</c:v>
                </c:pt>
                <c:pt idx="20">
                  <c:v>43997</c:v>
                </c:pt>
                <c:pt idx="21">
                  <c:v>43966</c:v>
                </c:pt>
                <c:pt idx="22">
                  <c:v>43936</c:v>
                </c:pt>
                <c:pt idx="23">
                  <c:v>43905</c:v>
                </c:pt>
                <c:pt idx="24">
                  <c:v>43876</c:v>
                </c:pt>
                <c:pt idx="25">
                  <c:v>43845</c:v>
                </c:pt>
                <c:pt idx="26">
                  <c:v>43814</c:v>
                </c:pt>
                <c:pt idx="27">
                  <c:v>43784</c:v>
                </c:pt>
                <c:pt idx="28">
                  <c:v>43753</c:v>
                </c:pt>
                <c:pt idx="29">
                  <c:v>43723</c:v>
                </c:pt>
                <c:pt idx="30">
                  <c:v>43692</c:v>
                </c:pt>
                <c:pt idx="31">
                  <c:v>43661</c:v>
                </c:pt>
                <c:pt idx="32">
                  <c:v>43631</c:v>
                </c:pt>
                <c:pt idx="33">
                  <c:v>43600</c:v>
                </c:pt>
                <c:pt idx="34">
                  <c:v>43570</c:v>
                </c:pt>
                <c:pt idx="35">
                  <c:v>43539</c:v>
                </c:pt>
                <c:pt idx="36">
                  <c:v>43511</c:v>
                </c:pt>
                <c:pt idx="37">
                  <c:v>43480</c:v>
                </c:pt>
                <c:pt idx="38">
                  <c:v>43449</c:v>
                </c:pt>
                <c:pt idx="39">
                  <c:v>43419</c:v>
                </c:pt>
                <c:pt idx="40">
                  <c:v>43388</c:v>
                </c:pt>
                <c:pt idx="41">
                  <c:v>43358</c:v>
                </c:pt>
                <c:pt idx="42">
                  <c:v>43327</c:v>
                </c:pt>
                <c:pt idx="43">
                  <c:v>43296</c:v>
                </c:pt>
                <c:pt idx="44">
                  <c:v>43266</c:v>
                </c:pt>
                <c:pt idx="45">
                  <c:v>43235</c:v>
                </c:pt>
                <c:pt idx="46">
                  <c:v>43205</c:v>
                </c:pt>
                <c:pt idx="47">
                  <c:v>43174</c:v>
                </c:pt>
                <c:pt idx="48">
                  <c:v>43146</c:v>
                </c:pt>
                <c:pt idx="49">
                  <c:v>43115</c:v>
                </c:pt>
                <c:pt idx="50">
                  <c:v>43084</c:v>
                </c:pt>
                <c:pt idx="51">
                  <c:v>43054</c:v>
                </c:pt>
                <c:pt idx="52">
                  <c:v>43023</c:v>
                </c:pt>
                <c:pt idx="53">
                  <c:v>42993</c:v>
                </c:pt>
                <c:pt idx="54">
                  <c:v>42962</c:v>
                </c:pt>
                <c:pt idx="55">
                  <c:v>42931</c:v>
                </c:pt>
                <c:pt idx="56">
                  <c:v>42901</c:v>
                </c:pt>
                <c:pt idx="57">
                  <c:v>42870</c:v>
                </c:pt>
                <c:pt idx="58">
                  <c:v>42840</c:v>
                </c:pt>
                <c:pt idx="59">
                  <c:v>42809</c:v>
                </c:pt>
                <c:pt idx="60">
                  <c:v>42781</c:v>
                </c:pt>
                <c:pt idx="61">
                  <c:v>42750</c:v>
                </c:pt>
                <c:pt idx="62">
                  <c:v>42719</c:v>
                </c:pt>
                <c:pt idx="63">
                  <c:v>42689</c:v>
                </c:pt>
                <c:pt idx="64">
                  <c:v>42658</c:v>
                </c:pt>
                <c:pt idx="65">
                  <c:v>42628</c:v>
                </c:pt>
                <c:pt idx="66">
                  <c:v>42597</c:v>
                </c:pt>
                <c:pt idx="67">
                  <c:v>42566</c:v>
                </c:pt>
                <c:pt idx="68">
                  <c:v>42536</c:v>
                </c:pt>
                <c:pt idx="69">
                  <c:v>42505</c:v>
                </c:pt>
                <c:pt idx="70">
                  <c:v>42475</c:v>
                </c:pt>
                <c:pt idx="71">
                  <c:v>42444</c:v>
                </c:pt>
                <c:pt idx="72">
                  <c:v>42415</c:v>
                </c:pt>
                <c:pt idx="73">
                  <c:v>42384</c:v>
                </c:pt>
                <c:pt idx="74">
                  <c:v>42353</c:v>
                </c:pt>
                <c:pt idx="75">
                  <c:v>42323</c:v>
                </c:pt>
                <c:pt idx="76">
                  <c:v>42292</c:v>
                </c:pt>
                <c:pt idx="77">
                  <c:v>42262</c:v>
                </c:pt>
                <c:pt idx="78">
                  <c:v>42231</c:v>
                </c:pt>
                <c:pt idx="79">
                  <c:v>42200</c:v>
                </c:pt>
                <c:pt idx="80">
                  <c:v>42170</c:v>
                </c:pt>
                <c:pt idx="81">
                  <c:v>42139</c:v>
                </c:pt>
                <c:pt idx="82">
                  <c:v>42109</c:v>
                </c:pt>
                <c:pt idx="83">
                  <c:v>42078</c:v>
                </c:pt>
                <c:pt idx="84">
                  <c:v>42050</c:v>
                </c:pt>
                <c:pt idx="85">
                  <c:v>42019</c:v>
                </c:pt>
                <c:pt idx="86">
                  <c:v>41988</c:v>
                </c:pt>
                <c:pt idx="87">
                  <c:v>41958</c:v>
                </c:pt>
                <c:pt idx="88">
                  <c:v>41927</c:v>
                </c:pt>
                <c:pt idx="89">
                  <c:v>41897</c:v>
                </c:pt>
                <c:pt idx="90">
                  <c:v>41866</c:v>
                </c:pt>
                <c:pt idx="91">
                  <c:v>41835</c:v>
                </c:pt>
                <c:pt idx="92">
                  <c:v>41805</c:v>
                </c:pt>
                <c:pt idx="93">
                  <c:v>41774</c:v>
                </c:pt>
                <c:pt idx="94">
                  <c:v>41744</c:v>
                </c:pt>
                <c:pt idx="95">
                  <c:v>41713</c:v>
                </c:pt>
                <c:pt idx="96">
                  <c:v>41685</c:v>
                </c:pt>
                <c:pt idx="97">
                  <c:v>41654</c:v>
                </c:pt>
                <c:pt idx="98">
                  <c:v>41623</c:v>
                </c:pt>
                <c:pt idx="99">
                  <c:v>41593</c:v>
                </c:pt>
                <c:pt idx="100">
                  <c:v>41562</c:v>
                </c:pt>
                <c:pt idx="101">
                  <c:v>41532</c:v>
                </c:pt>
                <c:pt idx="102">
                  <c:v>41501</c:v>
                </c:pt>
                <c:pt idx="103">
                  <c:v>41470</c:v>
                </c:pt>
                <c:pt idx="104">
                  <c:v>41440</c:v>
                </c:pt>
                <c:pt idx="105">
                  <c:v>41409</c:v>
                </c:pt>
                <c:pt idx="106">
                  <c:v>41379</c:v>
                </c:pt>
                <c:pt idx="107">
                  <c:v>41348</c:v>
                </c:pt>
                <c:pt idx="108">
                  <c:v>41320</c:v>
                </c:pt>
                <c:pt idx="109">
                  <c:v>41289</c:v>
                </c:pt>
                <c:pt idx="110">
                  <c:v>41258</c:v>
                </c:pt>
                <c:pt idx="111">
                  <c:v>41228</c:v>
                </c:pt>
                <c:pt idx="112">
                  <c:v>41197</c:v>
                </c:pt>
                <c:pt idx="113">
                  <c:v>41167</c:v>
                </c:pt>
                <c:pt idx="114">
                  <c:v>41136</c:v>
                </c:pt>
                <c:pt idx="115">
                  <c:v>41105</c:v>
                </c:pt>
                <c:pt idx="116">
                  <c:v>41075</c:v>
                </c:pt>
                <c:pt idx="117">
                  <c:v>41044</c:v>
                </c:pt>
                <c:pt idx="118">
                  <c:v>41014</c:v>
                </c:pt>
                <c:pt idx="119">
                  <c:v>40983</c:v>
                </c:pt>
                <c:pt idx="120">
                  <c:v>40954</c:v>
                </c:pt>
                <c:pt idx="121">
                  <c:v>40923</c:v>
                </c:pt>
                <c:pt idx="122">
                  <c:v>40892</c:v>
                </c:pt>
                <c:pt idx="123">
                  <c:v>40862</c:v>
                </c:pt>
                <c:pt idx="124">
                  <c:v>40831</c:v>
                </c:pt>
                <c:pt idx="125">
                  <c:v>40801</c:v>
                </c:pt>
                <c:pt idx="126">
                  <c:v>40770</c:v>
                </c:pt>
                <c:pt idx="127">
                  <c:v>40739</c:v>
                </c:pt>
                <c:pt idx="128">
                  <c:v>40709</c:v>
                </c:pt>
                <c:pt idx="129">
                  <c:v>40678</c:v>
                </c:pt>
                <c:pt idx="130">
                  <c:v>40648</c:v>
                </c:pt>
                <c:pt idx="131">
                  <c:v>40617</c:v>
                </c:pt>
                <c:pt idx="132">
                  <c:v>40589</c:v>
                </c:pt>
                <c:pt idx="133">
                  <c:v>40558</c:v>
                </c:pt>
                <c:pt idx="134">
                  <c:v>40527</c:v>
                </c:pt>
                <c:pt idx="135">
                  <c:v>40497</c:v>
                </c:pt>
                <c:pt idx="136">
                  <c:v>40466</c:v>
                </c:pt>
                <c:pt idx="137">
                  <c:v>40436</c:v>
                </c:pt>
                <c:pt idx="138">
                  <c:v>40405</c:v>
                </c:pt>
                <c:pt idx="139">
                  <c:v>40374</c:v>
                </c:pt>
                <c:pt idx="140">
                  <c:v>40344</c:v>
                </c:pt>
                <c:pt idx="141">
                  <c:v>40313</c:v>
                </c:pt>
                <c:pt idx="142">
                  <c:v>40283</c:v>
                </c:pt>
                <c:pt idx="143">
                  <c:v>40252</c:v>
                </c:pt>
                <c:pt idx="144">
                  <c:v>40224</c:v>
                </c:pt>
                <c:pt idx="145">
                  <c:v>40193</c:v>
                </c:pt>
                <c:pt idx="146">
                  <c:v>40162</c:v>
                </c:pt>
                <c:pt idx="147">
                  <c:v>40132</c:v>
                </c:pt>
                <c:pt idx="148">
                  <c:v>40101</c:v>
                </c:pt>
                <c:pt idx="149">
                  <c:v>40071</c:v>
                </c:pt>
                <c:pt idx="150">
                  <c:v>40040</c:v>
                </c:pt>
                <c:pt idx="151">
                  <c:v>40009</c:v>
                </c:pt>
                <c:pt idx="152">
                  <c:v>39979</c:v>
                </c:pt>
                <c:pt idx="153">
                  <c:v>39948</c:v>
                </c:pt>
                <c:pt idx="154">
                  <c:v>39918</c:v>
                </c:pt>
                <c:pt idx="155">
                  <c:v>39887</c:v>
                </c:pt>
                <c:pt idx="156">
                  <c:v>39859</c:v>
                </c:pt>
                <c:pt idx="157">
                  <c:v>39828</c:v>
                </c:pt>
                <c:pt idx="158">
                  <c:v>39797</c:v>
                </c:pt>
                <c:pt idx="159">
                  <c:v>39767</c:v>
                </c:pt>
                <c:pt idx="160">
                  <c:v>39736</c:v>
                </c:pt>
                <c:pt idx="161">
                  <c:v>39706</c:v>
                </c:pt>
                <c:pt idx="162">
                  <c:v>39675</c:v>
                </c:pt>
                <c:pt idx="163">
                  <c:v>39644</c:v>
                </c:pt>
                <c:pt idx="164">
                  <c:v>39614</c:v>
                </c:pt>
                <c:pt idx="165">
                  <c:v>39583</c:v>
                </c:pt>
                <c:pt idx="166">
                  <c:v>39553</c:v>
                </c:pt>
                <c:pt idx="167">
                  <c:v>39522</c:v>
                </c:pt>
                <c:pt idx="168">
                  <c:v>39493</c:v>
                </c:pt>
                <c:pt idx="169">
                  <c:v>39462</c:v>
                </c:pt>
                <c:pt idx="170">
                  <c:v>39431</c:v>
                </c:pt>
                <c:pt idx="171">
                  <c:v>39401</c:v>
                </c:pt>
                <c:pt idx="172">
                  <c:v>39370</c:v>
                </c:pt>
                <c:pt idx="173">
                  <c:v>39340</c:v>
                </c:pt>
                <c:pt idx="174">
                  <c:v>39309</c:v>
                </c:pt>
                <c:pt idx="175">
                  <c:v>39278</c:v>
                </c:pt>
                <c:pt idx="176">
                  <c:v>39248</c:v>
                </c:pt>
                <c:pt idx="177">
                  <c:v>39217</c:v>
                </c:pt>
                <c:pt idx="178">
                  <c:v>39187</c:v>
                </c:pt>
                <c:pt idx="179">
                  <c:v>39156</c:v>
                </c:pt>
                <c:pt idx="180">
                  <c:v>39128</c:v>
                </c:pt>
                <c:pt idx="181">
                  <c:v>39097</c:v>
                </c:pt>
                <c:pt idx="182">
                  <c:v>39066</c:v>
                </c:pt>
                <c:pt idx="183">
                  <c:v>39036</c:v>
                </c:pt>
                <c:pt idx="184">
                  <c:v>39005</c:v>
                </c:pt>
                <c:pt idx="185">
                  <c:v>38975</c:v>
                </c:pt>
                <c:pt idx="186">
                  <c:v>38944</c:v>
                </c:pt>
                <c:pt idx="187">
                  <c:v>38913</c:v>
                </c:pt>
                <c:pt idx="188">
                  <c:v>38883</c:v>
                </c:pt>
                <c:pt idx="189">
                  <c:v>38852</c:v>
                </c:pt>
                <c:pt idx="190">
                  <c:v>38822</c:v>
                </c:pt>
                <c:pt idx="191">
                  <c:v>38791</c:v>
                </c:pt>
                <c:pt idx="192">
                  <c:v>38763</c:v>
                </c:pt>
                <c:pt idx="193">
                  <c:v>38732</c:v>
                </c:pt>
                <c:pt idx="194">
                  <c:v>38701</c:v>
                </c:pt>
                <c:pt idx="195">
                  <c:v>38671</c:v>
                </c:pt>
                <c:pt idx="196">
                  <c:v>38640</c:v>
                </c:pt>
                <c:pt idx="197">
                  <c:v>38610</c:v>
                </c:pt>
                <c:pt idx="198">
                  <c:v>38579</c:v>
                </c:pt>
                <c:pt idx="199">
                  <c:v>38548</c:v>
                </c:pt>
                <c:pt idx="200">
                  <c:v>38518</c:v>
                </c:pt>
                <c:pt idx="201">
                  <c:v>38487</c:v>
                </c:pt>
                <c:pt idx="202">
                  <c:v>38457</c:v>
                </c:pt>
                <c:pt idx="203">
                  <c:v>38426</c:v>
                </c:pt>
                <c:pt idx="204">
                  <c:v>38398</c:v>
                </c:pt>
              </c:numCache>
            </c:numRef>
          </c:cat>
          <c:val>
            <c:numRef>
              <c:f>Foglio1!$F$2:$F$206</c:f>
              <c:numCache>
                <c:formatCode>General</c:formatCode>
                <c:ptCount val="205"/>
                <c:pt idx="0">
                  <c:v>0.93645735707591382</c:v>
                </c:pt>
                <c:pt idx="1">
                  <c:v>0.99137769447047774</c:v>
                </c:pt>
                <c:pt idx="2">
                  <c:v>1.1745079662605438</c:v>
                </c:pt>
                <c:pt idx="3">
                  <c:v>1.0007497656982189</c:v>
                </c:pt>
                <c:pt idx="4">
                  <c:v>1.0438612933458296</c:v>
                </c:pt>
                <c:pt idx="5">
                  <c:v>0.90777881911902525</c:v>
                </c:pt>
                <c:pt idx="6">
                  <c:v>1.0352389878163075</c:v>
                </c:pt>
                <c:pt idx="7">
                  <c:v>0.9923149015932522</c:v>
                </c:pt>
                <c:pt idx="8">
                  <c:v>0.90796626054358009</c:v>
                </c:pt>
                <c:pt idx="9">
                  <c:v>0.87216494845360804</c:v>
                </c:pt>
                <c:pt idx="10">
                  <c:v>0.85716963448922212</c:v>
                </c:pt>
                <c:pt idx="11">
                  <c:v>0.7218369259606372</c:v>
                </c:pt>
                <c:pt idx="12">
                  <c:v>0.64704779756326158</c:v>
                </c:pt>
                <c:pt idx="13">
                  <c:v>0.59250234301780669</c:v>
                </c:pt>
                <c:pt idx="14">
                  <c:v>0.59194001874414259</c:v>
                </c:pt>
                <c:pt idx="15">
                  <c:v>0.57450796626054346</c:v>
                </c:pt>
                <c:pt idx="16">
                  <c:v>0.43561387066541712</c:v>
                </c:pt>
                <c:pt idx="17">
                  <c:v>0.48003748828491077</c:v>
                </c:pt>
                <c:pt idx="18">
                  <c:v>0.53233364573570752</c:v>
                </c:pt>
                <c:pt idx="19">
                  <c:v>0.52558575445173372</c:v>
                </c:pt>
                <c:pt idx="20">
                  <c:v>0.4719775070290535</c:v>
                </c:pt>
                <c:pt idx="21">
                  <c:v>0.45135895032802265</c:v>
                </c:pt>
                <c:pt idx="22">
                  <c:v>0.4266166822867854</c:v>
                </c:pt>
                <c:pt idx="23">
                  <c:v>0.30927835051546371</c:v>
                </c:pt>
                <c:pt idx="24">
                  <c:v>0.63692596063730078</c:v>
                </c:pt>
                <c:pt idx="25">
                  <c:v>0.76063730084348657</c:v>
                </c:pt>
                <c:pt idx="26">
                  <c:v>0.73926897844423634</c:v>
                </c:pt>
                <c:pt idx="27">
                  <c:v>0.74451733833177114</c:v>
                </c:pt>
                <c:pt idx="28">
                  <c:v>0.76757263355201499</c:v>
                </c:pt>
                <c:pt idx="29">
                  <c:v>0.74789128397375815</c:v>
                </c:pt>
                <c:pt idx="30">
                  <c:v>0.72858481724461099</c:v>
                </c:pt>
                <c:pt idx="31">
                  <c:v>0.66616682286785367</c:v>
                </c:pt>
                <c:pt idx="32">
                  <c:v>0.6382380506091847</c:v>
                </c:pt>
                <c:pt idx="33">
                  <c:v>0.62867853795688844</c:v>
                </c:pt>
                <c:pt idx="34">
                  <c:v>0.62642924086223051</c:v>
                </c:pt>
                <c:pt idx="35">
                  <c:v>0.62905342080599791</c:v>
                </c:pt>
                <c:pt idx="36">
                  <c:v>0.57432052483598861</c:v>
                </c:pt>
                <c:pt idx="37">
                  <c:v>0.56344892221180864</c:v>
                </c:pt>
                <c:pt idx="38">
                  <c:v>0.39775070290534198</c:v>
                </c:pt>
                <c:pt idx="39">
                  <c:v>0.53664479850046853</c:v>
                </c:pt>
                <c:pt idx="40">
                  <c:v>0.46804123711340195</c:v>
                </c:pt>
                <c:pt idx="41">
                  <c:v>0.5122774133083412</c:v>
                </c:pt>
                <c:pt idx="42">
                  <c:v>0.57544517338331769</c:v>
                </c:pt>
                <c:pt idx="43">
                  <c:v>0.53589503280224915</c:v>
                </c:pt>
                <c:pt idx="44">
                  <c:v>0.5267104029990628</c:v>
                </c:pt>
                <c:pt idx="45">
                  <c:v>0.47872539831302707</c:v>
                </c:pt>
                <c:pt idx="46">
                  <c:v>0.42624179943767571</c:v>
                </c:pt>
                <c:pt idx="47">
                  <c:v>0.41462043111527636</c:v>
                </c:pt>
                <c:pt idx="48">
                  <c:v>0.37488284910965319</c:v>
                </c:pt>
                <c:pt idx="49">
                  <c:v>0.48922211808809757</c:v>
                </c:pt>
                <c:pt idx="50">
                  <c:v>0.55538894095595137</c:v>
                </c:pt>
                <c:pt idx="51">
                  <c:v>0.58181818181818179</c:v>
                </c:pt>
                <c:pt idx="52">
                  <c:v>0.5407685098406747</c:v>
                </c:pt>
                <c:pt idx="53">
                  <c:v>0.55745079662605446</c:v>
                </c:pt>
                <c:pt idx="54">
                  <c:v>0.57525773195876306</c:v>
                </c:pt>
                <c:pt idx="55">
                  <c:v>0.57938144329896923</c:v>
                </c:pt>
                <c:pt idx="56">
                  <c:v>0.56007497656982186</c:v>
                </c:pt>
                <c:pt idx="57">
                  <c:v>0.54058106841611986</c:v>
                </c:pt>
                <c:pt idx="58">
                  <c:v>0.55182755388940974</c:v>
                </c:pt>
                <c:pt idx="59">
                  <c:v>0.54807872539831304</c:v>
                </c:pt>
                <c:pt idx="60">
                  <c:v>0.59812558575445185</c:v>
                </c:pt>
                <c:pt idx="61">
                  <c:v>0.54395501405810687</c:v>
                </c:pt>
                <c:pt idx="62">
                  <c:v>0.54695407685098396</c:v>
                </c:pt>
                <c:pt idx="63">
                  <c:v>0.50684161199625111</c:v>
                </c:pt>
                <c:pt idx="64">
                  <c:v>0.53252108716026236</c:v>
                </c:pt>
                <c:pt idx="65">
                  <c:v>0.62586691658856597</c:v>
                </c:pt>
                <c:pt idx="66">
                  <c:v>0.66766635426429244</c:v>
                </c:pt>
                <c:pt idx="67">
                  <c:v>0.73289597000937201</c:v>
                </c:pt>
                <c:pt idx="68">
                  <c:v>0.6620431115276475</c:v>
                </c:pt>
                <c:pt idx="69">
                  <c:v>0.5683223992502342</c:v>
                </c:pt>
                <c:pt idx="70">
                  <c:v>0.53383317713214606</c:v>
                </c:pt>
                <c:pt idx="71">
                  <c:v>0.57075913776944698</c:v>
                </c:pt>
                <c:pt idx="72">
                  <c:v>0.43786316776007483</c:v>
                </c:pt>
                <c:pt idx="73">
                  <c:v>0.44311152764761008</c:v>
                </c:pt>
                <c:pt idx="74">
                  <c:v>0.49447047797563259</c:v>
                </c:pt>
                <c:pt idx="75">
                  <c:v>0.48809746954076849</c:v>
                </c:pt>
                <c:pt idx="76">
                  <c:v>0.49746954076850991</c:v>
                </c:pt>
                <c:pt idx="77">
                  <c:v>0.41593252108716028</c:v>
                </c:pt>
                <c:pt idx="78">
                  <c:v>0.3876288659793814</c:v>
                </c:pt>
                <c:pt idx="79">
                  <c:v>0.48078725398313016</c:v>
                </c:pt>
                <c:pt idx="80">
                  <c:v>0.39999999999999991</c:v>
                </c:pt>
                <c:pt idx="81">
                  <c:v>0.48341143392689778</c:v>
                </c:pt>
                <c:pt idx="82">
                  <c:v>0.48791002811621365</c:v>
                </c:pt>
                <c:pt idx="83">
                  <c:v>0.58031865042174324</c:v>
                </c:pt>
                <c:pt idx="84">
                  <c:v>0.56269915651358948</c:v>
                </c:pt>
                <c:pt idx="85">
                  <c:v>0.62230552952202434</c:v>
                </c:pt>
                <c:pt idx="86">
                  <c:v>0.51827553889409561</c:v>
                </c:pt>
                <c:pt idx="87">
                  <c:v>0.51021555763823789</c:v>
                </c:pt>
                <c:pt idx="88">
                  <c:v>0.48059981255857531</c:v>
                </c:pt>
                <c:pt idx="89">
                  <c:v>0.34676663542642916</c:v>
                </c:pt>
                <c:pt idx="90">
                  <c:v>0.44667291471415194</c:v>
                </c:pt>
                <c:pt idx="91">
                  <c:v>0.40393626991565146</c:v>
                </c:pt>
                <c:pt idx="92">
                  <c:v>0.40281162136832238</c:v>
                </c:pt>
                <c:pt idx="93">
                  <c:v>0.39999999999999991</c:v>
                </c:pt>
                <c:pt idx="94">
                  <c:v>0.36719775070290517</c:v>
                </c:pt>
                <c:pt idx="95">
                  <c:v>0.32371134020618553</c:v>
                </c:pt>
                <c:pt idx="96">
                  <c:v>0.32577319587628861</c:v>
                </c:pt>
                <c:pt idx="97">
                  <c:v>0.26185567010309252</c:v>
                </c:pt>
                <c:pt idx="98">
                  <c:v>0.21012183692596054</c:v>
                </c:pt>
                <c:pt idx="99">
                  <c:v>0.2277413308341143</c:v>
                </c:pt>
                <c:pt idx="100">
                  <c:v>0.29578256794751634</c:v>
                </c:pt>
                <c:pt idx="101">
                  <c:v>0.23973758200562312</c:v>
                </c:pt>
                <c:pt idx="102">
                  <c:v>0.20899718837863168</c:v>
                </c:pt>
                <c:pt idx="103">
                  <c:v>0.29971883786316789</c:v>
                </c:pt>
                <c:pt idx="104">
                  <c:v>0.28809746954076854</c:v>
                </c:pt>
                <c:pt idx="105">
                  <c:v>0.32671040299906284</c:v>
                </c:pt>
                <c:pt idx="106">
                  <c:v>0.41105904404873472</c:v>
                </c:pt>
                <c:pt idx="107">
                  <c:v>0.32202436738519213</c:v>
                </c:pt>
                <c:pt idx="108">
                  <c:v>0.29503280224929718</c:v>
                </c:pt>
                <c:pt idx="109">
                  <c:v>0.2794751640112465</c:v>
                </c:pt>
                <c:pt idx="110">
                  <c:v>0.23336457357075902</c:v>
                </c:pt>
                <c:pt idx="111">
                  <c:v>0.20356138706654159</c:v>
                </c:pt>
                <c:pt idx="112">
                  <c:v>0.20674789128397375</c:v>
                </c:pt>
                <c:pt idx="113">
                  <c:v>0.21780693533270856</c:v>
                </c:pt>
                <c:pt idx="114">
                  <c:v>0.25079662605435815</c:v>
                </c:pt>
                <c:pt idx="115">
                  <c:v>0.25098406747891278</c:v>
                </c:pt>
                <c:pt idx="116">
                  <c:v>0.2264292408622306</c:v>
                </c:pt>
                <c:pt idx="117">
                  <c:v>0.17188378631677614</c:v>
                </c:pt>
                <c:pt idx="118">
                  <c:v>0.22717900656044976</c:v>
                </c:pt>
                <c:pt idx="119">
                  <c:v>0.19306466729147131</c:v>
                </c:pt>
                <c:pt idx="120">
                  <c:v>0.14320524835988757</c:v>
                </c:pt>
                <c:pt idx="121">
                  <c:v>0.15651358950328031</c:v>
                </c:pt>
                <c:pt idx="122">
                  <c:v>8.716026241799435E-2</c:v>
                </c:pt>
                <c:pt idx="123">
                  <c:v>4.8359887535145196E-2</c:v>
                </c:pt>
                <c:pt idx="124">
                  <c:v>8.9784442361761974E-2</c:v>
                </c:pt>
                <c:pt idx="125">
                  <c:v>-4.6485473289597068E-2</c:v>
                </c:pt>
                <c:pt idx="126">
                  <c:v>7.9850046860356017E-2</c:v>
                </c:pt>
                <c:pt idx="127">
                  <c:v>0.14414245548266158</c:v>
                </c:pt>
                <c:pt idx="128">
                  <c:v>0.12652296157450804</c:v>
                </c:pt>
                <c:pt idx="129">
                  <c:v>0.17488284910965324</c:v>
                </c:pt>
                <c:pt idx="130">
                  <c:v>0.15895032802249287</c:v>
                </c:pt>
                <c:pt idx="131">
                  <c:v>9.597000937207123E-2</c:v>
                </c:pt>
                <c:pt idx="132">
                  <c:v>0.12202436738519218</c:v>
                </c:pt>
                <c:pt idx="133">
                  <c:v>7.1602624179943675E-2</c:v>
                </c:pt>
                <c:pt idx="134">
                  <c:v>3.7863167760074923E-2</c:v>
                </c:pt>
                <c:pt idx="135">
                  <c:v>3.5613870665416325E-3</c:v>
                </c:pt>
                <c:pt idx="136">
                  <c:v>2.2492970946579094E-2</c:v>
                </c:pt>
                <c:pt idx="137">
                  <c:v>-2.3805060918463017E-2</c:v>
                </c:pt>
                <c:pt idx="138">
                  <c:v>-5.7169634489222187E-2</c:v>
                </c:pt>
                <c:pt idx="139">
                  <c:v>-4.498594189315841E-2</c:v>
                </c:pt>
                <c:pt idx="140">
                  <c:v>-0.12858481724461102</c:v>
                </c:pt>
                <c:pt idx="141">
                  <c:v>-7.1977507029053478E-2</c:v>
                </c:pt>
                <c:pt idx="142">
                  <c:v>-1.9681349578256846E-2</c:v>
                </c:pt>
                <c:pt idx="143">
                  <c:v>-8.5098406747891264E-2</c:v>
                </c:pt>
                <c:pt idx="144">
                  <c:v>-0.16344892221180873</c:v>
                </c:pt>
                <c:pt idx="145">
                  <c:v>-0.20768509840674787</c:v>
                </c:pt>
                <c:pt idx="146">
                  <c:v>-0.16138706654170565</c:v>
                </c:pt>
                <c:pt idx="147">
                  <c:v>-0.20899718837863168</c:v>
                </c:pt>
                <c:pt idx="148">
                  <c:v>-0.25773195876288657</c:v>
                </c:pt>
                <c:pt idx="149">
                  <c:v>-0.22305529522024359</c:v>
                </c:pt>
                <c:pt idx="150">
                  <c:v>-0.26391752577319583</c:v>
                </c:pt>
                <c:pt idx="151">
                  <c:v>-0.35613870665417058</c:v>
                </c:pt>
                <c:pt idx="152">
                  <c:v>-0.41874414245548264</c:v>
                </c:pt>
                <c:pt idx="153">
                  <c:v>-0.38969072164948448</c:v>
                </c:pt>
                <c:pt idx="154">
                  <c:v>-0.40524835988753516</c:v>
                </c:pt>
                <c:pt idx="155">
                  <c:v>-0.54489222118088099</c:v>
                </c:pt>
                <c:pt idx="156">
                  <c:v>-0.55220243673851921</c:v>
                </c:pt>
                <c:pt idx="157">
                  <c:v>-0.43655107778819124</c:v>
                </c:pt>
                <c:pt idx="158">
                  <c:v>-0.316776007497657</c:v>
                </c:pt>
                <c:pt idx="159">
                  <c:v>-0.39868791002811621</c:v>
                </c:pt>
                <c:pt idx="160">
                  <c:v>-0.22193064667291473</c:v>
                </c:pt>
                <c:pt idx="161">
                  <c:v>0.13964386129334572</c:v>
                </c:pt>
                <c:pt idx="162">
                  <c:v>0.15595126522961578</c:v>
                </c:pt>
                <c:pt idx="163">
                  <c:v>0.12914714151827544</c:v>
                </c:pt>
                <c:pt idx="164">
                  <c:v>9.5032802249296999E-2</c:v>
                </c:pt>
                <c:pt idx="165">
                  <c:v>0.24142455482661673</c:v>
                </c:pt>
                <c:pt idx="166">
                  <c:v>0.24404873477038436</c:v>
                </c:pt>
                <c:pt idx="167">
                  <c:v>0.16944704779756314</c:v>
                </c:pt>
                <c:pt idx="168">
                  <c:v>0.10665417057169635</c:v>
                </c:pt>
                <c:pt idx="169">
                  <c:v>0.14301780693533273</c:v>
                </c:pt>
                <c:pt idx="170">
                  <c:v>0.15201499531396445</c:v>
                </c:pt>
                <c:pt idx="171">
                  <c:v>0.23805060918462972</c:v>
                </c:pt>
                <c:pt idx="172">
                  <c:v>0.36757263355201486</c:v>
                </c:pt>
                <c:pt idx="173">
                  <c:v>0.33945641986879083</c:v>
                </c:pt>
                <c:pt idx="174">
                  <c:v>0.30234301780693529</c:v>
                </c:pt>
                <c:pt idx="175">
                  <c:v>0.22005623242736649</c:v>
                </c:pt>
                <c:pt idx="176">
                  <c:v>0.32989690721649478</c:v>
                </c:pt>
                <c:pt idx="177">
                  <c:v>0.47985004686035615</c:v>
                </c:pt>
                <c:pt idx="178">
                  <c:v>0.48547328959700087</c:v>
                </c:pt>
                <c:pt idx="179">
                  <c:v>0.48734770384254911</c:v>
                </c:pt>
                <c:pt idx="180">
                  <c:v>0.52577319587628879</c:v>
                </c:pt>
                <c:pt idx="181">
                  <c:v>0.57000937207122782</c:v>
                </c:pt>
                <c:pt idx="182">
                  <c:v>0.44329896907216493</c:v>
                </c:pt>
                <c:pt idx="183">
                  <c:v>0.49934395501405793</c:v>
                </c:pt>
                <c:pt idx="184">
                  <c:v>0.43092783505154642</c:v>
                </c:pt>
                <c:pt idx="185">
                  <c:v>0.34751640112464854</c:v>
                </c:pt>
                <c:pt idx="186">
                  <c:v>0.33608247422680404</c:v>
                </c:pt>
                <c:pt idx="187">
                  <c:v>0.29109653233364563</c:v>
                </c:pt>
                <c:pt idx="188">
                  <c:v>0.24273664479850043</c:v>
                </c:pt>
                <c:pt idx="189">
                  <c:v>0.19662605435801317</c:v>
                </c:pt>
                <c:pt idx="190">
                  <c:v>0.22980318650421738</c:v>
                </c:pt>
                <c:pt idx="191">
                  <c:v>0.2731021555763824</c:v>
                </c:pt>
                <c:pt idx="192">
                  <c:v>0.22286785379568874</c:v>
                </c:pt>
                <c:pt idx="193">
                  <c:v>0.20056232427366449</c:v>
                </c:pt>
                <c:pt idx="194">
                  <c:v>0.11640112464854724</c:v>
                </c:pt>
                <c:pt idx="195">
                  <c:v>0.14620431115276467</c:v>
                </c:pt>
                <c:pt idx="196">
                  <c:v>0.10046860356138709</c:v>
                </c:pt>
                <c:pt idx="197">
                  <c:v>0.13308341143392699</c:v>
                </c:pt>
                <c:pt idx="198">
                  <c:v>0.1310215557638239</c:v>
                </c:pt>
                <c:pt idx="199">
                  <c:v>0.17881911902530456</c:v>
                </c:pt>
                <c:pt idx="200">
                  <c:v>0.10028116213683225</c:v>
                </c:pt>
                <c:pt idx="201">
                  <c:v>6.3542642924086179E-2</c:v>
                </c:pt>
                <c:pt idx="202">
                  <c:v>2.7366447985004649E-2</c:v>
                </c:pt>
                <c:pt idx="203">
                  <c:v>-2.8678537956888461E-2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B-429E-8378-AA31B3853C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Foglio1!$E$2:$E$206</c:f>
              <c:numCache>
                <c:formatCode>mmm\-yy</c:formatCode>
                <c:ptCount val="205"/>
                <c:pt idx="0">
                  <c:v>44607</c:v>
                </c:pt>
                <c:pt idx="1">
                  <c:v>44576</c:v>
                </c:pt>
                <c:pt idx="2">
                  <c:v>44545</c:v>
                </c:pt>
                <c:pt idx="3">
                  <c:v>44515</c:v>
                </c:pt>
                <c:pt idx="4">
                  <c:v>44484</c:v>
                </c:pt>
                <c:pt idx="5">
                  <c:v>44454</c:v>
                </c:pt>
                <c:pt idx="6">
                  <c:v>44423</c:v>
                </c:pt>
                <c:pt idx="7">
                  <c:v>44392</c:v>
                </c:pt>
                <c:pt idx="8">
                  <c:v>44362</c:v>
                </c:pt>
                <c:pt idx="9">
                  <c:v>44331</c:v>
                </c:pt>
                <c:pt idx="10">
                  <c:v>44301</c:v>
                </c:pt>
                <c:pt idx="11">
                  <c:v>44270</c:v>
                </c:pt>
                <c:pt idx="12">
                  <c:v>44242</c:v>
                </c:pt>
                <c:pt idx="13">
                  <c:v>44211</c:v>
                </c:pt>
                <c:pt idx="14">
                  <c:v>44180</c:v>
                </c:pt>
                <c:pt idx="15">
                  <c:v>44150</c:v>
                </c:pt>
                <c:pt idx="16">
                  <c:v>44119</c:v>
                </c:pt>
                <c:pt idx="17">
                  <c:v>44089</c:v>
                </c:pt>
                <c:pt idx="18">
                  <c:v>44058</c:v>
                </c:pt>
                <c:pt idx="19">
                  <c:v>44027</c:v>
                </c:pt>
                <c:pt idx="20">
                  <c:v>43997</c:v>
                </c:pt>
                <c:pt idx="21">
                  <c:v>43966</c:v>
                </c:pt>
                <c:pt idx="22">
                  <c:v>43936</c:v>
                </c:pt>
                <c:pt idx="23">
                  <c:v>43905</c:v>
                </c:pt>
                <c:pt idx="24">
                  <c:v>43876</c:v>
                </c:pt>
                <c:pt idx="25">
                  <c:v>43845</c:v>
                </c:pt>
                <c:pt idx="26">
                  <c:v>43814</c:v>
                </c:pt>
                <c:pt idx="27">
                  <c:v>43784</c:v>
                </c:pt>
                <c:pt idx="28">
                  <c:v>43753</c:v>
                </c:pt>
                <c:pt idx="29">
                  <c:v>43723</c:v>
                </c:pt>
                <c:pt idx="30">
                  <c:v>43692</c:v>
                </c:pt>
                <c:pt idx="31">
                  <c:v>43661</c:v>
                </c:pt>
                <c:pt idx="32">
                  <c:v>43631</c:v>
                </c:pt>
                <c:pt idx="33">
                  <c:v>43600</c:v>
                </c:pt>
                <c:pt idx="34">
                  <c:v>43570</c:v>
                </c:pt>
                <c:pt idx="35">
                  <c:v>43539</c:v>
                </c:pt>
                <c:pt idx="36">
                  <c:v>43511</c:v>
                </c:pt>
                <c:pt idx="37">
                  <c:v>43480</c:v>
                </c:pt>
                <c:pt idx="38">
                  <c:v>43449</c:v>
                </c:pt>
                <c:pt idx="39">
                  <c:v>43419</c:v>
                </c:pt>
                <c:pt idx="40">
                  <c:v>43388</c:v>
                </c:pt>
                <c:pt idx="41">
                  <c:v>43358</c:v>
                </c:pt>
                <c:pt idx="42">
                  <c:v>43327</c:v>
                </c:pt>
                <c:pt idx="43">
                  <c:v>43296</c:v>
                </c:pt>
                <c:pt idx="44">
                  <c:v>43266</c:v>
                </c:pt>
                <c:pt idx="45">
                  <c:v>43235</c:v>
                </c:pt>
                <c:pt idx="46">
                  <c:v>43205</c:v>
                </c:pt>
                <c:pt idx="47">
                  <c:v>43174</c:v>
                </c:pt>
                <c:pt idx="48">
                  <c:v>43146</c:v>
                </c:pt>
                <c:pt idx="49">
                  <c:v>43115</c:v>
                </c:pt>
                <c:pt idx="50">
                  <c:v>43084</c:v>
                </c:pt>
                <c:pt idx="51">
                  <c:v>43054</c:v>
                </c:pt>
                <c:pt idx="52">
                  <c:v>43023</c:v>
                </c:pt>
                <c:pt idx="53">
                  <c:v>42993</c:v>
                </c:pt>
                <c:pt idx="54">
                  <c:v>42962</c:v>
                </c:pt>
                <c:pt idx="55">
                  <c:v>42931</c:v>
                </c:pt>
                <c:pt idx="56">
                  <c:v>42901</c:v>
                </c:pt>
                <c:pt idx="57">
                  <c:v>42870</c:v>
                </c:pt>
                <c:pt idx="58">
                  <c:v>42840</c:v>
                </c:pt>
                <c:pt idx="59">
                  <c:v>42809</c:v>
                </c:pt>
                <c:pt idx="60">
                  <c:v>42781</c:v>
                </c:pt>
                <c:pt idx="61">
                  <c:v>42750</c:v>
                </c:pt>
                <c:pt idx="62">
                  <c:v>42719</c:v>
                </c:pt>
                <c:pt idx="63">
                  <c:v>42689</c:v>
                </c:pt>
                <c:pt idx="64">
                  <c:v>42658</c:v>
                </c:pt>
                <c:pt idx="65">
                  <c:v>42628</c:v>
                </c:pt>
                <c:pt idx="66">
                  <c:v>42597</c:v>
                </c:pt>
                <c:pt idx="67">
                  <c:v>42566</c:v>
                </c:pt>
                <c:pt idx="68">
                  <c:v>42536</c:v>
                </c:pt>
                <c:pt idx="69">
                  <c:v>42505</c:v>
                </c:pt>
                <c:pt idx="70">
                  <c:v>42475</c:v>
                </c:pt>
                <c:pt idx="71">
                  <c:v>42444</c:v>
                </c:pt>
                <c:pt idx="72">
                  <c:v>42415</c:v>
                </c:pt>
                <c:pt idx="73">
                  <c:v>42384</c:v>
                </c:pt>
                <c:pt idx="74">
                  <c:v>42353</c:v>
                </c:pt>
                <c:pt idx="75">
                  <c:v>42323</c:v>
                </c:pt>
                <c:pt idx="76">
                  <c:v>42292</c:v>
                </c:pt>
                <c:pt idx="77">
                  <c:v>42262</c:v>
                </c:pt>
                <c:pt idx="78">
                  <c:v>42231</c:v>
                </c:pt>
                <c:pt idx="79">
                  <c:v>42200</c:v>
                </c:pt>
                <c:pt idx="80">
                  <c:v>42170</c:v>
                </c:pt>
                <c:pt idx="81">
                  <c:v>42139</c:v>
                </c:pt>
                <c:pt idx="82">
                  <c:v>42109</c:v>
                </c:pt>
                <c:pt idx="83">
                  <c:v>42078</c:v>
                </c:pt>
                <c:pt idx="84">
                  <c:v>42050</c:v>
                </c:pt>
                <c:pt idx="85">
                  <c:v>42019</c:v>
                </c:pt>
                <c:pt idx="86">
                  <c:v>41988</c:v>
                </c:pt>
                <c:pt idx="87">
                  <c:v>41958</c:v>
                </c:pt>
                <c:pt idx="88">
                  <c:v>41927</c:v>
                </c:pt>
                <c:pt idx="89">
                  <c:v>41897</c:v>
                </c:pt>
                <c:pt idx="90">
                  <c:v>41866</c:v>
                </c:pt>
                <c:pt idx="91">
                  <c:v>41835</c:v>
                </c:pt>
                <c:pt idx="92">
                  <c:v>41805</c:v>
                </c:pt>
                <c:pt idx="93">
                  <c:v>41774</c:v>
                </c:pt>
                <c:pt idx="94">
                  <c:v>41744</c:v>
                </c:pt>
                <c:pt idx="95">
                  <c:v>41713</c:v>
                </c:pt>
                <c:pt idx="96">
                  <c:v>41685</c:v>
                </c:pt>
                <c:pt idx="97">
                  <c:v>41654</c:v>
                </c:pt>
                <c:pt idx="98">
                  <c:v>41623</c:v>
                </c:pt>
                <c:pt idx="99">
                  <c:v>41593</c:v>
                </c:pt>
                <c:pt idx="100">
                  <c:v>41562</c:v>
                </c:pt>
                <c:pt idx="101">
                  <c:v>41532</c:v>
                </c:pt>
                <c:pt idx="102">
                  <c:v>41501</c:v>
                </c:pt>
                <c:pt idx="103">
                  <c:v>41470</c:v>
                </c:pt>
                <c:pt idx="104">
                  <c:v>41440</c:v>
                </c:pt>
                <c:pt idx="105">
                  <c:v>41409</c:v>
                </c:pt>
                <c:pt idx="106">
                  <c:v>41379</c:v>
                </c:pt>
                <c:pt idx="107">
                  <c:v>41348</c:v>
                </c:pt>
                <c:pt idx="108">
                  <c:v>41320</c:v>
                </c:pt>
                <c:pt idx="109">
                  <c:v>41289</c:v>
                </c:pt>
                <c:pt idx="110">
                  <c:v>41258</c:v>
                </c:pt>
                <c:pt idx="111">
                  <c:v>41228</c:v>
                </c:pt>
                <c:pt idx="112">
                  <c:v>41197</c:v>
                </c:pt>
                <c:pt idx="113">
                  <c:v>41167</c:v>
                </c:pt>
                <c:pt idx="114">
                  <c:v>41136</c:v>
                </c:pt>
                <c:pt idx="115">
                  <c:v>41105</c:v>
                </c:pt>
                <c:pt idx="116">
                  <c:v>41075</c:v>
                </c:pt>
                <c:pt idx="117">
                  <c:v>41044</c:v>
                </c:pt>
                <c:pt idx="118">
                  <c:v>41014</c:v>
                </c:pt>
                <c:pt idx="119">
                  <c:v>40983</c:v>
                </c:pt>
                <c:pt idx="120">
                  <c:v>40954</c:v>
                </c:pt>
                <c:pt idx="121">
                  <c:v>40923</c:v>
                </c:pt>
                <c:pt idx="122">
                  <c:v>40892</c:v>
                </c:pt>
                <c:pt idx="123">
                  <c:v>40862</c:v>
                </c:pt>
                <c:pt idx="124">
                  <c:v>40831</c:v>
                </c:pt>
                <c:pt idx="125">
                  <c:v>40801</c:v>
                </c:pt>
                <c:pt idx="126">
                  <c:v>40770</c:v>
                </c:pt>
                <c:pt idx="127">
                  <c:v>40739</c:v>
                </c:pt>
                <c:pt idx="128">
                  <c:v>40709</c:v>
                </c:pt>
                <c:pt idx="129">
                  <c:v>40678</c:v>
                </c:pt>
                <c:pt idx="130">
                  <c:v>40648</c:v>
                </c:pt>
                <c:pt idx="131">
                  <c:v>40617</c:v>
                </c:pt>
                <c:pt idx="132">
                  <c:v>40589</c:v>
                </c:pt>
                <c:pt idx="133">
                  <c:v>40558</c:v>
                </c:pt>
                <c:pt idx="134">
                  <c:v>40527</c:v>
                </c:pt>
                <c:pt idx="135">
                  <c:v>40497</c:v>
                </c:pt>
                <c:pt idx="136">
                  <c:v>40466</c:v>
                </c:pt>
                <c:pt idx="137">
                  <c:v>40436</c:v>
                </c:pt>
                <c:pt idx="138">
                  <c:v>40405</c:v>
                </c:pt>
                <c:pt idx="139">
                  <c:v>40374</c:v>
                </c:pt>
                <c:pt idx="140">
                  <c:v>40344</c:v>
                </c:pt>
                <c:pt idx="141">
                  <c:v>40313</c:v>
                </c:pt>
                <c:pt idx="142">
                  <c:v>40283</c:v>
                </c:pt>
                <c:pt idx="143">
                  <c:v>40252</c:v>
                </c:pt>
                <c:pt idx="144">
                  <c:v>40224</c:v>
                </c:pt>
                <c:pt idx="145">
                  <c:v>40193</c:v>
                </c:pt>
                <c:pt idx="146">
                  <c:v>40162</c:v>
                </c:pt>
                <c:pt idx="147">
                  <c:v>40132</c:v>
                </c:pt>
                <c:pt idx="148">
                  <c:v>40101</c:v>
                </c:pt>
                <c:pt idx="149">
                  <c:v>40071</c:v>
                </c:pt>
                <c:pt idx="150">
                  <c:v>40040</c:v>
                </c:pt>
                <c:pt idx="151">
                  <c:v>40009</c:v>
                </c:pt>
                <c:pt idx="152">
                  <c:v>39979</c:v>
                </c:pt>
                <c:pt idx="153">
                  <c:v>39948</c:v>
                </c:pt>
                <c:pt idx="154">
                  <c:v>39918</c:v>
                </c:pt>
                <c:pt idx="155">
                  <c:v>39887</c:v>
                </c:pt>
                <c:pt idx="156">
                  <c:v>39859</c:v>
                </c:pt>
                <c:pt idx="157">
                  <c:v>39828</c:v>
                </c:pt>
                <c:pt idx="158">
                  <c:v>39797</c:v>
                </c:pt>
                <c:pt idx="159">
                  <c:v>39767</c:v>
                </c:pt>
                <c:pt idx="160">
                  <c:v>39736</c:v>
                </c:pt>
                <c:pt idx="161">
                  <c:v>39706</c:v>
                </c:pt>
                <c:pt idx="162">
                  <c:v>39675</c:v>
                </c:pt>
                <c:pt idx="163">
                  <c:v>39644</c:v>
                </c:pt>
                <c:pt idx="164">
                  <c:v>39614</c:v>
                </c:pt>
                <c:pt idx="165">
                  <c:v>39583</c:v>
                </c:pt>
                <c:pt idx="166">
                  <c:v>39553</c:v>
                </c:pt>
                <c:pt idx="167">
                  <c:v>39522</c:v>
                </c:pt>
                <c:pt idx="168">
                  <c:v>39493</c:v>
                </c:pt>
                <c:pt idx="169">
                  <c:v>39462</c:v>
                </c:pt>
                <c:pt idx="170">
                  <c:v>39431</c:v>
                </c:pt>
                <c:pt idx="171">
                  <c:v>39401</c:v>
                </c:pt>
                <c:pt idx="172">
                  <c:v>39370</c:v>
                </c:pt>
                <c:pt idx="173">
                  <c:v>39340</c:v>
                </c:pt>
                <c:pt idx="174">
                  <c:v>39309</c:v>
                </c:pt>
                <c:pt idx="175">
                  <c:v>39278</c:v>
                </c:pt>
                <c:pt idx="176">
                  <c:v>39248</c:v>
                </c:pt>
                <c:pt idx="177">
                  <c:v>39217</c:v>
                </c:pt>
                <c:pt idx="178">
                  <c:v>39187</c:v>
                </c:pt>
                <c:pt idx="179">
                  <c:v>39156</c:v>
                </c:pt>
                <c:pt idx="180">
                  <c:v>39128</c:v>
                </c:pt>
                <c:pt idx="181">
                  <c:v>39097</c:v>
                </c:pt>
                <c:pt idx="182">
                  <c:v>39066</c:v>
                </c:pt>
                <c:pt idx="183">
                  <c:v>39036</c:v>
                </c:pt>
                <c:pt idx="184">
                  <c:v>39005</c:v>
                </c:pt>
                <c:pt idx="185">
                  <c:v>38975</c:v>
                </c:pt>
                <c:pt idx="186">
                  <c:v>38944</c:v>
                </c:pt>
                <c:pt idx="187">
                  <c:v>38913</c:v>
                </c:pt>
                <c:pt idx="188">
                  <c:v>38883</c:v>
                </c:pt>
                <c:pt idx="189">
                  <c:v>38852</c:v>
                </c:pt>
                <c:pt idx="190">
                  <c:v>38822</c:v>
                </c:pt>
                <c:pt idx="191">
                  <c:v>38791</c:v>
                </c:pt>
                <c:pt idx="192">
                  <c:v>38763</c:v>
                </c:pt>
                <c:pt idx="193">
                  <c:v>38732</c:v>
                </c:pt>
                <c:pt idx="194">
                  <c:v>38701</c:v>
                </c:pt>
                <c:pt idx="195">
                  <c:v>38671</c:v>
                </c:pt>
                <c:pt idx="196">
                  <c:v>38640</c:v>
                </c:pt>
                <c:pt idx="197">
                  <c:v>38610</c:v>
                </c:pt>
                <c:pt idx="198">
                  <c:v>38579</c:v>
                </c:pt>
                <c:pt idx="199">
                  <c:v>38548</c:v>
                </c:pt>
                <c:pt idx="200">
                  <c:v>38518</c:v>
                </c:pt>
                <c:pt idx="201">
                  <c:v>38487</c:v>
                </c:pt>
                <c:pt idx="202">
                  <c:v>38457</c:v>
                </c:pt>
                <c:pt idx="203">
                  <c:v>38426</c:v>
                </c:pt>
                <c:pt idx="204">
                  <c:v>38398</c:v>
                </c:pt>
              </c:numCache>
            </c:numRef>
          </c:cat>
          <c:val>
            <c:numRef>
              <c:f>Foglio1!$G$2:$G$206</c:f>
              <c:numCache>
                <c:formatCode>General</c:formatCode>
                <c:ptCount val="205"/>
                <c:pt idx="0">
                  <c:v>2.6945829179129284</c:v>
                </c:pt>
                <c:pt idx="1">
                  <c:v>2.7517032236623469</c:v>
                </c:pt>
                <c:pt idx="2">
                  <c:v>2.9599368560983721</c:v>
                </c:pt>
                <c:pt idx="3">
                  <c:v>2.794449983383184</c:v>
                </c:pt>
                <c:pt idx="4">
                  <c:v>2.8263376537055502</c:v>
                </c:pt>
                <c:pt idx="5">
                  <c:v>2.5788800265869063</c:v>
                </c:pt>
                <c:pt idx="6">
                  <c:v>2.7576271186440682</c:v>
                </c:pt>
                <c:pt idx="7">
                  <c:v>2.6517613825191098</c:v>
                </c:pt>
                <c:pt idx="8">
                  <c:v>2.5705383848454639</c:v>
                </c:pt>
                <c:pt idx="9">
                  <c:v>2.4929461615154538</c:v>
                </c:pt>
                <c:pt idx="10">
                  <c:v>2.4738866733133933</c:v>
                </c:pt>
                <c:pt idx="11">
                  <c:v>2.3008391492190099</c:v>
                </c:pt>
                <c:pt idx="12">
                  <c:v>2.1664589564639418</c:v>
                </c:pt>
                <c:pt idx="13">
                  <c:v>2.0859421734795616</c:v>
                </c:pt>
                <c:pt idx="14">
                  <c:v>2.120696244599535</c:v>
                </c:pt>
                <c:pt idx="15">
                  <c:v>2.008998005982054</c:v>
                </c:pt>
                <c:pt idx="16">
                  <c:v>1.716816218012629</c:v>
                </c:pt>
                <c:pt idx="17">
                  <c:v>1.7941176470588238</c:v>
                </c:pt>
                <c:pt idx="18">
                  <c:v>1.9082003988035896</c:v>
                </c:pt>
                <c:pt idx="19">
                  <c:v>1.7177799933532736</c:v>
                </c:pt>
                <c:pt idx="20">
                  <c:v>1.5758474576271189</c:v>
                </c:pt>
                <c:pt idx="21">
                  <c:v>1.5293369890329016</c:v>
                </c:pt>
                <c:pt idx="22">
                  <c:v>1.419765702891326</c:v>
                </c:pt>
                <c:pt idx="23">
                  <c:v>1.1473828514456632</c:v>
                </c:pt>
                <c:pt idx="24">
                  <c:v>1.4544865403788636</c:v>
                </c:pt>
                <c:pt idx="25">
                  <c:v>1.6798936523762049</c:v>
                </c:pt>
                <c:pt idx="26">
                  <c:v>1.6842638750415424</c:v>
                </c:pt>
                <c:pt idx="27">
                  <c:v>1.6096543702226653</c:v>
                </c:pt>
                <c:pt idx="28">
                  <c:v>1.5237288135593223</c:v>
                </c:pt>
                <c:pt idx="29">
                  <c:v>1.4731970754403458</c:v>
                </c:pt>
                <c:pt idx="30">
                  <c:v>1.431422399468262</c:v>
                </c:pt>
                <c:pt idx="31">
                  <c:v>1.4762213359920242</c:v>
                </c:pt>
                <c:pt idx="32">
                  <c:v>1.4441342638750418</c:v>
                </c:pt>
                <c:pt idx="33">
                  <c:v>1.2865237620471919</c:v>
                </c:pt>
                <c:pt idx="34">
                  <c:v>1.4475157859754071</c:v>
                </c:pt>
                <c:pt idx="35">
                  <c:v>1.35493519441675</c:v>
                </c:pt>
                <c:pt idx="36">
                  <c:v>1.3134679295446992</c:v>
                </c:pt>
                <c:pt idx="37">
                  <c:v>1.2466766367563977</c:v>
                </c:pt>
                <c:pt idx="38">
                  <c:v>1.0827932868062482</c:v>
                </c:pt>
                <c:pt idx="39">
                  <c:v>1.2932618810235961</c:v>
                </c:pt>
                <c:pt idx="40">
                  <c:v>1.2530242605516784</c:v>
                </c:pt>
                <c:pt idx="41">
                  <c:v>1.4210535061482221</c:v>
                </c:pt>
                <c:pt idx="42">
                  <c:v>1.4107012296444004</c:v>
                </c:pt>
                <c:pt idx="43">
                  <c:v>1.3398886673313393</c:v>
                </c:pt>
                <c:pt idx="44">
                  <c:v>1.2585327351279494</c:v>
                </c:pt>
                <c:pt idx="45">
                  <c:v>1.2476487205051514</c:v>
                </c:pt>
                <c:pt idx="46">
                  <c:v>1.2001080093054175</c:v>
                </c:pt>
                <c:pt idx="47">
                  <c:v>1.1941425722831505</c:v>
                </c:pt>
                <c:pt idx="48">
                  <c:v>1.2547607178464606</c:v>
                </c:pt>
                <c:pt idx="49">
                  <c:v>1.3461365902293121</c:v>
                </c:pt>
                <c:pt idx="50">
                  <c:v>1.2213443004320377</c:v>
                </c:pt>
                <c:pt idx="51">
                  <c:v>1.1997175141242939</c:v>
                </c:pt>
                <c:pt idx="52">
                  <c:v>1.1396311066799605</c:v>
                </c:pt>
                <c:pt idx="53">
                  <c:v>1.0931871053506153</c:v>
                </c:pt>
                <c:pt idx="54">
                  <c:v>1.0535476902625458</c:v>
                </c:pt>
                <c:pt idx="55">
                  <c:v>1.0524260551678299</c:v>
                </c:pt>
                <c:pt idx="56">
                  <c:v>1.0134679295446993</c:v>
                </c:pt>
                <c:pt idx="57">
                  <c:v>1.0038218677301431</c:v>
                </c:pt>
                <c:pt idx="58">
                  <c:v>0.98089066134928538</c:v>
                </c:pt>
                <c:pt idx="59">
                  <c:v>0.96304420073113994</c:v>
                </c:pt>
                <c:pt idx="60">
                  <c:v>0.96380857427716848</c:v>
                </c:pt>
                <c:pt idx="61">
                  <c:v>0.8933781987371221</c:v>
                </c:pt>
                <c:pt idx="62">
                  <c:v>0.86011133266866069</c:v>
                </c:pt>
                <c:pt idx="63">
                  <c:v>0.8268610834164174</c:v>
                </c:pt>
                <c:pt idx="64">
                  <c:v>0.7664921900963777</c:v>
                </c:pt>
                <c:pt idx="65">
                  <c:v>0.80148720505151227</c:v>
                </c:pt>
                <c:pt idx="66">
                  <c:v>0.80371385842472587</c:v>
                </c:pt>
                <c:pt idx="67">
                  <c:v>0.80591558657361251</c:v>
                </c:pt>
                <c:pt idx="68">
                  <c:v>0.74381854436689965</c:v>
                </c:pt>
                <c:pt idx="69">
                  <c:v>0.74223994682618821</c:v>
                </c:pt>
                <c:pt idx="70">
                  <c:v>0.71593552675307448</c:v>
                </c:pt>
                <c:pt idx="71">
                  <c:v>0.71131605184446656</c:v>
                </c:pt>
                <c:pt idx="72">
                  <c:v>0.60537554004652727</c:v>
                </c:pt>
                <c:pt idx="73">
                  <c:v>0.61203057494184132</c:v>
                </c:pt>
                <c:pt idx="74">
                  <c:v>0.69818876703223687</c:v>
                </c:pt>
                <c:pt idx="75">
                  <c:v>0.72848953140578265</c:v>
                </c:pt>
                <c:pt idx="76">
                  <c:v>0.72761714855433723</c:v>
                </c:pt>
                <c:pt idx="77">
                  <c:v>0.5952392821535395</c:v>
                </c:pt>
                <c:pt idx="78">
                  <c:v>0.63856763044200759</c:v>
                </c:pt>
                <c:pt idx="79">
                  <c:v>0.74795613160518459</c:v>
                </c:pt>
                <c:pt idx="80">
                  <c:v>0.71411598537720189</c:v>
                </c:pt>
                <c:pt idx="81">
                  <c:v>0.75090561648388165</c:v>
                </c:pt>
                <c:pt idx="82">
                  <c:v>0.73272681954137608</c:v>
                </c:pt>
                <c:pt idx="83">
                  <c:v>0.71808740445330677</c:v>
                </c:pt>
                <c:pt idx="84">
                  <c:v>0.74850448654037893</c:v>
                </c:pt>
                <c:pt idx="85">
                  <c:v>0.65751910933865076</c:v>
                </c:pt>
                <c:pt idx="86">
                  <c:v>0.71061814556331027</c:v>
                </c:pt>
                <c:pt idx="87">
                  <c:v>0.7178132269857096</c:v>
                </c:pt>
                <c:pt idx="88">
                  <c:v>0.6766782984380193</c:v>
                </c:pt>
                <c:pt idx="89">
                  <c:v>0.63865902293120658</c:v>
                </c:pt>
                <c:pt idx="90">
                  <c:v>0.664481555333998</c:v>
                </c:pt>
                <c:pt idx="91">
                  <c:v>0.60407942838152229</c:v>
                </c:pt>
                <c:pt idx="92">
                  <c:v>0.62863908275174496</c:v>
                </c:pt>
                <c:pt idx="93">
                  <c:v>0.59818045862412772</c:v>
                </c:pt>
                <c:pt idx="94">
                  <c:v>0.56526254569624479</c:v>
                </c:pt>
                <c:pt idx="95">
                  <c:v>0.55561648388168838</c:v>
                </c:pt>
                <c:pt idx="96">
                  <c:v>0.54490694582917931</c:v>
                </c:pt>
                <c:pt idx="97">
                  <c:v>0.48104852110335661</c:v>
                </c:pt>
                <c:pt idx="98">
                  <c:v>0.53569292123629109</c:v>
                </c:pt>
                <c:pt idx="99">
                  <c:v>0.50034064473246942</c:v>
                </c:pt>
                <c:pt idx="100">
                  <c:v>0.45940511797939521</c:v>
                </c:pt>
                <c:pt idx="101">
                  <c:v>0.39710036556995676</c:v>
                </c:pt>
                <c:pt idx="102">
                  <c:v>0.35673811897640428</c:v>
                </c:pt>
                <c:pt idx="103">
                  <c:v>0.40057328015952165</c:v>
                </c:pt>
                <c:pt idx="104">
                  <c:v>0.33456297773346644</c:v>
                </c:pt>
                <c:pt idx="105">
                  <c:v>0.3548853439680959</c:v>
                </c:pt>
                <c:pt idx="106">
                  <c:v>0.32732635427052181</c:v>
                </c:pt>
                <c:pt idx="107">
                  <c:v>0.30374709205716188</c:v>
                </c:pt>
                <c:pt idx="108">
                  <c:v>0.25845795945496852</c:v>
                </c:pt>
                <c:pt idx="109">
                  <c:v>0.24469092721834507</c:v>
                </c:pt>
                <c:pt idx="110">
                  <c:v>0.18493685609837174</c:v>
                </c:pt>
                <c:pt idx="111">
                  <c:v>0.17662013958125633</c:v>
                </c:pt>
                <c:pt idx="112">
                  <c:v>0.17328015952143594</c:v>
                </c:pt>
                <c:pt idx="113">
                  <c:v>0.19696743104021275</c:v>
                </c:pt>
                <c:pt idx="114">
                  <c:v>0.16864406779661012</c:v>
                </c:pt>
                <c:pt idx="115">
                  <c:v>0.14599534729145902</c:v>
                </c:pt>
                <c:pt idx="116">
                  <c:v>0.13173811897640419</c:v>
                </c:pt>
                <c:pt idx="117">
                  <c:v>8.8675639747424428E-2</c:v>
                </c:pt>
                <c:pt idx="118">
                  <c:v>0.16144067796610195</c:v>
                </c:pt>
                <c:pt idx="119">
                  <c:v>0.1702143569292125</c:v>
                </c:pt>
                <c:pt idx="120">
                  <c:v>0.13466267863077452</c:v>
                </c:pt>
                <c:pt idx="121">
                  <c:v>9.0403788634097815E-2</c:v>
                </c:pt>
                <c:pt idx="122">
                  <c:v>4.4865403788634017E-2</c:v>
                </c:pt>
                <c:pt idx="123">
                  <c:v>3.6025257560651447E-2</c:v>
                </c:pt>
                <c:pt idx="124">
                  <c:v>4.1292788301761529E-2</c:v>
                </c:pt>
                <c:pt idx="125">
                  <c:v>-5.9970089730807419E-2</c:v>
                </c:pt>
                <c:pt idx="126">
                  <c:v>1.270355599867079E-2</c:v>
                </c:pt>
                <c:pt idx="127">
                  <c:v>7.3678963110668017E-2</c:v>
                </c:pt>
                <c:pt idx="128">
                  <c:v>9.7241608507810051E-2</c:v>
                </c:pt>
                <c:pt idx="129">
                  <c:v>0.11764705882352944</c:v>
                </c:pt>
                <c:pt idx="130">
                  <c:v>0.13294283815220997</c:v>
                </c:pt>
                <c:pt idx="131">
                  <c:v>0.10155367231638412</c:v>
                </c:pt>
                <c:pt idx="132">
                  <c:v>0.10270854104353622</c:v>
                </c:pt>
                <c:pt idx="133">
                  <c:v>6.8560983715520107E-2</c:v>
                </c:pt>
                <c:pt idx="134">
                  <c:v>4.4898637421070253E-2</c:v>
                </c:pt>
                <c:pt idx="135">
                  <c:v>-1.9150880691259475E-2</c:v>
                </c:pt>
                <c:pt idx="136">
                  <c:v>-1.6899302093718815E-2</c:v>
                </c:pt>
                <c:pt idx="137">
                  <c:v>-5.1844466600199257E-2</c:v>
                </c:pt>
                <c:pt idx="138">
                  <c:v>-0.12817381189764043</c:v>
                </c:pt>
                <c:pt idx="139">
                  <c:v>-8.4745762711864403E-2</c:v>
                </c:pt>
                <c:pt idx="140">
                  <c:v>-0.1436440677966101</c:v>
                </c:pt>
                <c:pt idx="141">
                  <c:v>-9.487371219674301E-2</c:v>
                </c:pt>
                <c:pt idx="142">
                  <c:v>-1.4049518112329573E-2</c:v>
                </c:pt>
                <c:pt idx="143">
                  <c:v>-2.8389830508474434E-2</c:v>
                </c:pt>
                <c:pt idx="144">
                  <c:v>-8.2344632768361459E-2</c:v>
                </c:pt>
                <c:pt idx="145">
                  <c:v>-0.10778497839813894</c:v>
                </c:pt>
                <c:pt idx="146">
                  <c:v>-7.3529411764705843E-2</c:v>
                </c:pt>
                <c:pt idx="147">
                  <c:v>-8.9705882352940969E-2</c:v>
                </c:pt>
                <c:pt idx="148">
                  <c:v>-0.13909106015287465</c:v>
                </c:pt>
                <c:pt idx="149">
                  <c:v>-0.12173479561316047</c:v>
                </c:pt>
                <c:pt idx="150">
                  <c:v>-0.15202725157859742</c:v>
                </c:pt>
                <c:pt idx="151">
                  <c:v>-0.17956131605184444</c:v>
                </c:pt>
                <c:pt idx="152">
                  <c:v>-0.23619142572283136</c:v>
                </c:pt>
                <c:pt idx="153">
                  <c:v>-0.23634097706879353</c:v>
                </c:pt>
                <c:pt idx="154">
                  <c:v>-0.27483383183781984</c:v>
                </c:pt>
                <c:pt idx="155">
                  <c:v>-0.3370970422067131</c:v>
                </c:pt>
                <c:pt idx="156">
                  <c:v>-0.38925722831505472</c:v>
                </c:pt>
                <c:pt idx="157">
                  <c:v>-0.31382519109338647</c:v>
                </c:pt>
                <c:pt idx="158">
                  <c:v>-0.24954303755400464</c:v>
                </c:pt>
                <c:pt idx="159">
                  <c:v>-0.25536723163841801</c:v>
                </c:pt>
                <c:pt idx="160">
                  <c:v>-0.1951229644400132</c:v>
                </c:pt>
                <c:pt idx="161">
                  <c:v>-3.0940511797939552E-2</c:v>
                </c:pt>
                <c:pt idx="162">
                  <c:v>6.5827517447657025E-2</c:v>
                </c:pt>
                <c:pt idx="163">
                  <c:v>5.2991026919242401E-2</c:v>
                </c:pt>
                <c:pt idx="164">
                  <c:v>6.3476237952808212E-2</c:v>
                </c:pt>
                <c:pt idx="165">
                  <c:v>0.16349285476902642</c:v>
                </c:pt>
                <c:pt idx="166">
                  <c:v>0.15120471917580591</c:v>
                </c:pt>
                <c:pt idx="167">
                  <c:v>9.895314057826532E-2</c:v>
                </c:pt>
                <c:pt idx="168">
                  <c:v>0.10554170820870734</c:v>
                </c:pt>
                <c:pt idx="169">
                  <c:v>0.14535559986706548</c:v>
                </c:pt>
                <c:pt idx="170">
                  <c:v>0.21997341309405116</c:v>
                </c:pt>
                <c:pt idx="171">
                  <c:v>0.23059155865736147</c:v>
                </c:pt>
                <c:pt idx="172">
                  <c:v>0.28728813559322042</c:v>
                </c:pt>
                <c:pt idx="173">
                  <c:v>0.2684862080425392</c:v>
                </c:pt>
                <c:pt idx="174">
                  <c:v>0.22465104685942183</c:v>
                </c:pt>
                <c:pt idx="175">
                  <c:v>0.20909770687936202</c:v>
                </c:pt>
                <c:pt idx="176">
                  <c:v>0.24904453306746421</c:v>
                </c:pt>
                <c:pt idx="177">
                  <c:v>0.27170156198072459</c:v>
                </c:pt>
                <c:pt idx="178">
                  <c:v>0.23161349285476907</c:v>
                </c:pt>
                <c:pt idx="179">
                  <c:v>0.18050847457627128</c:v>
                </c:pt>
                <c:pt idx="180">
                  <c:v>0.16884346959122642</c:v>
                </c:pt>
                <c:pt idx="181">
                  <c:v>0.1949484878697243</c:v>
                </c:pt>
                <c:pt idx="182">
                  <c:v>0.17838152210036573</c:v>
                </c:pt>
                <c:pt idx="183">
                  <c:v>0.16370056497175156</c:v>
                </c:pt>
                <c:pt idx="184">
                  <c:v>0.14484878697241621</c:v>
                </c:pt>
                <c:pt idx="185">
                  <c:v>0.10987869724160859</c:v>
                </c:pt>
                <c:pt idx="186">
                  <c:v>8.3266866068461232E-2</c:v>
                </c:pt>
                <c:pt idx="187">
                  <c:v>6.0701229644400279E-2</c:v>
                </c:pt>
                <c:pt idx="188">
                  <c:v>5.5333998005982155E-2</c:v>
                </c:pt>
                <c:pt idx="189">
                  <c:v>5.524260551678295E-2</c:v>
                </c:pt>
                <c:pt idx="190">
                  <c:v>8.8908275174476525E-2</c:v>
                </c:pt>
                <c:pt idx="191">
                  <c:v>7.5797607178464732E-2</c:v>
                </c:pt>
                <c:pt idx="192">
                  <c:v>6.4024592888002774E-2</c:v>
                </c:pt>
                <c:pt idx="193">
                  <c:v>6.354270521768024E-2</c:v>
                </c:pt>
                <c:pt idx="194">
                  <c:v>3.7130275839149185E-2</c:v>
                </c:pt>
                <c:pt idx="195">
                  <c:v>3.8118976404120986E-2</c:v>
                </c:pt>
                <c:pt idx="196">
                  <c:v>2.8331671651711243E-3</c:v>
                </c:pt>
                <c:pt idx="197">
                  <c:v>2.0945496842804889E-2</c:v>
                </c:pt>
                <c:pt idx="198">
                  <c:v>1.3899966766367511E-2</c:v>
                </c:pt>
                <c:pt idx="199">
                  <c:v>2.5407111997341358E-2</c:v>
                </c:pt>
                <c:pt idx="200">
                  <c:v>-1.0194416749750745E-2</c:v>
                </c:pt>
                <c:pt idx="201">
                  <c:v>-1.005317381189752E-2</c:v>
                </c:pt>
                <c:pt idx="202">
                  <c:v>-3.8841807909604564E-2</c:v>
                </c:pt>
                <c:pt idx="203">
                  <c:v>-1.9117647058823573E-2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B-429E-8378-AA31B385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32216"/>
        <c:axId val="625432544"/>
      </c:lineChart>
      <c:dateAx>
        <c:axId val="625432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2544"/>
        <c:crosses val="autoZero"/>
        <c:auto val="1"/>
        <c:lblOffset val="100"/>
        <c:baseTimeUnit val="months"/>
      </c:dateAx>
      <c:valAx>
        <c:axId val="625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'Foglio1 (2)'!$B$1</c:f>
              <c:strCache>
                <c:ptCount val="1"/>
                <c:pt idx="0">
                  <c:v>100basis Vanguard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'Foglio1 (2)'!$A$2:$A$67</c:f>
              <c:numCache>
                <c:formatCode>mmm\-yy</c:formatCode>
                <c:ptCount val="66"/>
                <c:pt idx="0">
                  <c:v>44362</c:v>
                </c:pt>
                <c:pt idx="1">
                  <c:v>44270</c:v>
                </c:pt>
                <c:pt idx="2">
                  <c:v>44180</c:v>
                </c:pt>
                <c:pt idx="3">
                  <c:v>44089</c:v>
                </c:pt>
                <c:pt idx="4">
                  <c:v>43997</c:v>
                </c:pt>
                <c:pt idx="5">
                  <c:v>43905</c:v>
                </c:pt>
                <c:pt idx="6">
                  <c:v>43814</c:v>
                </c:pt>
                <c:pt idx="7">
                  <c:v>43723</c:v>
                </c:pt>
                <c:pt idx="8">
                  <c:v>43631</c:v>
                </c:pt>
                <c:pt idx="9">
                  <c:v>43539</c:v>
                </c:pt>
                <c:pt idx="10">
                  <c:v>43449</c:v>
                </c:pt>
                <c:pt idx="11">
                  <c:v>43358</c:v>
                </c:pt>
                <c:pt idx="12">
                  <c:v>43266</c:v>
                </c:pt>
                <c:pt idx="13">
                  <c:v>43174</c:v>
                </c:pt>
                <c:pt idx="14">
                  <c:v>43084</c:v>
                </c:pt>
                <c:pt idx="15">
                  <c:v>42993</c:v>
                </c:pt>
                <c:pt idx="16">
                  <c:v>42901</c:v>
                </c:pt>
                <c:pt idx="17">
                  <c:v>42809</c:v>
                </c:pt>
                <c:pt idx="18">
                  <c:v>42719</c:v>
                </c:pt>
                <c:pt idx="19">
                  <c:v>42628</c:v>
                </c:pt>
                <c:pt idx="20">
                  <c:v>42536</c:v>
                </c:pt>
                <c:pt idx="21">
                  <c:v>42444</c:v>
                </c:pt>
                <c:pt idx="22">
                  <c:v>42353</c:v>
                </c:pt>
                <c:pt idx="23">
                  <c:v>42262</c:v>
                </c:pt>
                <c:pt idx="24">
                  <c:v>42170</c:v>
                </c:pt>
                <c:pt idx="25">
                  <c:v>42078</c:v>
                </c:pt>
                <c:pt idx="26">
                  <c:v>41988</c:v>
                </c:pt>
                <c:pt idx="27">
                  <c:v>41897</c:v>
                </c:pt>
                <c:pt idx="28">
                  <c:v>41805</c:v>
                </c:pt>
                <c:pt idx="29">
                  <c:v>41713</c:v>
                </c:pt>
                <c:pt idx="30">
                  <c:v>41623</c:v>
                </c:pt>
                <c:pt idx="31">
                  <c:v>41532</c:v>
                </c:pt>
                <c:pt idx="32">
                  <c:v>41440</c:v>
                </c:pt>
                <c:pt idx="33">
                  <c:v>41348</c:v>
                </c:pt>
                <c:pt idx="34">
                  <c:v>41258</c:v>
                </c:pt>
                <c:pt idx="35">
                  <c:v>41167</c:v>
                </c:pt>
                <c:pt idx="36">
                  <c:v>41075</c:v>
                </c:pt>
                <c:pt idx="37">
                  <c:v>40983</c:v>
                </c:pt>
                <c:pt idx="38">
                  <c:v>40892</c:v>
                </c:pt>
                <c:pt idx="39">
                  <c:v>40801</c:v>
                </c:pt>
                <c:pt idx="40">
                  <c:v>40709</c:v>
                </c:pt>
                <c:pt idx="41">
                  <c:v>40617</c:v>
                </c:pt>
                <c:pt idx="42">
                  <c:v>40527</c:v>
                </c:pt>
                <c:pt idx="43">
                  <c:v>40436</c:v>
                </c:pt>
                <c:pt idx="44">
                  <c:v>40344</c:v>
                </c:pt>
                <c:pt idx="45">
                  <c:v>40252</c:v>
                </c:pt>
                <c:pt idx="46">
                  <c:v>40162</c:v>
                </c:pt>
                <c:pt idx="47">
                  <c:v>40071</c:v>
                </c:pt>
                <c:pt idx="48">
                  <c:v>39979</c:v>
                </c:pt>
                <c:pt idx="49">
                  <c:v>39887</c:v>
                </c:pt>
                <c:pt idx="50">
                  <c:v>39797</c:v>
                </c:pt>
                <c:pt idx="51">
                  <c:v>39706</c:v>
                </c:pt>
                <c:pt idx="52">
                  <c:v>39614</c:v>
                </c:pt>
                <c:pt idx="53">
                  <c:v>39522</c:v>
                </c:pt>
                <c:pt idx="54">
                  <c:v>39431</c:v>
                </c:pt>
                <c:pt idx="55">
                  <c:v>39340</c:v>
                </c:pt>
                <c:pt idx="56">
                  <c:v>39248</c:v>
                </c:pt>
                <c:pt idx="57">
                  <c:v>39156</c:v>
                </c:pt>
                <c:pt idx="58">
                  <c:v>39066</c:v>
                </c:pt>
                <c:pt idx="59">
                  <c:v>38975</c:v>
                </c:pt>
                <c:pt idx="60">
                  <c:v>38883</c:v>
                </c:pt>
                <c:pt idx="61">
                  <c:v>38791</c:v>
                </c:pt>
                <c:pt idx="62">
                  <c:v>38701</c:v>
                </c:pt>
                <c:pt idx="63">
                  <c:v>38610</c:v>
                </c:pt>
                <c:pt idx="64">
                  <c:v>38518</c:v>
                </c:pt>
                <c:pt idx="65">
                  <c:v>38426</c:v>
                </c:pt>
              </c:numCache>
            </c:numRef>
          </c:cat>
          <c:val>
            <c:numRef>
              <c:f>'Foglio1 (2)'!$B$2:$B$67</c:f>
              <c:numCache>
                <c:formatCode>General</c:formatCode>
                <c:ptCount val="66"/>
                <c:pt idx="0">
                  <c:v>0.90796626054358009</c:v>
                </c:pt>
                <c:pt idx="1">
                  <c:v>0.7218369259606372</c:v>
                </c:pt>
                <c:pt idx="2">
                  <c:v>0.59194001874414259</c:v>
                </c:pt>
                <c:pt idx="3">
                  <c:v>0.48003748828491077</c:v>
                </c:pt>
                <c:pt idx="4">
                  <c:v>0.4719775070290535</c:v>
                </c:pt>
                <c:pt idx="5">
                  <c:v>0.30927835051546371</c:v>
                </c:pt>
                <c:pt idx="6">
                  <c:v>0.73926897844423634</c:v>
                </c:pt>
                <c:pt idx="7">
                  <c:v>0.74789128397375815</c:v>
                </c:pt>
                <c:pt idx="8">
                  <c:v>0.6382380506091847</c:v>
                </c:pt>
                <c:pt idx="9">
                  <c:v>0.62905342080599791</c:v>
                </c:pt>
                <c:pt idx="10">
                  <c:v>0.39775070290534198</c:v>
                </c:pt>
                <c:pt idx="11">
                  <c:v>0.5122774133083412</c:v>
                </c:pt>
                <c:pt idx="12">
                  <c:v>0.5267104029990628</c:v>
                </c:pt>
                <c:pt idx="13">
                  <c:v>0.41462043111527636</c:v>
                </c:pt>
                <c:pt idx="14">
                  <c:v>0.55538894095595137</c:v>
                </c:pt>
                <c:pt idx="15">
                  <c:v>0.55745079662605446</c:v>
                </c:pt>
                <c:pt idx="16">
                  <c:v>0.56007497656982186</c:v>
                </c:pt>
                <c:pt idx="17">
                  <c:v>0.54807872539831304</c:v>
                </c:pt>
                <c:pt idx="18">
                  <c:v>0.54695407685098396</c:v>
                </c:pt>
                <c:pt idx="19">
                  <c:v>0.62586691658856597</c:v>
                </c:pt>
                <c:pt idx="20">
                  <c:v>0.6620431115276475</c:v>
                </c:pt>
                <c:pt idx="21">
                  <c:v>0.57075913776944698</c:v>
                </c:pt>
                <c:pt idx="22">
                  <c:v>0.49447047797563259</c:v>
                </c:pt>
                <c:pt idx="23">
                  <c:v>0.41593252108716028</c:v>
                </c:pt>
                <c:pt idx="24">
                  <c:v>0.39999999999999991</c:v>
                </c:pt>
                <c:pt idx="25">
                  <c:v>0.58031865042174324</c:v>
                </c:pt>
                <c:pt idx="26">
                  <c:v>0.51827553889409561</c:v>
                </c:pt>
                <c:pt idx="27">
                  <c:v>0.34676663542642916</c:v>
                </c:pt>
                <c:pt idx="28">
                  <c:v>0.40281162136832238</c:v>
                </c:pt>
                <c:pt idx="29">
                  <c:v>0.32371134020618553</c:v>
                </c:pt>
                <c:pt idx="30">
                  <c:v>0.21012183692596054</c:v>
                </c:pt>
                <c:pt idx="31">
                  <c:v>0.23973758200562312</c:v>
                </c:pt>
                <c:pt idx="32">
                  <c:v>0.28809746954076854</c:v>
                </c:pt>
                <c:pt idx="33">
                  <c:v>0.32202436738519213</c:v>
                </c:pt>
                <c:pt idx="34">
                  <c:v>0.23336457357075902</c:v>
                </c:pt>
                <c:pt idx="35">
                  <c:v>0.21780693533270856</c:v>
                </c:pt>
                <c:pt idx="36">
                  <c:v>0.2264292408622306</c:v>
                </c:pt>
                <c:pt idx="37">
                  <c:v>0.19306466729147131</c:v>
                </c:pt>
                <c:pt idx="38">
                  <c:v>8.716026241799435E-2</c:v>
                </c:pt>
                <c:pt idx="39">
                  <c:v>-4.6485473289597068E-2</c:v>
                </c:pt>
                <c:pt idx="40">
                  <c:v>0.12652296157450804</c:v>
                </c:pt>
                <c:pt idx="41">
                  <c:v>9.597000937207123E-2</c:v>
                </c:pt>
                <c:pt idx="42">
                  <c:v>3.7863167760074923E-2</c:v>
                </c:pt>
                <c:pt idx="43">
                  <c:v>-2.3805060918463017E-2</c:v>
                </c:pt>
                <c:pt idx="44">
                  <c:v>-0.12858481724461102</c:v>
                </c:pt>
                <c:pt idx="45">
                  <c:v>-8.5098406747891264E-2</c:v>
                </c:pt>
                <c:pt idx="46">
                  <c:v>-0.16138706654170565</c:v>
                </c:pt>
                <c:pt idx="47">
                  <c:v>-0.22305529522024359</c:v>
                </c:pt>
                <c:pt idx="48">
                  <c:v>-0.41874414245548264</c:v>
                </c:pt>
                <c:pt idx="49">
                  <c:v>-0.54489222118088099</c:v>
                </c:pt>
                <c:pt idx="50">
                  <c:v>-0.316776007497657</c:v>
                </c:pt>
                <c:pt idx="51">
                  <c:v>0.13964386129334572</c:v>
                </c:pt>
                <c:pt idx="52">
                  <c:v>9.5032802249296999E-2</c:v>
                </c:pt>
                <c:pt idx="53">
                  <c:v>0.16944704779756314</c:v>
                </c:pt>
                <c:pt idx="54">
                  <c:v>0.15201499531396445</c:v>
                </c:pt>
                <c:pt idx="55">
                  <c:v>0.33945641986879083</c:v>
                </c:pt>
                <c:pt idx="56">
                  <c:v>0.32989690721649478</c:v>
                </c:pt>
                <c:pt idx="57">
                  <c:v>0.48734770384254911</c:v>
                </c:pt>
                <c:pt idx="58">
                  <c:v>0.44329896907216493</c:v>
                </c:pt>
                <c:pt idx="59">
                  <c:v>0.34751640112464854</c:v>
                </c:pt>
                <c:pt idx="60">
                  <c:v>0.24273664479850043</c:v>
                </c:pt>
                <c:pt idx="61">
                  <c:v>0.2731021555763824</c:v>
                </c:pt>
                <c:pt idx="62">
                  <c:v>0.11640112464854724</c:v>
                </c:pt>
                <c:pt idx="63">
                  <c:v>0.13308341143392699</c:v>
                </c:pt>
                <c:pt idx="64">
                  <c:v>0.10028116213683225</c:v>
                </c:pt>
                <c:pt idx="65">
                  <c:v>-2.8678537956888461E-2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7-4738-A9C5-71893705A8DC}"/>
            </c:ext>
          </c:extLst>
        </c:ser>
        <c:ser>
          <c:idx val="1"/>
          <c:order val="1"/>
          <c:tx>
            <c:strRef>
              <c:f>'Foglio1 (2)'!$C$1</c:f>
              <c:strCache>
                <c:ptCount val="1"/>
                <c:pt idx="0">
                  <c:v>100basis 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'Foglio1 (2)'!$A$2:$A$67</c:f>
              <c:numCache>
                <c:formatCode>mmm\-yy</c:formatCode>
                <c:ptCount val="66"/>
                <c:pt idx="0">
                  <c:v>44362</c:v>
                </c:pt>
                <c:pt idx="1">
                  <c:v>44270</c:v>
                </c:pt>
                <c:pt idx="2">
                  <c:v>44180</c:v>
                </c:pt>
                <c:pt idx="3">
                  <c:v>44089</c:v>
                </c:pt>
                <c:pt idx="4">
                  <c:v>43997</c:v>
                </c:pt>
                <c:pt idx="5">
                  <c:v>43905</c:v>
                </c:pt>
                <c:pt idx="6">
                  <c:v>43814</c:v>
                </c:pt>
                <c:pt idx="7">
                  <c:v>43723</c:v>
                </c:pt>
                <c:pt idx="8">
                  <c:v>43631</c:v>
                </c:pt>
                <c:pt idx="9">
                  <c:v>43539</c:v>
                </c:pt>
                <c:pt idx="10">
                  <c:v>43449</c:v>
                </c:pt>
                <c:pt idx="11">
                  <c:v>43358</c:v>
                </c:pt>
                <c:pt idx="12">
                  <c:v>43266</c:v>
                </c:pt>
                <c:pt idx="13">
                  <c:v>43174</c:v>
                </c:pt>
                <c:pt idx="14">
                  <c:v>43084</c:v>
                </c:pt>
                <c:pt idx="15">
                  <c:v>42993</c:v>
                </c:pt>
                <c:pt idx="16">
                  <c:v>42901</c:v>
                </c:pt>
                <c:pt idx="17">
                  <c:v>42809</c:v>
                </c:pt>
                <c:pt idx="18">
                  <c:v>42719</c:v>
                </c:pt>
                <c:pt idx="19">
                  <c:v>42628</c:v>
                </c:pt>
                <c:pt idx="20">
                  <c:v>42536</c:v>
                </c:pt>
                <c:pt idx="21">
                  <c:v>42444</c:v>
                </c:pt>
                <c:pt idx="22">
                  <c:v>42353</c:v>
                </c:pt>
                <c:pt idx="23">
                  <c:v>42262</c:v>
                </c:pt>
                <c:pt idx="24">
                  <c:v>42170</c:v>
                </c:pt>
                <c:pt idx="25">
                  <c:v>42078</c:v>
                </c:pt>
                <c:pt idx="26">
                  <c:v>41988</c:v>
                </c:pt>
                <c:pt idx="27">
                  <c:v>41897</c:v>
                </c:pt>
                <c:pt idx="28">
                  <c:v>41805</c:v>
                </c:pt>
                <c:pt idx="29">
                  <c:v>41713</c:v>
                </c:pt>
                <c:pt idx="30">
                  <c:v>41623</c:v>
                </c:pt>
                <c:pt idx="31">
                  <c:v>41532</c:v>
                </c:pt>
                <c:pt idx="32">
                  <c:v>41440</c:v>
                </c:pt>
                <c:pt idx="33">
                  <c:v>41348</c:v>
                </c:pt>
                <c:pt idx="34">
                  <c:v>41258</c:v>
                </c:pt>
                <c:pt idx="35">
                  <c:v>41167</c:v>
                </c:pt>
                <c:pt idx="36">
                  <c:v>41075</c:v>
                </c:pt>
                <c:pt idx="37">
                  <c:v>40983</c:v>
                </c:pt>
                <c:pt idx="38">
                  <c:v>40892</c:v>
                </c:pt>
                <c:pt idx="39">
                  <c:v>40801</c:v>
                </c:pt>
                <c:pt idx="40">
                  <c:v>40709</c:v>
                </c:pt>
                <c:pt idx="41">
                  <c:v>40617</c:v>
                </c:pt>
                <c:pt idx="42">
                  <c:v>40527</c:v>
                </c:pt>
                <c:pt idx="43">
                  <c:v>40436</c:v>
                </c:pt>
                <c:pt idx="44">
                  <c:v>40344</c:v>
                </c:pt>
                <c:pt idx="45">
                  <c:v>40252</c:v>
                </c:pt>
                <c:pt idx="46">
                  <c:v>40162</c:v>
                </c:pt>
                <c:pt idx="47">
                  <c:v>40071</c:v>
                </c:pt>
                <c:pt idx="48">
                  <c:v>39979</c:v>
                </c:pt>
                <c:pt idx="49">
                  <c:v>39887</c:v>
                </c:pt>
                <c:pt idx="50">
                  <c:v>39797</c:v>
                </c:pt>
                <c:pt idx="51">
                  <c:v>39706</c:v>
                </c:pt>
                <c:pt idx="52">
                  <c:v>39614</c:v>
                </c:pt>
                <c:pt idx="53">
                  <c:v>39522</c:v>
                </c:pt>
                <c:pt idx="54">
                  <c:v>39431</c:v>
                </c:pt>
                <c:pt idx="55">
                  <c:v>39340</c:v>
                </c:pt>
                <c:pt idx="56">
                  <c:v>39248</c:v>
                </c:pt>
                <c:pt idx="57">
                  <c:v>39156</c:v>
                </c:pt>
                <c:pt idx="58">
                  <c:v>39066</c:v>
                </c:pt>
                <c:pt idx="59">
                  <c:v>38975</c:v>
                </c:pt>
                <c:pt idx="60">
                  <c:v>38883</c:v>
                </c:pt>
                <c:pt idx="61">
                  <c:v>38791</c:v>
                </c:pt>
                <c:pt idx="62">
                  <c:v>38701</c:v>
                </c:pt>
                <c:pt idx="63">
                  <c:v>38610</c:v>
                </c:pt>
                <c:pt idx="64">
                  <c:v>38518</c:v>
                </c:pt>
                <c:pt idx="65">
                  <c:v>38426</c:v>
                </c:pt>
              </c:numCache>
            </c:numRef>
          </c:cat>
          <c:val>
            <c:numRef>
              <c:f>'Foglio1 (2)'!$C$2:$C$67</c:f>
              <c:numCache>
                <c:formatCode>General</c:formatCode>
                <c:ptCount val="66"/>
                <c:pt idx="0">
                  <c:v>2.5705383848454639</c:v>
                </c:pt>
                <c:pt idx="1">
                  <c:v>2.3008391492190099</c:v>
                </c:pt>
                <c:pt idx="2">
                  <c:v>2.120696244599535</c:v>
                </c:pt>
                <c:pt idx="3">
                  <c:v>1.7941176470588238</c:v>
                </c:pt>
                <c:pt idx="4">
                  <c:v>1.5758474576271189</c:v>
                </c:pt>
                <c:pt idx="5">
                  <c:v>1.1473828514456632</c:v>
                </c:pt>
                <c:pt idx="6">
                  <c:v>1.6842638750415424</c:v>
                </c:pt>
                <c:pt idx="7">
                  <c:v>1.4731970754403458</c:v>
                </c:pt>
                <c:pt idx="8">
                  <c:v>1.4441342638750418</c:v>
                </c:pt>
                <c:pt idx="9">
                  <c:v>1.35493519441675</c:v>
                </c:pt>
                <c:pt idx="10">
                  <c:v>1.0827932868062482</c:v>
                </c:pt>
                <c:pt idx="11">
                  <c:v>1.4210535061482221</c:v>
                </c:pt>
                <c:pt idx="12">
                  <c:v>1.2585327351279494</c:v>
                </c:pt>
                <c:pt idx="13">
                  <c:v>1.1941425722831505</c:v>
                </c:pt>
                <c:pt idx="14">
                  <c:v>1.2213443004320377</c:v>
                </c:pt>
                <c:pt idx="15">
                  <c:v>1.0931871053506153</c:v>
                </c:pt>
                <c:pt idx="16">
                  <c:v>1.0134679295446993</c:v>
                </c:pt>
                <c:pt idx="17">
                  <c:v>0.96304420073113994</c:v>
                </c:pt>
                <c:pt idx="18">
                  <c:v>0.86011133266866069</c:v>
                </c:pt>
                <c:pt idx="19">
                  <c:v>0.80148720505151227</c:v>
                </c:pt>
                <c:pt idx="20">
                  <c:v>0.74381854436689965</c:v>
                </c:pt>
                <c:pt idx="21">
                  <c:v>0.71131605184446656</c:v>
                </c:pt>
                <c:pt idx="22">
                  <c:v>0.69818876703223687</c:v>
                </c:pt>
                <c:pt idx="23">
                  <c:v>0.5952392821535395</c:v>
                </c:pt>
                <c:pt idx="24">
                  <c:v>0.71411598537720189</c:v>
                </c:pt>
                <c:pt idx="25">
                  <c:v>0.71808740445330677</c:v>
                </c:pt>
                <c:pt idx="26">
                  <c:v>0.71061814556331027</c:v>
                </c:pt>
                <c:pt idx="27">
                  <c:v>0.63865902293120658</c:v>
                </c:pt>
                <c:pt idx="28">
                  <c:v>0.62863908275174496</c:v>
                </c:pt>
                <c:pt idx="29">
                  <c:v>0.55561648388168838</c:v>
                </c:pt>
                <c:pt idx="30">
                  <c:v>0.53569292123629109</c:v>
                </c:pt>
                <c:pt idx="31">
                  <c:v>0.39710036556995676</c:v>
                </c:pt>
                <c:pt idx="32">
                  <c:v>0.33456297773346644</c:v>
                </c:pt>
                <c:pt idx="33">
                  <c:v>0.30374709205716188</c:v>
                </c:pt>
                <c:pt idx="34">
                  <c:v>0.18493685609837174</c:v>
                </c:pt>
                <c:pt idx="35">
                  <c:v>0.19696743104021275</c:v>
                </c:pt>
                <c:pt idx="36">
                  <c:v>0.13173811897640419</c:v>
                </c:pt>
                <c:pt idx="37">
                  <c:v>0.1702143569292125</c:v>
                </c:pt>
                <c:pt idx="38">
                  <c:v>4.4865403788634017E-2</c:v>
                </c:pt>
                <c:pt idx="39">
                  <c:v>-5.9970089730807419E-2</c:v>
                </c:pt>
                <c:pt idx="40">
                  <c:v>9.7241608507810051E-2</c:v>
                </c:pt>
                <c:pt idx="41">
                  <c:v>0.10155367231638412</c:v>
                </c:pt>
                <c:pt idx="42">
                  <c:v>4.4898637421070253E-2</c:v>
                </c:pt>
                <c:pt idx="43">
                  <c:v>-5.1844466600199257E-2</c:v>
                </c:pt>
                <c:pt idx="44">
                  <c:v>-0.1436440677966101</c:v>
                </c:pt>
                <c:pt idx="45">
                  <c:v>-2.8389830508474434E-2</c:v>
                </c:pt>
                <c:pt idx="46">
                  <c:v>-7.3529411764705843E-2</c:v>
                </c:pt>
                <c:pt idx="47">
                  <c:v>-0.12173479561316047</c:v>
                </c:pt>
                <c:pt idx="48">
                  <c:v>-0.23619142572283136</c:v>
                </c:pt>
                <c:pt idx="49">
                  <c:v>-0.3370970422067131</c:v>
                </c:pt>
                <c:pt idx="50">
                  <c:v>-0.24954303755400464</c:v>
                </c:pt>
                <c:pt idx="51">
                  <c:v>-3.0940511797939552E-2</c:v>
                </c:pt>
                <c:pt idx="52">
                  <c:v>6.3476237952808212E-2</c:v>
                </c:pt>
                <c:pt idx="53">
                  <c:v>9.895314057826532E-2</c:v>
                </c:pt>
                <c:pt idx="54">
                  <c:v>0.21997341309405116</c:v>
                </c:pt>
                <c:pt idx="55">
                  <c:v>0.2684862080425392</c:v>
                </c:pt>
                <c:pt idx="56">
                  <c:v>0.24904453306746421</c:v>
                </c:pt>
                <c:pt idx="57">
                  <c:v>0.18050847457627128</c:v>
                </c:pt>
                <c:pt idx="58">
                  <c:v>0.17838152210036573</c:v>
                </c:pt>
                <c:pt idx="59">
                  <c:v>0.10987869724160859</c:v>
                </c:pt>
                <c:pt idx="60">
                  <c:v>5.5333998005982155E-2</c:v>
                </c:pt>
                <c:pt idx="61">
                  <c:v>7.5797607178464732E-2</c:v>
                </c:pt>
                <c:pt idx="62">
                  <c:v>3.7130275839149185E-2</c:v>
                </c:pt>
                <c:pt idx="63">
                  <c:v>2.0945496842804889E-2</c:v>
                </c:pt>
                <c:pt idx="64">
                  <c:v>-1.0194416749750745E-2</c:v>
                </c:pt>
                <c:pt idx="65">
                  <c:v>-1.9117647058823573E-2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7-4738-A9C5-71893705A8DC}"/>
            </c:ext>
          </c:extLst>
        </c:ser>
        <c:ser>
          <c:idx val="2"/>
          <c:order val="2"/>
          <c:tx>
            <c:strRef>
              <c:f>'Foglio1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'Foglio1 (2)'!$A$2:$A$67</c:f>
              <c:numCache>
                <c:formatCode>mmm\-yy</c:formatCode>
                <c:ptCount val="66"/>
                <c:pt idx="0">
                  <c:v>44362</c:v>
                </c:pt>
                <c:pt idx="1">
                  <c:v>44270</c:v>
                </c:pt>
                <c:pt idx="2">
                  <c:v>44180</c:v>
                </c:pt>
                <c:pt idx="3">
                  <c:v>44089</c:v>
                </c:pt>
                <c:pt idx="4">
                  <c:v>43997</c:v>
                </c:pt>
                <c:pt idx="5">
                  <c:v>43905</c:v>
                </c:pt>
                <c:pt idx="6">
                  <c:v>43814</c:v>
                </c:pt>
                <c:pt idx="7">
                  <c:v>43723</c:v>
                </c:pt>
                <c:pt idx="8">
                  <c:v>43631</c:v>
                </c:pt>
                <c:pt idx="9">
                  <c:v>43539</c:v>
                </c:pt>
                <c:pt idx="10">
                  <c:v>43449</c:v>
                </c:pt>
                <c:pt idx="11">
                  <c:v>43358</c:v>
                </c:pt>
                <c:pt idx="12">
                  <c:v>43266</c:v>
                </c:pt>
                <c:pt idx="13">
                  <c:v>43174</c:v>
                </c:pt>
                <c:pt idx="14">
                  <c:v>43084</c:v>
                </c:pt>
                <c:pt idx="15">
                  <c:v>42993</c:v>
                </c:pt>
                <c:pt idx="16">
                  <c:v>42901</c:v>
                </c:pt>
                <c:pt idx="17">
                  <c:v>42809</c:v>
                </c:pt>
                <c:pt idx="18">
                  <c:v>42719</c:v>
                </c:pt>
                <c:pt idx="19">
                  <c:v>42628</c:v>
                </c:pt>
                <c:pt idx="20">
                  <c:v>42536</c:v>
                </c:pt>
                <c:pt idx="21">
                  <c:v>42444</c:v>
                </c:pt>
                <c:pt idx="22">
                  <c:v>42353</c:v>
                </c:pt>
                <c:pt idx="23">
                  <c:v>42262</c:v>
                </c:pt>
                <c:pt idx="24">
                  <c:v>42170</c:v>
                </c:pt>
                <c:pt idx="25">
                  <c:v>42078</c:v>
                </c:pt>
                <c:pt idx="26">
                  <c:v>41988</c:v>
                </c:pt>
                <c:pt idx="27">
                  <c:v>41897</c:v>
                </c:pt>
                <c:pt idx="28">
                  <c:v>41805</c:v>
                </c:pt>
                <c:pt idx="29">
                  <c:v>41713</c:v>
                </c:pt>
                <c:pt idx="30">
                  <c:v>41623</c:v>
                </c:pt>
                <c:pt idx="31">
                  <c:v>41532</c:v>
                </c:pt>
                <c:pt idx="32">
                  <c:v>41440</c:v>
                </c:pt>
                <c:pt idx="33">
                  <c:v>41348</c:v>
                </c:pt>
                <c:pt idx="34">
                  <c:v>41258</c:v>
                </c:pt>
                <c:pt idx="35">
                  <c:v>41167</c:v>
                </c:pt>
                <c:pt idx="36">
                  <c:v>41075</c:v>
                </c:pt>
                <c:pt idx="37">
                  <c:v>40983</c:v>
                </c:pt>
                <c:pt idx="38">
                  <c:v>40892</c:v>
                </c:pt>
                <c:pt idx="39">
                  <c:v>40801</c:v>
                </c:pt>
                <c:pt idx="40">
                  <c:v>40709</c:v>
                </c:pt>
                <c:pt idx="41">
                  <c:v>40617</c:v>
                </c:pt>
                <c:pt idx="42">
                  <c:v>40527</c:v>
                </c:pt>
                <c:pt idx="43">
                  <c:v>40436</c:v>
                </c:pt>
                <c:pt idx="44">
                  <c:v>40344</c:v>
                </c:pt>
                <c:pt idx="45">
                  <c:v>40252</c:v>
                </c:pt>
                <c:pt idx="46">
                  <c:v>40162</c:v>
                </c:pt>
                <c:pt idx="47">
                  <c:v>40071</c:v>
                </c:pt>
                <c:pt idx="48">
                  <c:v>39979</c:v>
                </c:pt>
                <c:pt idx="49">
                  <c:v>39887</c:v>
                </c:pt>
                <c:pt idx="50">
                  <c:v>39797</c:v>
                </c:pt>
                <c:pt idx="51">
                  <c:v>39706</c:v>
                </c:pt>
                <c:pt idx="52">
                  <c:v>39614</c:v>
                </c:pt>
                <c:pt idx="53">
                  <c:v>39522</c:v>
                </c:pt>
                <c:pt idx="54">
                  <c:v>39431</c:v>
                </c:pt>
                <c:pt idx="55">
                  <c:v>39340</c:v>
                </c:pt>
                <c:pt idx="56">
                  <c:v>39248</c:v>
                </c:pt>
                <c:pt idx="57">
                  <c:v>39156</c:v>
                </c:pt>
                <c:pt idx="58">
                  <c:v>39066</c:v>
                </c:pt>
                <c:pt idx="59">
                  <c:v>38975</c:v>
                </c:pt>
                <c:pt idx="60">
                  <c:v>38883</c:v>
                </c:pt>
                <c:pt idx="61">
                  <c:v>38791</c:v>
                </c:pt>
                <c:pt idx="62">
                  <c:v>38701</c:v>
                </c:pt>
                <c:pt idx="63">
                  <c:v>38610</c:v>
                </c:pt>
                <c:pt idx="64">
                  <c:v>38518</c:v>
                </c:pt>
                <c:pt idx="65">
                  <c:v>38426</c:v>
                </c:pt>
              </c:numCache>
            </c:numRef>
          </c:cat>
          <c:val>
            <c:numRef>
              <c:f>'Foglio1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7-4738-A9C5-71893705A8DC}"/>
            </c:ext>
          </c:extLst>
        </c:ser>
        <c:ser>
          <c:idx val="3"/>
          <c:order val="3"/>
          <c:tx>
            <c:strRef>
              <c:f>'Foglio1 (2)'!$D$1</c:f>
              <c:strCache>
                <c:ptCount val="1"/>
                <c:pt idx="0">
                  <c:v>100basis Price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'Foglio1 (2)'!$A$2:$A$67</c:f>
              <c:numCache>
                <c:formatCode>mmm\-yy</c:formatCode>
                <c:ptCount val="66"/>
                <c:pt idx="0">
                  <c:v>44362</c:v>
                </c:pt>
                <c:pt idx="1">
                  <c:v>44270</c:v>
                </c:pt>
                <c:pt idx="2">
                  <c:v>44180</c:v>
                </c:pt>
                <c:pt idx="3">
                  <c:v>44089</c:v>
                </c:pt>
                <c:pt idx="4">
                  <c:v>43997</c:v>
                </c:pt>
                <c:pt idx="5">
                  <c:v>43905</c:v>
                </c:pt>
                <c:pt idx="6">
                  <c:v>43814</c:v>
                </c:pt>
                <c:pt idx="7">
                  <c:v>43723</c:v>
                </c:pt>
                <c:pt idx="8">
                  <c:v>43631</c:v>
                </c:pt>
                <c:pt idx="9">
                  <c:v>43539</c:v>
                </c:pt>
                <c:pt idx="10">
                  <c:v>43449</c:v>
                </c:pt>
                <c:pt idx="11">
                  <c:v>43358</c:v>
                </c:pt>
                <c:pt idx="12">
                  <c:v>43266</c:v>
                </c:pt>
                <c:pt idx="13">
                  <c:v>43174</c:v>
                </c:pt>
                <c:pt idx="14">
                  <c:v>43084</c:v>
                </c:pt>
                <c:pt idx="15">
                  <c:v>42993</c:v>
                </c:pt>
                <c:pt idx="16">
                  <c:v>42901</c:v>
                </c:pt>
                <c:pt idx="17">
                  <c:v>42809</c:v>
                </c:pt>
                <c:pt idx="18">
                  <c:v>42719</c:v>
                </c:pt>
                <c:pt idx="19">
                  <c:v>42628</c:v>
                </c:pt>
                <c:pt idx="20">
                  <c:v>42536</c:v>
                </c:pt>
                <c:pt idx="21">
                  <c:v>42444</c:v>
                </c:pt>
                <c:pt idx="22">
                  <c:v>42353</c:v>
                </c:pt>
                <c:pt idx="23">
                  <c:v>42262</c:v>
                </c:pt>
                <c:pt idx="24">
                  <c:v>42170</c:v>
                </c:pt>
                <c:pt idx="25">
                  <c:v>42078</c:v>
                </c:pt>
                <c:pt idx="26">
                  <c:v>41988</c:v>
                </c:pt>
                <c:pt idx="27">
                  <c:v>41897</c:v>
                </c:pt>
                <c:pt idx="28">
                  <c:v>41805</c:v>
                </c:pt>
                <c:pt idx="29">
                  <c:v>41713</c:v>
                </c:pt>
                <c:pt idx="30">
                  <c:v>41623</c:v>
                </c:pt>
                <c:pt idx="31">
                  <c:v>41532</c:v>
                </c:pt>
                <c:pt idx="32">
                  <c:v>41440</c:v>
                </c:pt>
                <c:pt idx="33">
                  <c:v>41348</c:v>
                </c:pt>
                <c:pt idx="34">
                  <c:v>41258</c:v>
                </c:pt>
                <c:pt idx="35">
                  <c:v>41167</c:v>
                </c:pt>
                <c:pt idx="36">
                  <c:v>41075</c:v>
                </c:pt>
                <c:pt idx="37">
                  <c:v>40983</c:v>
                </c:pt>
                <c:pt idx="38">
                  <c:v>40892</c:v>
                </c:pt>
                <c:pt idx="39">
                  <c:v>40801</c:v>
                </c:pt>
                <c:pt idx="40">
                  <c:v>40709</c:v>
                </c:pt>
                <c:pt idx="41">
                  <c:v>40617</c:v>
                </c:pt>
                <c:pt idx="42">
                  <c:v>40527</c:v>
                </c:pt>
                <c:pt idx="43">
                  <c:v>40436</c:v>
                </c:pt>
                <c:pt idx="44">
                  <c:v>40344</c:v>
                </c:pt>
                <c:pt idx="45">
                  <c:v>40252</c:v>
                </c:pt>
                <c:pt idx="46">
                  <c:v>40162</c:v>
                </c:pt>
                <c:pt idx="47">
                  <c:v>40071</c:v>
                </c:pt>
                <c:pt idx="48">
                  <c:v>39979</c:v>
                </c:pt>
                <c:pt idx="49">
                  <c:v>39887</c:v>
                </c:pt>
                <c:pt idx="50">
                  <c:v>39797</c:v>
                </c:pt>
                <c:pt idx="51">
                  <c:v>39706</c:v>
                </c:pt>
                <c:pt idx="52">
                  <c:v>39614</c:v>
                </c:pt>
                <c:pt idx="53">
                  <c:v>39522</c:v>
                </c:pt>
                <c:pt idx="54">
                  <c:v>39431</c:v>
                </c:pt>
                <c:pt idx="55">
                  <c:v>39340</c:v>
                </c:pt>
                <c:pt idx="56">
                  <c:v>39248</c:v>
                </c:pt>
                <c:pt idx="57">
                  <c:v>39156</c:v>
                </c:pt>
                <c:pt idx="58">
                  <c:v>39066</c:v>
                </c:pt>
                <c:pt idx="59">
                  <c:v>38975</c:v>
                </c:pt>
                <c:pt idx="60">
                  <c:v>38883</c:v>
                </c:pt>
                <c:pt idx="61">
                  <c:v>38791</c:v>
                </c:pt>
                <c:pt idx="62">
                  <c:v>38701</c:v>
                </c:pt>
                <c:pt idx="63">
                  <c:v>38610</c:v>
                </c:pt>
                <c:pt idx="64">
                  <c:v>38518</c:v>
                </c:pt>
                <c:pt idx="65">
                  <c:v>38426</c:v>
                </c:pt>
              </c:numCache>
            </c:numRef>
          </c:cat>
          <c:val>
            <c:numRef>
              <c:f>'Foglio1 (2)'!$D$2:$D$67</c:f>
              <c:numCache>
                <c:formatCode>General</c:formatCode>
                <c:ptCount val="66"/>
                <c:pt idx="0">
                  <c:v>1.3434391695261261</c:v>
                </c:pt>
                <c:pt idx="1">
                  <c:v>1.2189115232593495</c:v>
                </c:pt>
                <c:pt idx="2">
                  <c:v>1.1040264083742346</c:v>
                </c:pt>
                <c:pt idx="3">
                  <c:v>1.0569864917691003</c:v>
                </c:pt>
                <c:pt idx="4">
                  <c:v>1.0131607522911872</c:v>
                </c:pt>
                <c:pt idx="5">
                  <c:v>0.97797854319593447</c:v>
                </c:pt>
                <c:pt idx="6">
                  <c:v>0.95856317595448037</c:v>
                </c:pt>
                <c:pt idx="7">
                  <c:v>0.93623767536811009</c:v>
                </c:pt>
                <c:pt idx="8">
                  <c:v>0.91929809321113676</c:v>
                </c:pt>
                <c:pt idx="9">
                  <c:v>0.89536550406115634</c:v>
                </c:pt>
                <c:pt idx="10">
                  <c:v>0.86430960344003838</c:v>
                </c:pt>
                <c:pt idx="11">
                  <c:v>0.84398210485167025</c:v>
                </c:pt>
                <c:pt idx="12">
                  <c:v>0.83733657646701132</c:v>
                </c:pt>
                <c:pt idx="13">
                  <c:v>0.81544542414107646</c:v>
                </c:pt>
                <c:pt idx="14">
                  <c:v>0.78256526082613043</c:v>
                </c:pt>
                <c:pt idx="15">
                  <c:v>0.7575902358511053</c:v>
                </c:pt>
                <c:pt idx="16">
                  <c:v>0.74286582982235161</c:v>
                </c:pt>
                <c:pt idx="17">
                  <c:v>0.71624028145767271</c:v>
                </c:pt>
                <c:pt idx="18">
                  <c:v>0.67836511314772197</c:v>
                </c:pt>
                <c:pt idx="19">
                  <c:v>0.66585588324718747</c:v>
                </c:pt>
                <c:pt idx="20">
                  <c:v>0.65269513095600051</c:v>
                </c:pt>
                <c:pt idx="21">
                  <c:v>0.62389784128914583</c:v>
                </c:pt>
                <c:pt idx="22">
                  <c:v>0.59397124614515939</c:v>
                </c:pt>
                <c:pt idx="23">
                  <c:v>0.57942057942057956</c:v>
                </c:pt>
                <c:pt idx="24">
                  <c:v>0.56665074056378417</c:v>
                </c:pt>
                <c:pt idx="25">
                  <c:v>0.54432523997741411</c:v>
                </c:pt>
                <c:pt idx="26">
                  <c:v>0.5196108239586501</c:v>
                </c:pt>
                <c:pt idx="27">
                  <c:v>0.50310559006211197</c:v>
                </c:pt>
                <c:pt idx="28">
                  <c:v>0.49090040394388224</c:v>
                </c:pt>
                <c:pt idx="29">
                  <c:v>0.46961733918255666</c:v>
                </c:pt>
                <c:pt idx="30">
                  <c:v>0.4417756156886592</c:v>
                </c:pt>
                <c:pt idx="31">
                  <c:v>0.42970073404856035</c:v>
                </c:pt>
                <c:pt idx="32">
                  <c:v>0.41827737479911398</c:v>
                </c:pt>
                <c:pt idx="33">
                  <c:v>0.39768926725448472</c:v>
                </c:pt>
                <c:pt idx="34">
                  <c:v>0.37657994179733323</c:v>
                </c:pt>
                <c:pt idx="35">
                  <c:v>0.36963036963036955</c:v>
                </c:pt>
                <c:pt idx="36">
                  <c:v>0.35903227207575039</c:v>
                </c:pt>
                <c:pt idx="37">
                  <c:v>0.34122399339790666</c:v>
                </c:pt>
                <c:pt idx="38">
                  <c:v>0.34730486904399949</c:v>
                </c:pt>
                <c:pt idx="39">
                  <c:v>0.36155149198627479</c:v>
                </c:pt>
                <c:pt idx="40">
                  <c:v>0.35534031186205106</c:v>
                </c:pt>
                <c:pt idx="41">
                  <c:v>0.34526343221995415</c:v>
                </c:pt>
                <c:pt idx="42">
                  <c:v>0.36923945619597798</c:v>
                </c:pt>
                <c:pt idx="43">
                  <c:v>0.40824392998306069</c:v>
                </c:pt>
                <c:pt idx="44">
                  <c:v>0.41836424445120102</c:v>
                </c:pt>
                <c:pt idx="45">
                  <c:v>0.40472570907353522</c:v>
                </c:pt>
                <c:pt idx="46">
                  <c:v>0.41753898275637424</c:v>
                </c:pt>
                <c:pt idx="47">
                  <c:v>0.43469573904356529</c:v>
                </c:pt>
                <c:pt idx="48">
                  <c:v>0.44564131520653261</c:v>
                </c:pt>
                <c:pt idx="49">
                  <c:v>0.48447204968944102</c:v>
                </c:pt>
                <c:pt idx="50">
                  <c:v>0.524518959301568</c:v>
                </c:pt>
                <c:pt idx="51">
                  <c:v>0.51331277418233956</c:v>
                </c:pt>
                <c:pt idx="52">
                  <c:v>0.52734222299439693</c:v>
                </c:pt>
                <c:pt idx="53">
                  <c:v>0.57698822916214221</c:v>
                </c:pt>
                <c:pt idx="54">
                  <c:v>0.61777353081700914</c:v>
                </c:pt>
                <c:pt idx="55">
                  <c:v>0.6296312383268905</c:v>
                </c:pt>
                <c:pt idx="56">
                  <c:v>0.63493028710420041</c:v>
                </c:pt>
                <c:pt idx="57">
                  <c:v>0.65339008817269706</c:v>
                </c:pt>
                <c:pt idx="58">
                  <c:v>0.65443252399774132</c:v>
                </c:pt>
                <c:pt idx="59">
                  <c:v>0.64826477869956145</c:v>
                </c:pt>
                <c:pt idx="60">
                  <c:v>0.63158580549884902</c:v>
                </c:pt>
                <c:pt idx="61">
                  <c:v>0.61829474872953138</c:v>
                </c:pt>
                <c:pt idx="62">
                  <c:v>0.6018763844850803</c:v>
                </c:pt>
                <c:pt idx="63">
                  <c:v>0.57690135951005539</c:v>
                </c:pt>
                <c:pt idx="64">
                  <c:v>0.5419797593710638</c:v>
                </c:pt>
                <c:pt idx="65">
                  <c:v>0.49663380098162713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7-4738-A9C5-7189370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3016"/>
        <c:axId val="1192938264"/>
      </c:lineChart>
      <c:dateAx>
        <c:axId val="1192933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8264"/>
        <c:crosses val="autoZero"/>
        <c:auto val="1"/>
        <c:lblOffset val="100"/>
        <c:baseTimeUnit val="months"/>
      </c:dateAx>
      <c:valAx>
        <c:axId val="11929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0</xdr:row>
      <xdr:rowOff>0</xdr:rowOff>
    </xdr:from>
    <xdr:to>
      <xdr:col>17</xdr:col>
      <xdr:colOff>182880</xdr:colOff>
      <xdr:row>15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35</xdr:row>
      <xdr:rowOff>47625</xdr:rowOff>
    </xdr:from>
    <xdr:to>
      <xdr:col>14</xdr:col>
      <xdr:colOff>133350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mbridge.org/core/journals/journal-of-financial-and-quantitative-analysis/article/abs/real-estate-investment-and-portfolio-theory/48BC67DB6DA9446FD68E0CCAD40068F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H2" sqref="H2"/>
    </sheetView>
  </sheetViews>
  <sheetFormatPr defaultRowHeight="15" x14ac:dyDescent="0.25"/>
  <cols>
    <col min="2" max="2" width="10.42578125" bestFit="1" customWidth="1"/>
    <col min="6" max="6" width="16.28515625" bestFit="1" customWidth="1"/>
    <col min="7" max="7" width="15.28515625" bestFit="1" customWidth="1"/>
  </cols>
  <sheetData>
    <row r="1" spans="1:8" x14ac:dyDescent="0.25">
      <c r="A1" t="s">
        <v>2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419</v>
      </c>
    </row>
    <row r="2" spans="1:8" x14ac:dyDescent="0.25">
      <c r="A2" s="1"/>
      <c r="E2" s="10">
        <v>44607</v>
      </c>
      <c r="F2">
        <v>0.93645735707591382</v>
      </c>
      <c r="G2">
        <v>2.6945829179129284</v>
      </c>
      <c r="H2">
        <v>281.81407837826083</v>
      </c>
    </row>
    <row r="3" spans="1:8" x14ac:dyDescent="0.25">
      <c r="A3" s="1"/>
      <c r="B3" s="9" t="s">
        <v>17</v>
      </c>
      <c r="C3" s="9"/>
      <c r="D3" s="9"/>
      <c r="E3" s="10">
        <v>44576</v>
      </c>
      <c r="F3">
        <v>0.99137769447047774</v>
      </c>
      <c r="G3">
        <v>2.7517032236623469</v>
      </c>
      <c r="H3">
        <v>280.42716864899609</v>
      </c>
    </row>
    <row r="4" spans="1:8" x14ac:dyDescent="0.25">
      <c r="A4" s="1"/>
      <c r="B4" t="s">
        <v>230</v>
      </c>
      <c r="C4" t="s">
        <v>226</v>
      </c>
      <c r="D4" t="s">
        <v>227</v>
      </c>
      <c r="E4" s="10">
        <v>44545</v>
      </c>
      <c r="F4">
        <v>1.1745079662605438</v>
      </c>
      <c r="G4">
        <v>2.9599368560983721</v>
      </c>
      <c r="H4">
        <v>283.1428116817703</v>
      </c>
    </row>
    <row r="5" spans="1:8" x14ac:dyDescent="0.25">
      <c r="A5" s="1"/>
      <c r="B5" t="s">
        <v>8</v>
      </c>
      <c r="C5" s="7">
        <f>VNQ!J2</f>
        <v>5.3681064421535292E-3</v>
      </c>
      <c r="D5" s="7">
        <f>VNQ!I2</f>
        <v>6.3974238685668525E-2</v>
      </c>
      <c r="E5" s="10">
        <v>44515</v>
      </c>
      <c r="F5">
        <v>1.0007497656982189</v>
      </c>
      <c r="G5">
        <v>2.794449983383184</v>
      </c>
      <c r="H5">
        <v>280.5063720402955</v>
      </c>
    </row>
    <row r="6" spans="1:8" x14ac:dyDescent="0.25">
      <c r="A6" s="1"/>
      <c r="B6" t="s">
        <v>228</v>
      </c>
      <c r="C6" s="7">
        <f>'10YBond'!H207</f>
        <v>2.8326523607246915E-2</v>
      </c>
      <c r="D6" s="7">
        <f>'10YBond'!H208</f>
        <v>2.4432800879624884E-2</v>
      </c>
      <c r="E6" s="10">
        <v>44484</v>
      </c>
      <c r="F6">
        <v>1.0438612933458296</v>
      </c>
      <c r="G6">
        <v>2.8263376537055502</v>
      </c>
      <c r="H6">
        <v>273.58043588522747</v>
      </c>
    </row>
    <row r="7" spans="1:8" x14ac:dyDescent="0.25">
      <c r="A7" s="1"/>
      <c r="B7" t="s">
        <v>229</v>
      </c>
      <c r="C7" s="7">
        <f>'S&amp;P500'!K2</f>
        <v>7.3302743620150303E-3</v>
      </c>
      <c r="D7" s="7">
        <f>'S&amp;P500'!J2</f>
        <v>4.2299014684791907E-2</v>
      </c>
      <c r="E7" s="10">
        <v>44454</v>
      </c>
      <c r="F7">
        <v>0.90777881911902525</v>
      </c>
      <c r="G7">
        <v>2.5788800265869063</v>
      </c>
      <c r="H7">
        <v>271.25383539673271</v>
      </c>
    </row>
    <row r="8" spans="1:8" x14ac:dyDescent="0.25">
      <c r="A8" s="1"/>
      <c r="B8" t="s">
        <v>415</v>
      </c>
      <c r="C8" s="7">
        <f>'Dow Jones'!J2</f>
        <v>4.7098870353752395E-3</v>
      </c>
      <c r="D8" s="7">
        <f>'Dow Jones'!I2</f>
        <v>6.2038938089545755E-2</v>
      </c>
      <c r="E8" s="10">
        <v>44423</v>
      </c>
      <c r="F8">
        <v>1.0352389878163075</v>
      </c>
      <c r="G8">
        <v>2.7576271186440682</v>
      </c>
      <c r="H8">
        <v>272.34273641063089</v>
      </c>
    </row>
    <row r="9" spans="1:8" x14ac:dyDescent="0.25">
      <c r="A9" s="1"/>
      <c r="E9" s="10">
        <v>44392</v>
      </c>
      <c r="F9">
        <v>0.9923149015932522</v>
      </c>
      <c r="G9">
        <v>2.6517613825191098</v>
      </c>
      <c r="H9">
        <v>271.06518592971253</v>
      </c>
    </row>
    <row r="10" spans="1:8" x14ac:dyDescent="0.25">
      <c r="A10" s="1"/>
      <c r="E10" s="10">
        <v>44362</v>
      </c>
      <c r="F10">
        <v>0.90796626054358009</v>
      </c>
      <c r="G10">
        <v>2.5705383848454639</v>
      </c>
      <c r="H10">
        <v>261.31169165386365</v>
      </c>
    </row>
    <row r="11" spans="1:8" x14ac:dyDescent="0.25">
      <c r="A11" s="1"/>
      <c r="E11" s="10">
        <v>44331</v>
      </c>
      <c r="F11">
        <v>0.87216494845360804</v>
      </c>
      <c r="G11">
        <v>2.4929461615154538</v>
      </c>
      <c r="H11">
        <v>254.62802251010564</v>
      </c>
    </row>
    <row r="12" spans="1:8" x14ac:dyDescent="0.25">
      <c r="A12" s="1"/>
      <c r="E12" s="10">
        <v>44301</v>
      </c>
      <c r="F12">
        <v>0.85716963448922212</v>
      </c>
      <c r="G12">
        <v>2.4738866733133933</v>
      </c>
      <c r="H12">
        <v>249.53935832156102</v>
      </c>
    </row>
    <row r="13" spans="1:8" x14ac:dyDescent="0.25">
      <c r="A13" s="1"/>
      <c r="E13" s="10">
        <v>44270</v>
      </c>
      <c r="F13">
        <v>0.7218369259606372</v>
      </c>
      <c r="G13">
        <v>2.3008391492190099</v>
      </c>
      <c r="H13">
        <v>242.68357342140629</v>
      </c>
    </row>
    <row r="14" spans="1:8" x14ac:dyDescent="0.25">
      <c r="A14" s="1"/>
      <c r="E14" s="10">
        <v>44242</v>
      </c>
      <c r="F14">
        <v>0.64704779756326158</v>
      </c>
      <c r="G14">
        <v>2.1664589564639418</v>
      </c>
      <c r="H14">
        <v>246.78283676200635</v>
      </c>
    </row>
    <row r="15" spans="1:8" x14ac:dyDescent="0.25">
      <c r="A15" s="1"/>
      <c r="E15" s="10">
        <v>44211</v>
      </c>
      <c r="F15">
        <v>0.59250234301780669</v>
      </c>
      <c r="G15">
        <v>2.0859421734795616</v>
      </c>
      <c r="H15">
        <v>251.92970077292796</v>
      </c>
    </row>
    <row r="16" spans="1:8" x14ac:dyDescent="0.25">
      <c r="A16" s="1"/>
      <c r="E16" s="10">
        <v>44180</v>
      </c>
      <c r="F16">
        <v>0.59194001874414259</v>
      </c>
      <c r="G16">
        <v>2.120696244599535</v>
      </c>
      <c r="H16">
        <v>253.31400223970795</v>
      </c>
    </row>
    <row r="17" spans="1:16" x14ac:dyDescent="0.25">
      <c r="A17" s="1"/>
      <c r="E17" s="10">
        <v>44150</v>
      </c>
      <c r="F17">
        <v>0.57450796626054346</v>
      </c>
      <c r="G17">
        <v>2.008998005982054</v>
      </c>
      <c r="H17">
        <v>252.96502468757373</v>
      </c>
    </row>
    <row r="18" spans="1:16" x14ac:dyDescent="0.25">
      <c r="A18" s="1"/>
      <c r="E18" s="10">
        <v>44119</v>
      </c>
      <c r="F18">
        <v>0.43561387066541712</v>
      </c>
      <c r="G18">
        <v>1.716816218012629</v>
      </c>
      <c r="H18">
        <v>250.01567337439661</v>
      </c>
      <c r="I18" s="2" t="s">
        <v>5</v>
      </c>
    </row>
    <row r="19" spans="1:16" x14ac:dyDescent="0.25">
      <c r="A19" s="1"/>
      <c r="E19" s="10">
        <v>44089</v>
      </c>
      <c r="F19">
        <v>0.48003748828491077</v>
      </c>
      <c r="G19">
        <v>1.7941176470588238</v>
      </c>
      <c r="H19">
        <v>252.8135615601571</v>
      </c>
    </row>
    <row r="20" spans="1:16" x14ac:dyDescent="0.25">
      <c r="A20" s="1"/>
      <c r="E20" s="10">
        <v>44058</v>
      </c>
      <c r="F20">
        <v>0.53233364573570752</v>
      </c>
      <c r="G20">
        <v>1.9082003988035896</v>
      </c>
      <c r="H20">
        <v>250.56187093785985</v>
      </c>
    </row>
    <row r="21" spans="1:16" x14ac:dyDescent="0.25">
      <c r="A21" s="1"/>
      <c r="E21" s="10">
        <v>44027</v>
      </c>
      <c r="F21">
        <v>0.52558575445173372</v>
      </c>
      <c r="G21">
        <v>1.7177799933532736</v>
      </c>
      <c r="H21">
        <v>253.42988234062466</v>
      </c>
      <c r="K21" s="8" t="s">
        <v>8</v>
      </c>
      <c r="L21" s="8"/>
      <c r="N21" s="8" t="s">
        <v>10</v>
      </c>
      <c r="O21" s="8"/>
    </row>
    <row r="22" spans="1:16" x14ac:dyDescent="0.25">
      <c r="A22" s="1"/>
      <c r="E22" s="10">
        <v>43997</v>
      </c>
      <c r="F22">
        <v>0.4719775070290535</v>
      </c>
      <c r="G22">
        <v>1.5758474576271189</v>
      </c>
      <c r="H22">
        <v>248.7725513018971</v>
      </c>
      <c r="K22" t="s">
        <v>6</v>
      </c>
      <c r="L22" t="s">
        <v>7</v>
      </c>
      <c r="N22" t="s">
        <v>6</v>
      </c>
      <c r="O22" t="s">
        <v>7</v>
      </c>
      <c r="P22" t="s">
        <v>9</v>
      </c>
    </row>
    <row r="23" spans="1:16" x14ac:dyDescent="0.25">
      <c r="A23" s="1"/>
      <c r="E23" s="10">
        <v>43966</v>
      </c>
      <c r="F23">
        <v>0.45135895032802265</v>
      </c>
      <c r="G23">
        <v>1.5293369890329016</v>
      </c>
      <c r="H23">
        <v>247.27711113787893</v>
      </c>
      <c r="K23" s="3">
        <v>6.3817246452249163E-2</v>
      </c>
      <c r="L23" s="3">
        <v>5.5304077855388174E-3</v>
      </c>
      <c r="M23" s="3"/>
      <c r="N23" s="3">
        <v>4.2195213265295038E-2</v>
      </c>
      <c r="O23" s="3">
        <v>7.3302743620150303E-3</v>
      </c>
    </row>
    <row r="24" spans="1:16" x14ac:dyDescent="0.25">
      <c r="A24" s="1"/>
      <c r="E24" s="10">
        <v>43936</v>
      </c>
      <c r="F24">
        <v>0.4266166822867854</v>
      </c>
      <c r="G24">
        <v>1.419765702891326</v>
      </c>
      <c r="H24">
        <v>245.85496371109281</v>
      </c>
    </row>
    <row r="25" spans="1:16" x14ac:dyDescent="0.25">
      <c r="A25" s="1"/>
      <c r="E25" s="10">
        <v>43905</v>
      </c>
      <c r="F25">
        <v>0.30927835051546371</v>
      </c>
      <c r="G25">
        <v>1.1473828514456632</v>
      </c>
      <c r="H25">
        <v>243.70939200267037</v>
      </c>
    </row>
    <row r="26" spans="1:16" x14ac:dyDescent="0.25">
      <c r="A26" s="1"/>
      <c r="E26" s="10">
        <v>43876</v>
      </c>
      <c r="F26">
        <v>0.63692596063730078</v>
      </c>
      <c r="G26">
        <v>1.4544865403788636</v>
      </c>
      <c r="H26">
        <v>230.05365368456876</v>
      </c>
    </row>
    <row r="27" spans="1:16" x14ac:dyDescent="0.25">
      <c r="A27" s="1"/>
      <c r="E27" s="10">
        <v>43845</v>
      </c>
      <c r="F27">
        <v>0.76063730084348657</v>
      </c>
      <c r="G27">
        <v>1.6798936523762049</v>
      </c>
      <c r="H27">
        <v>219.69284267894159</v>
      </c>
    </row>
    <row r="28" spans="1:16" x14ac:dyDescent="0.25">
      <c r="A28" s="1"/>
      <c r="E28" s="10">
        <v>43814</v>
      </c>
      <c r="F28">
        <v>0.73926897844423634</v>
      </c>
      <c r="G28">
        <v>1.6842638750415424</v>
      </c>
      <c r="H28">
        <v>207.77492833730309</v>
      </c>
    </row>
    <row r="29" spans="1:16" x14ac:dyDescent="0.25">
      <c r="A29" s="1"/>
      <c r="E29" s="10">
        <v>43784</v>
      </c>
      <c r="F29">
        <v>0.74451733833177114</v>
      </c>
      <c r="G29">
        <v>1.6096543702226653</v>
      </c>
      <c r="H29">
        <v>206.81121295078094</v>
      </c>
    </row>
    <row r="30" spans="1:16" x14ac:dyDescent="0.25">
      <c r="A30" s="1"/>
      <c r="E30" s="10">
        <v>43753</v>
      </c>
      <c r="F30">
        <v>0.76757263355201499</v>
      </c>
      <c r="G30">
        <v>1.5237288135593223</v>
      </c>
      <c r="H30">
        <v>204.95375214187774</v>
      </c>
    </row>
    <row r="31" spans="1:16" x14ac:dyDescent="0.25">
      <c r="A31" s="1"/>
      <c r="E31" s="10">
        <v>43723</v>
      </c>
      <c r="F31">
        <v>0.74789128397375815</v>
      </c>
      <c r="G31">
        <v>1.4731970754403458</v>
      </c>
      <c r="H31">
        <v>201.95396839007873</v>
      </c>
    </row>
    <row r="32" spans="1:16" x14ac:dyDescent="0.25">
      <c r="A32" s="1"/>
      <c r="E32" s="10">
        <v>43692</v>
      </c>
      <c r="F32">
        <v>0.72858481724461099</v>
      </c>
      <c r="G32">
        <v>1.431422399468262</v>
      </c>
      <c r="H32">
        <v>202.04644117076202</v>
      </c>
    </row>
    <row r="33" spans="1:8" x14ac:dyDescent="0.25">
      <c r="A33" s="1"/>
      <c r="E33" s="10">
        <v>43661</v>
      </c>
      <c r="F33">
        <v>0.66616682286785367</v>
      </c>
      <c r="G33">
        <v>1.4762213359920242</v>
      </c>
      <c r="H33">
        <v>189.37335301252344</v>
      </c>
    </row>
    <row r="34" spans="1:8" x14ac:dyDescent="0.25">
      <c r="A34" s="1"/>
      <c r="E34" s="10">
        <v>43631</v>
      </c>
      <c r="F34">
        <v>0.6382380506091847</v>
      </c>
      <c r="G34">
        <v>1.4441342638750418</v>
      </c>
      <c r="H34">
        <v>185.64740950378251</v>
      </c>
    </row>
    <row r="35" spans="1:8" x14ac:dyDescent="0.25">
      <c r="A35" s="1"/>
      <c r="E35" s="10">
        <v>43600</v>
      </c>
      <c r="F35">
        <v>0.62867853795688844</v>
      </c>
      <c r="G35">
        <v>1.2865237620471919</v>
      </c>
      <c r="H35">
        <v>179.77872833174104</v>
      </c>
    </row>
    <row r="36" spans="1:8" x14ac:dyDescent="0.25">
      <c r="A36" s="1"/>
      <c r="E36" s="10">
        <v>43570</v>
      </c>
      <c r="F36">
        <v>0.62642924086223051</v>
      </c>
      <c r="G36">
        <v>1.4475157859754071</v>
      </c>
      <c r="H36">
        <v>169.90155643074331</v>
      </c>
    </row>
    <row r="37" spans="1:8" x14ac:dyDescent="0.25">
      <c r="A37" s="1"/>
      <c r="E37" s="10">
        <v>43539</v>
      </c>
      <c r="F37">
        <v>0.62905342080599791</v>
      </c>
      <c r="G37">
        <v>1.35493519441675</v>
      </c>
      <c r="H37">
        <v>167.29472775196055</v>
      </c>
    </row>
    <row r="38" spans="1:8" x14ac:dyDescent="0.25">
      <c r="A38" s="1"/>
      <c r="E38" s="10">
        <v>43511</v>
      </c>
      <c r="F38">
        <v>0.57432052483598861</v>
      </c>
      <c r="G38">
        <v>1.3134679295446992</v>
      </c>
      <c r="H38">
        <v>158.65858457119074</v>
      </c>
    </row>
    <row r="39" spans="1:8" x14ac:dyDescent="0.25">
      <c r="A39" s="1"/>
      <c r="E39" s="10">
        <v>43480</v>
      </c>
      <c r="F39">
        <v>0.56344892221180864</v>
      </c>
      <c r="G39">
        <v>1.2466766367563977</v>
      </c>
      <c r="H39">
        <v>155.69110869670504</v>
      </c>
    </row>
    <row r="40" spans="1:8" x14ac:dyDescent="0.25">
      <c r="A40" s="1"/>
      <c r="E40" s="10">
        <v>43449</v>
      </c>
      <c r="F40">
        <v>0.39775070290534198</v>
      </c>
      <c r="G40">
        <v>1.0827932868062482</v>
      </c>
      <c r="H40">
        <v>150.94145261820501</v>
      </c>
    </row>
    <row r="41" spans="1:8" x14ac:dyDescent="0.25">
      <c r="A41" s="1"/>
      <c r="E41" s="10">
        <v>43419</v>
      </c>
      <c r="F41">
        <v>0.53664479850046853</v>
      </c>
      <c r="G41">
        <v>1.2932618810235961</v>
      </c>
      <c r="H41">
        <v>142.86359859623457</v>
      </c>
    </row>
    <row r="42" spans="1:8" x14ac:dyDescent="0.25">
      <c r="A42" s="1"/>
      <c r="E42" s="10">
        <v>43388</v>
      </c>
      <c r="F42">
        <v>0.46804123711340195</v>
      </c>
      <c r="G42">
        <v>1.2530242605516784</v>
      </c>
      <c r="H42">
        <v>136.73750257754006</v>
      </c>
    </row>
    <row r="43" spans="1:8" x14ac:dyDescent="0.25">
      <c r="A43" s="1"/>
      <c r="E43" s="10">
        <v>43358</v>
      </c>
      <c r="F43">
        <v>0.5122774133083412</v>
      </c>
      <c r="G43">
        <v>1.4210535061482221</v>
      </c>
      <c r="H43">
        <v>133.5928851960926</v>
      </c>
    </row>
    <row r="44" spans="1:8" x14ac:dyDescent="0.25">
      <c r="A44" s="1"/>
      <c r="E44" s="10">
        <v>43327</v>
      </c>
      <c r="F44">
        <v>0.57544517338331769</v>
      </c>
      <c r="G44">
        <v>1.4107012296444004</v>
      </c>
      <c r="H44">
        <v>132.11701277335089</v>
      </c>
    </row>
    <row r="45" spans="1:8" x14ac:dyDescent="0.25">
      <c r="A45" s="1"/>
      <c r="E45" s="10">
        <v>43296</v>
      </c>
      <c r="F45">
        <v>0.53589503280224915</v>
      </c>
      <c r="G45">
        <v>1.3398886673313393</v>
      </c>
      <c r="H45">
        <v>127.23337546830888</v>
      </c>
    </row>
    <row r="46" spans="1:8" x14ac:dyDescent="0.25">
      <c r="A46" s="1"/>
      <c r="E46" s="10">
        <v>43266</v>
      </c>
      <c r="F46">
        <v>0.5267104029990628</v>
      </c>
      <c r="G46">
        <v>1.2585327351279494</v>
      </c>
      <c r="H46">
        <v>124.75299948689421</v>
      </c>
    </row>
    <row r="47" spans="1:8" x14ac:dyDescent="0.25">
      <c r="A47" s="1"/>
      <c r="E47" s="10">
        <v>43235</v>
      </c>
      <c r="F47">
        <v>0.47872539831302707</v>
      </c>
      <c r="G47">
        <v>1.2476487205051514</v>
      </c>
      <c r="H47">
        <v>121.28426938255319</v>
      </c>
    </row>
    <row r="48" spans="1:8" x14ac:dyDescent="0.25">
      <c r="A48" s="1"/>
      <c r="E48" s="10">
        <v>43205</v>
      </c>
      <c r="F48">
        <v>0.42624179943767571</v>
      </c>
      <c r="G48">
        <v>1.2001080093054175</v>
      </c>
      <c r="H48">
        <v>116.87662954607156</v>
      </c>
    </row>
    <row r="49" spans="1:8" x14ac:dyDescent="0.25">
      <c r="A49" s="1"/>
      <c r="E49" s="10">
        <v>43174</v>
      </c>
      <c r="F49">
        <v>0.41462043111527636</v>
      </c>
      <c r="G49">
        <v>1.1941425722831505</v>
      </c>
      <c r="H49">
        <v>115.82110870369871</v>
      </c>
    </row>
    <row r="50" spans="1:8" x14ac:dyDescent="0.25">
      <c r="A50" s="1"/>
      <c r="E50" s="10">
        <v>43146</v>
      </c>
      <c r="F50">
        <v>0.37488284910965319</v>
      </c>
      <c r="G50">
        <v>1.2547607178464606</v>
      </c>
      <c r="H50">
        <v>111.44443960201129</v>
      </c>
    </row>
    <row r="51" spans="1:8" x14ac:dyDescent="0.25">
      <c r="A51" s="1"/>
      <c r="E51" s="10">
        <v>43115</v>
      </c>
      <c r="F51">
        <v>0.48922211808809757</v>
      </c>
      <c r="G51">
        <v>1.3461365902293121</v>
      </c>
      <c r="H51">
        <v>109.88847041048598</v>
      </c>
    </row>
    <row r="52" spans="1:8" x14ac:dyDescent="0.25">
      <c r="A52" s="1"/>
      <c r="E52" s="10">
        <v>43084</v>
      </c>
      <c r="F52">
        <v>0.55538894095595137</v>
      </c>
      <c r="G52">
        <v>1.2213443004320377</v>
      </c>
      <c r="H52">
        <v>110.17625837795035</v>
      </c>
    </row>
    <row r="53" spans="1:8" x14ac:dyDescent="0.25">
      <c r="A53" s="1"/>
      <c r="E53" s="10">
        <v>43054</v>
      </c>
      <c r="F53">
        <v>0.58181818181818179</v>
      </c>
      <c r="G53">
        <v>1.1997175141242939</v>
      </c>
      <c r="H53">
        <v>107.48593713571232</v>
      </c>
    </row>
    <row r="54" spans="1:8" x14ac:dyDescent="0.25">
      <c r="A54" s="1"/>
      <c r="E54" s="10">
        <v>43023</v>
      </c>
      <c r="F54">
        <v>0.5407685098406747</v>
      </c>
      <c r="G54">
        <v>1.1396311066799605</v>
      </c>
      <c r="H54">
        <v>105.32390419123347</v>
      </c>
    </row>
    <row r="55" spans="1:8" x14ac:dyDescent="0.25">
      <c r="A55" s="1"/>
      <c r="E55" s="10">
        <v>42993</v>
      </c>
      <c r="F55">
        <v>0.55745079662605446</v>
      </c>
      <c r="G55">
        <v>1.0931871053506153</v>
      </c>
      <c r="H55">
        <v>103.26327760975474</v>
      </c>
    </row>
    <row r="56" spans="1:8" x14ac:dyDescent="0.25">
      <c r="A56" s="1"/>
      <c r="E56" s="10">
        <v>42962</v>
      </c>
      <c r="F56">
        <v>0.57525773195876306</v>
      </c>
      <c r="G56">
        <v>1.0535476902625458</v>
      </c>
      <c r="H56">
        <v>103.06016789757977</v>
      </c>
    </row>
    <row r="57" spans="1:8" x14ac:dyDescent="0.25">
      <c r="A57" s="1"/>
      <c r="E57" s="10">
        <v>42931</v>
      </c>
      <c r="F57">
        <v>0.57938144329896923</v>
      </c>
      <c r="G57">
        <v>1.0524260551678299</v>
      </c>
      <c r="H57">
        <v>99.231760016041761</v>
      </c>
    </row>
    <row r="58" spans="1:8" x14ac:dyDescent="0.25">
      <c r="A58" s="1"/>
      <c r="E58" s="10">
        <v>42901</v>
      </c>
      <c r="F58">
        <v>0.56007497656982186</v>
      </c>
      <c r="G58">
        <v>1.0134679295446993</v>
      </c>
      <c r="H58">
        <v>96.929906988706051</v>
      </c>
    </row>
    <row r="59" spans="1:8" x14ac:dyDescent="0.25">
      <c r="A59" s="1"/>
      <c r="E59" s="10">
        <v>42870</v>
      </c>
      <c r="F59">
        <v>0.54058106841611986</v>
      </c>
      <c r="G59">
        <v>1.0038218677301431</v>
      </c>
      <c r="H59">
        <v>95.648649907687698</v>
      </c>
    </row>
    <row r="60" spans="1:8" x14ac:dyDescent="0.25">
      <c r="A60" s="1"/>
      <c r="E60" s="10">
        <v>42840</v>
      </c>
      <c r="F60">
        <v>0.55182755388940974</v>
      </c>
      <c r="G60">
        <v>0.98089066134928538</v>
      </c>
      <c r="H60">
        <v>92.838806909631685</v>
      </c>
    </row>
    <row r="61" spans="1:8" x14ac:dyDescent="0.25">
      <c r="A61" s="1"/>
      <c r="E61" s="10">
        <v>42809</v>
      </c>
      <c r="F61">
        <v>0.54807872539831304</v>
      </c>
      <c r="G61">
        <v>0.96304420073113994</v>
      </c>
      <c r="H61">
        <v>89.895775286075022</v>
      </c>
    </row>
    <row r="62" spans="1:8" x14ac:dyDescent="0.25">
      <c r="A62" s="1"/>
      <c r="E62" s="10">
        <v>42781</v>
      </c>
      <c r="F62">
        <v>0.59812558575445185</v>
      </c>
      <c r="G62">
        <v>0.96380857427716848</v>
      </c>
      <c r="H62">
        <v>87.731081201029411</v>
      </c>
    </row>
    <row r="63" spans="1:8" x14ac:dyDescent="0.25">
      <c r="A63" s="1"/>
      <c r="E63" s="10">
        <v>42750</v>
      </c>
      <c r="F63">
        <v>0.54395501405810687</v>
      </c>
      <c r="G63">
        <v>0.8933781987371221</v>
      </c>
      <c r="H63">
        <v>85.115383957341038</v>
      </c>
    </row>
    <row r="64" spans="1:8" x14ac:dyDescent="0.25">
      <c r="A64" s="1"/>
      <c r="E64" s="10">
        <v>42719</v>
      </c>
      <c r="F64">
        <v>0.54695407685098396</v>
      </c>
      <c r="G64">
        <v>0.86011133266866069</v>
      </c>
      <c r="H64">
        <v>83.225620740012687</v>
      </c>
    </row>
    <row r="65" spans="1:8" x14ac:dyDescent="0.25">
      <c r="A65" s="1"/>
      <c r="E65" s="10">
        <v>42689</v>
      </c>
      <c r="F65">
        <v>0.50684161199625111</v>
      </c>
      <c r="G65">
        <v>0.8268610834164174</v>
      </c>
      <c r="H65">
        <v>81.675009259500527</v>
      </c>
    </row>
    <row r="66" spans="1:8" x14ac:dyDescent="0.25">
      <c r="A66" s="1"/>
      <c r="E66" s="10">
        <v>42658</v>
      </c>
      <c r="F66">
        <v>0.53252108716026236</v>
      </c>
      <c r="G66">
        <v>0.7664921900963777</v>
      </c>
      <c r="H66">
        <v>84.321298299618761</v>
      </c>
    </row>
    <row r="67" spans="1:8" x14ac:dyDescent="0.25">
      <c r="A67" s="1"/>
      <c r="E67" s="10">
        <v>42628</v>
      </c>
      <c r="F67">
        <v>0.62586691658856597</v>
      </c>
      <c r="G67">
        <v>0.80148720505151227</v>
      </c>
      <c r="H67">
        <v>84.718458706780837</v>
      </c>
    </row>
    <row r="68" spans="1:8" x14ac:dyDescent="0.25">
      <c r="A68" s="1"/>
      <c r="E68" s="10">
        <v>42597</v>
      </c>
      <c r="F68">
        <v>0.66766635426429244</v>
      </c>
      <c r="G68">
        <v>0.80371385842472587</v>
      </c>
      <c r="H68">
        <v>83.553299376640737</v>
      </c>
    </row>
    <row r="69" spans="1:8" x14ac:dyDescent="0.25">
      <c r="A69" s="1"/>
      <c r="E69" s="10">
        <v>42566</v>
      </c>
      <c r="F69">
        <v>0.73289597000937201</v>
      </c>
      <c r="G69">
        <v>0.80591558657361251</v>
      </c>
      <c r="H69">
        <v>83.324637030039611</v>
      </c>
    </row>
    <row r="70" spans="1:8" x14ac:dyDescent="0.25">
      <c r="A70" s="1"/>
      <c r="E70" s="10">
        <v>42536</v>
      </c>
      <c r="F70">
        <v>0.6620431115276475</v>
      </c>
      <c r="G70">
        <v>0.74381854436689965</v>
      </c>
      <c r="H70">
        <v>81.926828907864817</v>
      </c>
    </row>
    <row r="71" spans="1:8" x14ac:dyDescent="0.25">
      <c r="A71" s="1"/>
      <c r="E71" s="10">
        <v>42505</v>
      </c>
      <c r="F71">
        <v>0.5683223992502342</v>
      </c>
      <c r="G71">
        <v>0.74223994682618821</v>
      </c>
      <c r="H71">
        <v>77.786163748290079</v>
      </c>
    </row>
    <row r="72" spans="1:8" x14ac:dyDescent="0.25">
      <c r="A72" s="1"/>
      <c r="E72" s="10">
        <v>42475</v>
      </c>
      <c r="F72">
        <v>0.53383317713214606</v>
      </c>
      <c r="G72">
        <v>0.71593552675307448</v>
      </c>
      <c r="H72">
        <v>76.493310729610954</v>
      </c>
    </row>
    <row r="73" spans="1:8" x14ac:dyDescent="0.25">
      <c r="A73" s="1"/>
      <c r="E73" s="10">
        <v>42444</v>
      </c>
      <c r="F73">
        <v>0.57075913776944698</v>
      </c>
      <c r="G73">
        <v>0.71131605184446656</v>
      </c>
      <c r="H73">
        <v>75.600424973516439</v>
      </c>
    </row>
    <row r="74" spans="1:8" x14ac:dyDescent="0.25">
      <c r="A74" s="1"/>
      <c r="E74" s="10">
        <v>42415</v>
      </c>
      <c r="F74">
        <v>0.43786316776007483</v>
      </c>
      <c r="G74">
        <v>0.60537554004652727</v>
      </c>
      <c r="H74">
        <v>74.522040893813482</v>
      </c>
    </row>
    <row r="75" spans="1:8" x14ac:dyDescent="0.25">
      <c r="A75" s="1"/>
      <c r="E75" s="10">
        <v>42384</v>
      </c>
      <c r="F75">
        <v>0.44311152764761008</v>
      </c>
      <c r="G75">
        <v>0.61203057494184132</v>
      </c>
      <c r="H75">
        <v>71.927063160278877</v>
      </c>
    </row>
    <row r="76" spans="1:8" x14ac:dyDescent="0.25">
      <c r="A76" s="1"/>
      <c r="E76" s="10">
        <v>42353</v>
      </c>
      <c r="F76">
        <v>0.49447047797563259</v>
      </c>
      <c r="G76">
        <v>0.69818876703223687</v>
      </c>
      <c r="H76">
        <v>68.248773095427438</v>
      </c>
    </row>
    <row r="77" spans="1:8" x14ac:dyDescent="0.25">
      <c r="A77" s="1"/>
      <c r="E77" s="10">
        <v>42323</v>
      </c>
      <c r="F77">
        <v>0.48809746954076849</v>
      </c>
      <c r="G77">
        <v>0.72848953140578265</v>
      </c>
      <c r="H77">
        <v>67.129261938509913</v>
      </c>
    </row>
    <row r="78" spans="1:8" x14ac:dyDescent="0.25">
      <c r="A78" s="1"/>
      <c r="E78" s="10">
        <v>42292</v>
      </c>
      <c r="F78">
        <v>0.49746954076850991</v>
      </c>
      <c r="G78">
        <v>0.72761714855433723</v>
      </c>
      <c r="H78">
        <v>66.075299994174316</v>
      </c>
    </row>
    <row r="79" spans="1:8" x14ac:dyDescent="0.25">
      <c r="A79" s="1"/>
      <c r="E79" s="10">
        <v>42262</v>
      </c>
      <c r="F79">
        <v>0.41593252108716028</v>
      </c>
      <c r="G79">
        <v>0.5952392821535395</v>
      </c>
      <c r="H79">
        <v>65.391626121090752</v>
      </c>
    </row>
    <row r="80" spans="1:8" x14ac:dyDescent="0.25">
      <c r="A80" s="1"/>
      <c r="E80" s="10">
        <v>42231</v>
      </c>
      <c r="F80">
        <v>0.3876288659793814</v>
      </c>
      <c r="G80">
        <v>0.63856763044200759</v>
      </c>
      <c r="H80">
        <v>62.986218778804727</v>
      </c>
    </row>
    <row r="81" spans="1:8" x14ac:dyDescent="0.25">
      <c r="A81" s="1"/>
      <c r="E81" s="10">
        <v>42200</v>
      </c>
      <c r="F81">
        <v>0.48078725398313016</v>
      </c>
      <c r="G81">
        <v>0.74795613160518459</v>
      </c>
      <c r="H81">
        <v>61.783198918379803</v>
      </c>
    </row>
    <row r="82" spans="1:8" x14ac:dyDescent="0.25">
      <c r="A82" s="1"/>
      <c r="E82" s="10">
        <v>42170</v>
      </c>
      <c r="F82">
        <v>0.39999999999999991</v>
      </c>
      <c r="G82">
        <v>0.71411598537720189</v>
      </c>
      <c r="H82">
        <v>59.527096076323339</v>
      </c>
    </row>
    <row r="83" spans="1:8" x14ac:dyDescent="0.25">
      <c r="A83" s="1"/>
      <c r="E83" s="10">
        <v>42139</v>
      </c>
      <c r="F83">
        <v>0.48341143392689778</v>
      </c>
      <c r="G83">
        <v>0.75090561648388165</v>
      </c>
      <c r="H83">
        <v>59.450101931785568</v>
      </c>
    </row>
    <row r="84" spans="1:8" x14ac:dyDescent="0.25">
      <c r="A84" s="1"/>
      <c r="E84" s="10">
        <v>42109</v>
      </c>
      <c r="F84">
        <v>0.48791002811621365</v>
      </c>
      <c r="G84">
        <v>0.73272681954137608</v>
      </c>
      <c r="H84">
        <v>58.716384643670267</v>
      </c>
    </row>
    <row r="85" spans="1:8" x14ac:dyDescent="0.25">
      <c r="A85" s="1"/>
      <c r="E85" s="10">
        <v>42078</v>
      </c>
      <c r="F85">
        <v>0.58031865042174324</v>
      </c>
      <c r="G85">
        <v>0.71808740445330677</v>
      </c>
      <c r="H85">
        <v>58.158842034625685</v>
      </c>
    </row>
    <row r="86" spans="1:8" x14ac:dyDescent="0.25">
      <c r="A86" s="1"/>
      <c r="E86" s="10">
        <v>42050</v>
      </c>
      <c r="F86">
        <v>0.56269915651358948</v>
      </c>
      <c r="G86">
        <v>0.74850448654037893</v>
      </c>
      <c r="H86">
        <v>56.669461303946122</v>
      </c>
    </row>
    <row r="87" spans="1:8" x14ac:dyDescent="0.25">
      <c r="A87" s="1"/>
      <c r="E87" s="10">
        <v>42019</v>
      </c>
      <c r="F87">
        <v>0.62230552952202434</v>
      </c>
      <c r="G87">
        <v>0.65751910933865076</v>
      </c>
      <c r="H87">
        <v>57.577615908228765</v>
      </c>
    </row>
    <row r="88" spans="1:8" x14ac:dyDescent="0.25">
      <c r="A88" s="1"/>
      <c r="E88" s="10">
        <v>41988</v>
      </c>
      <c r="F88">
        <v>0.51827553889409561</v>
      </c>
      <c r="G88">
        <v>0.71061814556331027</v>
      </c>
      <c r="H88">
        <v>53.79521328775229</v>
      </c>
    </row>
    <row r="89" spans="1:8" x14ac:dyDescent="0.25">
      <c r="A89" s="1"/>
      <c r="E89" s="10">
        <v>41958</v>
      </c>
      <c r="F89">
        <v>0.51021555763823789</v>
      </c>
      <c r="G89">
        <v>0.7178132269857096</v>
      </c>
      <c r="H89">
        <v>52.637344549638122</v>
      </c>
    </row>
    <row r="90" spans="1:8" x14ac:dyDescent="0.25">
      <c r="A90" s="1"/>
      <c r="E90" s="10">
        <v>41927</v>
      </c>
      <c r="F90">
        <v>0.48059981255857531</v>
      </c>
      <c r="G90">
        <v>0.6766782984380193</v>
      </c>
      <c r="H90">
        <v>50.721543795308321</v>
      </c>
    </row>
    <row r="91" spans="1:8" x14ac:dyDescent="0.25">
      <c r="A91" s="1"/>
      <c r="E91" s="10">
        <v>41897</v>
      </c>
      <c r="F91">
        <v>0.34676663542642916</v>
      </c>
      <c r="G91">
        <v>0.63865902293120658</v>
      </c>
      <c r="H91">
        <v>48.814204252059803</v>
      </c>
    </row>
    <row r="92" spans="1:8" x14ac:dyDescent="0.25">
      <c r="A92" s="1"/>
      <c r="E92" s="10">
        <v>41866</v>
      </c>
      <c r="F92">
        <v>0.44667291471415194</v>
      </c>
      <c r="G92">
        <v>0.664481555333998</v>
      </c>
      <c r="H92">
        <v>48.315658568382332</v>
      </c>
    </row>
    <row r="93" spans="1:8" x14ac:dyDescent="0.25">
      <c r="A93" s="1"/>
      <c r="E93" s="10">
        <v>41835</v>
      </c>
      <c r="F93">
        <v>0.40393626991565146</v>
      </c>
      <c r="G93">
        <v>0.60407942838152229</v>
      </c>
      <c r="H93">
        <v>46.245479715273618</v>
      </c>
    </row>
    <row r="94" spans="1:8" x14ac:dyDescent="0.25">
      <c r="A94" s="1"/>
      <c r="E94" s="10">
        <v>41805</v>
      </c>
      <c r="F94">
        <v>0.40281162136832238</v>
      </c>
      <c r="G94">
        <v>0.62863908275174496</v>
      </c>
      <c r="H94">
        <v>45.21888563414241</v>
      </c>
    </row>
    <row r="95" spans="1:8" x14ac:dyDescent="0.25">
      <c r="A95" s="1"/>
      <c r="E95" s="10">
        <v>41774</v>
      </c>
      <c r="F95">
        <v>0.39999999999999991</v>
      </c>
      <c r="G95">
        <v>0.59818045862412772</v>
      </c>
      <c r="H95">
        <v>44.342258584440138</v>
      </c>
    </row>
    <row r="96" spans="1:8" x14ac:dyDescent="0.25">
      <c r="A96" s="1"/>
      <c r="E96" s="10">
        <v>41744</v>
      </c>
      <c r="F96">
        <v>0.36719775070290517</v>
      </c>
      <c r="G96">
        <v>0.56526254569624479</v>
      </c>
      <c r="H96">
        <v>42.577613168477043</v>
      </c>
    </row>
    <row r="97" spans="1:8" x14ac:dyDescent="0.25">
      <c r="A97" s="1"/>
      <c r="E97" s="10">
        <v>41713</v>
      </c>
      <c r="F97">
        <v>0.32371134020618553</v>
      </c>
      <c r="G97">
        <v>0.55561648388168838</v>
      </c>
      <c r="H97">
        <v>41.196258361535264</v>
      </c>
    </row>
    <row r="98" spans="1:8" x14ac:dyDescent="0.25">
      <c r="A98" s="1"/>
      <c r="E98" s="10">
        <v>41685</v>
      </c>
      <c r="F98">
        <v>0.32577319587628861</v>
      </c>
      <c r="G98">
        <v>0.54490694582917931</v>
      </c>
      <c r="H98">
        <v>40.371377963239752</v>
      </c>
    </row>
    <row r="99" spans="1:8" x14ac:dyDescent="0.25">
      <c r="A99" s="1"/>
      <c r="E99" s="10">
        <v>41654</v>
      </c>
      <c r="F99">
        <v>0.26185567010309252</v>
      </c>
      <c r="G99">
        <v>0.48104852110335661</v>
      </c>
      <c r="H99">
        <v>39.348101202109198</v>
      </c>
    </row>
    <row r="100" spans="1:8" x14ac:dyDescent="0.25">
      <c r="A100" s="1"/>
      <c r="E100" s="10">
        <v>41623</v>
      </c>
      <c r="F100">
        <v>0.21012183692596054</v>
      </c>
      <c r="G100">
        <v>0.53569292123629109</v>
      </c>
      <c r="H100">
        <v>37.000581616151322</v>
      </c>
    </row>
    <row r="101" spans="1:8" x14ac:dyDescent="0.25">
      <c r="A101" s="1"/>
      <c r="E101" s="10">
        <v>41593</v>
      </c>
      <c r="F101">
        <v>0.2277413308341143</v>
      </c>
      <c r="G101">
        <v>0.50034064473246942</v>
      </c>
      <c r="H101">
        <v>36.867596772102232</v>
      </c>
    </row>
    <row r="102" spans="1:8" x14ac:dyDescent="0.25">
      <c r="A102" s="1"/>
      <c r="E102" s="10">
        <v>41562</v>
      </c>
      <c r="F102">
        <v>0.29578256794751634</v>
      </c>
      <c r="G102">
        <v>0.45940511797939521</v>
      </c>
      <c r="H102">
        <v>36.547629269772578</v>
      </c>
    </row>
    <row r="103" spans="1:8" x14ac:dyDescent="0.25">
      <c r="A103" s="1"/>
      <c r="E103" s="10">
        <v>41532</v>
      </c>
      <c r="F103">
        <v>0.23973758200562312</v>
      </c>
      <c r="G103">
        <v>0.39710036556995676</v>
      </c>
      <c r="H103">
        <v>35.426418063768352</v>
      </c>
    </row>
    <row r="104" spans="1:8" x14ac:dyDescent="0.25">
      <c r="A104" s="1"/>
      <c r="E104" s="10">
        <v>41501</v>
      </c>
      <c r="F104">
        <v>0.20899718837863168</v>
      </c>
      <c r="G104">
        <v>0.35673811897640428</v>
      </c>
      <c r="H104">
        <v>33.964957118077635</v>
      </c>
    </row>
    <row r="105" spans="1:8" x14ac:dyDescent="0.25">
      <c r="A105" s="1"/>
      <c r="E105" s="10">
        <v>41470</v>
      </c>
      <c r="F105">
        <v>0.29971883786316789</v>
      </c>
      <c r="G105">
        <v>0.40057328015952165</v>
      </c>
      <c r="H105">
        <v>33.677079513321218</v>
      </c>
    </row>
    <row r="106" spans="1:8" x14ac:dyDescent="0.25">
      <c r="A106" s="1"/>
      <c r="E106" s="10">
        <v>41440</v>
      </c>
      <c r="F106">
        <v>0.28809746954076854</v>
      </c>
      <c r="G106">
        <v>0.33456297773346644</v>
      </c>
      <c r="H106">
        <v>33.144432702117165</v>
      </c>
    </row>
    <row r="107" spans="1:8" x14ac:dyDescent="0.25">
      <c r="A107" s="1"/>
      <c r="E107" s="10">
        <v>41409</v>
      </c>
      <c r="F107">
        <v>0.32671040299906284</v>
      </c>
      <c r="G107">
        <v>0.3548853439680959</v>
      </c>
      <c r="H107">
        <v>33.471472705708727</v>
      </c>
    </row>
    <row r="108" spans="1:8" x14ac:dyDescent="0.25">
      <c r="A108" s="1"/>
      <c r="E108" s="10">
        <v>41379</v>
      </c>
      <c r="F108">
        <v>0.41105904404873472</v>
      </c>
      <c r="G108">
        <v>0.32732635427052181</v>
      </c>
      <c r="H108">
        <v>34.302159917934844</v>
      </c>
    </row>
    <row r="109" spans="1:8" x14ac:dyDescent="0.25">
      <c r="A109" s="1"/>
      <c r="E109" s="10">
        <v>41348</v>
      </c>
      <c r="F109">
        <v>0.32202436738519213</v>
      </c>
      <c r="G109">
        <v>0.30374709205716188</v>
      </c>
      <c r="H109">
        <v>33.146108836582208</v>
      </c>
    </row>
    <row r="110" spans="1:8" x14ac:dyDescent="0.25">
      <c r="A110" s="1"/>
      <c r="E110" s="10">
        <v>41320</v>
      </c>
      <c r="F110">
        <v>0.29503280224929718</v>
      </c>
      <c r="G110">
        <v>0.25845795945496852</v>
      </c>
      <c r="H110">
        <v>32.450524162658461</v>
      </c>
    </row>
    <row r="111" spans="1:8" x14ac:dyDescent="0.25">
      <c r="A111" s="1"/>
      <c r="E111" s="10">
        <v>41289</v>
      </c>
      <c r="F111">
        <v>0.2794751640112465</v>
      </c>
      <c r="G111">
        <v>0.24469092721834507</v>
      </c>
      <c r="H111">
        <v>31.528310942171824</v>
      </c>
    </row>
    <row r="112" spans="1:8" x14ac:dyDescent="0.25">
      <c r="A112" s="1"/>
      <c r="E112" s="10">
        <v>41258</v>
      </c>
      <c r="F112">
        <v>0.23336457357075902</v>
      </c>
      <c r="G112">
        <v>0.18493685609837174</v>
      </c>
      <c r="H112">
        <v>31.620845436584798</v>
      </c>
    </row>
    <row r="113" spans="1:8" x14ac:dyDescent="0.25">
      <c r="A113" s="1"/>
      <c r="E113" s="10">
        <v>41228</v>
      </c>
      <c r="F113">
        <v>0.20356138706654159</v>
      </c>
      <c r="G113">
        <v>0.17662013958125633</v>
      </c>
      <c r="H113">
        <v>31.51583455803026</v>
      </c>
    </row>
    <row r="114" spans="1:8" x14ac:dyDescent="0.25">
      <c r="A114" s="1"/>
      <c r="E114" s="10">
        <v>41197</v>
      </c>
      <c r="F114">
        <v>0.20674789128397375</v>
      </c>
      <c r="G114">
        <v>0.17328015952143594</v>
      </c>
      <c r="H114">
        <v>30.774498511872022</v>
      </c>
    </row>
    <row r="115" spans="1:8" x14ac:dyDescent="0.25">
      <c r="A115" s="1"/>
      <c r="E115" s="10">
        <v>41167</v>
      </c>
      <c r="F115">
        <v>0.21780693533270856</v>
      </c>
      <c r="G115">
        <v>0.19696743104021275</v>
      </c>
      <c r="H115">
        <v>30.446834242208922</v>
      </c>
    </row>
    <row r="116" spans="1:8" x14ac:dyDescent="0.25">
      <c r="A116" s="1"/>
      <c r="E116" s="10">
        <v>41136</v>
      </c>
      <c r="F116">
        <v>0.25079662605435815</v>
      </c>
      <c r="G116">
        <v>0.16864406779661012</v>
      </c>
      <c r="H116">
        <v>30.21430223069153</v>
      </c>
    </row>
    <row r="117" spans="1:8" x14ac:dyDescent="0.25">
      <c r="A117" s="1"/>
      <c r="E117" s="10">
        <v>41105</v>
      </c>
      <c r="F117">
        <v>0.25098406747891278</v>
      </c>
      <c r="G117">
        <v>0.14599534729145902</v>
      </c>
      <c r="H117">
        <v>29.988639104450833</v>
      </c>
    </row>
    <row r="118" spans="1:8" x14ac:dyDescent="0.25">
      <c r="A118" s="1"/>
      <c r="E118" s="10">
        <v>41075</v>
      </c>
      <c r="F118">
        <v>0.2264292408622306</v>
      </c>
      <c r="G118">
        <v>0.13173811897640419</v>
      </c>
      <c r="H118">
        <v>29.047225339012634</v>
      </c>
    </row>
    <row r="119" spans="1:8" x14ac:dyDescent="0.25">
      <c r="A119" s="1"/>
      <c r="E119" s="10">
        <v>41044</v>
      </c>
      <c r="F119">
        <v>0.17188378631677614</v>
      </c>
      <c r="G119">
        <v>8.8675639747424428E-2</v>
      </c>
      <c r="H119">
        <v>28.807894121211802</v>
      </c>
    </row>
    <row r="120" spans="1:8" x14ac:dyDescent="0.25">
      <c r="A120" s="1"/>
      <c r="E120" s="10">
        <v>41014</v>
      </c>
      <c r="F120">
        <v>0.22717900656044976</v>
      </c>
      <c r="G120">
        <v>0.16144067796610195</v>
      </c>
      <c r="H120">
        <v>27.386229243055634</v>
      </c>
    </row>
    <row r="121" spans="1:8" x14ac:dyDescent="0.25">
      <c r="A121" s="1"/>
      <c r="E121" s="10">
        <v>40983</v>
      </c>
      <c r="F121">
        <v>0.19306466729147131</v>
      </c>
      <c r="G121">
        <v>0.1702143569292125</v>
      </c>
      <c r="H121">
        <v>26.113178394994897</v>
      </c>
    </row>
    <row r="122" spans="1:8" x14ac:dyDescent="0.25">
      <c r="A122" s="1"/>
      <c r="E122" s="10">
        <v>40954</v>
      </c>
      <c r="F122">
        <v>0.14320524835988757</v>
      </c>
      <c r="G122">
        <v>0.13466267863077452</v>
      </c>
      <c r="H122">
        <v>26.154471217316797</v>
      </c>
    </row>
    <row r="123" spans="1:8" x14ac:dyDescent="0.25">
      <c r="A123" s="1"/>
      <c r="E123" s="10">
        <v>40923</v>
      </c>
      <c r="F123">
        <v>0.15651358950328031</v>
      </c>
      <c r="G123">
        <v>9.0403788634097815E-2</v>
      </c>
      <c r="H123">
        <v>26.106193604921945</v>
      </c>
    </row>
    <row r="124" spans="1:8" x14ac:dyDescent="0.25">
      <c r="A124" s="1"/>
      <c r="E124" s="10">
        <v>40892</v>
      </c>
      <c r="F124">
        <v>8.716026241799435E-2</v>
      </c>
      <c r="G124">
        <v>4.4865403788634017E-2</v>
      </c>
      <c r="H124">
        <v>25.441792501532017</v>
      </c>
    </row>
    <row r="125" spans="1:8" x14ac:dyDescent="0.25">
      <c r="A125" s="1"/>
      <c r="E125" s="10">
        <v>40862</v>
      </c>
      <c r="F125">
        <v>4.8359887535145196E-2</v>
      </c>
      <c r="G125">
        <v>3.6025257560651447E-2</v>
      </c>
      <c r="H125">
        <v>24.499996959873354</v>
      </c>
    </row>
    <row r="126" spans="1:8" x14ac:dyDescent="0.25">
      <c r="A126" s="1"/>
      <c r="E126" s="10">
        <v>40831</v>
      </c>
      <c r="F126">
        <v>8.9784442361761974E-2</v>
      </c>
      <c r="G126">
        <v>4.1292788301761529E-2</v>
      </c>
      <c r="H126">
        <v>23.900162865329047</v>
      </c>
    </row>
    <row r="127" spans="1:8" x14ac:dyDescent="0.25">
      <c r="A127" s="1"/>
      <c r="E127" s="10">
        <v>40801</v>
      </c>
      <c r="F127">
        <v>-4.6485473289597068E-2</v>
      </c>
      <c r="G127">
        <v>-5.9970089730807419E-2</v>
      </c>
      <c r="H127">
        <v>23.866685993722086</v>
      </c>
    </row>
    <row r="128" spans="1:8" x14ac:dyDescent="0.25">
      <c r="A128" s="1"/>
      <c r="E128" s="10">
        <v>40770</v>
      </c>
      <c r="F128">
        <v>7.9850046860356017E-2</v>
      </c>
      <c r="G128">
        <v>1.270355599867079E-2</v>
      </c>
      <c r="H128">
        <v>22.709871318075145</v>
      </c>
    </row>
    <row r="129" spans="1:8" x14ac:dyDescent="0.25">
      <c r="A129" s="1"/>
      <c r="E129" s="10">
        <v>40739</v>
      </c>
      <c r="F129">
        <v>0.14414245548266158</v>
      </c>
      <c r="G129">
        <v>7.3678963110668017E-2</v>
      </c>
      <c r="H129">
        <v>21.075793256100539</v>
      </c>
    </row>
    <row r="130" spans="1:8" x14ac:dyDescent="0.25">
      <c r="A130" s="1"/>
      <c r="E130" s="10">
        <v>40709</v>
      </c>
      <c r="F130">
        <v>0.12652296157450804</v>
      </c>
      <c r="G130">
        <v>9.7241608507810051E-2</v>
      </c>
      <c r="H130">
        <v>19.822250478157002</v>
      </c>
    </row>
    <row r="131" spans="1:8" x14ac:dyDescent="0.25">
      <c r="A131" s="1"/>
      <c r="E131" s="10">
        <v>40678</v>
      </c>
      <c r="F131">
        <v>0.17488284910965324</v>
      </c>
      <c r="G131">
        <v>0.11764705882352944</v>
      </c>
      <c r="H131">
        <v>19.394705457906262</v>
      </c>
    </row>
    <row r="132" spans="1:8" x14ac:dyDescent="0.25">
      <c r="A132" s="1"/>
      <c r="E132" s="10">
        <v>40648</v>
      </c>
      <c r="F132">
        <v>0.15895032802249287</v>
      </c>
      <c r="G132">
        <v>0.13294283815220997</v>
      </c>
      <c r="H132">
        <v>18.426475783844381</v>
      </c>
    </row>
    <row r="133" spans="1:8" x14ac:dyDescent="0.25">
      <c r="A133" s="1"/>
      <c r="E133" s="10">
        <v>40617</v>
      </c>
      <c r="F133">
        <v>9.597000937207123E-2</v>
      </c>
      <c r="G133">
        <v>0.10155367231638412</v>
      </c>
      <c r="H133">
        <v>17.551872944354063</v>
      </c>
    </row>
    <row r="134" spans="1:8" x14ac:dyDescent="0.25">
      <c r="A134" s="1"/>
      <c r="E134" s="10">
        <v>40589</v>
      </c>
      <c r="F134">
        <v>0.12202436738519218</v>
      </c>
      <c r="G134">
        <v>0.10270854104353622</v>
      </c>
      <c r="H134">
        <v>17.036981521234019</v>
      </c>
    </row>
    <row r="135" spans="1:8" x14ac:dyDescent="0.25">
      <c r="A135" s="1"/>
      <c r="E135" s="10">
        <v>40558</v>
      </c>
      <c r="F135">
        <v>7.1602624179943675E-2</v>
      </c>
      <c r="G135">
        <v>6.8560983715520107E-2</v>
      </c>
      <c r="H135">
        <v>16.545059044548371</v>
      </c>
    </row>
    <row r="136" spans="1:8" x14ac:dyDescent="0.25">
      <c r="A136" s="1"/>
      <c r="E136" s="10">
        <v>40527</v>
      </c>
      <c r="F136">
        <v>3.7863167760074923E-2</v>
      </c>
      <c r="G136">
        <v>4.4898637421070253E-2</v>
      </c>
      <c r="H136">
        <v>16.130786880210916</v>
      </c>
    </row>
    <row r="137" spans="1:8" x14ac:dyDescent="0.25">
      <c r="A137" s="1"/>
      <c r="E137" s="10">
        <v>40497</v>
      </c>
      <c r="F137">
        <v>3.5613870665416325E-3</v>
      </c>
      <c r="G137">
        <v>-1.9150880691259475E-2</v>
      </c>
      <c r="H137">
        <v>16.348290652584506</v>
      </c>
    </row>
    <row r="138" spans="1:8" x14ac:dyDescent="0.25">
      <c r="A138" s="1"/>
      <c r="E138" s="10">
        <v>40466</v>
      </c>
      <c r="F138">
        <v>2.2492970946579094E-2</v>
      </c>
      <c r="G138">
        <v>-1.6899302093718815E-2</v>
      </c>
      <c r="H138">
        <v>16.19751390063994</v>
      </c>
    </row>
    <row r="139" spans="1:8" x14ac:dyDescent="0.25">
      <c r="A139" s="1"/>
      <c r="E139" s="10">
        <v>40436</v>
      </c>
      <c r="F139">
        <v>-2.3805060918463017E-2</v>
      </c>
      <c r="G139">
        <v>-5.1844466600199257E-2</v>
      </c>
      <c r="H139">
        <v>15.923661254564854</v>
      </c>
    </row>
    <row r="140" spans="1:8" x14ac:dyDescent="0.25">
      <c r="A140" s="1"/>
      <c r="E140" s="10">
        <v>40405</v>
      </c>
      <c r="F140">
        <v>-5.7169634489222187E-2</v>
      </c>
      <c r="G140">
        <v>-0.12817381189764043</v>
      </c>
      <c r="H140">
        <v>15.595738833390035</v>
      </c>
    </row>
    <row r="141" spans="1:8" x14ac:dyDescent="0.25">
      <c r="A141" s="1"/>
      <c r="E141" s="10">
        <v>40374</v>
      </c>
      <c r="F141">
        <v>-4.498594189315841E-2</v>
      </c>
      <c r="G141">
        <v>-8.4745762711864403E-2</v>
      </c>
      <c r="H141">
        <v>14.613964457162171</v>
      </c>
    </row>
    <row r="142" spans="1:8" x14ac:dyDescent="0.25">
      <c r="A142" s="1"/>
      <c r="E142" s="10">
        <v>40344</v>
      </c>
      <c r="F142">
        <v>-0.12858481724461102</v>
      </c>
      <c r="G142">
        <v>-0.1436440677966101</v>
      </c>
      <c r="H142">
        <v>14.161895336357196</v>
      </c>
    </row>
    <row r="143" spans="1:8" x14ac:dyDescent="0.25">
      <c r="A143" s="1"/>
      <c r="E143" s="10">
        <v>40313</v>
      </c>
      <c r="F143">
        <v>-7.1977507029053478E-2</v>
      </c>
      <c r="G143">
        <v>-9.487371219674301E-2</v>
      </c>
      <c r="H143">
        <v>13.303481103304589</v>
      </c>
    </row>
    <row r="144" spans="1:8" x14ac:dyDescent="0.25">
      <c r="A144" s="1"/>
      <c r="E144" s="10">
        <v>40283</v>
      </c>
      <c r="F144">
        <v>-1.9681349578256846E-2</v>
      </c>
      <c r="G144">
        <v>-1.4049518112329573E-2</v>
      </c>
      <c r="H144">
        <v>12.474041068110026</v>
      </c>
    </row>
    <row r="145" spans="1:8" x14ac:dyDescent="0.25">
      <c r="A145" s="1"/>
      <c r="E145" s="10">
        <v>40252</v>
      </c>
      <c r="F145">
        <v>-8.5098406747891264E-2</v>
      </c>
      <c r="G145">
        <v>-2.8389830508474434E-2</v>
      </c>
      <c r="H145">
        <v>11.84973075240134</v>
      </c>
    </row>
    <row r="146" spans="1:8" x14ac:dyDescent="0.25">
      <c r="A146" s="1"/>
      <c r="E146" s="10">
        <v>40224</v>
      </c>
      <c r="F146">
        <v>-0.16344892221180873</v>
      </c>
      <c r="G146">
        <v>-8.2344632768361459E-2</v>
      </c>
      <c r="H146">
        <v>11.632351422034581</v>
      </c>
    </row>
    <row r="147" spans="1:8" x14ac:dyDescent="0.25">
      <c r="A147" s="1"/>
      <c r="E147" s="10">
        <v>40193</v>
      </c>
      <c r="F147">
        <v>-0.20768509840674787</v>
      </c>
      <c r="G147">
        <v>-0.10778497839813894</v>
      </c>
      <c r="H147">
        <v>11.257289525191059</v>
      </c>
    </row>
    <row r="148" spans="1:8" x14ac:dyDescent="0.25">
      <c r="A148" s="1"/>
      <c r="E148" s="10">
        <v>40162</v>
      </c>
      <c r="F148">
        <v>-0.16138706654170565</v>
      </c>
      <c r="G148">
        <v>-7.3529411764705843E-2</v>
      </c>
      <c r="H148">
        <v>10.630245380725782</v>
      </c>
    </row>
    <row r="149" spans="1:8" x14ac:dyDescent="0.25">
      <c r="A149" s="1"/>
      <c r="E149" s="10">
        <v>40132</v>
      </c>
      <c r="F149">
        <v>-0.20899718837863168</v>
      </c>
      <c r="G149">
        <v>-8.9705882352940969E-2</v>
      </c>
      <c r="H149">
        <v>10.850197882213665</v>
      </c>
    </row>
    <row r="150" spans="1:8" x14ac:dyDescent="0.25">
      <c r="A150" s="1"/>
      <c r="E150" s="10">
        <v>40101</v>
      </c>
      <c r="F150">
        <v>-0.25773195876288657</v>
      </c>
      <c r="G150">
        <v>-0.13909106015287465</v>
      </c>
      <c r="H150">
        <v>10.334261553461889</v>
      </c>
    </row>
    <row r="151" spans="1:8" x14ac:dyDescent="0.25">
      <c r="A151" s="1"/>
      <c r="E151" s="10">
        <v>40071</v>
      </c>
      <c r="F151">
        <v>-0.22305529522024359</v>
      </c>
      <c r="G151">
        <v>-0.12173479561316047</v>
      </c>
      <c r="H151">
        <v>10.071318705230894</v>
      </c>
    </row>
    <row r="152" spans="1:8" x14ac:dyDescent="0.25">
      <c r="A152" s="1"/>
      <c r="E152" s="10">
        <v>40040</v>
      </c>
      <c r="F152">
        <v>-0.26391752577319583</v>
      </c>
      <c r="G152">
        <v>-0.15202725157859742</v>
      </c>
      <c r="H152">
        <v>9.6646960281816163</v>
      </c>
    </row>
    <row r="153" spans="1:8" x14ac:dyDescent="0.25">
      <c r="A153" s="1"/>
      <c r="E153" s="10">
        <v>40009</v>
      </c>
      <c r="F153">
        <v>-0.35613870665417058</v>
      </c>
      <c r="G153">
        <v>-0.17956131605184444</v>
      </c>
      <c r="H153">
        <v>9.2787894101855386</v>
      </c>
    </row>
    <row r="154" spans="1:8" x14ac:dyDescent="0.25">
      <c r="A154" s="1"/>
      <c r="E154" s="10">
        <v>39979</v>
      </c>
      <c r="F154">
        <v>-0.41874414245548264</v>
      </c>
      <c r="G154">
        <v>-0.23619142572283136</v>
      </c>
      <c r="H154">
        <v>8.922356561393622</v>
      </c>
    </row>
    <row r="155" spans="1:8" x14ac:dyDescent="0.25">
      <c r="A155" s="1"/>
      <c r="E155" s="10">
        <v>39948</v>
      </c>
      <c r="F155">
        <v>-0.38969072164948448</v>
      </c>
      <c r="G155">
        <v>-0.23634097706879353</v>
      </c>
      <c r="H155">
        <v>8.6767933229252687</v>
      </c>
    </row>
    <row r="156" spans="1:8" x14ac:dyDescent="0.25">
      <c r="A156" s="1"/>
      <c r="E156" s="10">
        <v>39918</v>
      </c>
      <c r="F156">
        <v>-0.40524835988753516</v>
      </c>
      <c r="G156">
        <v>-0.27483383183781984</v>
      </c>
      <c r="H156">
        <v>8.6535048658593201</v>
      </c>
    </row>
    <row r="157" spans="1:8" x14ac:dyDescent="0.25">
      <c r="A157" s="1"/>
      <c r="E157" s="10">
        <v>39887</v>
      </c>
      <c r="F157">
        <v>-0.54489222118088099</v>
      </c>
      <c r="G157">
        <v>-0.3370970422067131</v>
      </c>
      <c r="H157">
        <v>8.7546971617626603</v>
      </c>
    </row>
    <row r="158" spans="1:8" x14ac:dyDescent="0.25">
      <c r="A158" s="1"/>
      <c r="E158" s="10">
        <v>39859</v>
      </c>
      <c r="F158">
        <v>-0.55220243673851921</v>
      </c>
      <c r="G158">
        <v>-0.38925722831505472</v>
      </c>
      <c r="H158">
        <v>8.2526216750207677</v>
      </c>
    </row>
    <row r="159" spans="1:8" x14ac:dyDescent="0.25">
      <c r="A159" s="1"/>
      <c r="E159" s="10">
        <v>39828</v>
      </c>
      <c r="F159">
        <v>-0.43655107778819124</v>
      </c>
      <c r="G159">
        <v>-0.31382519109338647</v>
      </c>
      <c r="H159">
        <v>8.1384860485466941</v>
      </c>
    </row>
    <row r="160" spans="1:8" x14ac:dyDescent="0.25">
      <c r="A160" s="1"/>
      <c r="E160" s="10">
        <v>39797</v>
      </c>
      <c r="F160">
        <v>-0.316776007497657</v>
      </c>
      <c r="G160">
        <v>-0.24954303755400464</v>
      </c>
      <c r="H160">
        <v>8.4078500072543445</v>
      </c>
    </row>
    <row r="161" spans="1:8" x14ac:dyDescent="0.25">
      <c r="A161" s="1"/>
      <c r="E161" s="10">
        <v>39767</v>
      </c>
      <c r="F161">
        <v>-0.39868791002811621</v>
      </c>
      <c r="G161">
        <v>-0.25536723163841801</v>
      </c>
      <c r="H161">
        <v>7.7040084249596683</v>
      </c>
    </row>
    <row r="162" spans="1:8" x14ac:dyDescent="0.25">
      <c r="A162" s="1"/>
      <c r="E162" s="10">
        <v>39736</v>
      </c>
      <c r="F162">
        <v>-0.22193064667291473</v>
      </c>
      <c r="G162">
        <v>-0.1951229644400132</v>
      </c>
      <c r="H162">
        <v>6.8199159811058507</v>
      </c>
    </row>
    <row r="163" spans="1:8" x14ac:dyDescent="0.25">
      <c r="A163" s="1"/>
      <c r="E163" s="10">
        <v>39706</v>
      </c>
      <c r="F163">
        <v>0.13964386129334572</v>
      </c>
      <c r="G163">
        <v>-3.0940511797939552E-2</v>
      </c>
      <c r="H163">
        <v>6.6416763787119972</v>
      </c>
    </row>
    <row r="164" spans="1:8" x14ac:dyDescent="0.25">
      <c r="A164" s="1"/>
      <c r="E164" s="10">
        <v>39675</v>
      </c>
      <c r="F164">
        <v>0.15595126522961578</v>
      </c>
      <c r="G164">
        <v>6.5827517447657025E-2</v>
      </c>
      <c r="H164">
        <v>6.3990081698343513</v>
      </c>
    </row>
    <row r="165" spans="1:8" x14ac:dyDescent="0.25">
      <c r="A165" s="1"/>
      <c r="E165" s="10">
        <v>39644</v>
      </c>
      <c r="F165">
        <v>0.12914714151827544</v>
      </c>
      <c r="G165">
        <v>5.2991026919242401E-2</v>
      </c>
      <c r="H165">
        <v>6.0916126866555365</v>
      </c>
    </row>
    <row r="166" spans="1:8" x14ac:dyDescent="0.25">
      <c r="A166" s="1"/>
      <c r="E166" s="10">
        <v>39614</v>
      </c>
      <c r="F166">
        <v>9.5032802249296999E-2</v>
      </c>
      <c r="G166">
        <v>6.3476237952808212E-2</v>
      </c>
      <c r="H166">
        <v>5.8509528181432309</v>
      </c>
    </row>
    <row r="167" spans="1:8" x14ac:dyDescent="0.25">
      <c r="A167" s="1"/>
      <c r="E167" s="10">
        <v>39583</v>
      </c>
      <c r="F167">
        <v>0.24142455482661673</v>
      </c>
      <c r="G167">
        <v>0.16349285476902642</v>
      </c>
      <c r="H167">
        <v>5.5822175017033882</v>
      </c>
    </row>
    <row r="168" spans="1:8" x14ac:dyDescent="0.25">
      <c r="A168" s="1"/>
      <c r="E168" s="10">
        <v>39553</v>
      </c>
      <c r="F168">
        <v>0.24404873477038436</v>
      </c>
      <c r="G168">
        <v>0.15120471917580591</v>
      </c>
      <c r="H168">
        <v>5.5246474824231049</v>
      </c>
    </row>
    <row r="169" spans="1:8" x14ac:dyDescent="0.25">
      <c r="A169" s="1"/>
      <c r="E169" s="10">
        <v>39522</v>
      </c>
      <c r="F169">
        <v>0.16944704779756314</v>
      </c>
      <c r="G169">
        <v>9.895314057826532E-2</v>
      </c>
      <c r="H169">
        <v>5.4781741525660594</v>
      </c>
    </row>
    <row r="170" spans="1:8" x14ac:dyDescent="0.25">
      <c r="A170" s="1"/>
      <c r="E170" s="10">
        <v>39493</v>
      </c>
      <c r="F170">
        <v>0.10665417057169635</v>
      </c>
      <c r="G170">
        <v>0.10554170820870734</v>
      </c>
      <c r="H170">
        <v>5.2504474245000621</v>
      </c>
    </row>
    <row r="171" spans="1:8" x14ac:dyDescent="0.25">
      <c r="A171" s="1"/>
      <c r="E171" s="10">
        <v>39462</v>
      </c>
      <c r="F171">
        <v>0.14301780693533273</v>
      </c>
      <c r="G171">
        <v>0.14535559986706548</v>
      </c>
      <c r="H171">
        <v>5.0366383768075238</v>
      </c>
    </row>
    <row r="172" spans="1:8" x14ac:dyDescent="0.25">
      <c r="A172" s="1"/>
      <c r="E172" s="10">
        <v>39431</v>
      </c>
      <c r="F172">
        <v>0.15201499531396445</v>
      </c>
      <c r="G172">
        <v>0.21997341309405116</v>
      </c>
      <c r="H172">
        <v>4.6782850870948574</v>
      </c>
    </row>
    <row r="173" spans="1:8" x14ac:dyDescent="0.25">
      <c r="A173" s="1"/>
      <c r="E173" s="10">
        <v>39401</v>
      </c>
      <c r="F173">
        <v>0.23805060918462972</v>
      </c>
      <c r="G173">
        <v>0.23059155865736147</v>
      </c>
      <c r="H173">
        <v>4.5309092560397222</v>
      </c>
    </row>
    <row r="174" spans="1:8" x14ac:dyDescent="0.25">
      <c r="A174" s="1"/>
      <c r="E174" s="10">
        <v>39370</v>
      </c>
      <c r="F174">
        <v>0.36757263355201486</v>
      </c>
      <c r="G174">
        <v>0.28728813559322042</v>
      </c>
      <c r="H174">
        <v>4.1669694625874936</v>
      </c>
    </row>
    <row r="175" spans="1:8" x14ac:dyDescent="0.25">
      <c r="A175" s="1"/>
      <c r="E175" s="10">
        <v>39340</v>
      </c>
      <c r="F175">
        <v>0.33945641986879083</v>
      </c>
      <c r="G175">
        <v>0.2684862080425392</v>
      </c>
      <c r="H175">
        <v>3.9477616588100015</v>
      </c>
    </row>
    <row r="176" spans="1:8" x14ac:dyDescent="0.25">
      <c r="A176" s="1"/>
      <c r="E176" s="10">
        <v>39309</v>
      </c>
      <c r="F176">
        <v>0.30234301780693529</v>
      </c>
      <c r="G176">
        <v>0.22465104685942183</v>
      </c>
      <c r="H176">
        <v>3.7959505999219303</v>
      </c>
    </row>
    <row r="177" spans="1:8" x14ac:dyDescent="0.25">
      <c r="A177" s="1"/>
      <c r="E177" s="10">
        <v>39278</v>
      </c>
      <c r="F177">
        <v>0.22005623242736649</v>
      </c>
      <c r="G177">
        <v>0.20909770687936202</v>
      </c>
      <c r="H177">
        <v>3.5689356631460858</v>
      </c>
    </row>
    <row r="178" spans="1:8" x14ac:dyDescent="0.25">
      <c r="A178" s="1"/>
      <c r="E178" s="10">
        <v>39248</v>
      </c>
      <c r="F178">
        <v>0.32989690721649478</v>
      </c>
      <c r="G178">
        <v>0.24904453306746421</v>
      </c>
      <c r="H178">
        <v>3.3252941430673828</v>
      </c>
    </row>
    <row r="179" spans="1:8" x14ac:dyDescent="0.25">
      <c r="A179" s="1"/>
      <c r="E179" s="10">
        <v>39217</v>
      </c>
      <c r="F179">
        <v>0.47985004686035615</v>
      </c>
      <c r="G179">
        <v>0.27170156198072459</v>
      </c>
      <c r="H179">
        <v>3.2019877939867705</v>
      </c>
    </row>
    <row r="180" spans="1:8" x14ac:dyDescent="0.25">
      <c r="A180" s="1"/>
      <c r="E180" s="10">
        <v>39187</v>
      </c>
      <c r="F180">
        <v>0.48547328959700087</v>
      </c>
      <c r="G180">
        <v>0.23161349285476907</v>
      </c>
      <c r="H180">
        <v>3.121492985230883</v>
      </c>
    </row>
    <row r="181" spans="1:8" x14ac:dyDescent="0.25">
      <c r="A181" s="1"/>
      <c r="E181" s="10">
        <v>39156</v>
      </c>
      <c r="F181">
        <v>0.48734770384254911</v>
      </c>
      <c r="G181">
        <v>0.18050847457627128</v>
      </c>
      <c r="H181">
        <v>2.9783742660076431</v>
      </c>
    </row>
    <row r="182" spans="1:8" x14ac:dyDescent="0.25">
      <c r="A182" s="1"/>
      <c r="E182" s="10">
        <v>39128</v>
      </c>
      <c r="F182">
        <v>0.52577319587628879</v>
      </c>
      <c r="G182">
        <v>0.16884346959122642</v>
      </c>
      <c r="H182">
        <v>2.8632910706243289</v>
      </c>
    </row>
    <row r="183" spans="1:8" x14ac:dyDescent="0.25">
      <c r="A183" s="1"/>
      <c r="E183" s="10">
        <v>39097</v>
      </c>
      <c r="F183">
        <v>0.57000937207122782</v>
      </c>
      <c r="G183">
        <v>0.1949484878697243</v>
      </c>
      <c r="H183">
        <v>2.6839436593569626</v>
      </c>
    </row>
    <row r="184" spans="1:8" x14ac:dyDescent="0.25">
      <c r="A184" s="1"/>
      <c r="E184" s="10">
        <v>39066</v>
      </c>
      <c r="F184">
        <v>0.44329896907216493</v>
      </c>
      <c r="G184">
        <v>0.17838152210036573</v>
      </c>
      <c r="H184">
        <v>2.5853957060434305</v>
      </c>
    </row>
    <row r="185" spans="1:8" x14ac:dyDescent="0.25">
      <c r="A185" s="1"/>
      <c r="E185" s="10">
        <v>39036</v>
      </c>
      <c r="F185">
        <v>0.49934395501405793</v>
      </c>
      <c r="G185">
        <v>0.16370056497175156</v>
      </c>
      <c r="H185">
        <v>2.5199487121099637</v>
      </c>
    </row>
    <row r="186" spans="1:8" x14ac:dyDescent="0.25">
      <c r="A186" s="1"/>
      <c r="E186" s="10">
        <v>39005</v>
      </c>
      <c r="F186">
        <v>0.43092783505154642</v>
      </c>
      <c r="G186">
        <v>0.14484878697241621</v>
      </c>
      <c r="H186">
        <v>2.3833875584241113</v>
      </c>
    </row>
    <row r="187" spans="1:8" x14ac:dyDescent="0.25">
      <c r="A187" s="1"/>
      <c r="E187" s="10">
        <v>38975</v>
      </c>
      <c r="F187">
        <v>0.34751640112464854</v>
      </c>
      <c r="G187">
        <v>0.10987869724160859</v>
      </c>
      <c r="H187">
        <v>2.2728953004014012</v>
      </c>
    </row>
    <row r="188" spans="1:8" x14ac:dyDescent="0.25">
      <c r="A188" s="1"/>
      <c r="E188" s="10">
        <v>38944</v>
      </c>
      <c r="F188">
        <v>0.33608247422680404</v>
      </c>
      <c r="G188">
        <v>8.3266866068461232E-2</v>
      </c>
      <c r="H188">
        <v>2.1541935987697611</v>
      </c>
    </row>
    <row r="189" spans="1:8" x14ac:dyDescent="0.25">
      <c r="A189" s="1"/>
      <c r="E189" s="10">
        <v>38913</v>
      </c>
      <c r="F189">
        <v>0.29109653233364563</v>
      </c>
      <c r="G189">
        <v>6.0701229644400279E-2</v>
      </c>
      <c r="H189">
        <v>2.0134391770491091</v>
      </c>
    </row>
    <row r="190" spans="1:8" x14ac:dyDescent="0.25">
      <c r="A190" s="1"/>
      <c r="E190" s="10">
        <v>38883</v>
      </c>
      <c r="F190">
        <v>0.24273664479850043</v>
      </c>
      <c r="G190">
        <v>5.5333998005982155E-2</v>
      </c>
      <c r="H190">
        <v>1.8930769797204501</v>
      </c>
    </row>
    <row r="191" spans="1:8" x14ac:dyDescent="0.25">
      <c r="A191" s="1"/>
      <c r="E191" s="10">
        <v>38852</v>
      </c>
      <c r="F191">
        <v>0.19662605435801317</v>
      </c>
      <c r="G191">
        <v>5.524260551678295E-2</v>
      </c>
      <c r="H191">
        <v>1.8037153012568987</v>
      </c>
    </row>
    <row r="192" spans="1:8" x14ac:dyDescent="0.25">
      <c r="A192" s="1"/>
      <c r="E192" s="10">
        <v>38822</v>
      </c>
      <c r="F192">
        <v>0.22980318650421738</v>
      </c>
      <c r="G192">
        <v>8.8908275174476525E-2</v>
      </c>
      <c r="H192">
        <v>1.725211353255381</v>
      </c>
    </row>
    <row r="193" spans="1:8" x14ac:dyDescent="0.25">
      <c r="A193" s="1"/>
      <c r="E193" s="10">
        <v>38791</v>
      </c>
      <c r="F193">
        <v>0.2731021555763824</v>
      </c>
      <c r="G193">
        <v>7.5797607178464732E-2</v>
      </c>
      <c r="H193">
        <v>1.6703872825297037</v>
      </c>
    </row>
    <row r="194" spans="1:8" x14ac:dyDescent="0.25">
      <c r="A194" s="1"/>
      <c r="E194" s="10">
        <v>38763</v>
      </c>
      <c r="F194">
        <v>0.22286785379568874</v>
      </c>
      <c r="G194">
        <v>6.4024592888002774E-2</v>
      </c>
      <c r="H194">
        <v>1.6335513265386652</v>
      </c>
    </row>
    <row r="195" spans="1:8" x14ac:dyDescent="0.25">
      <c r="A195" s="1"/>
      <c r="E195" s="10">
        <v>38732</v>
      </c>
      <c r="F195">
        <v>0.20056232427366449</v>
      </c>
      <c r="G195">
        <v>6.354270521768024E-2</v>
      </c>
      <c r="H195">
        <v>1.5674194301914706</v>
      </c>
    </row>
    <row r="196" spans="1:8" x14ac:dyDescent="0.25">
      <c r="A196" s="1"/>
      <c r="E196" s="10">
        <v>38701</v>
      </c>
      <c r="F196">
        <v>0.11640112464854724</v>
      </c>
      <c r="G196">
        <v>3.7130275839149185E-2</v>
      </c>
      <c r="H196">
        <v>1.5156634796485493</v>
      </c>
    </row>
    <row r="197" spans="1:8" x14ac:dyDescent="0.25">
      <c r="A197" s="1"/>
      <c r="E197" s="10">
        <v>38671</v>
      </c>
      <c r="F197">
        <v>0.14620431115276467</v>
      </c>
      <c r="G197">
        <v>3.8118976404120986E-2</v>
      </c>
      <c r="H197">
        <v>1.4401204612686169</v>
      </c>
    </row>
    <row r="198" spans="1:8" x14ac:dyDescent="0.25">
      <c r="A198" s="1"/>
      <c r="E198" s="10">
        <v>38640</v>
      </c>
      <c r="F198">
        <v>0.10046860356138709</v>
      </c>
      <c r="G198">
        <v>2.8331671651711243E-3</v>
      </c>
      <c r="H198">
        <v>1.3704024314802581</v>
      </c>
    </row>
    <row r="199" spans="1:8" x14ac:dyDescent="0.25">
      <c r="A199" s="1"/>
      <c r="E199" s="10">
        <v>38610</v>
      </c>
      <c r="F199">
        <v>0.13308341143392699</v>
      </c>
      <c r="G199">
        <v>2.0945496842804889E-2</v>
      </c>
      <c r="H199">
        <v>1.3362398887136917</v>
      </c>
    </row>
    <row r="200" spans="1:8" x14ac:dyDescent="0.25">
      <c r="A200" s="1"/>
      <c r="E200" s="10">
        <v>38579</v>
      </c>
      <c r="F200">
        <v>0.1310215557638239</v>
      </c>
      <c r="G200">
        <v>1.3899966766367511E-2</v>
      </c>
      <c r="H200">
        <v>1.316792948405981</v>
      </c>
    </row>
    <row r="201" spans="1:8" x14ac:dyDescent="0.25">
      <c r="A201" s="1"/>
      <c r="E201" s="10">
        <v>38548</v>
      </c>
      <c r="F201">
        <v>0.17881911902530456</v>
      </c>
      <c r="G201">
        <v>2.5407111997341358E-2</v>
      </c>
      <c r="H201">
        <v>1.2369571847046774</v>
      </c>
    </row>
    <row r="202" spans="1:8" x14ac:dyDescent="0.25">
      <c r="A202" s="1"/>
      <c r="E202" s="10">
        <v>38518</v>
      </c>
      <c r="F202">
        <v>0.10028116213683225</v>
      </c>
      <c r="G202">
        <v>-1.0194416749750745E-2</v>
      </c>
      <c r="H202">
        <v>1.2243022733096998</v>
      </c>
    </row>
    <row r="203" spans="1:8" x14ac:dyDescent="0.25">
      <c r="A203" s="1"/>
      <c r="E203" s="10">
        <v>38487</v>
      </c>
      <c r="F203">
        <v>6.3542642924086179E-2</v>
      </c>
      <c r="G203">
        <v>-1.005317381189752E-2</v>
      </c>
      <c r="H203">
        <v>1.1713072878935757</v>
      </c>
    </row>
    <row r="204" spans="1:8" x14ac:dyDescent="0.25">
      <c r="A204" s="1"/>
      <c r="E204" s="10">
        <v>38457</v>
      </c>
      <c r="F204">
        <v>2.7366447985004649E-2</v>
      </c>
      <c r="G204">
        <v>-3.8841807909604564E-2</v>
      </c>
      <c r="H204">
        <v>1.1057502380111244</v>
      </c>
    </row>
    <row r="205" spans="1:8" x14ac:dyDescent="0.25">
      <c r="A205" s="1"/>
      <c r="E205" s="10">
        <v>38426</v>
      </c>
      <c r="F205">
        <v>-2.8678537956888461E-2</v>
      </c>
      <c r="G205">
        <v>-1.9117647058823573E-2</v>
      </c>
      <c r="H205">
        <v>1.0353383939145968</v>
      </c>
    </row>
    <row r="206" spans="1:8" x14ac:dyDescent="0.25">
      <c r="A206" s="1"/>
      <c r="E206" s="10">
        <v>38398</v>
      </c>
      <c r="F206">
        <v>0</v>
      </c>
      <c r="G206">
        <v>0</v>
      </c>
      <c r="H206">
        <v>1</v>
      </c>
    </row>
    <row r="207" spans="1:8" x14ac:dyDescent="0.25">
      <c r="A207" s="1"/>
      <c r="E207" s="1"/>
    </row>
    <row r="208" spans="1:8" x14ac:dyDescent="0.25">
      <c r="A208" s="1"/>
      <c r="E208" s="1"/>
    </row>
    <row r="209" spans="1:5" x14ac:dyDescent="0.25">
      <c r="A209" s="1"/>
      <c r="E209" s="1"/>
    </row>
    <row r="210" spans="1:5" x14ac:dyDescent="0.25">
      <c r="A210" s="1"/>
    </row>
  </sheetData>
  <mergeCells count="3">
    <mergeCell ref="K21:L21"/>
    <mergeCell ref="N21:O21"/>
    <mergeCell ref="B3:D3"/>
  </mergeCells>
  <hyperlinks>
    <hyperlink ref="I18" r:id="rId1" display="https://www.cambridge.org/core/journals/journal-of-financial-and-quantitative-analysis/article/abs/real-estate-investment-and-portfolio-theory/48BC67DB6DA9446FD68E0CCAD40068F0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8</v>
      </c>
      <c r="B1" t="s">
        <v>10</v>
      </c>
      <c r="C1" t="s">
        <v>228</v>
      </c>
      <c r="D1" t="s">
        <v>416</v>
      </c>
      <c r="E1" t="s">
        <v>417</v>
      </c>
      <c r="F1" t="s">
        <v>418</v>
      </c>
    </row>
    <row r="2" spans="1:6" x14ac:dyDescent="0.25">
      <c r="A2">
        <v>-2.7579066265060126E-2</v>
      </c>
      <c r="B2">
        <v>-1.5225166369545184E-2</v>
      </c>
      <c r="C2">
        <v>4.9457038558225266E-3</v>
      </c>
      <c r="D2">
        <f>CORREL(A2:A205,B2:B205)</f>
        <v>0.73496838480375537</v>
      </c>
      <c r="E2">
        <f>CORREL(A2:A205,C2:C205)</f>
        <v>-4.2533142817686206E-2</v>
      </c>
      <c r="F2">
        <f>CORREL(B2:B205,C2:C205-9)</f>
        <v>-0.3236844490578919</v>
      </c>
    </row>
    <row r="3" spans="1:6" x14ac:dyDescent="0.25">
      <c r="A3">
        <v>-8.4216877855357364E-2</v>
      </c>
      <c r="B3">
        <v>-5.2585089106999772E-2</v>
      </c>
      <c r="C3">
        <v>-9.5910717868634924E-3</v>
      </c>
    </row>
    <row r="4" spans="1:6" x14ac:dyDescent="0.25">
      <c r="A4">
        <v>8.6846543001686483E-2</v>
      </c>
      <c r="B4">
        <v>4.3612874972629889E-2</v>
      </c>
      <c r="C4">
        <v>9.3988582943707981E-3</v>
      </c>
    </row>
    <row r="5" spans="1:6" x14ac:dyDescent="0.25">
      <c r="A5">
        <v>-2.1093176815847547E-2</v>
      </c>
      <c r="B5">
        <v>-8.3337314184714906E-3</v>
      </c>
      <c r="C5">
        <v>2.5315904379849749E-2</v>
      </c>
    </row>
    <row r="6" spans="1:6" x14ac:dyDescent="0.25">
      <c r="A6">
        <v>7.1330320298683469E-2</v>
      </c>
      <c r="B6">
        <v>6.9143873301234615E-2</v>
      </c>
      <c r="C6">
        <v>8.5772077106002868E-3</v>
      </c>
    </row>
    <row r="7" spans="1:6" x14ac:dyDescent="0.25">
      <c r="A7">
        <v>-6.2626634739362697E-2</v>
      </c>
      <c r="B7">
        <v>-4.7569140421166334E-2</v>
      </c>
      <c r="C7">
        <v>-3.9982744840175981E-3</v>
      </c>
    </row>
    <row r="8" spans="1:6" x14ac:dyDescent="0.25">
      <c r="A8">
        <v>2.15448301815786E-2</v>
      </c>
      <c r="B8">
        <v>2.8990321391681118E-2</v>
      </c>
      <c r="C8">
        <v>4.7130747408102372E-3</v>
      </c>
    </row>
    <row r="9" spans="1:6" x14ac:dyDescent="0.25">
      <c r="A9">
        <v>4.4208664898319983E-2</v>
      </c>
      <c r="B9">
        <v>2.274810936591054E-2</v>
      </c>
      <c r="C9">
        <v>3.732513541249613E-2</v>
      </c>
    </row>
    <row r="10" spans="1:6" x14ac:dyDescent="0.25">
      <c r="A10">
        <v>1.9122947537044466E-2</v>
      </c>
      <c r="B10">
        <v>2.221397632316946E-2</v>
      </c>
      <c r="C10">
        <v>2.6248757217963836E-2</v>
      </c>
    </row>
    <row r="11" spans="1:6" x14ac:dyDescent="0.25">
      <c r="A11">
        <v>8.0742834073475045E-3</v>
      </c>
      <c r="B11">
        <v>5.4865025818131574E-3</v>
      </c>
      <c r="C11">
        <v>2.0392230799869463E-2</v>
      </c>
    </row>
    <row r="12" spans="1:6" x14ac:dyDescent="0.25">
      <c r="A12">
        <v>7.859786631831045E-2</v>
      </c>
      <c r="B12">
        <v>5.242531255584737E-2</v>
      </c>
      <c r="C12">
        <v>2.8249892662698051E-2</v>
      </c>
    </row>
    <row r="13" spans="1:6" x14ac:dyDescent="0.25">
      <c r="A13">
        <v>4.5407989074769395E-2</v>
      </c>
      <c r="B13">
        <v>4.2438634008107767E-2</v>
      </c>
      <c r="C13">
        <v>-1.6610812139068371E-2</v>
      </c>
    </row>
    <row r="14" spans="1:6" x14ac:dyDescent="0.25">
      <c r="A14">
        <v>3.425141242937868E-2</v>
      </c>
      <c r="B14">
        <v>2.6091474971999817E-2</v>
      </c>
      <c r="C14">
        <v>-2.0429762727978806E-2</v>
      </c>
    </row>
    <row r="15" spans="1:6" x14ac:dyDescent="0.25">
      <c r="A15">
        <v>3.5323207347204288E-4</v>
      </c>
      <c r="B15">
        <v>-1.1136640158463607E-2</v>
      </c>
      <c r="C15">
        <v>-5.4647648947176459E-3</v>
      </c>
    </row>
    <row r="16" spans="1:6" x14ac:dyDescent="0.25">
      <c r="A16">
        <v>1.1071428571428621E-2</v>
      </c>
      <c r="B16">
        <v>3.712140665943231E-2</v>
      </c>
      <c r="C16">
        <v>1.3795486256063146E-3</v>
      </c>
    </row>
    <row r="17" spans="1:3" x14ac:dyDescent="0.25">
      <c r="A17">
        <v>9.6748922835879325E-2</v>
      </c>
      <c r="B17">
        <v>0.10754565805086314</v>
      </c>
      <c r="C17">
        <v>1.1796665678477177E-2</v>
      </c>
    </row>
    <row r="18" spans="1:3" x14ac:dyDescent="0.25">
      <c r="A18">
        <v>-3.0015197568388885E-2</v>
      </c>
      <c r="B18">
        <v>-2.7665774606006499E-2</v>
      </c>
      <c r="C18">
        <v>-1.1067001977640076E-2</v>
      </c>
    </row>
    <row r="19" spans="1:3" x14ac:dyDescent="0.25">
      <c r="A19">
        <v>-3.4128440366972601E-2</v>
      </c>
      <c r="B19">
        <v>-3.9227954095494399E-2</v>
      </c>
      <c r="C19">
        <v>8.9865653296294264E-3</v>
      </c>
    </row>
    <row r="20" spans="1:3" x14ac:dyDescent="0.25">
      <c r="A20">
        <v>4.4231478068559316E-3</v>
      </c>
      <c r="B20">
        <v>7.0064687324219221E-2</v>
      </c>
      <c r="C20">
        <v>-1.131678465174063E-2</v>
      </c>
    </row>
    <row r="21" spans="1:3" x14ac:dyDescent="0.25">
      <c r="A21">
        <v>3.6419202852413068E-2</v>
      </c>
      <c r="B21">
        <v>5.5101296975444303E-2</v>
      </c>
      <c r="C21">
        <v>1.8721241609471941E-2</v>
      </c>
    </row>
    <row r="22" spans="1:3" x14ac:dyDescent="0.25">
      <c r="A22">
        <v>1.4206379956089199E-2</v>
      </c>
      <c r="B22">
        <v>1.8388403283502663E-2</v>
      </c>
      <c r="C22">
        <v>6.0476287398243045E-3</v>
      </c>
    </row>
    <row r="23" spans="1:3" x14ac:dyDescent="0.25">
      <c r="A23">
        <v>1.7343318880567615E-2</v>
      </c>
      <c r="B23">
        <v>4.528177501261843E-2</v>
      </c>
      <c r="C23">
        <v>5.7844975156055925E-3</v>
      </c>
    </row>
    <row r="24" spans="1:3" x14ac:dyDescent="0.25">
      <c r="A24">
        <v>8.962061560486756E-2</v>
      </c>
      <c r="B24">
        <v>0.12684410293315374</v>
      </c>
      <c r="C24">
        <v>8.803812158371541E-3</v>
      </c>
    </row>
    <row r="25" spans="1:3" x14ac:dyDescent="0.25">
      <c r="A25">
        <v>-0.20016031146226965</v>
      </c>
      <c r="B25">
        <v>-0.12511932083595656</v>
      </c>
      <c r="C25">
        <v>5.935892822995667E-2</v>
      </c>
    </row>
    <row r="26" spans="1:3" x14ac:dyDescent="0.25">
      <c r="A26">
        <v>-7.0265091025231596E-2</v>
      </c>
      <c r="B26">
        <v>-8.4110469009648137E-2</v>
      </c>
      <c r="C26">
        <v>4.7160439453953533E-2</v>
      </c>
    </row>
    <row r="27" spans="1:3" x14ac:dyDescent="0.25">
      <c r="A27">
        <v>1.2285806660200516E-2</v>
      </c>
      <c r="B27">
        <v>-1.6280898111292741E-3</v>
      </c>
      <c r="C27">
        <v>5.7359732654032672E-2</v>
      </c>
    </row>
    <row r="28" spans="1:3" x14ac:dyDescent="0.25">
      <c r="A28">
        <v>-3.0084882346619324E-3</v>
      </c>
      <c r="B28">
        <v>2.8589803182446305E-2</v>
      </c>
      <c r="C28">
        <v>4.6598797655691623E-3</v>
      </c>
    </row>
    <row r="29" spans="1:3" x14ac:dyDescent="0.25">
      <c r="A29">
        <v>-1.3043478260869601E-2</v>
      </c>
      <c r="B29">
        <v>3.404706409091518E-2</v>
      </c>
      <c r="C29">
        <v>9.0628290016246879E-3</v>
      </c>
    </row>
    <row r="30" spans="1:3" x14ac:dyDescent="0.25">
      <c r="A30">
        <v>1.1260053619302823E-2</v>
      </c>
      <c r="B30">
        <v>2.0431747482144935E-2</v>
      </c>
      <c r="C30">
        <v>1.4853799485657321E-2</v>
      </c>
    </row>
    <row r="31" spans="1:3" x14ac:dyDescent="0.25">
      <c r="A31">
        <v>1.11689438299718E-2</v>
      </c>
      <c r="B31">
        <v>1.7181167690656807E-2</v>
      </c>
      <c r="C31">
        <v>-4.576808190605592E-4</v>
      </c>
    </row>
    <row r="32" spans="1:3" x14ac:dyDescent="0.25">
      <c r="A32">
        <v>3.7462031724603495E-2</v>
      </c>
      <c r="B32">
        <v>-1.8091652742267761E-2</v>
      </c>
      <c r="C32">
        <v>6.6921179546314019E-2</v>
      </c>
    </row>
    <row r="33" spans="1:3" x14ac:dyDescent="0.25">
      <c r="A33">
        <v>1.7048054919908351E-2</v>
      </c>
      <c r="B33">
        <v>1.3128195366039375E-2</v>
      </c>
      <c r="C33">
        <v>2.0070000000000001E-2</v>
      </c>
    </row>
    <row r="34" spans="1:3" x14ac:dyDescent="0.25">
      <c r="A34">
        <v>5.8694901599725124E-3</v>
      </c>
      <c r="B34">
        <v>6.8930183208214979E-2</v>
      </c>
      <c r="C34">
        <v>3.2643913028532243E-2</v>
      </c>
    </row>
    <row r="35" spans="1:3" x14ac:dyDescent="0.25">
      <c r="A35">
        <v>1.3829664630633509E-3</v>
      </c>
      <c r="B35">
        <v>-6.5777726481161536E-2</v>
      </c>
      <c r="C35">
        <v>5.8134675799888451E-2</v>
      </c>
    </row>
    <row r="36" spans="1:3" x14ac:dyDescent="0.25">
      <c r="A36">
        <v>-1.6108618110689532E-3</v>
      </c>
      <c r="B36">
        <v>3.9313434942139347E-2</v>
      </c>
      <c r="C36">
        <v>1.5582252434444742E-2</v>
      </c>
    </row>
    <row r="37" spans="1:3" x14ac:dyDescent="0.25">
      <c r="A37">
        <v>3.476604357661639E-2</v>
      </c>
      <c r="B37">
        <v>1.7924287751078349E-2</v>
      </c>
      <c r="C37">
        <v>5.4432246475101559E-2</v>
      </c>
    </row>
    <row r="38" spans="1:3" x14ac:dyDescent="0.25">
      <c r="A38">
        <v>6.9536026855292477E-3</v>
      </c>
      <c r="B38">
        <v>2.9728930143116061E-2</v>
      </c>
      <c r="C38">
        <v>1.9060021470246692E-2</v>
      </c>
    </row>
    <row r="39" spans="1:3" x14ac:dyDescent="0.25">
      <c r="A39">
        <v>0.11854633230521672</v>
      </c>
      <c r="B39">
        <v>7.8684404731036883E-2</v>
      </c>
      <c r="C39">
        <v>3.1466876700292024E-2</v>
      </c>
    </row>
    <row r="40" spans="1:3" x14ac:dyDescent="0.25">
      <c r="A40">
        <v>-9.0387899487680001E-2</v>
      </c>
      <c r="B40">
        <v>-9.1776955767217339E-2</v>
      </c>
      <c r="C40">
        <v>5.6542422991879823E-2</v>
      </c>
    </row>
    <row r="41" spans="1:3" x14ac:dyDescent="0.25">
      <c r="A41">
        <v>4.6731358529111588E-2</v>
      </c>
      <c r="B41">
        <v>1.785938179914015E-2</v>
      </c>
      <c r="C41">
        <v>4.4801871492574398E-2</v>
      </c>
    </row>
    <row r="42" spans="1:3" x14ac:dyDescent="0.25">
      <c r="A42">
        <v>-2.9251363411006648E-2</v>
      </c>
      <c r="B42">
        <v>-6.9403358979814644E-2</v>
      </c>
      <c r="C42">
        <v>2.3538808798325418E-2</v>
      </c>
    </row>
    <row r="43" spans="1:3" x14ac:dyDescent="0.25">
      <c r="A43">
        <v>-4.009518143961921E-2</v>
      </c>
      <c r="B43">
        <v>4.2943009181395375E-3</v>
      </c>
      <c r="C43">
        <v>1.1170949083397594E-2</v>
      </c>
    </row>
    <row r="44" spans="1:3" x14ac:dyDescent="0.25">
      <c r="A44">
        <v>2.5750549182328442E-2</v>
      </c>
      <c r="B44">
        <v>3.0263218631604083E-2</v>
      </c>
      <c r="C44">
        <v>3.8383303807407308E-2</v>
      </c>
    </row>
    <row r="45" spans="1:3" x14ac:dyDescent="0.25">
      <c r="A45">
        <v>6.0159607120933156E-3</v>
      </c>
      <c r="B45">
        <v>3.6021586465418753E-2</v>
      </c>
      <c r="C45">
        <v>1.9882295348539844E-2</v>
      </c>
    </row>
    <row r="46" spans="1:3" x14ac:dyDescent="0.25">
      <c r="A46">
        <v>3.2450247179617309E-2</v>
      </c>
      <c r="B46">
        <v>4.8424002040461378E-3</v>
      </c>
      <c r="C46">
        <v>2.86E-2</v>
      </c>
    </row>
    <row r="47" spans="1:3" x14ac:dyDescent="0.25">
      <c r="A47">
        <v>3.6798528058877622E-2</v>
      </c>
      <c r="B47">
        <v>2.1608353316591389E-2</v>
      </c>
      <c r="C47">
        <v>3.7711900604938266E-2</v>
      </c>
    </row>
    <row r="48" spans="1:3" x14ac:dyDescent="0.25">
      <c r="A48">
        <v>8.2151848416589512E-3</v>
      </c>
      <c r="B48">
        <v>2.718801001185378E-3</v>
      </c>
      <c r="C48">
        <v>9.1133719421832675E-3</v>
      </c>
    </row>
    <row r="49" spans="1:3" x14ac:dyDescent="0.25">
      <c r="A49">
        <v>2.8902522154055976E-2</v>
      </c>
      <c r="B49">
        <v>-2.6884513768364315E-2</v>
      </c>
      <c r="C49">
        <v>3.9272207005726978E-2</v>
      </c>
    </row>
    <row r="50" spans="1:3" x14ac:dyDescent="0.25">
      <c r="A50">
        <v>-7.6777847702957924E-2</v>
      </c>
      <c r="B50">
        <v>-3.8947379604151844E-2</v>
      </c>
      <c r="C50">
        <v>1.4159530892667985E-2</v>
      </c>
    </row>
    <row r="51" spans="1:3" x14ac:dyDescent="0.25">
      <c r="A51">
        <v>-4.2540371173776848E-2</v>
      </c>
      <c r="B51">
        <v>5.6178724645703726E-2</v>
      </c>
      <c r="C51">
        <v>-2.6120688041259173E-3</v>
      </c>
    </row>
    <row r="52" spans="1:3" x14ac:dyDescent="0.25">
      <c r="A52">
        <v>-1.670814077497329E-2</v>
      </c>
      <c r="B52">
        <v>9.8316198188534987E-3</v>
      </c>
      <c r="C52">
        <v>2.5029518408917203E-2</v>
      </c>
    </row>
    <row r="53" spans="1:3" x14ac:dyDescent="0.25">
      <c r="A53">
        <v>2.6642335766423386E-2</v>
      </c>
      <c r="B53">
        <v>2.8082601368405458E-2</v>
      </c>
      <c r="C53">
        <v>2.0527466780507077E-2</v>
      </c>
    </row>
    <row r="54" spans="1:3" x14ac:dyDescent="0.25">
      <c r="A54">
        <v>-1.0711276928631608E-2</v>
      </c>
      <c r="B54">
        <v>2.2188174774546043E-2</v>
      </c>
      <c r="C54">
        <v>1.9955076278578933E-2</v>
      </c>
    </row>
    <row r="55" spans="1:3" x14ac:dyDescent="0.25">
      <c r="A55">
        <v>-1.1304140885292746E-2</v>
      </c>
      <c r="B55">
        <v>1.9302894827342154E-2</v>
      </c>
      <c r="C55">
        <v>1.9707877089508094E-3</v>
      </c>
    </row>
    <row r="56" spans="1:3" x14ac:dyDescent="0.25">
      <c r="A56">
        <v>-2.6109660574412663E-3</v>
      </c>
      <c r="B56">
        <v>5.4649232886694321E-4</v>
      </c>
      <c r="C56">
        <v>3.8580469407366272E-2</v>
      </c>
    </row>
    <row r="57" spans="1:3" x14ac:dyDescent="0.25">
      <c r="A57">
        <v>1.2375345428331075E-2</v>
      </c>
      <c r="B57">
        <v>1.9348768883515444E-2</v>
      </c>
      <c r="C57">
        <v>2.3747603797906351E-2</v>
      </c>
    </row>
    <row r="58" spans="1:3" x14ac:dyDescent="0.25">
      <c r="A58">
        <v>1.2653607494829133E-2</v>
      </c>
      <c r="B58">
        <v>4.8138319927024664E-3</v>
      </c>
      <c r="C58">
        <v>1.3395453906091901E-2</v>
      </c>
    </row>
    <row r="59" spans="1:3" x14ac:dyDescent="0.25">
      <c r="A59">
        <v>-7.2472520835851206E-3</v>
      </c>
      <c r="B59">
        <v>1.1576210049492719E-2</v>
      </c>
      <c r="C59">
        <v>3.0265824083576177E-2</v>
      </c>
    </row>
    <row r="60" spans="1:3" x14ac:dyDescent="0.25">
      <c r="A60">
        <v>2.4216006780481969E-3</v>
      </c>
      <c r="B60">
        <v>9.0912169025529899E-3</v>
      </c>
      <c r="C60">
        <v>3.2738263997290878E-2</v>
      </c>
    </row>
    <row r="61" spans="1:3" x14ac:dyDescent="0.25">
      <c r="A61">
        <v>-3.131597466572833E-2</v>
      </c>
      <c r="B61">
        <v>-3.8923017041514463E-4</v>
      </c>
      <c r="C61">
        <v>2.4674198190780046E-2</v>
      </c>
    </row>
    <row r="62" spans="1:3" x14ac:dyDescent="0.25">
      <c r="A62">
        <v>3.5085589413621499E-2</v>
      </c>
      <c r="B62">
        <v>3.7198260541408734E-2</v>
      </c>
      <c r="C62">
        <v>3.0731192436367669E-2</v>
      </c>
    </row>
    <row r="63" spans="1:3" x14ac:dyDescent="0.25">
      <c r="A63">
        <v>-1.938688961589663E-3</v>
      </c>
      <c r="B63">
        <v>1.7884341374735824E-2</v>
      </c>
      <c r="C63">
        <v>2.2706507930193208E-2</v>
      </c>
    </row>
    <row r="64" spans="1:3" x14ac:dyDescent="0.25">
      <c r="A64">
        <v>2.6620226396318003E-2</v>
      </c>
      <c r="B64">
        <v>1.8200754044233047E-2</v>
      </c>
      <c r="C64">
        <v>1.8985139941466191E-2</v>
      </c>
    </row>
    <row r="65" spans="1:3" x14ac:dyDescent="0.25">
      <c r="A65">
        <v>-1.6756360078277965E-2</v>
      </c>
      <c r="B65">
        <v>3.4174446769983158E-2</v>
      </c>
      <c r="C65">
        <v>-3.138340008375079E-2</v>
      </c>
    </row>
    <row r="66" spans="1:3" x14ac:dyDescent="0.25">
      <c r="A66">
        <v>-5.7412958266082392E-2</v>
      </c>
      <c r="B66">
        <v>-1.9425625037472249E-2</v>
      </c>
      <c r="C66">
        <v>-4.6880032194246343E-3</v>
      </c>
    </row>
    <row r="67" spans="1:3" x14ac:dyDescent="0.25">
      <c r="A67">
        <v>-2.5064628526469623E-2</v>
      </c>
      <c r="B67">
        <v>-1.2344825997834263E-3</v>
      </c>
      <c r="C67">
        <v>1.3945102573242538E-2</v>
      </c>
    </row>
    <row r="68" spans="1:3" x14ac:dyDescent="0.25">
      <c r="A68">
        <v>-3.764196863169289E-2</v>
      </c>
      <c r="B68">
        <v>-1.2191755612808164E-3</v>
      </c>
      <c r="C68">
        <v>2.7442345355634251E-3</v>
      </c>
    </row>
    <row r="69" spans="1:3" x14ac:dyDescent="0.25">
      <c r="A69">
        <v>4.2629976316679752E-2</v>
      </c>
      <c r="B69">
        <v>3.5609807228685897E-2</v>
      </c>
      <c r="C69">
        <v>1.7061665156682351E-2</v>
      </c>
    </row>
    <row r="70" spans="1:3" x14ac:dyDescent="0.25">
      <c r="A70">
        <v>5.9758575355563615E-2</v>
      </c>
      <c r="B70">
        <v>9.0607355409733081E-4</v>
      </c>
      <c r="C70">
        <v>5.3231384092595285E-2</v>
      </c>
    </row>
    <row r="71" spans="1:3" x14ac:dyDescent="0.25">
      <c r="A71">
        <v>2.248564096297212E-2</v>
      </c>
      <c r="B71">
        <v>1.5329492083474561E-2</v>
      </c>
      <c r="C71">
        <v>1.690151735292391E-2</v>
      </c>
    </row>
    <row r="72" spans="1:3" x14ac:dyDescent="0.25">
      <c r="A72">
        <v>-2.350835322195699E-2</v>
      </c>
      <c r="B72">
        <v>2.69936982337593E-3</v>
      </c>
      <c r="C72">
        <v>1.1810591758013307E-2</v>
      </c>
    </row>
    <row r="73" spans="1:3" x14ac:dyDescent="0.25">
      <c r="A73">
        <v>9.2426020075609516E-2</v>
      </c>
      <c r="B73">
        <v>6.5991108718941094E-2</v>
      </c>
      <c r="C73">
        <v>1.4470672928020671E-2</v>
      </c>
    </row>
    <row r="74" spans="1:3" x14ac:dyDescent="0.25">
      <c r="A74">
        <v>-3.6368359527211291E-3</v>
      </c>
      <c r="B74">
        <v>-4.1283552550199776E-3</v>
      </c>
      <c r="C74">
        <v>3.6077904748482187E-2</v>
      </c>
    </row>
    <row r="75" spans="1:3" x14ac:dyDescent="0.25">
      <c r="A75">
        <v>-3.4365985200050297E-2</v>
      </c>
      <c r="B75">
        <v>-5.0735344481736222E-2</v>
      </c>
      <c r="C75">
        <v>5.3895328780611776E-2</v>
      </c>
    </row>
    <row r="76" spans="1:3" x14ac:dyDescent="0.25">
      <c r="A76">
        <v>4.282655246252709E-3</v>
      </c>
      <c r="B76">
        <v>-1.7530198374358763E-2</v>
      </c>
      <c r="C76">
        <v>1.6676947199910988E-2</v>
      </c>
    </row>
    <row r="77" spans="1:3" x14ac:dyDescent="0.25">
      <c r="A77">
        <v>-6.2586055826762133E-3</v>
      </c>
      <c r="B77">
        <v>5.0496306555847248E-4</v>
      </c>
      <c r="C77">
        <v>1.5950921818418139E-2</v>
      </c>
    </row>
    <row r="78" spans="1:3" x14ac:dyDescent="0.25">
      <c r="A78">
        <v>5.7585385226370134E-2</v>
      </c>
      <c r="B78">
        <v>8.2983078389400333E-2</v>
      </c>
      <c r="C78">
        <v>1.0455067623147317E-2</v>
      </c>
    </row>
    <row r="79" spans="1:3" x14ac:dyDescent="0.25">
      <c r="A79">
        <v>2.0397136296096186E-2</v>
      </c>
      <c r="B79">
        <v>-2.6442819620927094E-2</v>
      </c>
      <c r="C79">
        <v>3.8189422843961159E-2</v>
      </c>
    </row>
    <row r="80" spans="1:3" x14ac:dyDescent="0.25">
      <c r="A80">
        <v>-6.2911392405063271E-2</v>
      </c>
      <c r="B80">
        <v>-6.258080462392579E-2</v>
      </c>
      <c r="C80">
        <v>1.9471634384198907E-2</v>
      </c>
    </row>
    <row r="81" spans="1:3" x14ac:dyDescent="0.25">
      <c r="A81">
        <v>5.77051814165217E-2</v>
      </c>
      <c r="B81">
        <v>1.9742039930008559E-2</v>
      </c>
      <c r="C81">
        <v>3.7900435108807903E-2</v>
      </c>
    </row>
    <row r="82" spans="1:3" x14ac:dyDescent="0.25">
      <c r="A82">
        <v>-5.6229466767753422E-2</v>
      </c>
      <c r="B82">
        <v>-2.10117728564716E-2</v>
      </c>
      <c r="C82">
        <v>1.2951053410491832E-3</v>
      </c>
    </row>
    <row r="83" spans="1:3" x14ac:dyDescent="0.25">
      <c r="A83">
        <v>-3.023431594860071E-3</v>
      </c>
      <c r="B83">
        <v>1.0491438545008114E-2</v>
      </c>
      <c r="C83">
        <v>1.2495954792993168E-2</v>
      </c>
    </row>
    <row r="84" spans="1:3" x14ac:dyDescent="0.25">
      <c r="A84">
        <v>-5.8474676788044189E-2</v>
      </c>
      <c r="B84">
        <v>8.5207627098153882E-3</v>
      </c>
      <c r="C84">
        <v>9.586549345543028E-3</v>
      </c>
    </row>
    <row r="85" spans="1:3" x14ac:dyDescent="0.25">
      <c r="A85">
        <v>1.1275038982847541E-2</v>
      </c>
      <c r="B85">
        <v>-1.7396056070325572E-2</v>
      </c>
      <c r="C85">
        <v>2.6281893217429533E-2</v>
      </c>
    </row>
    <row r="86" spans="1:3" x14ac:dyDescent="0.25">
      <c r="A86">
        <v>-3.674176776429805E-2</v>
      </c>
      <c r="B86">
        <v>5.4892505726845675E-2</v>
      </c>
      <c r="C86">
        <v>-1.5772702463577551E-2</v>
      </c>
    </row>
    <row r="87" spans="1:3" x14ac:dyDescent="0.25">
      <c r="A87">
        <v>6.8518518518518423E-2</v>
      </c>
      <c r="B87">
        <v>-3.1040847054252363E-2</v>
      </c>
      <c r="C87">
        <v>7.0311137168362625E-2</v>
      </c>
    </row>
    <row r="88" spans="1:3" x14ac:dyDescent="0.25">
      <c r="A88">
        <v>5.3369740598239179E-3</v>
      </c>
      <c r="B88">
        <v>-4.1885120625277938E-3</v>
      </c>
      <c r="C88">
        <v>2.1997096320508253E-2</v>
      </c>
    </row>
    <row r="89" spans="1:3" x14ac:dyDescent="0.25">
      <c r="A89">
        <v>2.0002531966071713E-2</v>
      </c>
      <c r="B89">
        <v>2.4533584400783015E-2</v>
      </c>
      <c r="C89">
        <v>3.7770947234200949E-2</v>
      </c>
    </row>
    <row r="90" spans="1:3" x14ac:dyDescent="0.25">
      <c r="A90">
        <v>9.9373695198329948E-2</v>
      </c>
      <c r="B90">
        <v>2.3201456175308888E-2</v>
      </c>
      <c r="C90">
        <v>3.9073453566909916E-2</v>
      </c>
    </row>
    <row r="91" spans="1:3" x14ac:dyDescent="0.25">
      <c r="A91">
        <v>-6.905934179839357E-2</v>
      </c>
      <c r="B91">
        <v>-1.5513859147336717E-2</v>
      </c>
      <c r="C91">
        <v>1.0318511605753398E-2</v>
      </c>
    </row>
    <row r="92" spans="1:3" x14ac:dyDescent="0.25">
      <c r="A92">
        <v>3.0440587449933165E-2</v>
      </c>
      <c r="B92">
        <v>3.7655321727690261E-2</v>
      </c>
      <c r="C92">
        <v>4.4764998997836945E-2</v>
      </c>
    </row>
    <row r="93" spans="1:3" x14ac:dyDescent="0.25">
      <c r="A93">
        <v>8.0171031533948778E-4</v>
      </c>
      <c r="B93">
        <v>-1.5079863077291922E-2</v>
      </c>
      <c r="C93">
        <v>2.2702772674169525E-2</v>
      </c>
    </row>
    <row r="94" spans="1:3" x14ac:dyDescent="0.25">
      <c r="A94">
        <v>2.0083009773732563E-3</v>
      </c>
      <c r="B94">
        <v>1.9058313448431896E-2</v>
      </c>
      <c r="C94">
        <v>1.9769562437441608E-2</v>
      </c>
    </row>
    <row r="95" spans="1:3" x14ac:dyDescent="0.25">
      <c r="A95">
        <v>2.399232245681393E-2</v>
      </c>
      <c r="B95">
        <v>2.1030282120013677E-2</v>
      </c>
      <c r="C95">
        <v>4.1445381378718851E-2</v>
      </c>
    </row>
    <row r="96" spans="1:3" x14ac:dyDescent="0.25">
      <c r="A96">
        <v>3.2851883319172881E-2</v>
      </c>
      <c r="B96">
        <v>6.2007968638175814E-3</v>
      </c>
      <c r="C96">
        <v>3.353107446844112E-2</v>
      </c>
    </row>
    <row r="97" spans="1:3" x14ac:dyDescent="0.25">
      <c r="A97">
        <v>-1.5552099533436836E-3</v>
      </c>
      <c r="B97">
        <v>6.9321573583585039E-3</v>
      </c>
      <c r="C97">
        <v>2.0432307241199696E-2</v>
      </c>
    </row>
    <row r="98" spans="1:3" x14ac:dyDescent="0.25">
      <c r="A98">
        <v>5.0653594771242094E-2</v>
      </c>
      <c r="B98">
        <v>4.3117037568930705E-2</v>
      </c>
      <c r="C98">
        <v>2.6005746906936005E-2</v>
      </c>
    </row>
    <row r="99" spans="1:3" x14ac:dyDescent="0.25">
      <c r="A99">
        <v>4.2750929368029489E-2</v>
      </c>
      <c r="B99">
        <v>-3.5582895107013734E-2</v>
      </c>
      <c r="C99">
        <v>6.3445477974139394E-2</v>
      </c>
    </row>
    <row r="100" spans="1:3" x14ac:dyDescent="0.25">
      <c r="A100">
        <v>-1.4351145038167923E-2</v>
      </c>
      <c r="B100">
        <v>2.3562833299184183E-2</v>
      </c>
      <c r="C100">
        <v>3.6070928319830858E-3</v>
      </c>
    </row>
    <row r="101" spans="1:3" x14ac:dyDescent="0.25">
      <c r="A101">
        <v>-5.2509764212353427E-2</v>
      </c>
      <c r="B101">
        <v>2.804946087194149E-2</v>
      </c>
      <c r="C101">
        <v>8.7548086899932459E-3</v>
      </c>
    </row>
    <row r="102" spans="1:3" x14ac:dyDescent="0.25">
      <c r="A102">
        <v>4.5207136377381163E-2</v>
      </c>
      <c r="B102">
        <v>4.4595759864410889E-2</v>
      </c>
      <c r="C102">
        <v>3.1649014133633746E-2</v>
      </c>
    </row>
    <row r="103" spans="1:3" x14ac:dyDescent="0.25">
      <c r="A103">
        <v>2.542635658914727E-2</v>
      </c>
      <c r="B103">
        <v>2.9749474883188354E-2</v>
      </c>
      <c r="C103">
        <v>4.3028493768150905E-2</v>
      </c>
    </row>
    <row r="104" spans="1:3" x14ac:dyDescent="0.25">
      <c r="A104">
        <v>-6.980098067493512E-2</v>
      </c>
      <c r="B104">
        <v>-3.1298013323604601E-2</v>
      </c>
      <c r="C104">
        <v>8.5481760567315129E-3</v>
      </c>
    </row>
    <row r="105" spans="1:3" x14ac:dyDescent="0.25">
      <c r="A105">
        <v>9.0221187427241833E-3</v>
      </c>
      <c r="B105">
        <v>4.9462111213487203E-2</v>
      </c>
      <c r="C105">
        <v>1.6070476028091026E-2</v>
      </c>
    </row>
    <row r="106" spans="1:3" x14ac:dyDescent="0.25">
      <c r="A106">
        <v>-2.9104266742017604E-2</v>
      </c>
      <c r="B106">
        <v>-1.499932545960736E-2</v>
      </c>
      <c r="C106">
        <v>-9.7707085214624491E-3</v>
      </c>
    </row>
    <row r="107" spans="1:3" x14ac:dyDescent="0.25">
      <c r="A107">
        <v>-5.9776833156216735E-2</v>
      </c>
      <c r="B107">
        <v>2.0762783477406455E-2</v>
      </c>
      <c r="C107">
        <v>-2.4216761108147876E-2</v>
      </c>
    </row>
    <row r="108" spans="1:3" x14ac:dyDescent="0.25">
      <c r="A108">
        <v>6.7347228129873704E-2</v>
      </c>
      <c r="B108">
        <v>1.8085763992887971E-2</v>
      </c>
      <c r="C108">
        <v>3.4877429717383411E-2</v>
      </c>
    </row>
    <row r="109" spans="1:3" x14ac:dyDescent="0.25">
      <c r="A109">
        <v>2.0842379504993458E-2</v>
      </c>
      <c r="B109">
        <v>3.5987799403174314E-2</v>
      </c>
      <c r="C109">
        <v>2.1435236929829633E-2</v>
      </c>
    </row>
    <row r="110" spans="1:3" x14ac:dyDescent="0.25">
      <c r="A110">
        <v>1.2159390565484873E-2</v>
      </c>
      <c r="B110">
        <v>1.1060603026480154E-2</v>
      </c>
      <c r="C110">
        <v>2.9250321153522295E-2</v>
      </c>
    </row>
    <row r="111" spans="1:3" x14ac:dyDescent="0.25">
      <c r="A111">
        <v>3.7386018237082208E-2</v>
      </c>
      <c r="B111">
        <v>5.0428063581991145E-2</v>
      </c>
      <c r="C111">
        <v>-2.9263763550709566E-3</v>
      </c>
    </row>
    <row r="112" spans="1:3" x14ac:dyDescent="0.25">
      <c r="A112">
        <v>2.4762498053262805E-2</v>
      </c>
      <c r="B112">
        <v>7.0683105254980561E-3</v>
      </c>
      <c r="C112">
        <v>3.3320037380314901E-3</v>
      </c>
    </row>
    <row r="113" spans="1:3" x14ac:dyDescent="0.25">
      <c r="A113">
        <v>-2.6405716060888818E-3</v>
      </c>
      <c r="B113">
        <v>2.8467029231815655E-3</v>
      </c>
      <c r="C113">
        <v>2.4089297373026276E-2</v>
      </c>
    </row>
    <row r="114" spans="1:3" x14ac:dyDescent="0.25">
      <c r="A114">
        <v>-9.0811143604740963E-3</v>
      </c>
      <c r="B114">
        <v>-1.9789403541407791E-2</v>
      </c>
      <c r="C114">
        <v>1.0761850215903635E-2</v>
      </c>
    </row>
    <row r="115" spans="1:3" x14ac:dyDescent="0.25">
      <c r="A115">
        <v>-2.6374943803386897E-2</v>
      </c>
      <c r="B115">
        <v>2.4236090375236552E-2</v>
      </c>
      <c r="C115">
        <v>7.696090736829482E-3</v>
      </c>
    </row>
    <row r="116" spans="1:3" x14ac:dyDescent="0.25">
      <c r="A116">
        <v>-1.4983518130040618E-4</v>
      </c>
      <c r="B116">
        <v>1.9763361656468303E-2</v>
      </c>
      <c r="C116">
        <v>7.5249538818586512E-3</v>
      </c>
    </row>
    <row r="117" spans="1:3" x14ac:dyDescent="0.25">
      <c r="A117">
        <v>2.0021396912730971E-2</v>
      </c>
      <c r="B117">
        <v>1.2597639043871345E-2</v>
      </c>
      <c r="C117">
        <v>3.2409765629965614E-2</v>
      </c>
    </row>
    <row r="118" spans="1:3" x14ac:dyDescent="0.25">
      <c r="A118">
        <v>4.6545105566218936E-2</v>
      </c>
      <c r="B118">
        <v>3.9554921279372435E-2</v>
      </c>
      <c r="C118">
        <v>8.3078345398599138E-3</v>
      </c>
    </row>
    <row r="119" spans="1:3" x14ac:dyDescent="0.25">
      <c r="A119">
        <v>-4.5058805559798354E-2</v>
      </c>
      <c r="B119">
        <v>-6.2650671359386623E-2</v>
      </c>
      <c r="C119">
        <v>5.1911669384592643E-2</v>
      </c>
    </row>
    <row r="120" spans="1:3" x14ac:dyDescent="0.25">
      <c r="A120">
        <v>2.8593872741555337E-2</v>
      </c>
      <c r="B120">
        <v>-7.497497284287169E-3</v>
      </c>
      <c r="C120">
        <v>4.8751279097635387E-2</v>
      </c>
    </row>
    <row r="121" spans="1:3" x14ac:dyDescent="0.25">
      <c r="A121">
        <v>4.3613707165109039E-2</v>
      </c>
      <c r="B121">
        <v>3.1332376545017748E-2</v>
      </c>
      <c r="C121">
        <v>-1.5788054737868387E-3</v>
      </c>
    </row>
    <row r="122" spans="1:3" x14ac:dyDescent="0.25">
      <c r="A122">
        <v>-1.1507293354943271E-2</v>
      </c>
      <c r="B122">
        <v>4.0589449943234213E-2</v>
      </c>
      <c r="C122">
        <v>1.8492781109900949E-3</v>
      </c>
    </row>
    <row r="123" spans="1:3" x14ac:dyDescent="0.25">
      <c r="A123">
        <v>6.3793103448275934E-2</v>
      </c>
      <c r="B123">
        <v>4.3583015267175673E-2</v>
      </c>
      <c r="C123">
        <v>2.6114555542810947E-2</v>
      </c>
    </row>
    <row r="124" spans="1:3" x14ac:dyDescent="0.25">
      <c r="A124">
        <v>3.7010548900411333E-2</v>
      </c>
      <c r="B124">
        <v>8.5327516520175006E-3</v>
      </c>
      <c r="C124">
        <v>3.8440639123390838E-2</v>
      </c>
    </row>
    <row r="125" spans="1:3" x14ac:dyDescent="0.25">
      <c r="A125">
        <v>-3.8011695906432719E-2</v>
      </c>
      <c r="B125">
        <v>-5.0586451767333784E-3</v>
      </c>
      <c r="C125">
        <v>2.5097489834032084E-2</v>
      </c>
    </row>
    <row r="126" spans="1:3" x14ac:dyDescent="0.25">
      <c r="A126">
        <v>0.14291330843326122</v>
      </c>
      <c r="B126">
        <v>0.10772303830584562</v>
      </c>
      <c r="C126">
        <v>1.4026610823038924E-3</v>
      </c>
    </row>
    <row r="127" spans="1:3" x14ac:dyDescent="0.25">
      <c r="A127">
        <v>-0.1169935775039056</v>
      </c>
      <c r="B127">
        <v>-7.1762012979021961E-2</v>
      </c>
      <c r="C127">
        <v>5.0938847668688253E-2</v>
      </c>
    </row>
    <row r="128" spans="1:3" x14ac:dyDescent="0.25">
      <c r="A128">
        <v>-5.6192660550458684E-2</v>
      </c>
      <c r="B128">
        <v>-5.6791097904478782E-2</v>
      </c>
      <c r="C128">
        <v>7.7533407265779161E-2</v>
      </c>
    </row>
    <row r="129" spans="1:3" x14ac:dyDescent="0.25">
      <c r="A129">
        <v>1.5640599001663924E-2</v>
      </c>
      <c r="B129">
        <v>-2.1474436636782279E-2</v>
      </c>
      <c r="C129">
        <v>6.3239175558036084E-2</v>
      </c>
    </row>
    <row r="130" spans="1:3" x14ac:dyDescent="0.25">
      <c r="A130">
        <v>-4.1161455009572356E-2</v>
      </c>
      <c r="B130">
        <v>-1.8257508177222714E-2</v>
      </c>
      <c r="C130">
        <v>2.2044419348294372E-2</v>
      </c>
    </row>
    <row r="131" spans="1:3" x14ac:dyDescent="0.25">
      <c r="A131">
        <v>1.3747371825974408E-2</v>
      </c>
      <c r="B131">
        <v>-1.350092768460176E-2</v>
      </c>
      <c r="C131">
        <v>5.2545570049308557E-2</v>
      </c>
    </row>
    <row r="132" spans="1:3" x14ac:dyDescent="0.25">
      <c r="A132">
        <v>5.7465366854797306E-2</v>
      </c>
      <c r="B132">
        <v>2.8495357625034856E-2</v>
      </c>
      <c r="C132">
        <v>4.9829601790255355E-2</v>
      </c>
    </row>
    <row r="133" spans="1:3" x14ac:dyDescent="0.25">
      <c r="A133">
        <v>-2.3220848646842596E-2</v>
      </c>
      <c r="B133">
        <v>-1.0473018791158362E-3</v>
      </c>
      <c r="C133">
        <v>3.022198635822379E-2</v>
      </c>
    </row>
    <row r="134" spans="1:3" x14ac:dyDescent="0.25">
      <c r="A134">
        <v>4.7052649991254025E-2</v>
      </c>
      <c r="B134">
        <v>3.1956582589494076E-2</v>
      </c>
      <c r="C134">
        <v>2.9732288978910344E-2</v>
      </c>
    </row>
    <row r="135" spans="1:3" x14ac:dyDescent="0.25">
      <c r="A135">
        <v>3.2508578652700182E-2</v>
      </c>
      <c r="B135">
        <v>2.2645590152984729E-2</v>
      </c>
      <c r="C135">
        <v>2.5682080323414326E-2</v>
      </c>
    </row>
    <row r="136" spans="1:3" x14ac:dyDescent="0.25">
      <c r="A136">
        <v>3.4180052297347663E-2</v>
      </c>
      <c r="B136">
        <v>6.5300072000338938E-2</v>
      </c>
      <c r="C136">
        <v>-1.3304373955402231E-2</v>
      </c>
    </row>
    <row r="137" spans="1:3" x14ac:dyDescent="0.25">
      <c r="A137">
        <v>-1.8515123739688333E-2</v>
      </c>
      <c r="B137">
        <v>-2.2902827780877377E-3</v>
      </c>
      <c r="C137">
        <v>9.3086354405664852E-3</v>
      </c>
    </row>
    <row r="138" spans="1:3" x14ac:dyDescent="0.25">
      <c r="A138">
        <v>4.7427035330261047E-2</v>
      </c>
      <c r="B138">
        <v>3.6855941114616098E-2</v>
      </c>
      <c r="C138">
        <v>1.7197844245561335E-2</v>
      </c>
    </row>
    <row r="139" spans="1:3" x14ac:dyDescent="0.25">
      <c r="A139">
        <v>3.5387673956262411E-2</v>
      </c>
      <c r="B139">
        <v>8.7551104037814742E-2</v>
      </c>
      <c r="C139">
        <v>2.1026411424173556E-2</v>
      </c>
    </row>
    <row r="140" spans="1:3" x14ac:dyDescent="0.25">
      <c r="A140">
        <v>-1.2757605495584023E-2</v>
      </c>
      <c r="B140">
        <v>-4.7449164851125603E-2</v>
      </c>
      <c r="C140">
        <v>6.7180564117679004E-2</v>
      </c>
    </row>
    <row r="141" spans="1:3" x14ac:dyDescent="0.25">
      <c r="A141">
        <v>9.5934609593461007E-2</v>
      </c>
      <c r="B141">
        <v>6.8777832756061308E-2</v>
      </c>
      <c r="C141">
        <v>3.1921512627225659E-2</v>
      </c>
    </row>
    <row r="142" spans="1:3" x14ac:dyDescent="0.25">
      <c r="A142">
        <v>-6.099777822662078E-2</v>
      </c>
      <c r="B142">
        <v>-5.3882376699314394E-2</v>
      </c>
      <c r="C142">
        <v>6.4525534812040708E-2</v>
      </c>
    </row>
    <row r="143" spans="1:3" x14ac:dyDescent="0.25">
      <c r="A143">
        <v>-5.3346080305927357E-2</v>
      </c>
      <c r="B143">
        <v>-8.1975916203894883E-2</v>
      </c>
      <c r="C143">
        <v>6.64932903992944E-2</v>
      </c>
    </row>
    <row r="144" spans="1:3" x14ac:dyDescent="0.25">
      <c r="A144">
        <v>7.1501741446424738E-2</v>
      </c>
      <c r="B144">
        <v>1.4759327193589966E-2</v>
      </c>
      <c r="C144">
        <v>5.2685611914192104E-2</v>
      </c>
    </row>
    <row r="145" spans="1:3" x14ac:dyDescent="0.25">
      <c r="A145">
        <v>9.3658973784449984E-2</v>
      </c>
      <c r="B145">
        <v>5.8796367554255768E-2</v>
      </c>
      <c r="C145">
        <v>1.8687479640185967E-2</v>
      </c>
    </row>
    <row r="146" spans="1:3" x14ac:dyDescent="0.25">
      <c r="A146">
        <v>5.5831559025313338E-2</v>
      </c>
      <c r="B146">
        <v>2.8513693463827261E-2</v>
      </c>
      <c r="C146">
        <v>3.3317247105018134E-2</v>
      </c>
    </row>
    <row r="147" spans="1:3" x14ac:dyDescent="0.25">
      <c r="A147">
        <v>-5.5207867679928468E-2</v>
      </c>
      <c r="B147">
        <v>-3.6974262397991176E-2</v>
      </c>
      <c r="C147">
        <v>5.8986798705719531E-2</v>
      </c>
    </row>
    <row r="148" spans="1:3" x14ac:dyDescent="0.25">
      <c r="A148">
        <v>6.018957345971554E-2</v>
      </c>
      <c r="B148">
        <v>1.7770597738287375E-2</v>
      </c>
      <c r="C148">
        <v>-2.0271750236780746E-2</v>
      </c>
    </row>
    <row r="149" spans="1:3" x14ac:dyDescent="0.25">
      <c r="A149">
        <v>6.5656565656565746E-2</v>
      </c>
      <c r="B149">
        <v>5.7363996950366314E-2</v>
      </c>
      <c r="C149">
        <v>4.9924837501228315E-2</v>
      </c>
    </row>
    <row r="150" spans="1:3" x14ac:dyDescent="0.25">
      <c r="A150">
        <v>-4.463208685162845E-2</v>
      </c>
      <c r="B150">
        <v>-1.9761985847807084E-2</v>
      </c>
      <c r="C150">
        <v>2.6108085338857091E-2</v>
      </c>
    </row>
    <row r="151" spans="1:3" x14ac:dyDescent="0.25">
      <c r="A151">
        <v>5.5513114336643632E-2</v>
      </c>
      <c r="B151">
        <v>3.5723383825517763E-2</v>
      </c>
      <c r="C151">
        <v>4.2072991831671916E-2</v>
      </c>
    </row>
    <row r="152" spans="1:3" x14ac:dyDescent="0.25">
      <c r="A152">
        <v>0.14323144104803487</v>
      </c>
      <c r="B152">
        <v>3.3560173370599911E-2</v>
      </c>
      <c r="C152">
        <v>4.1590190372513478E-2</v>
      </c>
    </row>
    <row r="153" spans="1:3" x14ac:dyDescent="0.25">
      <c r="A153">
        <v>0.10770719122863581</v>
      </c>
      <c r="B153">
        <v>7.4141756950789617E-2</v>
      </c>
      <c r="C153">
        <v>3.9948285673111802E-2</v>
      </c>
    </row>
    <row r="154" spans="1:3" x14ac:dyDescent="0.25">
      <c r="A154">
        <v>-4.7604422604422658E-2</v>
      </c>
      <c r="B154">
        <v>1.9583523728705643E-4</v>
      </c>
      <c r="C154">
        <v>2.8301151050762224E-2</v>
      </c>
    </row>
    <row r="155" spans="1:3" x14ac:dyDescent="0.25">
      <c r="A155">
        <v>2.6158209895997597E-2</v>
      </c>
      <c r="B155">
        <v>5.3081426656431674E-2</v>
      </c>
      <c r="C155">
        <v>2.6912167297470993E-3</v>
      </c>
    </row>
    <row r="156" spans="1:3" x14ac:dyDescent="0.25">
      <c r="A156">
        <v>0.30683690280065901</v>
      </c>
      <c r="B156">
        <v>9.3925075513554779E-2</v>
      </c>
      <c r="C156">
        <v>-1.1558628931827832E-2</v>
      </c>
    </row>
    <row r="157" spans="1:3" x14ac:dyDescent="0.25">
      <c r="A157">
        <v>1.6324822101297709E-2</v>
      </c>
      <c r="B157">
        <v>8.5404508291501591E-2</v>
      </c>
      <c r="C157">
        <v>6.083830163468977E-2</v>
      </c>
    </row>
    <row r="158" spans="1:3" x14ac:dyDescent="0.25">
      <c r="A158">
        <v>-0.20525615435795075</v>
      </c>
      <c r="B158">
        <v>-0.10993122487528451</v>
      </c>
      <c r="C158">
        <v>1.4024184079599898E-2</v>
      </c>
    </row>
    <row r="159" spans="1:3" x14ac:dyDescent="0.25">
      <c r="A159">
        <v>-0.17530864197530871</v>
      </c>
      <c r="B159">
        <v>-8.5657348463880401E-2</v>
      </c>
      <c r="C159">
        <v>-3.2037198389034294E-2</v>
      </c>
    </row>
    <row r="160" spans="1:3" x14ac:dyDescent="0.25">
      <c r="A160">
        <v>0.13622194513715735</v>
      </c>
      <c r="B160">
        <v>7.8215656520574939E-3</v>
      </c>
      <c r="C160">
        <v>9.1360437770855785E-2</v>
      </c>
    </row>
    <row r="161" spans="1:3" x14ac:dyDescent="0.25">
      <c r="A161">
        <v>-0.22717417489761504</v>
      </c>
      <c r="B161">
        <v>-7.4849032258064496E-2</v>
      </c>
      <c r="C161">
        <v>0.12963392016897862</v>
      </c>
    </row>
    <row r="162" spans="1:3" x14ac:dyDescent="0.25">
      <c r="A162">
        <v>-0.31726973684210524</v>
      </c>
      <c r="B162">
        <v>-0.16942453444905514</v>
      </c>
      <c r="C162">
        <v>2.6836538281984026E-2</v>
      </c>
    </row>
    <row r="163" spans="1:3" x14ac:dyDescent="0.25">
      <c r="A163">
        <v>-1.4107345548889372E-2</v>
      </c>
      <c r="B163">
        <v>-9.0791453271283018E-2</v>
      </c>
      <c r="C163">
        <v>3.7922784662412494E-2</v>
      </c>
    </row>
    <row r="164" spans="1:3" x14ac:dyDescent="0.25">
      <c r="A164">
        <v>2.3738379814077115E-2</v>
      </c>
      <c r="B164">
        <v>1.2190503242910378E-2</v>
      </c>
      <c r="C164">
        <v>5.046208598458729E-2</v>
      </c>
    </row>
    <row r="165" spans="1:3" x14ac:dyDescent="0.25">
      <c r="A165">
        <v>3.1153714481342076E-2</v>
      </c>
      <c r="B165">
        <v>-9.8593749999998925E-3</v>
      </c>
      <c r="C165">
        <v>4.1131739734089616E-2</v>
      </c>
    </row>
    <row r="166" spans="1:3" x14ac:dyDescent="0.25">
      <c r="A166">
        <v>-0.11792239166540841</v>
      </c>
      <c r="B166">
        <v>-8.5962381639269392E-2</v>
      </c>
      <c r="C166">
        <v>4.8141319530784953E-2</v>
      </c>
    </row>
    <row r="167" spans="1:3" x14ac:dyDescent="0.25">
      <c r="A167">
        <v>-2.1093867711315939E-3</v>
      </c>
      <c r="B167">
        <v>1.0674153248796614E-2</v>
      </c>
      <c r="C167">
        <v>1.0420577867356132E-2</v>
      </c>
    </row>
    <row r="168" spans="1:3" x14ac:dyDescent="0.25">
      <c r="A168">
        <v>6.3792274402949323E-2</v>
      </c>
      <c r="B168">
        <v>4.7546684811370588E-2</v>
      </c>
      <c r="C168">
        <v>8.4833611642807574E-3</v>
      </c>
    </row>
    <row r="169" spans="1:3" x14ac:dyDescent="0.25">
      <c r="A169">
        <v>5.6741192411924102E-2</v>
      </c>
      <c r="B169">
        <v>-5.9595830546433914E-3</v>
      </c>
      <c r="C169">
        <v>4.3372823238522595E-2</v>
      </c>
    </row>
    <row r="170" spans="1:3" x14ac:dyDescent="0.25">
      <c r="A170">
        <v>-3.1813709412922275E-2</v>
      </c>
      <c r="B170">
        <v>-3.4761162090602316E-2</v>
      </c>
      <c r="C170">
        <v>4.2450744265674467E-2</v>
      </c>
    </row>
    <row r="171" spans="1:3" x14ac:dyDescent="0.25">
      <c r="A171">
        <v>-7.8099576960625194E-3</v>
      </c>
      <c r="B171">
        <v>-6.1163474897164116E-2</v>
      </c>
      <c r="C171">
        <v>7.6599284361953734E-2</v>
      </c>
    </row>
    <row r="172" spans="1:3" x14ac:dyDescent="0.25">
      <c r="A172">
        <v>-6.9492808478425427E-2</v>
      </c>
      <c r="B172">
        <v>-8.628488866683881E-3</v>
      </c>
      <c r="C172">
        <v>3.2526767305851995E-2</v>
      </c>
    </row>
    <row r="173" spans="1:3" x14ac:dyDescent="0.25">
      <c r="A173">
        <v>-9.470942982456132E-2</v>
      </c>
      <c r="B173">
        <v>-4.4043423821141348E-2</v>
      </c>
      <c r="C173">
        <v>8.7339203399450727E-2</v>
      </c>
    </row>
    <row r="174" spans="1:3" x14ac:dyDescent="0.25">
      <c r="A174">
        <v>2.099076406381184E-2</v>
      </c>
      <c r="B174">
        <v>1.4822335025380884E-2</v>
      </c>
      <c r="C174">
        <v>5.5527111999858957E-2</v>
      </c>
    </row>
    <row r="175" spans="1:3" x14ac:dyDescent="0.25">
      <c r="A175">
        <v>2.849740932642475E-2</v>
      </c>
      <c r="B175">
        <v>3.579400131615551E-2</v>
      </c>
      <c r="C175">
        <v>3.9992896348860135E-2</v>
      </c>
    </row>
    <row r="176" spans="1:3" x14ac:dyDescent="0.25">
      <c r="A176">
        <v>6.7445076048548103E-2</v>
      </c>
      <c r="B176">
        <v>1.2863592323073991E-2</v>
      </c>
      <c r="C176">
        <v>6.3608581998288685E-2</v>
      </c>
    </row>
    <row r="177" spans="1:3" x14ac:dyDescent="0.25">
      <c r="A177">
        <v>-8.2593375616631381E-2</v>
      </c>
      <c r="B177">
        <v>-3.1981907074200899E-2</v>
      </c>
      <c r="C177">
        <v>7.3269163447284819E-2</v>
      </c>
    </row>
    <row r="178" spans="1:3" x14ac:dyDescent="0.25">
      <c r="A178">
        <v>-0.1013299556681444</v>
      </c>
      <c r="B178">
        <v>-1.7816309730697366E-2</v>
      </c>
      <c r="C178">
        <v>3.8509312656399716E-2</v>
      </c>
    </row>
    <row r="179" spans="1:3" x14ac:dyDescent="0.25">
      <c r="A179">
        <v>-3.7854889589904461E-3</v>
      </c>
      <c r="B179">
        <v>3.2549228600146973E-2</v>
      </c>
      <c r="C179">
        <v>2.5787278439113229E-2</v>
      </c>
    </row>
    <row r="180" spans="1:3" x14ac:dyDescent="0.25">
      <c r="A180">
        <v>-1.260239445494582E-3</v>
      </c>
      <c r="B180">
        <v>4.3290683107413797E-2</v>
      </c>
      <c r="C180">
        <v>4.805263087875225E-2</v>
      </c>
    </row>
    <row r="181" spans="1:3" x14ac:dyDescent="0.25">
      <c r="A181">
        <v>-2.5184275184275351E-2</v>
      </c>
      <c r="B181">
        <v>9.9799547916576969E-3</v>
      </c>
      <c r="C181">
        <v>4.0192628882197677E-2</v>
      </c>
    </row>
    <row r="182" spans="1:3" x14ac:dyDescent="0.25">
      <c r="A182">
        <v>-2.8175740210124145E-2</v>
      </c>
      <c r="B182">
        <v>-2.1846145288686225E-2</v>
      </c>
      <c r="C182">
        <v>6.6822345782897516E-2</v>
      </c>
    </row>
    <row r="183" spans="1:3" x14ac:dyDescent="0.25">
      <c r="A183">
        <v>8.7792207792207755E-2</v>
      </c>
      <c r="B183">
        <v>1.4059084819854739E-2</v>
      </c>
      <c r="C183">
        <v>3.8117164456943201E-2</v>
      </c>
    </row>
    <row r="184" spans="1:3" x14ac:dyDescent="0.25">
      <c r="A184">
        <v>-3.7379672459057267E-2</v>
      </c>
      <c r="B184">
        <v>1.2615751483260995E-2</v>
      </c>
      <c r="C184">
        <v>2.5971557920584705E-2</v>
      </c>
    </row>
    <row r="185" spans="1:3" x14ac:dyDescent="0.25">
      <c r="A185">
        <v>4.7812418129420831E-2</v>
      </c>
      <c r="B185">
        <v>1.6466609576614388E-2</v>
      </c>
      <c r="C185">
        <v>5.7297082550915951E-2</v>
      </c>
    </row>
    <row r="186" spans="1:3" x14ac:dyDescent="0.25">
      <c r="A186">
        <v>6.1900125191264532E-2</v>
      </c>
      <c r="B186">
        <v>3.1508028596025195E-2</v>
      </c>
      <c r="C186">
        <v>4.8612999465130112E-2</v>
      </c>
    </row>
    <row r="187" spans="1:3" x14ac:dyDescent="0.25">
      <c r="A187">
        <v>8.5578002244668383E-3</v>
      </c>
      <c r="B187">
        <v>2.4566274485741779E-2</v>
      </c>
      <c r="C187">
        <v>5.5102615521385595E-2</v>
      </c>
    </row>
    <row r="188" spans="1:3" x14ac:dyDescent="0.25">
      <c r="A188">
        <v>3.484320557491305E-2</v>
      </c>
      <c r="B188">
        <v>2.1274262528785837E-2</v>
      </c>
      <c r="C188">
        <v>6.9907461484354977E-2</v>
      </c>
    </row>
    <row r="189" spans="1:3" x14ac:dyDescent="0.25">
      <c r="A189">
        <v>3.8914027149321351E-2</v>
      </c>
      <c r="B189">
        <v>5.0858132577547011E-3</v>
      </c>
      <c r="C189">
        <v>6.3580191729146085E-2</v>
      </c>
    </row>
    <row r="190" spans="1:3" x14ac:dyDescent="0.25">
      <c r="A190">
        <v>3.8533834586466087E-2</v>
      </c>
      <c r="B190">
        <v>8.6608035651192239E-5</v>
      </c>
      <c r="C190">
        <v>4.9543117143420974E-2</v>
      </c>
    </row>
    <row r="191" spans="1:3" x14ac:dyDescent="0.25">
      <c r="A191">
        <v>-2.6977594878829336E-2</v>
      </c>
      <c r="B191">
        <v>-3.091690129023883E-2</v>
      </c>
      <c r="C191">
        <v>4.5503959763182E-2</v>
      </c>
    </row>
    <row r="192" spans="1:3" x14ac:dyDescent="0.25">
      <c r="A192">
        <v>-3.4010600706713801E-2</v>
      </c>
      <c r="B192">
        <v>1.2186928013716125E-2</v>
      </c>
      <c r="C192">
        <v>3.2821173448261333E-2</v>
      </c>
    </row>
    <row r="193" spans="1:3" x14ac:dyDescent="0.25">
      <c r="A193">
        <v>4.1079092581238541E-2</v>
      </c>
      <c r="B193">
        <v>1.1064607311854768E-2</v>
      </c>
      <c r="C193">
        <v>2.254961652725674E-2</v>
      </c>
    </row>
    <row r="194" spans="1:3" x14ac:dyDescent="0.25">
      <c r="A194">
        <v>1.8579234972677661E-2</v>
      </c>
      <c r="B194">
        <v>4.5309668145754323E-4</v>
      </c>
      <c r="C194">
        <v>4.2191576213340846E-2</v>
      </c>
    </row>
    <row r="195" spans="1:3" x14ac:dyDescent="0.25">
      <c r="A195">
        <v>7.5386165211551281E-2</v>
      </c>
      <c r="B195">
        <v>2.5466838635253009E-2</v>
      </c>
      <c r="C195">
        <v>3.4147389072752783E-2</v>
      </c>
    </row>
    <row r="196" spans="1:3" x14ac:dyDescent="0.25">
      <c r="A196">
        <v>-2.600163532297628E-2</v>
      </c>
      <c r="B196">
        <v>-9.5239619681797283E-4</v>
      </c>
      <c r="C196">
        <v>5.2456041290730511E-2</v>
      </c>
    </row>
    <row r="197" spans="1:3" x14ac:dyDescent="0.25">
      <c r="A197">
        <v>4.1560211207630759E-2</v>
      </c>
      <c r="B197">
        <v>3.518612107604735E-2</v>
      </c>
      <c r="C197">
        <v>5.0874128786426616E-2</v>
      </c>
    </row>
    <row r="198" spans="1:3" x14ac:dyDescent="0.25">
      <c r="A198">
        <v>-2.8784119106699757E-2</v>
      </c>
      <c r="B198">
        <v>-1.7740741042146402E-2</v>
      </c>
      <c r="C198">
        <v>2.5566174947413395E-2</v>
      </c>
    </row>
    <row r="199" spans="1:3" x14ac:dyDescent="0.25">
      <c r="A199">
        <v>1.8230029830956784E-3</v>
      </c>
      <c r="B199">
        <v>6.9489400408087043E-3</v>
      </c>
      <c r="C199">
        <v>1.4768411640760863E-2</v>
      </c>
    </row>
    <row r="200" spans="1:3" x14ac:dyDescent="0.25">
      <c r="A200">
        <v>-4.0546986802353246E-2</v>
      </c>
      <c r="B200">
        <v>-1.1222025960556881E-2</v>
      </c>
      <c r="C200">
        <v>6.4542059085387266E-2</v>
      </c>
    </row>
    <row r="201" spans="1:3" x14ac:dyDescent="0.25">
      <c r="A201">
        <v>7.1379897785349256E-2</v>
      </c>
      <c r="B201">
        <v>3.5968203604375137E-2</v>
      </c>
      <c r="C201">
        <v>1.0336427262172126E-2</v>
      </c>
    </row>
    <row r="202" spans="1:3" x14ac:dyDescent="0.25">
      <c r="A202">
        <v>3.4543531899894342E-2</v>
      </c>
      <c r="B202">
        <v>-1.4267729752415192E-4</v>
      </c>
      <c r="C202">
        <v>4.524430605347611E-2</v>
      </c>
    </row>
    <row r="203" spans="1:3" x14ac:dyDescent="0.25">
      <c r="A203">
        <v>3.5212552453931734E-2</v>
      </c>
      <c r="B203">
        <v>2.9952024895189666E-2</v>
      </c>
      <c r="C203">
        <v>5.9287393869674042E-2</v>
      </c>
    </row>
    <row r="204" spans="1:3" x14ac:dyDescent="0.25">
      <c r="A204">
        <v>5.7699729834040925E-2</v>
      </c>
      <c r="B204">
        <v>-2.010858977291019E-2</v>
      </c>
      <c r="C204">
        <v>6.8008531809876843E-2</v>
      </c>
    </row>
    <row r="205" spans="1:3" x14ac:dyDescent="0.25">
      <c r="A205">
        <v>-2.8678537956888461E-2</v>
      </c>
      <c r="B205">
        <v>-1.9117647058823573E-2</v>
      </c>
      <c r="C205">
        <v>3.5338393914596797E-2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workbookViewId="0">
      <selection activeCell="K4" sqref="K4:K24"/>
    </sheetView>
  </sheetViews>
  <sheetFormatPr defaultRowHeight="15" x14ac:dyDescent="0.25"/>
  <sheetData>
    <row r="1" spans="1:11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6</v>
      </c>
      <c r="J1" t="s">
        <v>7</v>
      </c>
      <c r="K1" t="s">
        <v>9</v>
      </c>
    </row>
    <row r="2" spans="1:11" x14ac:dyDescent="0.25">
      <c r="A2" s="1">
        <v>44614</v>
      </c>
      <c r="B2">
        <v>103.31</v>
      </c>
      <c r="C2">
        <v>106.15</v>
      </c>
      <c r="D2">
        <v>107.52</v>
      </c>
      <c r="E2">
        <v>101.89</v>
      </c>
      <c r="F2" t="s">
        <v>18</v>
      </c>
      <c r="G2" s="4">
        <v>-2.76E-2</v>
      </c>
      <c r="H2">
        <f>(B2/$B$206)-1</f>
        <v>0.93645735707591382</v>
      </c>
      <c r="I2">
        <f>STDEV(K2:K205)</f>
        <v>6.3974238685668525E-2</v>
      </c>
      <c r="J2">
        <f>AVERAGE(K2:K205)</f>
        <v>5.3681064421535292E-3</v>
      </c>
      <c r="K2">
        <f>(B2/B3)-1</f>
        <v>-2.7579066265060126E-2</v>
      </c>
    </row>
    <row r="3" spans="1:11" x14ac:dyDescent="0.25">
      <c r="A3" s="1">
        <v>44583</v>
      </c>
      <c r="B3">
        <v>106.24</v>
      </c>
      <c r="C3">
        <v>116.21</v>
      </c>
      <c r="D3">
        <v>116.24</v>
      </c>
      <c r="E3">
        <v>100.62</v>
      </c>
      <c r="F3" t="s">
        <v>19</v>
      </c>
      <c r="G3" s="4">
        <v>-8.4199999999999997E-2</v>
      </c>
      <c r="H3">
        <f>(B3/$B$206)-1</f>
        <v>0.99137769447047774</v>
      </c>
      <c r="K3">
        <f t="shared" ref="K3:K66" si="0">(B3/B4)-1</f>
        <v>-8.4216877855357364E-2</v>
      </c>
    </row>
    <row r="4" spans="1:11" x14ac:dyDescent="0.25">
      <c r="A4" s="1">
        <v>44916</v>
      </c>
      <c r="B4">
        <v>116.01</v>
      </c>
      <c r="C4">
        <v>107.74</v>
      </c>
      <c r="D4">
        <v>116.71</v>
      </c>
      <c r="E4">
        <v>104.95</v>
      </c>
      <c r="F4" t="s">
        <v>20</v>
      </c>
      <c r="G4" s="4">
        <v>8.6800000000000002E-2</v>
      </c>
      <c r="H4">
        <f t="shared" ref="H4:H67" si="1">(B4/$B$206)-1</f>
        <v>1.1745079662605438</v>
      </c>
      <c r="K4">
        <f t="shared" si="0"/>
        <v>8.6846543001686483E-2</v>
      </c>
    </row>
    <row r="5" spans="1:11" x14ac:dyDescent="0.25">
      <c r="A5" s="1">
        <v>44886</v>
      </c>
      <c r="B5">
        <v>106.74</v>
      </c>
      <c r="C5">
        <v>109.3</v>
      </c>
      <c r="D5">
        <v>111.29</v>
      </c>
      <c r="E5">
        <v>106.65</v>
      </c>
      <c r="F5" t="s">
        <v>21</v>
      </c>
      <c r="G5" s="4">
        <v>-2.1100000000000001E-2</v>
      </c>
      <c r="H5">
        <f t="shared" si="1"/>
        <v>1.0007497656982189</v>
      </c>
      <c r="K5">
        <f t="shared" si="0"/>
        <v>-2.1093176815847547E-2</v>
      </c>
    </row>
    <row r="6" spans="1:11" x14ac:dyDescent="0.25">
      <c r="A6" s="1">
        <v>44855</v>
      </c>
      <c r="B6">
        <v>109.04</v>
      </c>
      <c r="C6">
        <v>102.44</v>
      </c>
      <c r="D6">
        <v>110.3</v>
      </c>
      <c r="E6">
        <v>101</v>
      </c>
      <c r="F6" t="s">
        <v>22</v>
      </c>
      <c r="G6" s="4">
        <v>7.1300000000000002E-2</v>
      </c>
      <c r="H6">
        <f t="shared" si="1"/>
        <v>1.0438612933458296</v>
      </c>
      <c r="K6">
        <f t="shared" si="0"/>
        <v>7.1330320298683469E-2</v>
      </c>
    </row>
    <row r="7" spans="1:11" x14ac:dyDescent="0.25">
      <c r="A7" s="1">
        <v>44825</v>
      </c>
      <c r="B7">
        <v>101.78</v>
      </c>
      <c r="C7">
        <v>108.84</v>
      </c>
      <c r="D7">
        <v>111.06</v>
      </c>
      <c r="E7">
        <v>101.78</v>
      </c>
      <c r="F7" t="s">
        <v>23</v>
      </c>
      <c r="G7" s="4">
        <v>-6.2600000000000003E-2</v>
      </c>
      <c r="H7">
        <f t="shared" si="1"/>
        <v>0.90777881911902525</v>
      </c>
      <c r="K7">
        <f t="shared" si="0"/>
        <v>-6.2626634739362697E-2</v>
      </c>
    </row>
    <row r="8" spans="1:11" x14ac:dyDescent="0.25">
      <c r="A8" s="1">
        <v>44794</v>
      </c>
      <c r="B8">
        <v>108.58</v>
      </c>
      <c r="C8">
        <v>106.87</v>
      </c>
      <c r="D8">
        <v>108.71</v>
      </c>
      <c r="E8">
        <v>104.85</v>
      </c>
      <c r="F8" t="s">
        <v>24</v>
      </c>
      <c r="G8" s="4">
        <v>2.1499999999999998E-2</v>
      </c>
      <c r="H8">
        <f t="shared" si="1"/>
        <v>1.0352389878163075</v>
      </c>
      <c r="K8">
        <f t="shared" si="0"/>
        <v>2.15448301815786E-2</v>
      </c>
    </row>
    <row r="9" spans="1:11" x14ac:dyDescent="0.25">
      <c r="A9" s="1">
        <v>44763</v>
      </c>
      <c r="B9">
        <v>106.29</v>
      </c>
      <c r="C9">
        <v>102.03</v>
      </c>
      <c r="D9">
        <v>107.72</v>
      </c>
      <c r="E9">
        <v>101.5</v>
      </c>
      <c r="F9" t="s">
        <v>25</v>
      </c>
      <c r="G9" s="4">
        <v>4.4200000000000003E-2</v>
      </c>
      <c r="H9">
        <f t="shared" si="1"/>
        <v>0.9923149015932522</v>
      </c>
      <c r="K9">
        <f t="shared" si="0"/>
        <v>4.4208664898319983E-2</v>
      </c>
    </row>
    <row r="10" spans="1:11" x14ac:dyDescent="0.25">
      <c r="A10" s="1">
        <v>44733</v>
      </c>
      <c r="B10">
        <v>101.79</v>
      </c>
      <c r="C10">
        <v>100.37</v>
      </c>
      <c r="D10">
        <v>105.77</v>
      </c>
      <c r="E10">
        <v>100.01</v>
      </c>
      <c r="F10" t="s">
        <v>26</v>
      </c>
      <c r="G10" s="4">
        <v>1.9099999999999999E-2</v>
      </c>
      <c r="H10">
        <f t="shared" si="1"/>
        <v>0.90796626054358009</v>
      </c>
      <c r="K10">
        <f t="shared" si="0"/>
        <v>1.9122947537044466E-2</v>
      </c>
    </row>
    <row r="11" spans="1:11" x14ac:dyDescent="0.25">
      <c r="A11" s="1">
        <v>44702</v>
      </c>
      <c r="B11">
        <v>99.88</v>
      </c>
      <c r="C11">
        <v>99.56</v>
      </c>
      <c r="D11">
        <v>100.17</v>
      </c>
      <c r="E11">
        <v>94.64</v>
      </c>
      <c r="F11" t="s">
        <v>27</v>
      </c>
      <c r="G11" s="4">
        <v>8.0999999999999996E-3</v>
      </c>
      <c r="H11">
        <f t="shared" si="1"/>
        <v>0.87216494845360804</v>
      </c>
      <c r="K11">
        <f t="shared" si="0"/>
        <v>8.0742834073475045E-3</v>
      </c>
    </row>
    <row r="12" spans="1:11" x14ac:dyDescent="0.25">
      <c r="A12" s="1">
        <v>44672</v>
      </c>
      <c r="B12">
        <v>99.08</v>
      </c>
      <c r="C12">
        <v>92.34</v>
      </c>
      <c r="D12">
        <v>99.3</v>
      </c>
      <c r="E12">
        <v>92</v>
      </c>
      <c r="F12" t="s">
        <v>28</v>
      </c>
      <c r="G12" s="4">
        <v>7.8600000000000003E-2</v>
      </c>
      <c r="H12">
        <f t="shared" si="1"/>
        <v>0.85716963448922212</v>
      </c>
      <c r="K12">
        <f t="shared" si="0"/>
        <v>7.859786631831045E-2</v>
      </c>
    </row>
    <row r="13" spans="1:11" x14ac:dyDescent="0.25">
      <c r="A13" s="1">
        <v>44641</v>
      </c>
      <c r="B13">
        <v>91.86</v>
      </c>
      <c r="C13">
        <v>88.87</v>
      </c>
      <c r="D13">
        <v>93.2</v>
      </c>
      <c r="E13">
        <v>84.44</v>
      </c>
      <c r="F13" t="s">
        <v>29</v>
      </c>
      <c r="G13" s="4">
        <v>4.5400000000000003E-2</v>
      </c>
      <c r="H13">
        <f t="shared" si="1"/>
        <v>0.7218369259606372</v>
      </c>
      <c r="K13">
        <f t="shared" si="0"/>
        <v>4.5407989074769395E-2</v>
      </c>
    </row>
    <row r="14" spans="1:11" x14ac:dyDescent="0.25">
      <c r="A14" s="1">
        <v>44613</v>
      </c>
      <c r="B14">
        <v>87.87</v>
      </c>
      <c r="C14">
        <v>85.48</v>
      </c>
      <c r="D14">
        <v>91.45</v>
      </c>
      <c r="E14">
        <v>84.42</v>
      </c>
      <c r="F14" t="s">
        <v>30</v>
      </c>
      <c r="G14" s="4">
        <v>3.4299999999999997E-2</v>
      </c>
      <c r="H14">
        <f t="shared" si="1"/>
        <v>0.64704779756326158</v>
      </c>
      <c r="K14">
        <f t="shared" si="0"/>
        <v>3.425141242937868E-2</v>
      </c>
    </row>
    <row r="15" spans="1:11" x14ac:dyDescent="0.25">
      <c r="A15" s="1">
        <v>44582</v>
      </c>
      <c r="B15">
        <v>84.96</v>
      </c>
      <c r="C15">
        <v>85.2</v>
      </c>
      <c r="D15">
        <v>87.31</v>
      </c>
      <c r="E15">
        <v>81.23</v>
      </c>
      <c r="F15" t="s">
        <v>31</v>
      </c>
      <c r="G15" s="4">
        <v>4.0000000000000002E-4</v>
      </c>
      <c r="H15">
        <f t="shared" si="1"/>
        <v>0.59250234301780669</v>
      </c>
      <c r="K15">
        <f t="shared" si="0"/>
        <v>3.5323207347204288E-4</v>
      </c>
    </row>
    <row r="16" spans="1:11" x14ac:dyDescent="0.25">
      <c r="A16" s="1">
        <v>44915</v>
      </c>
      <c r="B16">
        <v>84.93</v>
      </c>
      <c r="C16">
        <v>84.96</v>
      </c>
      <c r="D16">
        <v>86.77</v>
      </c>
      <c r="E16">
        <v>83.23</v>
      </c>
      <c r="F16" t="s">
        <v>32</v>
      </c>
      <c r="G16" s="4">
        <v>1.11E-2</v>
      </c>
      <c r="H16">
        <f t="shared" si="1"/>
        <v>0.59194001874414259</v>
      </c>
      <c r="K16">
        <f t="shared" si="0"/>
        <v>1.1071428571428621E-2</v>
      </c>
    </row>
    <row r="17" spans="1:11" x14ac:dyDescent="0.25">
      <c r="A17" s="1">
        <v>44885</v>
      </c>
      <c r="B17">
        <v>84</v>
      </c>
      <c r="C17">
        <v>77.400000000000006</v>
      </c>
      <c r="D17">
        <v>88.29</v>
      </c>
      <c r="E17">
        <v>76.88</v>
      </c>
      <c r="F17" t="s">
        <v>33</v>
      </c>
      <c r="G17" s="4">
        <v>9.6699999999999994E-2</v>
      </c>
      <c r="H17">
        <f t="shared" si="1"/>
        <v>0.57450796626054346</v>
      </c>
      <c r="K17">
        <f t="shared" si="0"/>
        <v>9.6748922835879325E-2</v>
      </c>
    </row>
    <row r="18" spans="1:11" x14ac:dyDescent="0.25">
      <c r="A18" s="1">
        <v>44854</v>
      </c>
      <c r="B18">
        <v>76.59</v>
      </c>
      <c r="C18">
        <v>79.28</v>
      </c>
      <c r="D18">
        <v>83.88</v>
      </c>
      <c r="E18">
        <v>75.459999999999994</v>
      </c>
      <c r="F18" t="s">
        <v>34</v>
      </c>
      <c r="G18" s="4">
        <v>-0.03</v>
      </c>
      <c r="H18">
        <f t="shared" si="1"/>
        <v>0.43561387066541712</v>
      </c>
      <c r="K18">
        <f t="shared" si="0"/>
        <v>-3.0015197568388885E-2</v>
      </c>
    </row>
    <row r="19" spans="1:11" x14ac:dyDescent="0.25">
      <c r="A19" s="1">
        <v>44824</v>
      </c>
      <c r="B19">
        <v>78.959999999999994</v>
      </c>
      <c r="C19">
        <v>81.47</v>
      </c>
      <c r="D19">
        <v>84.49</v>
      </c>
      <c r="E19">
        <v>75.72</v>
      </c>
      <c r="F19" t="s">
        <v>35</v>
      </c>
      <c r="G19" s="4">
        <v>-3.4099999999999998E-2</v>
      </c>
      <c r="H19">
        <f t="shared" si="1"/>
        <v>0.48003748828491077</v>
      </c>
      <c r="K19">
        <f t="shared" si="0"/>
        <v>-3.4128440366972601E-2</v>
      </c>
    </row>
    <row r="20" spans="1:11" x14ac:dyDescent="0.25">
      <c r="A20" s="1">
        <v>44793</v>
      </c>
      <c r="B20">
        <v>81.75</v>
      </c>
      <c r="C20">
        <v>81.42</v>
      </c>
      <c r="D20">
        <v>83.47</v>
      </c>
      <c r="E20">
        <v>79.38</v>
      </c>
      <c r="F20" t="s">
        <v>36</v>
      </c>
      <c r="G20" s="4">
        <v>4.4000000000000003E-3</v>
      </c>
      <c r="H20">
        <f t="shared" si="1"/>
        <v>0.53233364573570752</v>
      </c>
      <c r="K20">
        <f t="shared" si="0"/>
        <v>4.4231478068559316E-3</v>
      </c>
    </row>
    <row r="21" spans="1:11" x14ac:dyDescent="0.25">
      <c r="A21" s="1">
        <v>44762</v>
      </c>
      <c r="B21">
        <v>81.39</v>
      </c>
      <c r="C21">
        <v>78.8</v>
      </c>
      <c r="D21">
        <v>82.07</v>
      </c>
      <c r="E21">
        <v>76.650000000000006</v>
      </c>
      <c r="F21" t="s">
        <v>37</v>
      </c>
      <c r="G21" s="4">
        <v>3.6400000000000002E-2</v>
      </c>
      <c r="H21">
        <f t="shared" si="1"/>
        <v>0.52558575445173372</v>
      </c>
      <c r="K21">
        <f t="shared" si="0"/>
        <v>3.6419202852413068E-2</v>
      </c>
    </row>
    <row r="22" spans="1:11" x14ac:dyDescent="0.25">
      <c r="A22" s="1">
        <v>44732</v>
      </c>
      <c r="B22">
        <v>78.53</v>
      </c>
      <c r="C22">
        <v>77.36</v>
      </c>
      <c r="D22">
        <v>86.8</v>
      </c>
      <c r="E22">
        <v>75.66</v>
      </c>
      <c r="F22" t="s">
        <v>38</v>
      </c>
      <c r="G22" s="4">
        <v>1.4200000000000001E-2</v>
      </c>
      <c r="H22">
        <f t="shared" si="1"/>
        <v>0.4719775070290535</v>
      </c>
      <c r="K22">
        <f t="shared" si="0"/>
        <v>1.4206379956089199E-2</v>
      </c>
    </row>
    <row r="23" spans="1:11" x14ac:dyDescent="0.25">
      <c r="A23" s="1">
        <v>44701</v>
      </c>
      <c r="B23">
        <v>77.430000000000007</v>
      </c>
      <c r="C23">
        <v>74.08</v>
      </c>
      <c r="D23">
        <v>78.819999999999993</v>
      </c>
      <c r="E23">
        <v>66.27</v>
      </c>
      <c r="F23" t="s">
        <v>39</v>
      </c>
      <c r="G23" s="4">
        <v>1.7299999999999999E-2</v>
      </c>
      <c r="H23">
        <f t="shared" si="1"/>
        <v>0.45135895032802265</v>
      </c>
      <c r="K23">
        <f t="shared" si="0"/>
        <v>1.7343318880567615E-2</v>
      </c>
    </row>
    <row r="24" spans="1:11" x14ac:dyDescent="0.25">
      <c r="A24" s="1">
        <v>44671</v>
      </c>
      <c r="B24">
        <v>76.11</v>
      </c>
      <c r="C24">
        <v>66.510000000000005</v>
      </c>
      <c r="D24">
        <v>79.98</v>
      </c>
      <c r="E24">
        <v>63.27</v>
      </c>
      <c r="F24" t="s">
        <v>40</v>
      </c>
      <c r="G24" s="4">
        <v>8.9599999999999999E-2</v>
      </c>
      <c r="H24">
        <f t="shared" si="1"/>
        <v>0.4266166822867854</v>
      </c>
      <c r="K24">
        <f t="shared" si="0"/>
        <v>8.962061560486756E-2</v>
      </c>
    </row>
    <row r="25" spans="1:11" x14ac:dyDescent="0.25">
      <c r="A25" s="1">
        <v>44640</v>
      </c>
      <c r="B25">
        <v>69.849999999999994</v>
      </c>
      <c r="C25">
        <v>87.65</v>
      </c>
      <c r="D25">
        <v>94.4</v>
      </c>
      <c r="E25">
        <v>55.58</v>
      </c>
      <c r="F25" t="s">
        <v>41</v>
      </c>
      <c r="G25" s="4">
        <v>-0.20019999999999999</v>
      </c>
      <c r="H25">
        <f t="shared" si="1"/>
        <v>0.30927835051546371</v>
      </c>
      <c r="K25">
        <f t="shared" si="0"/>
        <v>-0.20016031146226965</v>
      </c>
    </row>
    <row r="26" spans="1:11" x14ac:dyDescent="0.25">
      <c r="A26" s="1">
        <v>44612</v>
      </c>
      <c r="B26">
        <v>87.33</v>
      </c>
      <c r="C26">
        <v>93.88</v>
      </c>
      <c r="D26">
        <v>99.72</v>
      </c>
      <c r="E26">
        <v>84.66</v>
      </c>
      <c r="F26" t="s">
        <v>42</v>
      </c>
      <c r="G26" s="4">
        <v>-7.0300000000000001E-2</v>
      </c>
      <c r="H26">
        <f t="shared" si="1"/>
        <v>0.63692596063730078</v>
      </c>
      <c r="K26">
        <f t="shared" si="0"/>
        <v>-7.0265091025231596E-2</v>
      </c>
    </row>
    <row r="27" spans="1:11" x14ac:dyDescent="0.25">
      <c r="A27" s="1">
        <v>44581</v>
      </c>
      <c r="B27">
        <v>93.93</v>
      </c>
      <c r="C27">
        <v>93.19</v>
      </c>
      <c r="D27">
        <v>96.15</v>
      </c>
      <c r="E27">
        <v>90.85</v>
      </c>
      <c r="F27" t="s">
        <v>43</v>
      </c>
      <c r="G27" s="4">
        <v>1.23E-2</v>
      </c>
      <c r="H27">
        <f t="shared" si="1"/>
        <v>0.76063730084348657</v>
      </c>
      <c r="K27">
        <f t="shared" si="0"/>
        <v>1.2285806660200516E-2</v>
      </c>
    </row>
    <row r="28" spans="1:11" x14ac:dyDescent="0.25">
      <c r="A28" s="1">
        <v>44914</v>
      </c>
      <c r="B28">
        <v>92.79</v>
      </c>
      <c r="C28">
        <v>92.7</v>
      </c>
      <c r="D28">
        <v>93.36</v>
      </c>
      <c r="E28">
        <v>89.22</v>
      </c>
      <c r="F28" t="s">
        <v>44</v>
      </c>
      <c r="G28" s="4">
        <v>-3.0000000000000001E-3</v>
      </c>
      <c r="H28">
        <f t="shared" si="1"/>
        <v>0.73926897844423634</v>
      </c>
      <c r="K28">
        <f t="shared" si="0"/>
        <v>-3.0084882346619324E-3</v>
      </c>
    </row>
    <row r="29" spans="1:11" x14ac:dyDescent="0.25">
      <c r="A29" s="1">
        <v>44884</v>
      </c>
      <c r="B29">
        <v>93.07</v>
      </c>
      <c r="C29">
        <v>94.41</v>
      </c>
      <c r="D29">
        <v>94.78</v>
      </c>
      <c r="E29">
        <v>90.52</v>
      </c>
      <c r="F29" t="s">
        <v>45</v>
      </c>
      <c r="G29" s="4">
        <v>-1.2999999999999999E-2</v>
      </c>
      <c r="H29">
        <f t="shared" si="1"/>
        <v>0.74451733833177114</v>
      </c>
      <c r="K29">
        <f t="shared" si="0"/>
        <v>-1.3043478260869601E-2</v>
      </c>
    </row>
    <row r="30" spans="1:11" x14ac:dyDescent="0.25">
      <c r="A30" s="1">
        <v>44853</v>
      </c>
      <c r="B30">
        <v>94.3</v>
      </c>
      <c r="C30">
        <v>93.2</v>
      </c>
      <c r="D30">
        <v>95.49</v>
      </c>
      <c r="E30">
        <v>91.39</v>
      </c>
      <c r="F30" t="s">
        <v>46</v>
      </c>
      <c r="G30" s="4">
        <v>1.1299999999999999E-2</v>
      </c>
      <c r="H30">
        <f t="shared" si="1"/>
        <v>0.76757263355201499</v>
      </c>
      <c r="K30">
        <f t="shared" si="0"/>
        <v>1.1260053619302823E-2</v>
      </c>
    </row>
    <row r="31" spans="1:11" x14ac:dyDescent="0.25">
      <c r="A31" s="1">
        <v>44823</v>
      </c>
      <c r="B31">
        <v>93.25</v>
      </c>
      <c r="C31">
        <v>92.2</v>
      </c>
      <c r="D31">
        <v>94.07</v>
      </c>
      <c r="E31">
        <v>91.24</v>
      </c>
      <c r="F31" t="s">
        <v>47</v>
      </c>
      <c r="G31" s="4">
        <v>1.12E-2</v>
      </c>
      <c r="H31">
        <f t="shared" si="1"/>
        <v>0.74789128397375815</v>
      </c>
      <c r="K31">
        <f t="shared" si="0"/>
        <v>1.11689438299718E-2</v>
      </c>
    </row>
    <row r="32" spans="1:11" x14ac:dyDescent="0.25">
      <c r="A32" s="1">
        <v>44792</v>
      </c>
      <c r="B32">
        <v>92.22</v>
      </c>
      <c r="C32">
        <v>89.01</v>
      </c>
      <c r="D32">
        <v>92.55</v>
      </c>
      <c r="E32">
        <v>86.45</v>
      </c>
      <c r="F32" t="s">
        <v>48</v>
      </c>
      <c r="G32" s="4">
        <v>3.7499999999999999E-2</v>
      </c>
      <c r="H32">
        <f t="shared" si="1"/>
        <v>0.72858481724461099</v>
      </c>
      <c r="K32">
        <f t="shared" si="0"/>
        <v>3.7462031724603495E-2</v>
      </c>
    </row>
    <row r="33" spans="1:11" x14ac:dyDescent="0.25">
      <c r="A33" s="1">
        <v>44761</v>
      </c>
      <c r="B33">
        <v>88.89</v>
      </c>
      <c r="C33">
        <v>87.98</v>
      </c>
      <c r="D33">
        <v>91</v>
      </c>
      <c r="E33">
        <v>86.33</v>
      </c>
      <c r="F33" t="s">
        <v>49</v>
      </c>
      <c r="G33" s="4">
        <v>1.7000000000000001E-2</v>
      </c>
      <c r="H33">
        <f t="shared" si="1"/>
        <v>0.66616682286785367</v>
      </c>
      <c r="K33">
        <f t="shared" si="0"/>
        <v>1.7048054919908351E-2</v>
      </c>
    </row>
    <row r="34" spans="1:11" x14ac:dyDescent="0.25">
      <c r="A34" s="1">
        <v>44731</v>
      </c>
      <c r="B34">
        <v>87.4</v>
      </c>
      <c r="C34">
        <v>87.2</v>
      </c>
      <c r="D34">
        <v>91.85</v>
      </c>
      <c r="E34">
        <v>85.95</v>
      </c>
      <c r="F34" t="s">
        <v>50</v>
      </c>
      <c r="G34" s="4">
        <v>5.8999999999999999E-3</v>
      </c>
      <c r="H34">
        <f t="shared" si="1"/>
        <v>0.6382380506091847</v>
      </c>
      <c r="K34">
        <f t="shared" si="0"/>
        <v>5.8694901599725124E-3</v>
      </c>
    </row>
    <row r="35" spans="1:11" x14ac:dyDescent="0.25">
      <c r="A35" s="1">
        <v>44700</v>
      </c>
      <c r="B35">
        <v>86.89</v>
      </c>
      <c r="C35">
        <v>86.77</v>
      </c>
      <c r="D35">
        <v>88.59</v>
      </c>
      <c r="E35">
        <v>84.96</v>
      </c>
      <c r="F35" t="s">
        <v>51</v>
      </c>
      <c r="G35" s="4">
        <v>1.4E-3</v>
      </c>
      <c r="H35">
        <f t="shared" si="1"/>
        <v>0.62867853795688844</v>
      </c>
      <c r="K35">
        <f t="shared" si="0"/>
        <v>1.3829664630633509E-3</v>
      </c>
    </row>
    <row r="36" spans="1:11" x14ac:dyDescent="0.25">
      <c r="A36" s="1">
        <v>44670</v>
      </c>
      <c r="B36">
        <v>86.77</v>
      </c>
      <c r="C36">
        <v>87</v>
      </c>
      <c r="D36">
        <v>88.14</v>
      </c>
      <c r="E36">
        <v>83.78</v>
      </c>
      <c r="F36" t="s">
        <v>52</v>
      </c>
      <c r="G36" s="4">
        <v>-1.6000000000000001E-3</v>
      </c>
      <c r="H36">
        <f t="shared" si="1"/>
        <v>0.62642924086223051</v>
      </c>
      <c r="K36">
        <f t="shared" si="0"/>
        <v>-1.6108618110689532E-3</v>
      </c>
    </row>
    <row r="37" spans="1:11" x14ac:dyDescent="0.25">
      <c r="A37" s="1">
        <v>44639</v>
      </c>
      <c r="B37">
        <v>86.91</v>
      </c>
      <c r="C37">
        <v>83.94</v>
      </c>
      <c r="D37">
        <v>87.42</v>
      </c>
      <c r="E37">
        <v>82.82</v>
      </c>
      <c r="F37" t="s">
        <v>53</v>
      </c>
      <c r="G37" s="4">
        <v>3.4799999999999998E-2</v>
      </c>
      <c r="H37">
        <f t="shared" si="1"/>
        <v>0.62905342080599791</v>
      </c>
      <c r="K37">
        <f t="shared" si="0"/>
        <v>3.476604357661639E-2</v>
      </c>
    </row>
    <row r="38" spans="1:11" x14ac:dyDescent="0.25">
      <c r="A38" s="1">
        <v>44611</v>
      </c>
      <c r="B38">
        <v>83.99</v>
      </c>
      <c r="C38">
        <v>83.49</v>
      </c>
      <c r="D38">
        <v>85.44</v>
      </c>
      <c r="E38">
        <v>81.72</v>
      </c>
      <c r="F38" t="s">
        <v>54</v>
      </c>
      <c r="G38" s="4">
        <v>7.0000000000000001E-3</v>
      </c>
      <c r="H38">
        <f t="shared" si="1"/>
        <v>0.57432052483598861</v>
      </c>
      <c r="K38">
        <f t="shared" si="0"/>
        <v>6.9536026855292477E-3</v>
      </c>
    </row>
    <row r="39" spans="1:11" x14ac:dyDescent="0.25">
      <c r="A39" s="1">
        <v>44580</v>
      </c>
      <c r="B39">
        <v>83.41</v>
      </c>
      <c r="C39">
        <v>73.56</v>
      </c>
      <c r="D39">
        <v>83.47</v>
      </c>
      <c r="E39">
        <v>72.53</v>
      </c>
      <c r="F39" t="s">
        <v>55</v>
      </c>
      <c r="G39" s="4">
        <v>0.11849999999999999</v>
      </c>
      <c r="H39">
        <f t="shared" si="1"/>
        <v>0.56344892221180864</v>
      </c>
      <c r="K39">
        <f t="shared" si="0"/>
        <v>0.11854633230521672</v>
      </c>
    </row>
    <row r="40" spans="1:11" x14ac:dyDescent="0.25">
      <c r="A40" s="1">
        <v>44913</v>
      </c>
      <c r="B40">
        <v>74.569999999999993</v>
      </c>
      <c r="C40">
        <v>82.48</v>
      </c>
      <c r="D40">
        <v>83.31</v>
      </c>
      <c r="E40">
        <v>71.08</v>
      </c>
      <c r="F40" t="s">
        <v>56</v>
      </c>
      <c r="G40" s="4">
        <v>-9.0399999999999994E-2</v>
      </c>
      <c r="H40">
        <f t="shared" si="1"/>
        <v>0.39775070290534198</v>
      </c>
      <c r="K40">
        <f t="shared" si="0"/>
        <v>-9.0387899487680001E-2</v>
      </c>
    </row>
    <row r="41" spans="1:11" x14ac:dyDescent="0.25">
      <c r="A41" s="1">
        <v>44883</v>
      </c>
      <c r="B41">
        <v>81.98</v>
      </c>
      <c r="C41">
        <v>78.38</v>
      </c>
      <c r="D41">
        <v>82.05</v>
      </c>
      <c r="E41">
        <v>77.150000000000006</v>
      </c>
      <c r="F41" t="s">
        <v>57</v>
      </c>
      <c r="G41" s="4">
        <v>4.6699999999999998E-2</v>
      </c>
      <c r="H41">
        <f t="shared" si="1"/>
        <v>0.53664479850046853</v>
      </c>
      <c r="K41">
        <f t="shared" si="0"/>
        <v>4.6731358529111588E-2</v>
      </c>
    </row>
    <row r="42" spans="1:11" x14ac:dyDescent="0.25">
      <c r="A42" s="1">
        <v>44852</v>
      </c>
      <c r="B42">
        <v>78.319999999999993</v>
      </c>
      <c r="C42">
        <v>80.599999999999994</v>
      </c>
      <c r="D42">
        <v>80.819999999999993</v>
      </c>
      <c r="E42">
        <v>75.38</v>
      </c>
      <c r="F42" t="s">
        <v>58</v>
      </c>
      <c r="G42" s="4">
        <v>-2.93E-2</v>
      </c>
      <c r="H42">
        <f t="shared" si="1"/>
        <v>0.46804123711340195</v>
      </c>
      <c r="K42">
        <f t="shared" si="0"/>
        <v>-2.9251363411006648E-2</v>
      </c>
    </row>
    <row r="43" spans="1:11" x14ac:dyDescent="0.25">
      <c r="A43" s="1">
        <v>44822</v>
      </c>
      <c r="B43">
        <v>80.680000000000007</v>
      </c>
      <c r="C43">
        <v>83.86</v>
      </c>
      <c r="D43">
        <v>84.07</v>
      </c>
      <c r="E43">
        <v>79.180000000000007</v>
      </c>
      <c r="F43" t="s">
        <v>59</v>
      </c>
      <c r="G43" s="4">
        <v>-4.0099999999999997E-2</v>
      </c>
      <c r="H43">
        <f t="shared" si="1"/>
        <v>0.5122774133083412</v>
      </c>
      <c r="K43">
        <f t="shared" si="0"/>
        <v>-4.009518143961921E-2</v>
      </c>
    </row>
    <row r="44" spans="1:11" x14ac:dyDescent="0.25">
      <c r="A44" s="1">
        <v>44791</v>
      </c>
      <c r="B44">
        <v>84.05</v>
      </c>
      <c r="C44">
        <v>81.349999999999994</v>
      </c>
      <c r="D44">
        <v>84.55</v>
      </c>
      <c r="E44">
        <v>81.13</v>
      </c>
      <c r="F44" t="s">
        <v>60</v>
      </c>
      <c r="G44" s="4">
        <v>2.58E-2</v>
      </c>
      <c r="H44">
        <f t="shared" si="1"/>
        <v>0.57544517338331769</v>
      </c>
      <c r="K44">
        <f t="shared" si="0"/>
        <v>2.5750549182328442E-2</v>
      </c>
    </row>
    <row r="45" spans="1:11" x14ac:dyDescent="0.25">
      <c r="A45" s="1">
        <v>44760</v>
      </c>
      <c r="B45">
        <v>81.94</v>
      </c>
      <c r="C45">
        <v>81.52</v>
      </c>
      <c r="D45">
        <v>83.16</v>
      </c>
      <c r="E45">
        <v>79.989999999999995</v>
      </c>
      <c r="F45" t="s">
        <v>61</v>
      </c>
      <c r="G45" s="4">
        <v>6.0000000000000001E-3</v>
      </c>
      <c r="H45">
        <f t="shared" si="1"/>
        <v>0.53589503280224915</v>
      </c>
      <c r="K45">
        <f t="shared" si="0"/>
        <v>6.0159607120933156E-3</v>
      </c>
    </row>
    <row r="46" spans="1:11" x14ac:dyDescent="0.25">
      <c r="A46" s="1">
        <v>44730</v>
      </c>
      <c r="B46">
        <v>81.45</v>
      </c>
      <c r="C46">
        <v>78.59</v>
      </c>
      <c r="D46">
        <v>81.8</v>
      </c>
      <c r="E46">
        <v>78.430000000000007</v>
      </c>
      <c r="F46" t="s">
        <v>62</v>
      </c>
      <c r="G46" s="4">
        <v>3.2500000000000001E-2</v>
      </c>
      <c r="H46">
        <f t="shared" si="1"/>
        <v>0.5267104029990628</v>
      </c>
      <c r="K46">
        <f t="shared" si="0"/>
        <v>3.2450247179617309E-2</v>
      </c>
    </row>
    <row r="47" spans="1:11" x14ac:dyDescent="0.25">
      <c r="A47" s="1">
        <v>44699</v>
      </c>
      <c r="B47">
        <v>78.89</v>
      </c>
      <c r="C47">
        <v>76.08</v>
      </c>
      <c r="D47">
        <v>79.39</v>
      </c>
      <c r="E47">
        <v>75.5</v>
      </c>
      <c r="F47" t="s">
        <v>63</v>
      </c>
      <c r="G47" s="4">
        <v>3.6799999999999999E-2</v>
      </c>
      <c r="H47">
        <f t="shared" si="1"/>
        <v>0.47872539831302707</v>
      </c>
      <c r="K47">
        <f t="shared" si="0"/>
        <v>3.6798528058877622E-2</v>
      </c>
    </row>
    <row r="48" spans="1:11" x14ac:dyDescent="0.25">
      <c r="A48" s="1">
        <v>44669</v>
      </c>
      <c r="B48">
        <v>76.09</v>
      </c>
      <c r="C48">
        <v>75.34</v>
      </c>
      <c r="D48">
        <v>76.709999999999994</v>
      </c>
      <c r="E48">
        <v>73.55</v>
      </c>
      <c r="F48" t="s">
        <v>64</v>
      </c>
      <c r="G48" s="4">
        <v>8.2000000000000007E-3</v>
      </c>
      <c r="H48">
        <f t="shared" si="1"/>
        <v>0.42624179943767571</v>
      </c>
      <c r="K48">
        <f t="shared" si="0"/>
        <v>8.2151848416589512E-3</v>
      </c>
    </row>
    <row r="49" spans="1:11" x14ac:dyDescent="0.25">
      <c r="A49" s="1">
        <v>44638</v>
      </c>
      <c r="B49">
        <v>75.47</v>
      </c>
      <c r="C49">
        <v>73.19</v>
      </c>
      <c r="D49">
        <v>76.66</v>
      </c>
      <c r="E49">
        <v>72.62</v>
      </c>
      <c r="F49" t="s">
        <v>65</v>
      </c>
      <c r="G49" s="4">
        <v>2.8899999999999999E-2</v>
      </c>
      <c r="H49">
        <f t="shared" si="1"/>
        <v>0.41462043111527636</v>
      </c>
      <c r="K49">
        <f t="shared" si="0"/>
        <v>2.8902522154055976E-2</v>
      </c>
    </row>
    <row r="50" spans="1:11" x14ac:dyDescent="0.25">
      <c r="A50" s="1">
        <v>44610</v>
      </c>
      <c r="B50">
        <v>73.349999999999994</v>
      </c>
      <c r="C50">
        <v>79.09</v>
      </c>
      <c r="D50">
        <v>79.73</v>
      </c>
      <c r="E50">
        <v>72.05</v>
      </c>
      <c r="F50" t="s">
        <v>66</v>
      </c>
      <c r="G50" s="4">
        <v>-7.6799999999999993E-2</v>
      </c>
      <c r="H50">
        <f t="shared" si="1"/>
        <v>0.37488284910965319</v>
      </c>
      <c r="K50">
        <f t="shared" si="0"/>
        <v>-7.6777847702957924E-2</v>
      </c>
    </row>
    <row r="51" spans="1:11" x14ac:dyDescent="0.25">
      <c r="A51" s="1">
        <v>44579</v>
      </c>
      <c r="B51">
        <v>79.45</v>
      </c>
      <c r="C51">
        <v>83.04</v>
      </c>
      <c r="D51">
        <v>83.17</v>
      </c>
      <c r="E51">
        <v>77.92</v>
      </c>
      <c r="F51" t="s">
        <v>67</v>
      </c>
      <c r="G51" s="4">
        <v>-4.2500000000000003E-2</v>
      </c>
      <c r="H51">
        <f t="shared" si="1"/>
        <v>0.48922211808809757</v>
      </c>
      <c r="K51">
        <f t="shared" si="0"/>
        <v>-4.2540371173776848E-2</v>
      </c>
    </row>
    <row r="52" spans="1:11" x14ac:dyDescent="0.25">
      <c r="A52" s="1">
        <v>44912</v>
      </c>
      <c r="B52">
        <v>82.98</v>
      </c>
      <c r="C52">
        <v>84.49</v>
      </c>
      <c r="D52">
        <v>86.14</v>
      </c>
      <c r="E52">
        <v>81.180000000000007</v>
      </c>
      <c r="F52" t="s">
        <v>68</v>
      </c>
      <c r="G52" s="4">
        <v>-1.67E-2</v>
      </c>
      <c r="H52">
        <f t="shared" si="1"/>
        <v>0.55538894095595137</v>
      </c>
      <c r="K52">
        <f t="shared" si="0"/>
        <v>-1.670814077497329E-2</v>
      </c>
    </row>
    <row r="53" spans="1:11" x14ac:dyDescent="0.25">
      <c r="A53" s="1">
        <v>44882</v>
      </c>
      <c r="B53">
        <v>84.39</v>
      </c>
      <c r="C53">
        <v>82.34</v>
      </c>
      <c r="D53">
        <v>85.48</v>
      </c>
      <c r="E53">
        <v>82.15</v>
      </c>
      <c r="F53" t="s">
        <v>69</v>
      </c>
      <c r="G53" s="4">
        <v>2.6599999999999999E-2</v>
      </c>
      <c r="H53">
        <f t="shared" si="1"/>
        <v>0.58181818181818179</v>
      </c>
      <c r="K53">
        <f t="shared" si="0"/>
        <v>2.6642335766423386E-2</v>
      </c>
    </row>
    <row r="54" spans="1:11" x14ac:dyDescent="0.25">
      <c r="A54" s="1">
        <v>44851</v>
      </c>
      <c r="B54">
        <v>82.2</v>
      </c>
      <c r="C54">
        <v>83.22</v>
      </c>
      <c r="D54">
        <v>85</v>
      </c>
      <c r="E54">
        <v>81.34</v>
      </c>
      <c r="F54" t="s">
        <v>70</v>
      </c>
      <c r="G54" s="4">
        <v>-1.0699999999999999E-2</v>
      </c>
      <c r="H54">
        <f t="shared" si="1"/>
        <v>0.5407685098406747</v>
      </c>
      <c r="K54">
        <f t="shared" si="0"/>
        <v>-1.0711276928631608E-2</v>
      </c>
    </row>
    <row r="55" spans="1:11" x14ac:dyDescent="0.25">
      <c r="A55" s="1">
        <v>44821</v>
      </c>
      <c r="B55">
        <v>83.09</v>
      </c>
      <c r="C55">
        <v>84.06</v>
      </c>
      <c r="D55">
        <v>85.8</v>
      </c>
      <c r="E55">
        <v>82.07</v>
      </c>
      <c r="F55" t="s">
        <v>71</v>
      </c>
      <c r="G55" s="4">
        <v>-1.1299999999999999E-2</v>
      </c>
      <c r="H55">
        <f t="shared" si="1"/>
        <v>0.55745079662605446</v>
      </c>
      <c r="K55">
        <f t="shared" si="0"/>
        <v>-1.1304140885292746E-2</v>
      </c>
    </row>
    <row r="56" spans="1:11" x14ac:dyDescent="0.25">
      <c r="A56" s="1">
        <v>44790</v>
      </c>
      <c r="B56">
        <v>84.04</v>
      </c>
      <c r="C56">
        <v>84.52</v>
      </c>
      <c r="D56">
        <v>85</v>
      </c>
      <c r="E56">
        <v>81.73</v>
      </c>
      <c r="F56" t="s">
        <v>72</v>
      </c>
      <c r="G56" s="4">
        <v>-2.5999999999999999E-3</v>
      </c>
      <c r="H56">
        <f t="shared" si="1"/>
        <v>0.57525773195876306</v>
      </c>
      <c r="K56">
        <f t="shared" si="0"/>
        <v>-2.6109660574412663E-3</v>
      </c>
    </row>
    <row r="57" spans="1:11" x14ac:dyDescent="0.25">
      <c r="A57" s="1">
        <v>44759</v>
      </c>
      <c r="B57">
        <v>84.26</v>
      </c>
      <c r="C57">
        <v>83.56</v>
      </c>
      <c r="D57">
        <v>84.73</v>
      </c>
      <c r="E57">
        <v>80.58</v>
      </c>
      <c r="F57" t="s">
        <v>73</v>
      </c>
      <c r="G57" s="4">
        <v>1.24E-2</v>
      </c>
      <c r="H57">
        <f t="shared" si="1"/>
        <v>0.57938144329896923</v>
      </c>
      <c r="K57">
        <f t="shared" si="0"/>
        <v>1.2375345428331075E-2</v>
      </c>
    </row>
    <row r="58" spans="1:11" x14ac:dyDescent="0.25">
      <c r="A58" s="1">
        <v>44729</v>
      </c>
      <c r="B58">
        <v>83.23</v>
      </c>
      <c r="C58">
        <v>81.96</v>
      </c>
      <c r="D58">
        <v>85.39</v>
      </c>
      <c r="E58">
        <v>81.760000000000005</v>
      </c>
      <c r="F58" t="s">
        <v>74</v>
      </c>
      <c r="G58" s="4">
        <v>1.2699999999999999E-2</v>
      </c>
      <c r="H58">
        <f t="shared" si="1"/>
        <v>0.56007497656982186</v>
      </c>
      <c r="K58">
        <f t="shared" si="0"/>
        <v>1.2653607494829133E-2</v>
      </c>
    </row>
    <row r="59" spans="1:11" x14ac:dyDescent="0.25">
      <c r="A59" s="1">
        <v>44698</v>
      </c>
      <c r="B59">
        <v>82.19</v>
      </c>
      <c r="C59">
        <v>83.15</v>
      </c>
      <c r="D59">
        <v>83.65</v>
      </c>
      <c r="E59">
        <v>80.7</v>
      </c>
      <c r="F59" t="s">
        <v>75</v>
      </c>
      <c r="G59" s="4">
        <v>-7.1999999999999998E-3</v>
      </c>
      <c r="H59">
        <f t="shared" si="1"/>
        <v>0.54058106841611986</v>
      </c>
      <c r="K59">
        <f t="shared" si="0"/>
        <v>-7.2472520835851206E-3</v>
      </c>
    </row>
    <row r="60" spans="1:11" x14ac:dyDescent="0.25">
      <c r="A60" s="1">
        <v>44668</v>
      </c>
      <c r="B60">
        <v>82.79</v>
      </c>
      <c r="C60">
        <v>82.36</v>
      </c>
      <c r="D60">
        <v>85.72</v>
      </c>
      <c r="E60">
        <v>82.32</v>
      </c>
      <c r="F60" t="s">
        <v>76</v>
      </c>
      <c r="G60" s="4">
        <v>2.3999999999999998E-3</v>
      </c>
      <c r="H60">
        <f t="shared" si="1"/>
        <v>0.55182755388940974</v>
      </c>
      <c r="K60">
        <f t="shared" si="0"/>
        <v>2.4216006780481969E-3</v>
      </c>
    </row>
    <row r="61" spans="1:11" x14ac:dyDescent="0.25">
      <c r="A61" s="1">
        <v>44637</v>
      </c>
      <c r="B61">
        <v>82.59</v>
      </c>
      <c r="C61">
        <v>85</v>
      </c>
      <c r="D61">
        <v>85.49</v>
      </c>
      <c r="E61">
        <v>79.98</v>
      </c>
      <c r="F61" t="s">
        <v>77</v>
      </c>
      <c r="G61" s="4">
        <v>-3.1300000000000001E-2</v>
      </c>
      <c r="H61">
        <f t="shared" si="1"/>
        <v>0.54807872539831304</v>
      </c>
      <c r="K61">
        <f t="shared" si="0"/>
        <v>-3.131597466572833E-2</v>
      </c>
    </row>
    <row r="62" spans="1:11" x14ac:dyDescent="0.25">
      <c r="A62" s="1">
        <v>44609</v>
      </c>
      <c r="B62">
        <v>85.26</v>
      </c>
      <c r="C62">
        <v>82.28</v>
      </c>
      <c r="D62">
        <v>86.16</v>
      </c>
      <c r="E62">
        <v>81.319999999999993</v>
      </c>
      <c r="F62" t="s">
        <v>78</v>
      </c>
      <c r="G62" s="4">
        <v>3.5099999999999999E-2</v>
      </c>
      <c r="H62">
        <f t="shared" si="1"/>
        <v>0.59812558575445185</v>
      </c>
      <c r="K62">
        <f t="shared" si="0"/>
        <v>3.5085589413621499E-2</v>
      </c>
    </row>
    <row r="63" spans="1:11" x14ac:dyDescent="0.25">
      <c r="A63" s="1">
        <v>44578</v>
      </c>
      <c r="B63">
        <v>82.37</v>
      </c>
      <c r="C63">
        <v>82.98</v>
      </c>
      <c r="D63">
        <v>84.7</v>
      </c>
      <c r="E63">
        <v>81.569999999999993</v>
      </c>
      <c r="F63" t="s">
        <v>79</v>
      </c>
      <c r="G63" s="4">
        <v>-1.9E-3</v>
      </c>
      <c r="H63">
        <f t="shared" si="1"/>
        <v>0.54395501405810687</v>
      </c>
      <c r="K63">
        <f t="shared" si="0"/>
        <v>-1.938688961589663E-3</v>
      </c>
    </row>
    <row r="64" spans="1:11" x14ac:dyDescent="0.25">
      <c r="A64" s="1">
        <v>44911</v>
      </c>
      <c r="B64">
        <v>82.53</v>
      </c>
      <c r="C64">
        <v>79.92</v>
      </c>
      <c r="D64">
        <v>84.26</v>
      </c>
      <c r="E64">
        <v>78.760000000000005</v>
      </c>
      <c r="F64" t="s">
        <v>80</v>
      </c>
      <c r="G64" s="4">
        <v>2.6599999999999999E-2</v>
      </c>
      <c r="H64">
        <f t="shared" si="1"/>
        <v>0.54695407685098396</v>
      </c>
      <c r="K64">
        <f t="shared" si="0"/>
        <v>2.6620226396318003E-2</v>
      </c>
    </row>
    <row r="65" spans="1:11" x14ac:dyDescent="0.25">
      <c r="A65" s="1">
        <v>44881</v>
      </c>
      <c r="B65">
        <v>80.39</v>
      </c>
      <c r="C65">
        <v>81.400000000000006</v>
      </c>
      <c r="D65">
        <v>81.73</v>
      </c>
      <c r="E65">
        <v>76.98</v>
      </c>
      <c r="F65" t="s">
        <v>81</v>
      </c>
      <c r="G65" s="4">
        <v>-1.6799999999999999E-2</v>
      </c>
      <c r="H65">
        <f t="shared" si="1"/>
        <v>0.50684161199625111</v>
      </c>
      <c r="K65">
        <f t="shared" si="0"/>
        <v>-1.6756360078277965E-2</v>
      </c>
    </row>
    <row r="66" spans="1:11" x14ac:dyDescent="0.25">
      <c r="A66" s="1">
        <v>44850</v>
      </c>
      <c r="B66">
        <v>81.760000000000005</v>
      </c>
      <c r="C66">
        <v>86.01</v>
      </c>
      <c r="D66">
        <v>86.29</v>
      </c>
      <c r="E66">
        <v>80.040000000000006</v>
      </c>
      <c r="F66" t="s">
        <v>82</v>
      </c>
      <c r="G66" s="4">
        <v>-5.74E-2</v>
      </c>
      <c r="H66">
        <f t="shared" si="1"/>
        <v>0.53252108716026236</v>
      </c>
      <c r="K66">
        <f t="shared" si="0"/>
        <v>-5.7412958266082392E-2</v>
      </c>
    </row>
    <row r="67" spans="1:11" x14ac:dyDescent="0.25">
      <c r="A67" s="1">
        <v>44820</v>
      </c>
      <c r="B67">
        <v>86.74</v>
      </c>
      <c r="C67">
        <v>89.07</v>
      </c>
      <c r="D67">
        <v>90.8</v>
      </c>
      <c r="E67">
        <v>84.13</v>
      </c>
      <c r="F67" t="s">
        <v>83</v>
      </c>
      <c r="G67" s="4">
        <v>-2.5100000000000001E-2</v>
      </c>
      <c r="H67">
        <f t="shared" si="1"/>
        <v>0.62586691658856597</v>
      </c>
      <c r="K67">
        <f t="shared" ref="K67:K130" si="2">(B67/B68)-1</f>
        <v>-2.5064628526469623E-2</v>
      </c>
    </row>
    <row r="68" spans="1:11" x14ac:dyDescent="0.25">
      <c r="A68" s="1">
        <v>44789</v>
      </c>
      <c r="B68">
        <v>88.97</v>
      </c>
      <c r="C68">
        <v>92.33</v>
      </c>
      <c r="D68">
        <v>92.75</v>
      </c>
      <c r="E68">
        <v>87.59</v>
      </c>
      <c r="F68" t="s">
        <v>84</v>
      </c>
      <c r="G68" s="4">
        <v>-3.7600000000000001E-2</v>
      </c>
      <c r="H68">
        <f t="shared" ref="H68:H131" si="3">(B68/$B$206)-1</f>
        <v>0.66766635426429244</v>
      </c>
      <c r="K68">
        <f t="shared" si="2"/>
        <v>-3.764196863169289E-2</v>
      </c>
    </row>
    <row r="69" spans="1:11" x14ac:dyDescent="0.25">
      <c r="A69" s="1">
        <v>44758</v>
      </c>
      <c r="B69">
        <v>92.45</v>
      </c>
      <c r="C69">
        <v>88.97</v>
      </c>
      <c r="D69">
        <v>92.92</v>
      </c>
      <c r="E69">
        <v>87.88</v>
      </c>
      <c r="F69" t="s">
        <v>85</v>
      </c>
      <c r="G69" s="4">
        <v>4.2599999999999999E-2</v>
      </c>
      <c r="H69">
        <f t="shared" si="3"/>
        <v>0.73289597000937201</v>
      </c>
      <c r="K69">
        <f t="shared" si="2"/>
        <v>4.2629976316679752E-2</v>
      </c>
    </row>
    <row r="70" spans="1:11" x14ac:dyDescent="0.25">
      <c r="A70" s="1">
        <v>44728</v>
      </c>
      <c r="B70">
        <v>88.67</v>
      </c>
      <c r="C70">
        <v>83.38</v>
      </c>
      <c r="D70">
        <v>88.67</v>
      </c>
      <c r="E70">
        <v>83.29</v>
      </c>
      <c r="F70" t="s">
        <v>86</v>
      </c>
      <c r="G70" s="4">
        <v>5.9799999999999999E-2</v>
      </c>
      <c r="H70">
        <f t="shared" si="3"/>
        <v>0.6620431115276475</v>
      </c>
      <c r="K70">
        <f t="shared" si="2"/>
        <v>5.9758575355563615E-2</v>
      </c>
    </row>
    <row r="71" spans="1:11" x14ac:dyDescent="0.25">
      <c r="A71" s="1">
        <v>44697</v>
      </c>
      <c r="B71">
        <v>83.67</v>
      </c>
      <c r="C71">
        <v>81.78</v>
      </c>
      <c r="D71">
        <v>86.82</v>
      </c>
      <c r="E71">
        <v>80.959999999999994</v>
      </c>
      <c r="F71" t="s">
        <v>87</v>
      </c>
      <c r="G71" s="4">
        <v>2.2499999999999999E-2</v>
      </c>
      <c r="H71">
        <f t="shared" si="3"/>
        <v>0.5683223992502342</v>
      </c>
      <c r="K71">
        <f t="shared" si="2"/>
        <v>2.248564096297212E-2</v>
      </c>
    </row>
    <row r="72" spans="1:11" x14ac:dyDescent="0.25">
      <c r="A72" s="1">
        <v>44667</v>
      </c>
      <c r="B72">
        <v>81.83</v>
      </c>
      <c r="C72">
        <v>83.63</v>
      </c>
      <c r="D72">
        <v>84.01</v>
      </c>
      <c r="E72">
        <v>80.680000000000007</v>
      </c>
      <c r="F72" t="s">
        <v>88</v>
      </c>
      <c r="G72" s="4">
        <v>-2.35E-2</v>
      </c>
      <c r="H72">
        <f t="shared" si="3"/>
        <v>0.53383317713214606</v>
      </c>
      <c r="K72">
        <f t="shared" si="2"/>
        <v>-2.350835322195699E-2</v>
      </c>
    </row>
    <row r="73" spans="1:11" x14ac:dyDescent="0.25">
      <c r="A73" s="1">
        <v>44636</v>
      </c>
      <c r="B73">
        <v>83.8</v>
      </c>
      <c r="C73">
        <v>76.78</v>
      </c>
      <c r="D73">
        <v>83.91</v>
      </c>
      <c r="E73">
        <v>76.64</v>
      </c>
      <c r="F73" t="s">
        <v>89</v>
      </c>
      <c r="G73" s="4">
        <v>9.2399999999999996E-2</v>
      </c>
      <c r="H73">
        <f t="shared" si="3"/>
        <v>0.57075913776944698</v>
      </c>
      <c r="K73">
        <f t="shared" si="2"/>
        <v>9.2426020075609516E-2</v>
      </c>
    </row>
    <row r="74" spans="1:11" x14ac:dyDescent="0.25">
      <c r="A74" s="1">
        <v>44608</v>
      </c>
      <c r="B74">
        <v>76.709999999999994</v>
      </c>
      <c r="C74">
        <v>76.52</v>
      </c>
      <c r="D74">
        <v>77.78</v>
      </c>
      <c r="E74">
        <v>70.89</v>
      </c>
      <c r="F74" t="s">
        <v>26</v>
      </c>
      <c r="G74" s="4">
        <v>-3.5999999999999999E-3</v>
      </c>
      <c r="H74">
        <f t="shared" si="3"/>
        <v>0.43786316776007483</v>
      </c>
      <c r="K74">
        <f t="shared" si="2"/>
        <v>-3.6368359527211291E-3</v>
      </c>
    </row>
    <row r="75" spans="1:11" x14ac:dyDescent="0.25">
      <c r="A75" s="1">
        <v>44577</v>
      </c>
      <c r="B75">
        <v>76.989999999999995</v>
      </c>
      <c r="C75">
        <v>79.069999999999993</v>
      </c>
      <c r="D75">
        <v>80.540000000000006</v>
      </c>
      <c r="E75">
        <v>72.33</v>
      </c>
      <c r="F75" t="s">
        <v>90</v>
      </c>
      <c r="G75" s="4">
        <v>-3.44E-2</v>
      </c>
      <c r="H75">
        <f t="shared" si="3"/>
        <v>0.44311152764761008</v>
      </c>
      <c r="K75">
        <f t="shared" si="2"/>
        <v>-3.4365985200050297E-2</v>
      </c>
    </row>
    <row r="76" spans="1:11" x14ac:dyDescent="0.25">
      <c r="A76" s="1">
        <v>44910</v>
      </c>
      <c r="B76">
        <v>79.73</v>
      </c>
      <c r="C76">
        <v>79.5</v>
      </c>
      <c r="D76">
        <v>80.91</v>
      </c>
      <c r="E76">
        <v>77.06</v>
      </c>
      <c r="F76" t="s">
        <v>91</v>
      </c>
      <c r="G76" s="4">
        <v>4.3E-3</v>
      </c>
      <c r="H76">
        <f t="shared" si="3"/>
        <v>0.49447047797563259</v>
      </c>
      <c r="K76">
        <f t="shared" si="2"/>
        <v>4.282655246252709E-3</v>
      </c>
    </row>
    <row r="77" spans="1:11" x14ac:dyDescent="0.25">
      <c r="A77" s="1">
        <v>44880</v>
      </c>
      <c r="B77">
        <v>79.39</v>
      </c>
      <c r="C77">
        <v>80.069999999999993</v>
      </c>
      <c r="D77">
        <v>81.599999999999994</v>
      </c>
      <c r="E77">
        <v>76.12</v>
      </c>
      <c r="F77" t="s">
        <v>92</v>
      </c>
      <c r="G77" s="4">
        <v>-6.3E-3</v>
      </c>
      <c r="H77">
        <f t="shared" si="3"/>
        <v>0.48809746954076849</v>
      </c>
      <c r="K77">
        <f t="shared" si="2"/>
        <v>-6.2586055826762133E-3</v>
      </c>
    </row>
    <row r="78" spans="1:11" x14ac:dyDescent="0.25">
      <c r="A78" s="1">
        <v>44849</v>
      </c>
      <c r="B78">
        <v>79.89</v>
      </c>
      <c r="C78">
        <v>75.66</v>
      </c>
      <c r="D78">
        <v>81.77</v>
      </c>
      <c r="E78">
        <v>75.040000000000006</v>
      </c>
      <c r="F78" t="s">
        <v>93</v>
      </c>
      <c r="G78" s="4">
        <v>5.7599999999999998E-2</v>
      </c>
      <c r="H78">
        <f t="shared" si="3"/>
        <v>0.49746954076850991</v>
      </c>
      <c r="K78">
        <f t="shared" si="2"/>
        <v>5.7585385226370134E-2</v>
      </c>
    </row>
    <row r="79" spans="1:11" x14ac:dyDescent="0.25">
      <c r="A79" s="1">
        <v>44819</v>
      </c>
      <c r="B79">
        <v>75.540000000000006</v>
      </c>
      <c r="C79">
        <v>73.290000000000006</v>
      </c>
      <c r="D79">
        <v>77.739999999999995</v>
      </c>
      <c r="E79">
        <v>71.67</v>
      </c>
      <c r="F79" t="s">
        <v>94</v>
      </c>
      <c r="G79" s="4">
        <v>2.0400000000000001E-2</v>
      </c>
      <c r="H79">
        <f t="shared" si="3"/>
        <v>0.41593252108716028</v>
      </c>
      <c r="K79">
        <f t="shared" si="2"/>
        <v>2.0397136296096186E-2</v>
      </c>
    </row>
    <row r="80" spans="1:11" x14ac:dyDescent="0.25">
      <c r="A80" s="1">
        <v>44788</v>
      </c>
      <c r="B80">
        <v>74.03</v>
      </c>
      <c r="C80">
        <v>79.27</v>
      </c>
      <c r="D80">
        <v>80.83</v>
      </c>
      <c r="E80">
        <v>72.25</v>
      </c>
      <c r="F80" t="s">
        <v>95</v>
      </c>
      <c r="G80" s="4">
        <v>-6.2899999999999998E-2</v>
      </c>
      <c r="H80">
        <f t="shared" si="3"/>
        <v>0.3876288659793814</v>
      </c>
      <c r="K80">
        <f t="shared" si="2"/>
        <v>-6.2911392405063271E-2</v>
      </c>
    </row>
    <row r="81" spans="1:11" x14ac:dyDescent="0.25">
      <c r="A81" s="1">
        <v>44757</v>
      </c>
      <c r="B81">
        <v>79</v>
      </c>
      <c r="C81">
        <v>74.38</v>
      </c>
      <c r="D81">
        <v>79.63</v>
      </c>
      <c r="E81">
        <v>74.36</v>
      </c>
      <c r="F81" t="s">
        <v>96</v>
      </c>
      <c r="G81" s="4">
        <v>5.7700000000000001E-2</v>
      </c>
      <c r="H81">
        <f t="shared" si="3"/>
        <v>0.48078725398313016</v>
      </c>
      <c r="K81">
        <f t="shared" si="2"/>
        <v>5.77051814165217E-2</v>
      </c>
    </row>
    <row r="82" spans="1:11" x14ac:dyDescent="0.25">
      <c r="A82" s="1">
        <v>44727</v>
      </c>
      <c r="B82">
        <v>74.69</v>
      </c>
      <c r="C82">
        <v>79.39</v>
      </c>
      <c r="D82">
        <v>80.260000000000005</v>
      </c>
      <c r="E82">
        <v>74.5</v>
      </c>
      <c r="F82" t="s">
        <v>97</v>
      </c>
      <c r="G82" s="4">
        <v>-5.62E-2</v>
      </c>
      <c r="H82">
        <f t="shared" si="3"/>
        <v>0.39999999999999991</v>
      </c>
      <c r="K82">
        <f t="shared" si="2"/>
        <v>-5.6229466767753422E-2</v>
      </c>
    </row>
    <row r="83" spans="1:11" x14ac:dyDescent="0.25">
      <c r="A83" s="1">
        <v>44696</v>
      </c>
      <c r="B83">
        <v>79.14</v>
      </c>
      <c r="C83">
        <v>79.47</v>
      </c>
      <c r="D83">
        <v>81.569999999999993</v>
      </c>
      <c r="E83">
        <v>77.72</v>
      </c>
      <c r="F83" t="s">
        <v>98</v>
      </c>
      <c r="G83" s="4">
        <v>-3.0000000000000001E-3</v>
      </c>
      <c r="H83">
        <f t="shared" si="3"/>
        <v>0.48341143392689778</v>
      </c>
      <c r="K83">
        <f t="shared" si="2"/>
        <v>-3.023431594860071E-3</v>
      </c>
    </row>
    <row r="84" spans="1:11" x14ac:dyDescent="0.25">
      <c r="A84" s="1">
        <v>44666</v>
      </c>
      <c r="B84">
        <v>79.38</v>
      </c>
      <c r="C84">
        <v>84.37</v>
      </c>
      <c r="D84">
        <v>86</v>
      </c>
      <c r="E84">
        <v>78.89</v>
      </c>
      <c r="F84" t="s">
        <v>99</v>
      </c>
      <c r="G84" s="4">
        <v>-5.8500000000000003E-2</v>
      </c>
      <c r="H84">
        <f t="shared" si="3"/>
        <v>0.48791002811621365</v>
      </c>
      <c r="K84">
        <f t="shared" si="2"/>
        <v>-5.8474676788044189E-2</v>
      </c>
    </row>
    <row r="85" spans="1:11" x14ac:dyDescent="0.25">
      <c r="A85" s="1">
        <v>44635</v>
      </c>
      <c r="B85">
        <v>84.31</v>
      </c>
      <c r="C85">
        <v>83.58</v>
      </c>
      <c r="D85">
        <v>87.61</v>
      </c>
      <c r="E85">
        <v>80.22</v>
      </c>
      <c r="F85" t="s">
        <v>100</v>
      </c>
      <c r="G85" s="4">
        <v>1.1299999999999999E-2</v>
      </c>
      <c r="H85">
        <f t="shared" si="3"/>
        <v>0.58031865042174324</v>
      </c>
      <c r="K85">
        <f t="shared" si="2"/>
        <v>1.1275038982847541E-2</v>
      </c>
    </row>
    <row r="86" spans="1:11" x14ac:dyDescent="0.25">
      <c r="A86" s="1">
        <v>44607</v>
      </c>
      <c r="B86">
        <v>83.37</v>
      </c>
      <c r="C86">
        <v>86.53</v>
      </c>
      <c r="D86">
        <v>87.79</v>
      </c>
      <c r="E86">
        <v>82.43</v>
      </c>
      <c r="F86" t="s">
        <v>101</v>
      </c>
      <c r="G86" s="4">
        <v>-3.6700000000000003E-2</v>
      </c>
      <c r="H86">
        <f t="shared" si="3"/>
        <v>0.56269915651358948</v>
      </c>
      <c r="K86">
        <f t="shared" si="2"/>
        <v>-3.674176776429805E-2</v>
      </c>
    </row>
    <row r="87" spans="1:11" x14ac:dyDescent="0.25">
      <c r="A87" s="1">
        <v>44576</v>
      </c>
      <c r="B87">
        <v>86.55</v>
      </c>
      <c r="C87">
        <v>81.7</v>
      </c>
      <c r="D87">
        <v>89.27</v>
      </c>
      <c r="E87">
        <v>81.34</v>
      </c>
      <c r="F87" t="s">
        <v>102</v>
      </c>
      <c r="G87" s="4">
        <v>6.8500000000000005E-2</v>
      </c>
      <c r="H87">
        <f t="shared" si="3"/>
        <v>0.62230552952202434</v>
      </c>
      <c r="K87">
        <f t="shared" si="2"/>
        <v>6.8518518518518423E-2</v>
      </c>
    </row>
    <row r="88" spans="1:11" x14ac:dyDescent="0.25">
      <c r="A88" s="1">
        <v>44909</v>
      </c>
      <c r="B88">
        <v>81</v>
      </c>
      <c r="C88">
        <v>80.5</v>
      </c>
      <c r="D88">
        <v>83.09</v>
      </c>
      <c r="E88">
        <v>79.17</v>
      </c>
      <c r="F88" t="s">
        <v>103</v>
      </c>
      <c r="G88" s="4">
        <v>5.3E-3</v>
      </c>
      <c r="H88">
        <f t="shared" si="3"/>
        <v>0.51827553889409561</v>
      </c>
      <c r="K88">
        <f t="shared" si="2"/>
        <v>5.3369740598239179E-3</v>
      </c>
    </row>
    <row r="89" spans="1:11" x14ac:dyDescent="0.25">
      <c r="A89" s="1">
        <v>44879</v>
      </c>
      <c r="B89">
        <v>80.569999999999993</v>
      </c>
      <c r="C89">
        <v>79.03</v>
      </c>
      <c r="D89">
        <v>81.44</v>
      </c>
      <c r="E89">
        <v>78.06</v>
      </c>
      <c r="F89" t="s">
        <v>104</v>
      </c>
      <c r="G89" s="4">
        <v>0.02</v>
      </c>
      <c r="H89">
        <f t="shared" si="3"/>
        <v>0.51021555763823789</v>
      </c>
      <c r="K89">
        <f t="shared" si="2"/>
        <v>2.0002531966071713E-2</v>
      </c>
    </row>
    <row r="90" spans="1:11" x14ac:dyDescent="0.25">
      <c r="A90" s="1">
        <v>44848</v>
      </c>
      <c r="B90">
        <v>78.989999999999995</v>
      </c>
      <c r="C90">
        <v>71.599999999999994</v>
      </c>
      <c r="D90">
        <v>79.05</v>
      </c>
      <c r="E90">
        <v>71.319999999999993</v>
      </c>
      <c r="F90" t="s">
        <v>105</v>
      </c>
      <c r="G90" s="4">
        <v>9.9400000000000002E-2</v>
      </c>
      <c r="H90">
        <f t="shared" si="3"/>
        <v>0.48059981255857531</v>
      </c>
      <c r="K90">
        <f t="shared" si="2"/>
        <v>9.9373695198329948E-2</v>
      </c>
    </row>
    <row r="91" spans="1:11" x14ac:dyDescent="0.25">
      <c r="A91" s="1">
        <v>44818</v>
      </c>
      <c r="B91">
        <v>71.849999999999994</v>
      </c>
      <c r="C91">
        <v>77.05</v>
      </c>
      <c r="D91">
        <v>78.08</v>
      </c>
      <c r="E91">
        <v>71.09</v>
      </c>
      <c r="F91" t="s">
        <v>106</v>
      </c>
      <c r="G91" s="4">
        <v>-6.9099999999999995E-2</v>
      </c>
      <c r="H91">
        <f t="shared" si="3"/>
        <v>0.34676663542642916</v>
      </c>
      <c r="K91">
        <f t="shared" si="2"/>
        <v>-6.905934179839357E-2</v>
      </c>
    </row>
    <row r="92" spans="1:11" x14ac:dyDescent="0.25">
      <c r="A92" s="1">
        <v>44787</v>
      </c>
      <c r="B92">
        <v>77.180000000000007</v>
      </c>
      <c r="C92">
        <v>74.89</v>
      </c>
      <c r="D92">
        <v>77.84</v>
      </c>
      <c r="E92">
        <v>74</v>
      </c>
      <c r="F92" t="s">
        <v>107</v>
      </c>
      <c r="G92" s="4">
        <v>3.04E-2</v>
      </c>
      <c r="H92">
        <f t="shared" si="3"/>
        <v>0.44667291471415194</v>
      </c>
      <c r="K92">
        <f t="shared" si="2"/>
        <v>3.0440587449933165E-2</v>
      </c>
    </row>
    <row r="93" spans="1:11" x14ac:dyDescent="0.25">
      <c r="A93" s="1">
        <v>44756</v>
      </c>
      <c r="B93">
        <v>74.900000000000006</v>
      </c>
      <c r="C93">
        <v>74.89</v>
      </c>
      <c r="D93">
        <v>76.88</v>
      </c>
      <c r="E93">
        <v>74.31</v>
      </c>
      <c r="F93" t="s">
        <v>108</v>
      </c>
      <c r="G93" s="4">
        <v>8.0000000000000004E-4</v>
      </c>
      <c r="H93">
        <f t="shared" si="3"/>
        <v>0.40393626991565146</v>
      </c>
      <c r="K93">
        <f t="shared" si="2"/>
        <v>8.0171031533948778E-4</v>
      </c>
    </row>
    <row r="94" spans="1:11" x14ac:dyDescent="0.25">
      <c r="A94" s="1">
        <v>44726</v>
      </c>
      <c r="B94">
        <v>74.84</v>
      </c>
      <c r="C94">
        <v>74.92</v>
      </c>
      <c r="D94">
        <v>76.77</v>
      </c>
      <c r="E94">
        <v>73.650000000000006</v>
      </c>
      <c r="F94" t="s">
        <v>109</v>
      </c>
      <c r="G94" s="4">
        <v>2E-3</v>
      </c>
      <c r="H94">
        <f t="shared" si="3"/>
        <v>0.40281162136832238</v>
      </c>
      <c r="K94">
        <f t="shared" si="2"/>
        <v>2.0083009773732563E-3</v>
      </c>
    </row>
    <row r="95" spans="1:11" x14ac:dyDescent="0.25">
      <c r="A95" s="1">
        <v>44695</v>
      </c>
      <c r="B95">
        <v>74.69</v>
      </c>
      <c r="C95">
        <v>73.06</v>
      </c>
      <c r="D95">
        <v>75.02</v>
      </c>
      <c r="E95">
        <v>72.31</v>
      </c>
      <c r="F95" t="s">
        <v>110</v>
      </c>
      <c r="G95" s="4">
        <v>2.4E-2</v>
      </c>
      <c r="H95">
        <f t="shared" si="3"/>
        <v>0.39999999999999991</v>
      </c>
      <c r="K95">
        <f t="shared" si="2"/>
        <v>2.399232245681393E-2</v>
      </c>
    </row>
    <row r="96" spans="1:11" x14ac:dyDescent="0.25">
      <c r="A96" s="1">
        <v>44665</v>
      </c>
      <c r="B96">
        <v>72.94</v>
      </c>
      <c r="C96">
        <v>70.77</v>
      </c>
      <c r="D96">
        <v>72.989999999999995</v>
      </c>
      <c r="E96">
        <v>70.13</v>
      </c>
      <c r="F96" t="s">
        <v>111</v>
      </c>
      <c r="G96" s="4">
        <v>3.2899999999999999E-2</v>
      </c>
      <c r="H96">
        <f t="shared" si="3"/>
        <v>0.36719775070290517</v>
      </c>
      <c r="K96">
        <f t="shared" si="2"/>
        <v>3.2851883319172881E-2</v>
      </c>
    </row>
    <row r="97" spans="1:11" x14ac:dyDescent="0.25">
      <c r="A97" s="1">
        <v>44634</v>
      </c>
      <c r="B97">
        <v>70.62</v>
      </c>
      <c r="C97">
        <v>70.290000000000006</v>
      </c>
      <c r="D97">
        <v>72.010000000000005</v>
      </c>
      <c r="E97">
        <v>68.790000000000006</v>
      </c>
      <c r="F97" t="s">
        <v>112</v>
      </c>
      <c r="G97" s="4">
        <v>-1.6000000000000001E-3</v>
      </c>
      <c r="H97">
        <f t="shared" si="3"/>
        <v>0.32371134020618553</v>
      </c>
      <c r="K97">
        <f t="shared" si="2"/>
        <v>-1.5552099533436836E-3</v>
      </c>
    </row>
    <row r="98" spans="1:11" x14ac:dyDescent="0.25">
      <c r="A98" s="1">
        <v>44606</v>
      </c>
      <c r="B98">
        <v>70.73</v>
      </c>
      <c r="C98">
        <v>67.22</v>
      </c>
      <c r="D98">
        <v>70.989999999999995</v>
      </c>
      <c r="E98">
        <v>65.989999999999995</v>
      </c>
      <c r="F98" t="s">
        <v>113</v>
      </c>
      <c r="G98" s="4">
        <v>5.0700000000000002E-2</v>
      </c>
      <c r="H98">
        <f t="shared" si="3"/>
        <v>0.32577319587628861</v>
      </c>
      <c r="K98">
        <f t="shared" si="2"/>
        <v>5.0653594771242094E-2</v>
      </c>
    </row>
    <row r="99" spans="1:11" x14ac:dyDescent="0.25">
      <c r="A99" s="1">
        <v>44575</v>
      </c>
      <c r="B99">
        <v>67.319999999999993</v>
      </c>
      <c r="C99">
        <v>64.28</v>
      </c>
      <c r="D99">
        <v>67.62</v>
      </c>
      <c r="E99">
        <v>64.05</v>
      </c>
      <c r="F99" t="s">
        <v>114</v>
      </c>
      <c r="G99" s="4">
        <v>4.2799999999999998E-2</v>
      </c>
      <c r="H99">
        <f t="shared" si="3"/>
        <v>0.26185567010309252</v>
      </c>
      <c r="K99">
        <f t="shared" si="2"/>
        <v>4.2750929368029489E-2</v>
      </c>
    </row>
    <row r="100" spans="1:11" x14ac:dyDescent="0.25">
      <c r="A100" s="1">
        <v>44908</v>
      </c>
      <c r="B100">
        <v>64.56</v>
      </c>
      <c r="C100">
        <v>65.430000000000007</v>
      </c>
      <c r="D100">
        <v>66.510000000000005</v>
      </c>
      <c r="E100">
        <v>63.96</v>
      </c>
      <c r="F100" t="s">
        <v>115</v>
      </c>
      <c r="G100" s="4">
        <v>-1.44E-2</v>
      </c>
      <c r="H100">
        <f t="shared" si="3"/>
        <v>0.21012183692596054</v>
      </c>
      <c r="K100">
        <f t="shared" si="2"/>
        <v>-1.4351145038167923E-2</v>
      </c>
    </row>
    <row r="101" spans="1:11" x14ac:dyDescent="0.25">
      <c r="A101" s="1">
        <v>44878</v>
      </c>
      <c r="B101">
        <v>65.5</v>
      </c>
      <c r="C101">
        <v>69.41</v>
      </c>
      <c r="D101">
        <v>69.95</v>
      </c>
      <c r="E101">
        <v>65.400000000000006</v>
      </c>
      <c r="F101" t="s">
        <v>116</v>
      </c>
      <c r="G101" s="4">
        <v>-5.2499999999999998E-2</v>
      </c>
      <c r="H101">
        <f t="shared" si="3"/>
        <v>0.2277413308341143</v>
      </c>
      <c r="K101">
        <f t="shared" si="2"/>
        <v>-5.2509764212353427E-2</v>
      </c>
    </row>
    <row r="102" spans="1:11" x14ac:dyDescent="0.25">
      <c r="A102" s="1">
        <v>44847</v>
      </c>
      <c r="B102">
        <v>69.13</v>
      </c>
      <c r="C102">
        <v>66.150000000000006</v>
      </c>
      <c r="D102">
        <v>71.13</v>
      </c>
      <c r="E102">
        <v>65.400000000000006</v>
      </c>
      <c r="F102" t="s">
        <v>117</v>
      </c>
      <c r="G102" s="4">
        <v>4.5199999999999997E-2</v>
      </c>
      <c r="H102">
        <f t="shared" si="3"/>
        <v>0.29578256794751634</v>
      </c>
      <c r="K102">
        <f t="shared" si="2"/>
        <v>4.5207136377381163E-2</v>
      </c>
    </row>
    <row r="103" spans="1:11" x14ac:dyDescent="0.25">
      <c r="A103" s="1">
        <v>44817</v>
      </c>
      <c r="B103">
        <v>66.14</v>
      </c>
      <c r="C103">
        <v>64.75</v>
      </c>
      <c r="D103">
        <v>70.069999999999993</v>
      </c>
      <c r="E103">
        <v>63.4</v>
      </c>
      <c r="F103" t="s">
        <v>118</v>
      </c>
      <c r="G103" s="4">
        <v>2.5399999999999999E-2</v>
      </c>
      <c r="H103">
        <f t="shared" si="3"/>
        <v>0.23973758200562312</v>
      </c>
      <c r="K103">
        <f t="shared" si="2"/>
        <v>2.542635658914727E-2</v>
      </c>
    </row>
    <row r="104" spans="1:11" x14ac:dyDescent="0.25">
      <c r="A104" s="1">
        <v>44786</v>
      </c>
      <c r="B104">
        <v>64.5</v>
      </c>
      <c r="C104">
        <v>69.61</v>
      </c>
      <c r="D104">
        <v>69.81</v>
      </c>
      <c r="E104">
        <v>63.47</v>
      </c>
      <c r="F104" t="s">
        <v>119</v>
      </c>
      <c r="G104" s="4">
        <v>-6.9800000000000001E-2</v>
      </c>
      <c r="H104">
        <f t="shared" si="3"/>
        <v>0.20899718837863168</v>
      </c>
      <c r="K104">
        <f t="shared" si="2"/>
        <v>-6.980098067493512E-2</v>
      </c>
    </row>
    <row r="105" spans="1:11" x14ac:dyDescent="0.25">
      <c r="A105" s="1">
        <v>44755</v>
      </c>
      <c r="B105">
        <v>69.34</v>
      </c>
      <c r="C105">
        <v>69.260000000000005</v>
      </c>
      <c r="D105">
        <v>72.86</v>
      </c>
      <c r="E105">
        <v>67.37</v>
      </c>
      <c r="F105" t="s">
        <v>120</v>
      </c>
      <c r="G105" s="4">
        <v>8.9999999999999993E-3</v>
      </c>
      <c r="H105">
        <f t="shared" si="3"/>
        <v>0.29971883786316789</v>
      </c>
      <c r="K105">
        <f t="shared" si="2"/>
        <v>9.0221187427241833E-3</v>
      </c>
    </row>
    <row r="106" spans="1:11" x14ac:dyDescent="0.25">
      <c r="A106" s="1">
        <v>44725</v>
      </c>
      <c r="B106">
        <v>68.72</v>
      </c>
      <c r="C106">
        <v>70.760000000000005</v>
      </c>
      <c r="D106">
        <v>71.5</v>
      </c>
      <c r="E106">
        <v>64.28</v>
      </c>
      <c r="F106" t="s">
        <v>121</v>
      </c>
      <c r="G106" s="4">
        <v>-2.9100000000000001E-2</v>
      </c>
      <c r="H106">
        <f t="shared" si="3"/>
        <v>0.28809746954076854</v>
      </c>
      <c r="K106">
        <f t="shared" si="2"/>
        <v>-2.9104266742017604E-2</v>
      </c>
    </row>
    <row r="107" spans="1:11" x14ac:dyDescent="0.25">
      <c r="A107" s="1">
        <v>44694</v>
      </c>
      <c r="B107">
        <v>70.78</v>
      </c>
      <c r="C107">
        <v>75.39</v>
      </c>
      <c r="D107">
        <v>78.86</v>
      </c>
      <c r="E107">
        <v>70.75</v>
      </c>
      <c r="F107" t="s">
        <v>122</v>
      </c>
      <c r="G107" s="4">
        <v>-5.9799999999999999E-2</v>
      </c>
      <c r="H107">
        <f t="shared" si="3"/>
        <v>0.32671040299906284</v>
      </c>
      <c r="K107">
        <f t="shared" si="2"/>
        <v>-5.9776833156216735E-2</v>
      </c>
    </row>
    <row r="108" spans="1:11" x14ac:dyDescent="0.25">
      <c r="A108" s="1">
        <v>44664</v>
      </c>
      <c r="B108">
        <v>75.28</v>
      </c>
      <c r="C108">
        <v>70.66</v>
      </c>
      <c r="D108">
        <v>75.290000000000006</v>
      </c>
      <c r="E108">
        <v>70.11</v>
      </c>
      <c r="F108" t="s">
        <v>123</v>
      </c>
      <c r="G108" s="4">
        <v>6.7299999999999999E-2</v>
      </c>
      <c r="H108">
        <f t="shared" si="3"/>
        <v>0.41105904404873472</v>
      </c>
      <c r="K108">
        <f t="shared" si="2"/>
        <v>6.7347228129873704E-2</v>
      </c>
    </row>
    <row r="109" spans="1:11" x14ac:dyDescent="0.25">
      <c r="A109" s="1">
        <v>44633</v>
      </c>
      <c r="B109">
        <v>70.53</v>
      </c>
      <c r="C109">
        <v>68.91</v>
      </c>
      <c r="D109">
        <v>70.739999999999995</v>
      </c>
      <c r="E109">
        <v>68.56</v>
      </c>
      <c r="F109" t="s">
        <v>124</v>
      </c>
      <c r="G109" s="4">
        <v>2.0799999999999999E-2</v>
      </c>
      <c r="H109">
        <f t="shared" si="3"/>
        <v>0.32202436738519213</v>
      </c>
      <c r="K109">
        <f t="shared" si="2"/>
        <v>2.0842379504993458E-2</v>
      </c>
    </row>
    <row r="110" spans="1:11" x14ac:dyDescent="0.25">
      <c r="A110" s="1">
        <v>44605</v>
      </c>
      <c r="B110">
        <v>69.09</v>
      </c>
      <c r="C110">
        <v>68.62</v>
      </c>
      <c r="D110">
        <v>70.069999999999993</v>
      </c>
      <c r="E110">
        <v>68.03</v>
      </c>
      <c r="F110" t="s">
        <v>125</v>
      </c>
      <c r="G110" s="4">
        <v>1.2200000000000001E-2</v>
      </c>
      <c r="H110">
        <f t="shared" si="3"/>
        <v>0.29503280224929718</v>
      </c>
      <c r="K110">
        <f t="shared" si="2"/>
        <v>1.2159390565484873E-2</v>
      </c>
    </row>
    <row r="111" spans="1:11" x14ac:dyDescent="0.25">
      <c r="A111" s="1">
        <v>44574</v>
      </c>
      <c r="B111">
        <v>68.260000000000005</v>
      </c>
      <c r="C111">
        <v>66.930000000000007</v>
      </c>
      <c r="D111">
        <v>69.33</v>
      </c>
      <c r="E111">
        <v>66.209999999999994</v>
      </c>
      <c r="F111" t="s">
        <v>126</v>
      </c>
      <c r="G111" s="4">
        <v>3.7400000000000003E-2</v>
      </c>
      <c r="H111">
        <f t="shared" si="3"/>
        <v>0.2794751640112465</v>
      </c>
      <c r="K111">
        <f t="shared" si="2"/>
        <v>3.7386018237082208E-2</v>
      </c>
    </row>
    <row r="112" spans="1:11" x14ac:dyDescent="0.25">
      <c r="A112" s="1">
        <v>44907</v>
      </c>
      <c r="B112">
        <v>65.8</v>
      </c>
      <c r="C112">
        <v>64.48</v>
      </c>
      <c r="D112">
        <v>66.56</v>
      </c>
      <c r="E112">
        <v>64.13</v>
      </c>
      <c r="F112" t="s">
        <v>127</v>
      </c>
      <c r="G112" s="4">
        <v>2.4799999999999999E-2</v>
      </c>
      <c r="H112">
        <f t="shared" si="3"/>
        <v>0.23336457357075902</v>
      </c>
      <c r="K112">
        <f t="shared" si="2"/>
        <v>2.4762498053262805E-2</v>
      </c>
    </row>
    <row r="113" spans="1:11" x14ac:dyDescent="0.25">
      <c r="A113" s="1">
        <v>44877</v>
      </c>
      <c r="B113">
        <v>64.209999999999994</v>
      </c>
      <c r="C113">
        <v>64.5</v>
      </c>
      <c r="D113">
        <v>65.58</v>
      </c>
      <c r="E113">
        <v>61.66</v>
      </c>
      <c r="F113" t="s">
        <v>128</v>
      </c>
      <c r="G113" s="4">
        <v>-2.5999999999999999E-3</v>
      </c>
      <c r="H113">
        <f t="shared" si="3"/>
        <v>0.20356138706654159</v>
      </c>
      <c r="K113">
        <f t="shared" si="2"/>
        <v>-2.6405716060888818E-3</v>
      </c>
    </row>
    <row r="114" spans="1:11" x14ac:dyDescent="0.25">
      <c r="A114" s="1">
        <v>44846</v>
      </c>
      <c r="B114">
        <v>64.38</v>
      </c>
      <c r="C114">
        <v>65.099999999999994</v>
      </c>
      <c r="D114">
        <v>66.319999999999993</v>
      </c>
      <c r="E114">
        <v>63.4</v>
      </c>
      <c r="F114" t="s">
        <v>129</v>
      </c>
      <c r="G114" s="4">
        <v>-9.1000000000000004E-3</v>
      </c>
      <c r="H114">
        <f t="shared" si="3"/>
        <v>0.20674789128397375</v>
      </c>
      <c r="K114">
        <f t="shared" si="2"/>
        <v>-9.0811143604740963E-3</v>
      </c>
    </row>
    <row r="115" spans="1:11" x14ac:dyDescent="0.25">
      <c r="A115" s="1">
        <v>44816</v>
      </c>
      <c r="B115">
        <v>64.97</v>
      </c>
      <c r="C115">
        <v>66.739999999999995</v>
      </c>
      <c r="D115">
        <v>69.2</v>
      </c>
      <c r="E115">
        <v>64.59</v>
      </c>
      <c r="F115" t="s">
        <v>130</v>
      </c>
      <c r="G115" s="4">
        <v>-2.64E-2</v>
      </c>
      <c r="H115">
        <f t="shared" si="3"/>
        <v>0.21780693533270856</v>
      </c>
      <c r="K115">
        <f t="shared" si="2"/>
        <v>-2.6374943803386897E-2</v>
      </c>
    </row>
    <row r="116" spans="1:11" x14ac:dyDescent="0.25">
      <c r="A116" s="1">
        <v>44785</v>
      </c>
      <c r="B116">
        <v>66.73</v>
      </c>
      <c r="C116">
        <v>67.12</v>
      </c>
      <c r="D116">
        <v>67.55</v>
      </c>
      <c r="E116">
        <v>65.3</v>
      </c>
      <c r="F116" t="s">
        <v>131</v>
      </c>
      <c r="G116" s="4">
        <v>-1E-4</v>
      </c>
      <c r="H116">
        <f t="shared" si="3"/>
        <v>0.25079662605435815</v>
      </c>
      <c r="K116">
        <f t="shared" si="2"/>
        <v>-1.4983518130040618E-4</v>
      </c>
    </row>
    <row r="117" spans="1:11" x14ac:dyDescent="0.25">
      <c r="A117" s="1">
        <v>44754</v>
      </c>
      <c r="B117">
        <v>66.739999999999995</v>
      </c>
      <c r="C117">
        <v>65.94</v>
      </c>
      <c r="D117">
        <v>67.709999999999994</v>
      </c>
      <c r="E117">
        <v>64.930000000000007</v>
      </c>
      <c r="F117" t="s">
        <v>132</v>
      </c>
      <c r="G117" s="4">
        <v>0.02</v>
      </c>
      <c r="H117">
        <f t="shared" si="3"/>
        <v>0.25098406747891278</v>
      </c>
      <c r="K117">
        <f t="shared" si="2"/>
        <v>2.0021396912730971E-2</v>
      </c>
    </row>
    <row r="118" spans="1:11" x14ac:dyDescent="0.25">
      <c r="A118" s="1">
        <v>44724</v>
      </c>
      <c r="B118">
        <v>65.430000000000007</v>
      </c>
      <c r="C118">
        <v>61.6</v>
      </c>
      <c r="D118">
        <v>65.47</v>
      </c>
      <c r="E118">
        <v>60.14</v>
      </c>
      <c r="F118" t="s">
        <v>133</v>
      </c>
      <c r="G118" s="4">
        <v>4.65E-2</v>
      </c>
      <c r="H118">
        <f t="shared" si="3"/>
        <v>0.2264292408622306</v>
      </c>
      <c r="K118">
        <f t="shared" si="2"/>
        <v>4.6545105566218936E-2</v>
      </c>
    </row>
    <row r="119" spans="1:11" x14ac:dyDescent="0.25">
      <c r="A119" s="1">
        <v>44693</v>
      </c>
      <c r="B119">
        <v>62.52</v>
      </c>
      <c r="C119">
        <v>65.55</v>
      </c>
      <c r="D119">
        <v>66.69</v>
      </c>
      <c r="E119">
        <v>60.91</v>
      </c>
      <c r="F119" t="s">
        <v>134</v>
      </c>
      <c r="G119" s="4">
        <v>-4.5100000000000001E-2</v>
      </c>
      <c r="H119">
        <f t="shared" si="3"/>
        <v>0.17188378631677614</v>
      </c>
      <c r="K119">
        <f t="shared" si="2"/>
        <v>-4.5058805559798354E-2</v>
      </c>
    </row>
    <row r="120" spans="1:11" x14ac:dyDescent="0.25">
      <c r="A120" s="1">
        <v>44663</v>
      </c>
      <c r="B120">
        <v>65.47</v>
      </c>
      <c r="C120">
        <v>63.73</v>
      </c>
      <c r="D120">
        <v>65.760000000000005</v>
      </c>
      <c r="E120">
        <v>60.84</v>
      </c>
      <c r="F120" t="s">
        <v>135</v>
      </c>
      <c r="G120" s="4">
        <v>2.86E-2</v>
      </c>
      <c r="H120">
        <f t="shared" si="3"/>
        <v>0.22717900656044976</v>
      </c>
      <c r="K120">
        <f t="shared" si="2"/>
        <v>2.8593872741555337E-2</v>
      </c>
    </row>
    <row r="121" spans="1:11" x14ac:dyDescent="0.25">
      <c r="A121" s="1">
        <v>44632</v>
      </c>
      <c r="B121">
        <v>63.65</v>
      </c>
      <c r="C121">
        <v>61.05</v>
      </c>
      <c r="D121">
        <v>63.97</v>
      </c>
      <c r="E121">
        <v>60.65</v>
      </c>
      <c r="F121" t="s">
        <v>136</v>
      </c>
      <c r="G121" s="4">
        <v>4.36E-2</v>
      </c>
      <c r="H121">
        <f t="shared" si="3"/>
        <v>0.19306466729147131</v>
      </c>
      <c r="K121">
        <f t="shared" si="2"/>
        <v>4.3613707165109039E-2</v>
      </c>
    </row>
    <row r="122" spans="1:11" x14ac:dyDescent="0.25">
      <c r="A122" s="1">
        <v>44604</v>
      </c>
      <c r="B122">
        <v>60.99</v>
      </c>
      <c r="C122">
        <v>62.21</v>
      </c>
      <c r="D122">
        <v>63.35</v>
      </c>
      <c r="E122">
        <v>60.78</v>
      </c>
      <c r="F122" t="s">
        <v>137</v>
      </c>
      <c r="G122" s="4">
        <v>-1.15E-2</v>
      </c>
      <c r="H122">
        <f t="shared" si="3"/>
        <v>0.14320524835988757</v>
      </c>
      <c r="K122">
        <f t="shared" si="2"/>
        <v>-1.1507293354943271E-2</v>
      </c>
    </row>
    <row r="123" spans="1:11" x14ac:dyDescent="0.25">
      <c r="A123" s="1">
        <v>44573</v>
      </c>
      <c r="B123">
        <v>61.7</v>
      </c>
      <c r="C123">
        <v>59.05</v>
      </c>
      <c r="D123">
        <v>62.12</v>
      </c>
      <c r="E123">
        <v>57.03</v>
      </c>
      <c r="F123" t="s">
        <v>138</v>
      </c>
      <c r="G123" s="4">
        <v>6.3799999999999996E-2</v>
      </c>
      <c r="H123">
        <f t="shared" si="3"/>
        <v>0.15651358950328031</v>
      </c>
      <c r="K123">
        <f t="shared" si="2"/>
        <v>6.3793103448275934E-2</v>
      </c>
    </row>
    <row r="124" spans="1:11" x14ac:dyDescent="0.25">
      <c r="A124" s="1">
        <v>44906</v>
      </c>
      <c r="B124">
        <v>58</v>
      </c>
      <c r="C124">
        <v>55.91</v>
      </c>
      <c r="D124">
        <v>58.87</v>
      </c>
      <c r="E124">
        <v>54.3</v>
      </c>
      <c r="F124" t="s">
        <v>139</v>
      </c>
      <c r="G124" s="4">
        <v>3.6999999999999998E-2</v>
      </c>
      <c r="H124">
        <f t="shared" si="3"/>
        <v>8.716026241799435E-2</v>
      </c>
      <c r="K124">
        <f t="shared" si="2"/>
        <v>3.7010548900411333E-2</v>
      </c>
    </row>
    <row r="125" spans="1:11" x14ac:dyDescent="0.25">
      <c r="A125" s="1">
        <v>44876</v>
      </c>
      <c r="B125">
        <v>55.93</v>
      </c>
      <c r="C125">
        <v>56.35</v>
      </c>
      <c r="D125">
        <v>58.49</v>
      </c>
      <c r="E125">
        <v>51.89</v>
      </c>
      <c r="F125" t="s">
        <v>140</v>
      </c>
      <c r="G125" s="4">
        <v>-3.7999999999999999E-2</v>
      </c>
      <c r="H125">
        <f t="shared" si="3"/>
        <v>4.8359887535145196E-2</v>
      </c>
      <c r="K125">
        <f t="shared" si="2"/>
        <v>-3.8011695906432719E-2</v>
      </c>
    </row>
    <row r="126" spans="1:11" x14ac:dyDescent="0.25">
      <c r="A126" s="1">
        <v>44845</v>
      </c>
      <c r="B126">
        <v>58.14</v>
      </c>
      <c r="C126">
        <v>50.34</v>
      </c>
      <c r="D126">
        <v>59.12</v>
      </c>
      <c r="E126">
        <v>47.1</v>
      </c>
      <c r="F126" t="s">
        <v>141</v>
      </c>
      <c r="G126" s="4">
        <v>0.1429</v>
      </c>
      <c r="H126">
        <f t="shared" si="3"/>
        <v>8.9784442361761974E-2</v>
      </c>
      <c r="K126">
        <f t="shared" si="2"/>
        <v>0.14291330843326122</v>
      </c>
    </row>
    <row r="127" spans="1:11" x14ac:dyDescent="0.25">
      <c r="A127" s="1">
        <v>44815</v>
      </c>
      <c r="B127">
        <v>50.87</v>
      </c>
      <c r="C127">
        <v>57.5</v>
      </c>
      <c r="D127">
        <v>57.96</v>
      </c>
      <c r="E127">
        <v>50.65</v>
      </c>
      <c r="F127" t="s">
        <v>142</v>
      </c>
      <c r="G127" s="4">
        <v>-0.11700000000000001</v>
      </c>
      <c r="H127">
        <f t="shared" si="3"/>
        <v>-4.6485473289597068E-2</v>
      </c>
      <c r="K127">
        <f t="shared" si="2"/>
        <v>-0.1169935775039056</v>
      </c>
    </row>
    <row r="128" spans="1:11" x14ac:dyDescent="0.25">
      <c r="A128" s="1">
        <v>44784</v>
      </c>
      <c r="B128">
        <v>57.61</v>
      </c>
      <c r="C128">
        <v>61.77</v>
      </c>
      <c r="D128">
        <v>62</v>
      </c>
      <c r="E128">
        <v>48.72</v>
      </c>
      <c r="F128" t="s">
        <v>143</v>
      </c>
      <c r="G128" s="4">
        <v>-5.62E-2</v>
      </c>
      <c r="H128">
        <f t="shared" si="3"/>
        <v>7.9850046860356017E-2</v>
      </c>
      <c r="K128">
        <f t="shared" si="2"/>
        <v>-5.6192660550458684E-2</v>
      </c>
    </row>
    <row r="129" spans="1:11" x14ac:dyDescent="0.25">
      <c r="A129" s="1">
        <v>44753</v>
      </c>
      <c r="B129">
        <v>61.04</v>
      </c>
      <c r="C129">
        <v>60.27</v>
      </c>
      <c r="D129">
        <v>63.32</v>
      </c>
      <c r="E129">
        <v>59.96</v>
      </c>
      <c r="F129" t="s">
        <v>144</v>
      </c>
      <c r="G129" s="4">
        <v>1.5599999999999999E-2</v>
      </c>
      <c r="H129">
        <f t="shared" si="3"/>
        <v>0.14414245548266158</v>
      </c>
      <c r="K129">
        <f t="shared" si="2"/>
        <v>1.5640599001663924E-2</v>
      </c>
    </row>
    <row r="130" spans="1:11" x14ac:dyDescent="0.25">
      <c r="A130" s="1">
        <v>44723</v>
      </c>
      <c r="B130">
        <v>60.1</v>
      </c>
      <c r="C130">
        <v>62.54</v>
      </c>
      <c r="D130">
        <v>62.61</v>
      </c>
      <c r="E130">
        <v>57.82</v>
      </c>
      <c r="F130" t="s">
        <v>145</v>
      </c>
      <c r="G130" s="4">
        <v>-4.1200000000000001E-2</v>
      </c>
      <c r="H130">
        <f t="shared" si="3"/>
        <v>0.12652296157450804</v>
      </c>
      <c r="K130">
        <f t="shared" si="2"/>
        <v>-4.1161455009572356E-2</v>
      </c>
    </row>
    <row r="131" spans="1:11" x14ac:dyDescent="0.25">
      <c r="A131" s="1">
        <v>44692</v>
      </c>
      <c r="B131">
        <v>62.68</v>
      </c>
      <c r="C131">
        <v>62.13</v>
      </c>
      <c r="D131">
        <v>62.7</v>
      </c>
      <c r="E131">
        <v>59.72</v>
      </c>
      <c r="F131" t="s">
        <v>146</v>
      </c>
      <c r="G131" s="4">
        <v>1.37E-2</v>
      </c>
      <c r="H131">
        <f t="shared" si="3"/>
        <v>0.17488284910965324</v>
      </c>
      <c r="K131">
        <f t="shared" ref="K131:K194" si="4">(B131/B132)-1</f>
        <v>1.3747371825974408E-2</v>
      </c>
    </row>
    <row r="132" spans="1:11" x14ac:dyDescent="0.25">
      <c r="A132" s="1">
        <v>44662</v>
      </c>
      <c r="B132">
        <v>61.83</v>
      </c>
      <c r="C132">
        <v>58.78</v>
      </c>
      <c r="D132">
        <v>62.38</v>
      </c>
      <c r="E132">
        <v>57.1</v>
      </c>
      <c r="F132" t="s">
        <v>147</v>
      </c>
      <c r="G132" s="4">
        <v>5.7500000000000002E-2</v>
      </c>
      <c r="H132">
        <f t="shared" ref="H132:H195" si="5">(B132/$B$206)-1</f>
        <v>0.15895032802249287</v>
      </c>
      <c r="K132">
        <f t="shared" si="4"/>
        <v>5.7465366854797306E-2</v>
      </c>
    </row>
    <row r="133" spans="1:11" x14ac:dyDescent="0.25">
      <c r="A133" s="1">
        <v>44631</v>
      </c>
      <c r="B133">
        <v>58.47</v>
      </c>
      <c r="C133">
        <v>59.83</v>
      </c>
      <c r="D133">
        <v>60</v>
      </c>
      <c r="E133">
        <v>55.73</v>
      </c>
      <c r="F133" t="s">
        <v>148</v>
      </c>
      <c r="G133" s="4">
        <v>-2.3199999999999998E-2</v>
      </c>
      <c r="H133">
        <f t="shared" si="5"/>
        <v>9.597000937207123E-2</v>
      </c>
      <c r="K133">
        <f t="shared" si="4"/>
        <v>-2.3220848646842596E-2</v>
      </c>
    </row>
    <row r="134" spans="1:11" x14ac:dyDescent="0.25">
      <c r="A134" s="1">
        <v>44603</v>
      </c>
      <c r="B134">
        <v>59.86</v>
      </c>
      <c r="C134">
        <v>57.51</v>
      </c>
      <c r="D134">
        <v>59.86</v>
      </c>
      <c r="E134">
        <v>56.76</v>
      </c>
      <c r="F134" t="s">
        <v>149</v>
      </c>
      <c r="G134" s="4">
        <v>4.7100000000000003E-2</v>
      </c>
      <c r="H134">
        <f t="shared" si="5"/>
        <v>0.12202436738519218</v>
      </c>
      <c r="K134">
        <f t="shared" si="4"/>
        <v>4.7052649991254025E-2</v>
      </c>
    </row>
    <row r="135" spans="1:11" x14ac:dyDescent="0.25">
      <c r="A135" s="1">
        <v>44572</v>
      </c>
      <c r="B135">
        <v>57.17</v>
      </c>
      <c r="C135">
        <v>55.76</v>
      </c>
      <c r="D135">
        <v>57.6</v>
      </c>
      <c r="E135">
        <v>54.42</v>
      </c>
      <c r="F135" t="s">
        <v>150</v>
      </c>
      <c r="G135" s="4">
        <v>3.2500000000000001E-2</v>
      </c>
      <c r="H135">
        <f t="shared" si="5"/>
        <v>7.1602624179943675E-2</v>
      </c>
      <c r="K135">
        <f t="shared" si="4"/>
        <v>3.2508578652700182E-2</v>
      </c>
    </row>
    <row r="136" spans="1:11" x14ac:dyDescent="0.25">
      <c r="A136" s="1">
        <v>44905</v>
      </c>
      <c r="B136">
        <v>55.37</v>
      </c>
      <c r="C136">
        <v>54.2</v>
      </c>
      <c r="D136">
        <v>55.75</v>
      </c>
      <c r="E136">
        <v>52.75</v>
      </c>
      <c r="F136" t="s">
        <v>151</v>
      </c>
      <c r="G136" s="4">
        <v>3.4200000000000001E-2</v>
      </c>
      <c r="H136">
        <f t="shared" si="5"/>
        <v>3.7863167760074923E-2</v>
      </c>
      <c r="K136">
        <f t="shared" si="4"/>
        <v>3.4180052297347663E-2</v>
      </c>
    </row>
    <row r="137" spans="1:11" x14ac:dyDescent="0.25">
      <c r="A137" s="1">
        <v>44875</v>
      </c>
      <c r="B137">
        <v>53.54</v>
      </c>
      <c r="C137">
        <v>54.81</v>
      </c>
      <c r="D137">
        <v>57.65</v>
      </c>
      <c r="E137">
        <v>51.62</v>
      </c>
      <c r="F137" t="s">
        <v>152</v>
      </c>
      <c r="G137" s="4">
        <v>-1.8499999999999999E-2</v>
      </c>
      <c r="H137">
        <f t="shared" si="5"/>
        <v>3.5613870665416325E-3</v>
      </c>
      <c r="K137">
        <f t="shared" si="4"/>
        <v>-1.8515123739688333E-2</v>
      </c>
    </row>
    <row r="138" spans="1:11" x14ac:dyDescent="0.25">
      <c r="A138" s="1">
        <v>44844</v>
      </c>
      <c r="B138">
        <v>54.55</v>
      </c>
      <c r="C138">
        <v>52.39</v>
      </c>
      <c r="D138">
        <v>56.18</v>
      </c>
      <c r="E138">
        <v>51.69</v>
      </c>
      <c r="F138" t="s">
        <v>153</v>
      </c>
      <c r="G138" s="4">
        <v>4.7399999999999998E-2</v>
      </c>
      <c r="H138">
        <f t="shared" si="5"/>
        <v>2.2492970946579094E-2</v>
      </c>
      <c r="K138">
        <f t="shared" si="4"/>
        <v>4.7427035330261047E-2</v>
      </c>
    </row>
    <row r="139" spans="1:11" x14ac:dyDescent="0.25">
      <c r="A139" s="1">
        <v>44814</v>
      </c>
      <c r="B139">
        <v>52.08</v>
      </c>
      <c r="C139">
        <v>50.89</v>
      </c>
      <c r="D139">
        <v>54.85</v>
      </c>
      <c r="E139">
        <v>50.88</v>
      </c>
      <c r="F139" t="s">
        <v>154</v>
      </c>
      <c r="G139" s="4">
        <v>3.5400000000000001E-2</v>
      </c>
      <c r="H139">
        <f t="shared" si="5"/>
        <v>-2.3805060918463017E-2</v>
      </c>
      <c r="K139">
        <f t="shared" si="4"/>
        <v>3.5387673956262411E-2</v>
      </c>
    </row>
    <row r="140" spans="1:11" x14ac:dyDescent="0.25">
      <c r="A140" s="1">
        <v>44783</v>
      </c>
      <c r="B140">
        <v>50.3</v>
      </c>
      <c r="C140">
        <v>51.78</v>
      </c>
      <c r="D140">
        <v>52.81</v>
      </c>
      <c r="E140">
        <v>48.11</v>
      </c>
      <c r="F140" t="s">
        <v>155</v>
      </c>
      <c r="G140" s="4">
        <v>-1.2800000000000001E-2</v>
      </c>
      <c r="H140">
        <f t="shared" si="5"/>
        <v>-5.7169634489222187E-2</v>
      </c>
      <c r="K140">
        <f t="shared" si="4"/>
        <v>-1.2757605495584023E-2</v>
      </c>
    </row>
    <row r="141" spans="1:11" x14ac:dyDescent="0.25">
      <c r="A141" s="1">
        <v>44752</v>
      </c>
      <c r="B141">
        <v>50.95</v>
      </c>
      <c r="C141">
        <v>46.52</v>
      </c>
      <c r="D141">
        <v>51.82</v>
      </c>
      <c r="E141">
        <v>43.96</v>
      </c>
      <c r="F141" t="s">
        <v>156</v>
      </c>
      <c r="G141" s="4">
        <v>9.5899999999999999E-2</v>
      </c>
      <c r="H141">
        <f t="shared" si="5"/>
        <v>-4.498594189315841E-2</v>
      </c>
      <c r="K141">
        <f t="shared" si="4"/>
        <v>9.5934609593461007E-2</v>
      </c>
    </row>
    <row r="142" spans="1:11" x14ac:dyDescent="0.25">
      <c r="A142" s="1">
        <v>44722</v>
      </c>
      <c r="B142">
        <v>46.49</v>
      </c>
      <c r="C142">
        <v>48.84</v>
      </c>
      <c r="D142">
        <v>52.15</v>
      </c>
      <c r="E142">
        <v>45.23</v>
      </c>
      <c r="F142" t="s">
        <v>157</v>
      </c>
      <c r="G142" s="4">
        <v>-6.0999999999999999E-2</v>
      </c>
      <c r="H142">
        <f t="shared" si="5"/>
        <v>-0.12858481724461102</v>
      </c>
      <c r="K142">
        <f t="shared" si="4"/>
        <v>-6.099777822662078E-2</v>
      </c>
    </row>
    <row r="143" spans="1:11" x14ac:dyDescent="0.25">
      <c r="A143" s="1">
        <v>44691</v>
      </c>
      <c r="B143">
        <v>49.51</v>
      </c>
      <c r="C143">
        <v>52.76</v>
      </c>
      <c r="D143">
        <v>54.35</v>
      </c>
      <c r="E143">
        <v>45</v>
      </c>
      <c r="F143" t="s">
        <v>158</v>
      </c>
      <c r="G143" s="4">
        <v>-5.33E-2</v>
      </c>
      <c r="H143">
        <f t="shared" si="5"/>
        <v>-7.1977507029053478E-2</v>
      </c>
      <c r="K143">
        <f t="shared" si="4"/>
        <v>-5.3346080305927357E-2</v>
      </c>
    </row>
    <row r="144" spans="1:11" x14ac:dyDescent="0.25">
      <c r="A144" s="1">
        <v>44661</v>
      </c>
      <c r="B144">
        <v>52.3</v>
      </c>
      <c r="C144">
        <v>49.17</v>
      </c>
      <c r="D144">
        <v>54.36</v>
      </c>
      <c r="E144">
        <v>48.61</v>
      </c>
      <c r="F144" t="s">
        <v>159</v>
      </c>
      <c r="G144" s="4">
        <v>7.1499999999999994E-2</v>
      </c>
      <c r="H144">
        <f t="shared" si="5"/>
        <v>-1.9681349578256846E-2</v>
      </c>
      <c r="K144">
        <f t="shared" si="4"/>
        <v>7.1501741446424738E-2</v>
      </c>
    </row>
    <row r="145" spans="1:11" x14ac:dyDescent="0.25">
      <c r="A145" s="1">
        <v>44630</v>
      </c>
      <c r="B145">
        <v>48.81</v>
      </c>
      <c r="C145">
        <v>44.9</v>
      </c>
      <c r="D145">
        <v>50.5</v>
      </c>
      <c r="E145">
        <v>44.73</v>
      </c>
      <c r="F145" t="s">
        <v>160</v>
      </c>
      <c r="G145" s="4">
        <v>9.3700000000000006E-2</v>
      </c>
      <c r="H145">
        <f t="shared" si="5"/>
        <v>-8.5098406747891264E-2</v>
      </c>
      <c r="K145">
        <f t="shared" si="4"/>
        <v>9.3658973784449984E-2</v>
      </c>
    </row>
    <row r="146" spans="1:11" x14ac:dyDescent="0.25">
      <c r="A146" s="1">
        <v>44602</v>
      </c>
      <c r="B146">
        <v>44.63</v>
      </c>
      <c r="C146">
        <v>42.59</v>
      </c>
      <c r="D146">
        <v>45.12</v>
      </c>
      <c r="E146">
        <v>40.33</v>
      </c>
      <c r="F146" t="s">
        <v>161</v>
      </c>
      <c r="G146" s="4">
        <v>5.5800000000000002E-2</v>
      </c>
      <c r="H146">
        <f t="shared" si="5"/>
        <v>-0.16344892221180873</v>
      </c>
      <c r="K146">
        <f t="shared" si="4"/>
        <v>5.5831559025313338E-2</v>
      </c>
    </row>
    <row r="147" spans="1:11" x14ac:dyDescent="0.25">
      <c r="A147" s="1">
        <v>44571</v>
      </c>
      <c r="B147">
        <v>42.27</v>
      </c>
      <c r="C147">
        <v>45.22</v>
      </c>
      <c r="D147">
        <v>45.63</v>
      </c>
      <c r="E147">
        <v>41.86</v>
      </c>
      <c r="F147" t="s">
        <v>162</v>
      </c>
      <c r="G147" s="4">
        <v>-5.5199999999999999E-2</v>
      </c>
      <c r="H147">
        <f t="shared" si="5"/>
        <v>-0.20768509840674787</v>
      </c>
      <c r="K147">
        <f t="shared" si="4"/>
        <v>-5.5207867679928468E-2</v>
      </c>
    </row>
    <row r="148" spans="1:11" x14ac:dyDescent="0.25">
      <c r="A148" s="1">
        <v>44904</v>
      </c>
      <c r="B148">
        <v>44.74</v>
      </c>
      <c r="C148">
        <v>42.63</v>
      </c>
      <c r="D148">
        <v>46.64</v>
      </c>
      <c r="E148">
        <v>42.18</v>
      </c>
      <c r="F148" t="s">
        <v>163</v>
      </c>
      <c r="G148" s="4">
        <v>6.0199999999999997E-2</v>
      </c>
      <c r="H148">
        <f t="shared" si="5"/>
        <v>-0.16138706654170565</v>
      </c>
      <c r="K148">
        <f t="shared" si="4"/>
        <v>6.018957345971554E-2</v>
      </c>
    </row>
    <row r="149" spans="1:11" x14ac:dyDescent="0.25">
      <c r="A149" s="1">
        <v>44874</v>
      </c>
      <c r="B149">
        <v>42.2</v>
      </c>
      <c r="C149">
        <v>39.700000000000003</v>
      </c>
      <c r="D149">
        <v>43.51</v>
      </c>
      <c r="E149">
        <v>38.44</v>
      </c>
      <c r="F149" t="s">
        <v>164</v>
      </c>
      <c r="G149" s="4">
        <v>6.5699999999999995E-2</v>
      </c>
      <c r="H149">
        <f t="shared" si="5"/>
        <v>-0.20899718837863168</v>
      </c>
      <c r="K149">
        <f t="shared" si="4"/>
        <v>6.5656565656565746E-2</v>
      </c>
    </row>
    <row r="150" spans="1:11" x14ac:dyDescent="0.25">
      <c r="A150" s="1">
        <v>44843</v>
      </c>
      <c r="B150">
        <v>39.6</v>
      </c>
      <c r="C150">
        <v>41.36</v>
      </c>
      <c r="D150">
        <v>42.38</v>
      </c>
      <c r="E150">
        <v>38.47</v>
      </c>
      <c r="F150" t="s">
        <v>165</v>
      </c>
      <c r="G150" s="4">
        <v>-4.4600000000000001E-2</v>
      </c>
      <c r="H150">
        <f t="shared" si="5"/>
        <v>-0.25773195876288657</v>
      </c>
      <c r="K150">
        <f t="shared" si="4"/>
        <v>-4.463208685162845E-2</v>
      </c>
    </row>
    <row r="151" spans="1:11" x14ac:dyDescent="0.25">
      <c r="A151" s="1">
        <v>44813</v>
      </c>
      <c r="B151">
        <v>41.45</v>
      </c>
      <c r="C151">
        <v>38.97</v>
      </c>
      <c r="D151">
        <v>45.24</v>
      </c>
      <c r="E151">
        <v>36.18</v>
      </c>
      <c r="F151" t="s">
        <v>166</v>
      </c>
      <c r="G151" s="4">
        <v>5.5500000000000001E-2</v>
      </c>
      <c r="H151">
        <f t="shared" si="5"/>
        <v>-0.22305529522024359</v>
      </c>
      <c r="K151">
        <f t="shared" si="4"/>
        <v>5.5513114336643632E-2</v>
      </c>
    </row>
    <row r="152" spans="1:11" x14ac:dyDescent="0.25">
      <c r="A152" s="1">
        <v>44782</v>
      </c>
      <c r="B152">
        <v>39.270000000000003</v>
      </c>
      <c r="C152">
        <v>35.090000000000003</v>
      </c>
      <c r="D152">
        <v>40.9</v>
      </c>
      <c r="E152">
        <v>34.43</v>
      </c>
      <c r="F152" t="s">
        <v>167</v>
      </c>
      <c r="G152" s="4">
        <v>0.14319999999999999</v>
      </c>
      <c r="H152">
        <f t="shared" si="5"/>
        <v>-0.26391752577319583</v>
      </c>
      <c r="K152">
        <f t="shared" si="4"/>
        <v>0.14323144104803487</v>
      </c>
    </row>
    <row r="153" spans="1:11" x14ac:dyDescent="0.25">
      <c r="A153" s="1">
        <v>44751</v>
      </c>
      <c r="B153">
        <v>34.35</v>
      </c>
      <c r="C153">
        <v>31.23</v>
      </c>
      <c r="D153">
        <v>34.909999999999997</v>
      </c>
      <c r="E153">
        <v>27.82</v>
      </c>
      <c r="F153" t="s">
        <v>154</v>
      </c>
      <c r="G153" s="4">
        <v>0.1077</v>
      </c>
      <c r="H153">
        <f t="shared" si="5"/>
        <v>-0.35613870665417058</v>
      </c>
      <c r="K153">
        <f t="shared" si="4"/>
        <v>0.10770719122863581</v>
      </c>
    </row>
    <row r="154" spans="1:11" x14ac:dyDescent="0.25">
      <c r="A154" s="1">
        <v>44721</v>
      </c>
      <c r="B154">
        <v>31.01</v>
      </c>
      <c r="C154">
        <v>33.340000000000003</v>
      </c>
      <c r="D154">
        <v>35.1</v>
      </c>
      <c r="E154">
        <v>29.57</v>
      </c>
      <c r="F154" t="s">
        <v>168</v>
      </c>
      <c r="G154" s="4">
        <v>-4.7600000000000003E-2</v>
      </c>
      <c r="H154">
        <f t="shared" si="5"/>
        <v>-0.41874414245548264</v>
      </c>
      <c r="K154">
        <f t="shared" si="4"/>
        <v>-4.7604422604422658E-2</v>
      </c>
    </row>
    <row r="155" spans="1:11" x14ac:dyDescent="0.25">
      <c r="A155" s="1">
        <v>44690</v>
      </c>
      <c r="B155">
        <v>32.56</v>
      </c>
      <c r="C155">
        <v>31.76</v>
      </c>
      <c r="D155">
        <v>33.619999999999997</v>
      </c>
      <c r="E155">
        <v>29</v>
      </c>
      <c r="F155" t="s">
        <v>169</v>
      </c>
      <c r="G155" s="4">
        <v>2.6200000000000001E-2</v>
      </c>
      <c r="H155">
        <f t="shared" si="5"/>
        <v>-0.38969072164948448</v>
      </c>
      <c r="K155">
        <f t="shared" si="4"/>
        <v>2.6158209895997597E-2</v>
      </c>
    </row>
    <row r="156" spans="1:11" x14ac:dyDescent="0.25">
      <c r="A156" s="1">
        <v>44660</v>
      </c>
      <c r="B156">
        <v>31.73</v>
      </c>
      <c r="C156">
        <v>23.85</v>
      </c>
      <c r="D156">
        <v>33</v>
      </c>
      <c r="E156">
        <v>23.59</v>
      </c>
      <c r="F156" t="s">
        <v>170</v>
      </c>
      <c r="G156" s="4">
        <v>0.30680000000000002</v>
      </c>
      <c r="H156">
        <f t="shared" si="5"/>
        <v>-0.40524835988753516</v>
      </c>
      <c r="K156">
        <f t="shared" si="4"/>
        <v>0.30683690280065901</v>
      </c>
    </row>
    <row r="157" spans="1:11" x14ac:dyDescent="0.25">
      <c r="A157" s="1">
        <v>44629</v>
      </c>
      <c r="B157">
        <v>24.28</v>
      </c>
      <c r="C157">
        <v>23.56</v>
      </c>
      <c r="D157">
        <v>27.27</v>
      </c>
      <c r="E157">
        <v>19.95</v>
      </c>
      <c r="F157" t="s">
        <v>171</v>
      </c>
      <c r="G157" s="4">
        <v>1.6299999999999999E-2</v>
      </c>
      <c r="H157">
        <f t="shared" si="5"/>
        <v>-0.54489222118088099</v>
      </c>
      <c r="K157">
        <f t="shared" si="4"/>
        <v>1.6324822101297709E-2</v>
      </c>
    </row>
    <row r="158" spans="1:11" x14ac:dyDescent="0.25">
      <c r="A158" s="1">
        <v>44601</v>
      </c>
      <c r="B158">
        <v>23.89</v>
      </c>
      <c r="C158">
        <v>29.37</v>
      </c>
      <c r="D158">
        <v>31.64</v>
      </c>
      <c r="E158">
        <v>23.18</v>
      </c>
      <c r="F158" t="s">
        <v>172</v>
      </c>
      <c r="G158" s="4">
        <v>-0.20530000000000001</v>
      </c>
      <c r="H158">
        <f t="shared" si="5"/>
        <v>-0.55220243673851921</v>
      </c>
      <c r="K158">
        <f t="shared" si="4"/>
        <v>-0.20525615435795075</v>
      </c>
    </row>
    <row r="159" spans="1:11" x14ac:dyDescent="0.25">
      <c r="A159" s="1">
        <v>44570</v>
      </c>
      <c r="B159">
        <v>30.06</v>
      </c>
      <c r="C159">
        <v>36.630000000000003</v>
      </c>
      <c r="D159">
        <v>36.75</v>
      </c>
      <c r="E159">
        <v>28.66</v>
      </c>
      <c r="F159" t="s">
        <v>173</v>
      </c>
      <c r="G159" s="4">
        <v>-0.17530000000000001</v>
      </c>
      <c r="H159">
        <f t="shared" si="5"/>
        <v>-0.43655107778819124</v>
      </c>
      <c r="K159">
        <f t="shared" si="4"/>
        <v>-0.17530864197530871</v>
      </c>
    </row>
    <row r="160" spans="1:11" x14ac:dyDescent="0.25">
      <c r="A160" s="1">
        <v>44903</v>
      </c>
      <c r="B160">
        <v>36.450000000000003</v>
      </c>
      <c r="C160">
        <v>31.28</v>
      </c>
      <c r="D160">
        <v>39.22</v>
      </c>
      <c r="E160">
        <v>25.45</v>
      </c>
      <c r="F160" t="s">
        <v>174</v>
      </c>
      <c r="G160" s="4">
        <v>0.13619999999999999</v>
      </c>
      <c r="H160">
        <f t="shared" si="5"/>
        <v>-0.316776007497657</v>
      </c>
      <c r="K160">
        <f t="shared" si="4"/>
        <v>0.13622194513715735</v>
      </c>
    </row>
    <row r="161" spans="1:11" x14ac:dyDescent="0.25">
      <c r="A161" s="1">
        <v>44873</v>
      </c>
      <c r="B161">
        <v>32.08</v>
      </c>
      <c r="C161">
        <v>41.4</v>
      </c>
      <c r="D161">
        <v>42.54</v>
      </c>
      <c r="E161">
        <v>22.52</v>
      </c>
      <c r="F161" t="s">
        <v>175</v>
      </c>
      <c r="G161" s="4">
        <v>-0.22720000000000001</v>
      </c>
      <c r="H161">
        <f t="shared" si="5"/>
        <v>-0.39868791002811621</v>
      </c>
      <c r="K161">
        <f t="shared" si="4"/>
        <v>-0.22717417489761504</v>
      </c>
    </row>
    <row r="162" spans="1:11" x14ac:dyDescent="0.25">
      <c r="A162" s="1">
        <v>44842</v>
      </c>
      <c r="B162">
        <v>41.51</v>
      </c>
      <c r="C162">
        <v>60.5</v>
      </c>
      <c r="D162">
        <v>60.5</v>
      </c>
      <c r="E162">
        <v>32.53</v>
      </c>
      <c r="F162" t="s">
        <v>176</v>
      </c>
      <c r="G162" s="4">
        <v>-0.31730000000000003</v>
      </c>
      <c r="H162">
        <f t="shared" si="5"/>
        <v>-0.22193064667291473</v>
      </c>
      <c r="K162">
        <f t="shared" si="4"/>
        <v>-0.31726973684210524</v>
      </c>
    </row>
    <row r="163" spans="1:11" x14ac:dyDescent="0.25">
      <c r="A163" s="1">
        <v>44812</v>
      </c>
      <c r="B163">
        <v>60.8</v>
      </c>
      <c r="C163">
        <v>62</v>
      </c>
      <c r="D163">
        <v>68.95</v>
      </c>
      <c r="E163">
        <v>55.83</v>
      </c>
      <c r="F163" t="s">
        <v>177</v>
      </c>
      <c r="G163" s="4">
        <v>-1.41E-2</v>
      </c>
      <c r="H163">
        <f t="shared" si="5"/>
        <v>0.13964386129334572</v>
      </c>
      <c r="K163">
        <f t="shared" si="4"/>
        <v>-1.4107345548889372E-2</v>
      </c>
    </row>
    <row r="164" spans="1:11" x14ac:dyDescent="0.25">
      <c r="A164" s="1">
        <v>44781</v>
      </c>
      <c r="B164">
        <v>61.67</v>
      </c>
      <c r="C164">
        <v>60.27</v>
      </c>
      <c r="D164">
        <v>64.52</v>
      </c>
      <c r="E164">
        <v>58.38</v>
      </c>
      <c r="F164" t="s">
        <v>178</v>
      </c>
      <c r="G164" s="4">
        <v>2.3699999999999999E-2</v>
      </c>
      <c r="H164">
        <f t="shared" si="5"/>
        <v>0.15595126522961578</v>
      </c>
      <c r="K164">
        <f t="shared" si="4"/>
        <v>2.3738379814077115E-2</v>
      </c>
    </row>
    <row r="165" spans="1:11" x14ac:dyDescent="0.25">
      <c r="A165" s="1">
        <v>44750</v>
      </c>
      <c r="B165">
        <v>60.24</v>
      </c>
      <c r="C165">
        <v>56.89</v>
      </c>
      <c r="D165">
        <v>63.2</v>
      </c>
      <c r="E165">
        <v>53.19</v>
      </c>
      <c r="F165" t="s">
        <v>179</v>
      </c>
      <c r="G165" s="4">
        <v>3.1199999999999999E-2</v>
      </c>
      <c r="H165">
        <f t="shared" si="5"/>
        <v>0.12914714151827544</v>
      </c>
      <c r="K165">
        <f t="shared" si="4"/>
        <v>3.1153714481342076E-2</v>
      </c>
    </row>
    <row r="166" spans="1:11" x14ac:dyDescent="0.25">
      <c r="A166" s="1">
        <v>44720</v>
      </c>
      <c r="B166">
        <v>58.42</v>
      </c>
      <c r="C166">
        <v>66.67</v>
      </c>
      <c r="D166">
        <v>67.42</v>
      </c>
      <c r="E166">
        <v>57.73</v>
      </c>
      <c r="F166" t="s">
        <v>180</v>
      </c>
      <c r="G166" s="4">
        <v>-0.1179</v>
      </c>
      <c r="H166">
        <f t="shared" si="5"/>
        <v>9.5032802249296999E-2</v>
      </c>
      <c r="K166">
        <f t="shared" si="4"/>
        <v>-0.11792239166540841</v>
      </c>
    </row>
    <row r="167" spans="1:11" x14ac:dyDescent="0.25">
      <c r="A167" s="1">
        <v>44689</v>
      </c>
      <c r="B167">
        <v>66.23</v>
      </c>
      <c r="C167">
        <v>66.45</v>
      </c>
      <c r="D167">
        <v>68.72</v>
      </c>
      <c r="E167">
        <v>64.510000000000005</v>
      </c>
      <c r="F167" t="s">
        <v>181</v>
      </c>
      <c r="G167" s="4">
        <v>-2.0999999999999999E-3</v>
      </c>
      <c r="H167">
        <f t="shared" si="5"/>
        <v>0.24142455482661673</v>
      </c>
      <c r="K167">
        <f t="shared" si="4"/>
        <v>-2.1093867711315939E-3</v>
      </c>
    </row>
    <row r="168" spans="1:11" x14ac:dyDescent="0.25">
      <c r="A168" s="1">
        <v>44659</v>
      </c>
      <c r="B168">
        <v>66.37</v>
      </c>
      <c r="C168">
        <v>63.74</v>
      </c>
      <c r="D168">
        <v>68.81</v>
      </c>
      <c r="E168">
        <v>63.08</v>
      </c>
      <c r="F168" t="s">
        <v>182</v>
      </c>
      <c r="G168" s="4">
        <v>6.3799999999999996E-2</v>
      </c>
      <c r="H168">
        <f t="shared" si="5"/>
        <v>0.24404873477038436</v>
      </c>
      <c r="K168">
        <f t="shared" si="4"/>
        <v>6.3792274402949323E-2</v>
      </c>
    </row>
    <row r="169" spans="1:11" x14ac:dyDescent="0.25">
      <c r="A169" s="1">
        <v>44628</v>
      </c>
      <c r="B169">
        <v>62.39</v>
      </c>
      <c r="C169">
        <v>59.03</v>
      </c>
      <c r="D169">
        <v>65.599999999999994</v>
      </c>
      <c r="E169">
        <v>56.24</v>
      </c>
      <c r="F169" t="s">
        <v>183</v>
      </c>
      <c r="G169" s="4">
        <v>5.67E-2</v>
      </c>
      <c r="H169">
        <f t="shared" si="5"/>
        <v>0.16944704779756314</v>
      </c>
      <c r="K169">
        <f t="shared" si="4"/>
        <v>5.6741192411924102E-2</v>
      </c>
    </row>
    <row r="170" spans="1:11" x14ac:dyDescent="0.25">
      <c r="A170" s="1">
        <v>44600</v>
      </c>
      <c r="B170">
        <v>59.04</v>
      </c>
      <c r="C170">
        <v>61.35</v>
      </c>
      <c r="D170">
        <v>63.62</v>
      </c>
      <c r="E170">
        <v>57.67</v>
      </c>
      <c r="F170" t="s">
        <v>184</v>
      </c>
      <c r="G170" s="4">
        <v>-3.1800000000000002E-2</v>
      </c>
      <c r="H170">
        <f t="shared" si="5"/>
        <v>0.10665417057169635</v>
      </c>
      <c r="K170">
        <f t="shared" si="4"/>
        <v>-3.1813709412922275E-2</v>
      </c>
    </row>
    <row r="171" spans="1:11" x14ac:dyDescent="0.25">
      <c r="A171" s="1">
        <v>44569</v>
      </c>
      <c r="B171">
        <v>60.98</v>
      </c>
      <c r="C171">
        <v>61.46</v>
      </c>
      <c r="D171">
        <v>63.1</v>
      </c>
      <c r="E171">
        <v>53.33</v>
      </c>
      <c r="F171" t="s">
        <v>185</v>
      </c>
      <c r="G171" s="4">
        <v>-7.7999999999999996E-3</v>
      </c>
      <c r="H171">
        <f t="shared" si="5"/>
        <v>0.14301780693533273</v>
      </c>
      <c r="K171">
        <f t="shared" si="4"/>
        <v>-7.8099576960625194E-3</v>
      </c>
    </row>
    <row r="172" spans="1:11" x14ac:dyDescent="0.25">
      <c r="A172" s="1">
        <v>44902</v>
      </c>
      <c r="B172">
        <v>61.46</v>
      </c>
      <c r="C172">
        <v>66.260000000000005</v>
      </c>
      <c r="D172">
        <v>69.67</v>
      </c>
      <c r="E172">
        <v>60.01</v>
      </c>
      <c r="F172" t="s">
        <v>186</v>
      </c>
      <c r="G172" s="4">
        <v>-6.9500000000000006E-2</v>
      </c>
      <c r="H172">
        <f t="shared" si="5"/>
        <v>0.15201499531396445</v>
      </c>
      <c r="K172">
        <f t="shared" si="4"/>
        <v>-6.9492808478425427E-2</v>
      </c>
    </row>
    <row r="173" spans="1:11" x14ac:dyDescent="0.25">
      <c r="A173" s="1">
        <v>44872</v>
      </c>
      <c r="B173">
        <v>66.05</v>
      </c>
      <c r="C173">
        <v>71.16</v>
      </c>
      <c r="D173">
        <v>71.319999999999993</v>
      </c>
      <c r="E173">
        <v>61.1</v>
      </c>
      <c r="F173" t="s">
        <v>187</v>
      </c>
      <c r="G173" s="4">
        <v>-9.4700000000000006E-2</v>
      </c>
      <c r="H173">
        <f t="shared" si="5"/>
        <v>0.23805060918462972</v>
      </c>
      <c r="K173">
        <f t="shared" si="4"/>
        <v>-9.470942982456132E-2</v>
      </c>
    </row>
    <row r="174" spans="1:11" x14ac:dyDescent="0.25">
      <c r="A174" s="1">
        <v>44841</v>
      </c>
      <c r="B174">
        <v>72.959999999999994</v>
      </c>
      <c r="C174">
        <v>72.099999999999994</v>
      </c>
      <c r="D174">
        <v>76.69</v>
      </c>
      <c r="E174">
        <v>68.760000000000005</v>
      </c>
      <c r="F174" t="s">
        <v>188</v>
      </c>
      <c r="G174" s="4">
        <v>2.1000000000000001E-2</v>
      </c>
      <c r="H174">
        <f t="shared" si="5"/>
        <v>0.36757263355201486</v>
      </c>
      <c r="K174">
        <f t="shared" si="4"/>
        <v>2.099076406381184E-2</v>
      </c>
    </row>
    <row r="175" spans="1:11" x14ac:dyDescent="0.25">
      <c r="A175" s="1">
        <v>44811</v>
      </c>
      <c r="B175">
        <v>71.459999999999994</v>
      </c>
      <c r="C175">
        <v>69.510000000000005</v>
      </c>
      <c r="D175">
        <v>73.45</v>
      </c>
      <c r="E175">
        <v>66.569999999999993</v>
      </c>
      <c r="F175" t="s">
        <v>189</v>
      </c>
      <c r="G175" s="4">
        <v>2.8500000000000001E-2</v>
      </c>
      <c r="H175">
        <f t="shared" si="5"/>
        <v>0.33945641986879083</v>
      </c>
      <c r="K175">
        <f t="shared" si="4"/>
        <v>2.849740932642475E-2</v>
      </c>
    </row>
    <row r="176" spans="1:11" x14ac:dyDescent="0.25">
      <c r="A176" s="1">
        <v>44780</v>
      </c>
      <c r="B176">
        <v>69.48</v>
      </c>
      <c r="C176">
        <v>65.010000000000005</v>
      </c>
      <c r="D176">
        <v>70.44</v>
      </c>
      <c r="E176">
        <v>63.02</v>
      </c>
      <c r="F176" t="s">
        <v>190</v>
      </c>
      <c r="G176" s="4">
        <v>6.7400000000000002E-2</v>
      </c>
      <c r="H176">
        <f t="shared" si="5"/>
        <v>0.30234301780693529</v>
      </c>
      <c r="K176">
        <f t="shared" si="4"/>
        <v>6.7445076048548103E-2</v>
      </c>
    </row>
    <row r="177" spans="1:11" x14ac:dyDescent="0.25">
      <c r="A177" s="1">
        <v>44749</v>
      </c>
      <c r="B177">
        <v>65.09</v>
      </c>
      <c r="C177">
        <v>71.209999999999994</v>
      </c>
      <c r="D177">
        <v>74.31</v>
      </c>
      <c r="E177">
        <v>64.11</v>
      </c>
      <c r="F177" t="s">
        <v>191</v>
      </c>
      <c r="G177" s="4">
        <v>-8.2600000000000007E-2</v>
      </c>
      <c r="H177">
        <f t="shared" si="5"/>
        <v>0.22005623242736649</v>
      </c>
      <c r="K177">
        <f t="shared" si="4"/>
        <v>-8.2593375616631381E-2</v>
      </c>
    </row>
    <row r="178" spans="1:11" x14ac:dyDescent="0.25">
      <c r="A178" s="1">
        <v>44719</v>
      </c>
      <c r="B178">
        <v>70.95</v>
      </c>
      <c r="C178">
        <v>79.239999999999995</v>
      </c>
      <c r="D178">
        <v>79.75</v>
      </c>
      <c r="E178">
        <v>69.14</v>
      </c>
      <c r="F178" t="s">
        <v>192</v>
      </c>
      <c r="G178" s="4">
        <v>-0.1013</v>
      </c>
      <c r="H178">
        <f t="shared" si="5"/>
        <v>0.32989690721649478</v>
      </c>
      <c r="K178">
        <f t="shared" si="4"/>
        <v>-0.1013299556681444</v>
      </c>
    </row>
    <row r="179" spans="1:11" x14ac:dyDescent="0.25">
      <c r="A179" s="1">
        <v>44688</v>
      </c>
      <c r="B179">
        <v>78.95</v>
      </c>
      <c r="C179">
        <v>79.5</v>
      </c>
      <c r="D179">
        <v>79.83</v>
      </c>
      <c r="E179">
        <v>73.2</v>
      </c>
      <c r="F179" t="s">
        <v>193</v>
      </c>
      <c r="G179" s="4">
        <v>-3.8E-3</v>
      </c>
      <c r="H179">
        <f t="shared" si="5"/>
        <v>0.47985004686035615</v>
      </c>
      <c r="K179">
        <f t="shared" si="4"/>
        <v>-3.7854889589904461E-3</v>
      </c>
    </row>
    <row r="180" spans="1:11" x14ac:dyDescent="0.25">
      <c r="A180" s="1">
        <v>44658</v>
      </c>
      <c r="B180">
        <v>79.25</v>
      </c>
      <c r="C180">
        <v>79.3</v>
      </c>
      <c r="D180">
        <v>81.75</v>
      </c>
      <c r="E180">
        <v>78.45</v>
      </c>
      <c r="F180" t="s">
        <v>194</v>
      </c>
      <c r="G180" s="4">
        <v>-1.2999999999999999E-3</v>
      </c>
      <c r="H180">
        <f t="shared" si="5"/>
        <v>0.48547328959700087</v>
      </c>
      <c r="K180">
        <f t="shared" si="4"/>
        <v>-1.260239445494582E-3</v>
      </c>
    </row>
    <row r="181" spans="1:11" x14ac:dyDescent="0.25">
      <c r="A181" s="1">
        <v>44627</v>
      </c>
      <c r="B181">
        <v>79.349999999999994</v>
      </c>
      <c r="C181">
        <v>80.400000000000006</v>
      </c>
      <c r="D181">
        <v>81.8</v>
      </c>
      <c r="E181">
        <v>76.3</v>
      </c>
      <c r="F181" t="s">
        <v>195</v>
      </c>
      <c r="G181" s="4">
        <v>-2.52E-2</v>
      </c>
      <c r="H181">
        <f t="shared" si="5"/>
        <v>0.48734770384254911</v>
      </c>
      <c r="K181">
        <f t="shared" si="4"/>
        <v>-2.5184275184275351E-2</v>
      </c>
    </row>
    <row r="182" spans="1:11" x14ac:dyDescent="0.25">
      <c r="A182" s="1">
        <v>44599</v>
      </c>
      <c r="B182">
        <v>81.400000000000006</v>
      </c>
      <c r="C182">
        <v>83.83</v>
      </c>
      <c r="D182">
        <v>87.44</v>
      </c>
      <c r="E182">
        <v>80.08</v>
      </c>
      <c r="F182" t="s">
        <v>196</v>
      </c>
      <c r="G182" s="4">
        <v>-2.8199999999999999E-2</v>
      </c>
      <c r="H182">
        <f t="shared" si="5"/>
        <v>0.52577319587628879</v>
      </c>
      <c r="K182">
        <f t="shared" si="4"/>
        <v>-2.8175740210124145E-2</v>
      </c>
    </row>
    <row r="183" spans="1:11" x14ac:dyDescent="0.25">
      <c r="A183" s="1">
        <v>44568</v>
      </c>
      <c r="B183">
        <v>83.76</v>
      </c>
      <c r="C183">
        <v>77.34</v>
      </c>
      <c r="D183">
        <v>83.94</v>
      </c>
      <c r="E183">
        <v>75.430000000000007</v>
      </c>
      <c r="F183" t="s">
        <v>197</v>
      </c>
      <c r="G183" s="4">
        <v>8.7800000000000003E-2</v>
      </c>
      <c r="H183">
        <f t="shared" si="5"/>
        <v>0.57000937207122782</v>
      </c>
      <c r="K183">
        <f t="shared" si="4"/>
        <v>8.7792207792207755E-2</v>
      </c>
    </row>
    <row r="184" spans="1:11" x14ac:dyDescent="0.25">
      <c r="A184" s="1">
        <v>44901</v>
      </c>
      <c r="B184">
        <v>77</v>
      </c>
      <c r="C184">
        <v>80.2</v>
      </c>
      <c r="D184">
        <v>81.150000000000006</v>
      </c>
      <c r="E184">
        <v>74.97</v>
      </c>
      <c r="F184" t="s">
        <v>198</v>
      </c>
      <c r="G184" s="4">
        <v>-3.7400000000000003E-2</v>
      </c>
      <c r="H184">
        <f t="shared" si="5"/>
        <v>0.44329896907216493</v>
      </c>
      <c r="K184">
        <f t="shared" si="4"/>
        <v>-3.7379672459057267E-2</v>
      </c>
    </row>
    <row r="185" spans="1:11" x14ac:dyDescent="0.25">
      <c r="A185" s="1">
        <v>44871</v>
      </c>
      <c r="B185">
        <v>79.989999999999995</v>
      </c>
      <c r="C185">
        <v>76.52</v>
      </c>
      <c r="D185">
        <v>80.2</v>
      </c>
      <c r="E185">
        <v>72.69</v>
      </c>
      <c r="F185" t="s">
        <v>199</v>
      </c>
      <c r="G185" s="4">
        <v>4.7800000000000002E-2</v>
      </c>
      <c r="H185">
        <f t="shared" si="5"/>
        <v>0.49934395501405793</v>
      </c>
      <c r="K185">
        <f t="shared" si="4"/>
        <v>4.7812418129420831E-2</v>
      </c>
    </row>
    <row r="186" spans="1:11" x14ac:dyDescent="0.25">
      <c r="A186" s="1">
        <v>44840</v>
      </c>
      <c r="B186">
        <v>76.34</v>
      </c>
      <c r="C186">
        <v>72.13</v>
      </c>
      <c r="D186">
        <v>76.8</v>
      </c>
      <c r="E186">
        <v>71.3</v>
      </c>
      <c r="F186" t="s">
        <v>200</v>
      </c>
      <c r="G186" s="4">
        <v>6.1899999999999997E-2</v>
      </c>
      <c r="H186">
        <f t="shared" si="5"/>
        <v>0.43092783505154642</v>
      </c>
      <c r="K186">
        <f t="shared" si="4"/>
        <v>6.1900125191264532E-2</v>
      </c>
    </row>
    <row r="187" spans="1:11" x14ac:dyDescent="0.25">
      <c r="A187" s="1">
        <v>44810</v>
      </c>
      <c r="B187">
        <v>71.89</v>
      </c>
      <c r="C187">
        <v>71.59</v>
      </c>
      <c r="D187">
        <v>73.59</v>
      </c>
      <c r="E187">
        <v>70.260000000000005</v>
      </c>
      <c r="F187" t="s">
        <v>201</v>
      </c>
      <c r="G187" s="4">
        <v>8.6E-3</v>
      </c>
      <c r="H187">
        <f t="shared" si="5"/>
        <v>0.34751640112464854</v>
      </c>
      <c r="K187">
        <f t="shared" si="4"/>
        <v>8.5578002244668383E-3</v>
      </c>
    </row>
    <row r="188" spans="1:11" x14ac:dyDescent="0.25">
      <c r="A188" s="1">
        <v>44779</v>
      </c>
      <c r="B188">
        <v>71.28</v>
      </c>
      <c r="C188">
        <v>68.61</v>
      </c>
      <c r="D188">
        <v>71.64</v>
      </c>
      <c r="E188">
        <v>67.34</v>
      </c>
      <c r="F188" t="s">
        <v>202</v>
      </c>
      <c r="G188" s="4">
        <v>3.4799999999999998E-2</v>
      </c>
      <c r="H188">
        <f t="shared" si="5"/>
        <v>0.33608247422680404</v>
      </c>
      <c r="K188">
        <f t="shared" si="4"/>
        <v>3.484320557491305E-2</v>
      </c>
    </row>
    <row r="189" spans="1:11" x14ac:dyDescent="0.25">
      <c r="A189" s="1">
        <v>44748</v>
      </c>
      <c r="B189">
        <v>68.88</v>
      </c>
      <c r="C189">
        <v>66.72</v>
      </c>
      <c r="D189">
        <v>69.14</v>
      </c>
      <c r="E189">
        <v>66.099999999999994</v>
      </c>
      <c r="F189" t="s">
        <v>194</v>
      </c>
      <c r="G189" s="4">
        <v>3.8899999999999997E-2</v>
      </c>
      <c r="H189">
        <f t="shared" si="5"/>
        <v>0.29109653233364563</v>
      </c>
      <c r="K189">
        <f t="shared" si="4"/>
        <v>3.8914027149321351E-2</v>
      </c>
    </row>
    <row r="190" spans="1:11" x14ac:dyDescent="0.25">
      <c r="A190" s="1">
        <v>44718</v>
      </c>
      <c r="B190">
        <v>66.3</v>
      </c>
      <c r="C190">
        <v>64</v>
      </c>
      <c r="D190">
        <v>67.05</v>
      </c>
      <c r="E190">
        <v>63.7</v>
      </c>
      <c r="F190" t="s">
        <v>203</v>
      </c>
      <c r="G190" s="4">
        <v>3.85E-2</v>
      </c>
      <c r="H190">
        <f t="shared" si="5"/>
        <v>0.24273664479850043</v>
      </c>
      <c r="K190">
        <f t="shared" si="4"/>
        <v>3.8533834586466087E-2</v>
      </c>
    </row>
    <row r="191" spans="1:11" x14ac:dyDescent="0.25">
      <c r="A191" s="1">
        <v>44687</v>
      </c>
      <c r="B191">
        <v>63.84</v>
      </c>
      <c r="C191">
        <v>65.989999999999995</v>
      </c>
      <c r="D191">
        <v>66.63</v>
      </c>
      <c r="E191">
        <v>61.69</v>
      </c>
      <c r="F191" t="s">
        <v>204</v>
      </c>
      <c r="G191" s="4">
        <v>-2.7E-2</v>
      </c>
      <c r="H191">
        <f t="shared" si="5"/>
        <v>0.19662605435801317</v>
      </c>
      <c r="K191">
        <f t="shared" si="4"/>
        <v>-2.6977594878829336E-2</v>
      </c>
    </row>
    <row r="192" spans="1:11" x14ac:dyDescent="0.25">
      <c r="A192" s="1">
        <v>44657</v>
      </c>
      <c r="B192">
        <v>65.61</v>
      </c>
      <c r="C192">
        <v>68.150000000000006</v>
      </c>
      <c r="D192">
        <v>68.27</v>
      </c>
      <c r="E192">
        <v>63.46</v>
      </c>
      <c r="F192" t="s">
        <v>205</v>
      </c>
      <c r="G192" s="4">
        <v>-3.4000000000000002E-2</v>
      </c>
      <c r="H192">
        <f t="shared" si="5"/>
        <v>0.22980318650421738</v>
      </c>
      <c r="K192">
        <f t="shared" si="4"/>
        <v>-3.4010600706713801E-2</v>
      </c>
    </row>
    <row r="193" spans="1:11" x14ac:dyDescent="0.25">
      <c r="A193" s="1">
        <v>44626</v>
      </c>
      <c r="B193">
        <v>67.92</v>
      </c>
      <c r="C193">
        <v>66.2</v>
      </c>
      <c r="D193">
        <v>69.709999999999994</v>
      </c>
      <c r="E193">
        <v>64.88</v>
      </c>
      <c r="F193" t="s">
        <v>206</v>
      </c>
      <c r="G193" s="4">
        <v>4.1099999999999998E-2</v>
      </c>
      <c r="H193">
        <f t="shared" si="5"/>
        <v>0.2731021555763824</v>
      </c>
      <c r="K193">
        <f t="shared" si="4"/>
        <v>4.1079092581238541E-2</v>
      </c>
    </row>
    <row r="194" spans="1:11" x14ac:dyDescent="0.25">
      <c r="A194" s="1">
        <v>44598</v>
      </c>
      <c r="B194">
        <v>65.239999999999995</v>
      </c>
      <c r="C194">
        <v>64.150000000000006</v>
      </c>
      <c r="D194">
        <v>66.03</v>
      </c>
      <c r="E194">
        <v>62.29</v>
      </c>
      <c r="F194" t="s">
        <v>207</v>
      </c>
      <c r="G194" s="4">
        <v>1.8599999999999998E-2</v>
      </c>
      <c r="H194">
        <f t="shared" si="5"/>
        <v>0.22286785379568874</v>
      </c>
      <c r="K194">
        <f t="shared" si="4"/>
        <v>1.8579234972677661E-2</v>
      </c>
    </row>
    <row r="195" spans="1:11" x14ac:dyDescent="0.25">
      <c r="A195" s="1">
        <v>44567</v>
      </c>
      <c r="B195">
        <v>64.05</v>
      </c>
      <c r="C195">
        <v>59.94</v>
      </c>
      <c r="D195">
        <v>64.38</v>
      </c>
      <c r="E195">
        <v>59.16</v>
      </c>
      <c r="F195" t="s">
        <v>208</v>
      </c>
      <c r="G195" s="4">
        <v>7.5399999999999995E-2</v>
      </c>
      <c r="H195">
        <f t="shared" si="5"/>
        <v>0.20056232427366449</v>
      </c>
      <c r="K195">
        <f t="shared" ref="K195:K206" si="6">(B195/B196)-1</f>
        <v>7.5386165211551281E-2</v>
      </c>
    </row>
    <row r="196" spans="1:11" x14ac:dyDescent="0.25">
      <c r="A196" s="1">
        <v>44900</v>
      </c>
      <c r="B196">
        <v>59.56</v>
      </c>
      <c r="C196">
        <v>61.33</v>
      </c>
      <c r="D196">
        <v>62.45</v>
      </c>
      <c r="E196">
        <v>59.46</v>
      </c>
      <c r="F196" t="s">
        <v>209</v>
      </c>
      <c r="G196" s="4">
        <v>-2.5999999999999999E-2</v>
      </c>
      <c r="H196">
        <f t="shared" ref="H196:H205" si="7">(B196/$B$206)-1</f>
        <v>0.11640112464854724</v>
      </c>
      <c r="K196">
        <f t="shared" si="6"/>
        <v>-2.600163532297628E-2</v>
      </c>
    </row>
    <row r="197" spans="1:11" x14ac:dyDescent="0.25">
      <c r="A197" s="1">
        <v>44870</v>
      </c>
      <c r="B197">
        <v>61.15</v>
      </c>
      <c r="C197">
        <v>58.71</v>
      </c>
      <c r="D197">
        <v>62.16</v>
      </c>
      <c r="E197">
        <v>56.87</v>
      </c>
      <c r="F197" t="s">
        <v>210</v>
      </c>
      <c r="G197" s="4">
        <v>4.1599999999999998E-2</v>
      </c>
      <c r="H197">
        <f t="shared" si="7"/>
        <v>0.14620431115276467</v>
      </c>
      <c r="K197">
        <f t="shared" si="6"/>
        <v>4.1560211207630759E-2</v>
      </c>
    </row>
    <row r="198" spans="1:11" x14ac:dyDescent="0.25">
      <c r="A198" s="1">
        <v>44839</v>
      </c>
      <c r="B198">
        <v>58.71</v>
      </c>
      <c r="C198">
        <v>60.56</v>
      </c>
      <c r="D198">
        <v>60.56</v>
      </c>
      <c r="E198">
        <v>55.04</v>
      </c>
      <c r="F198" t="s">
        <v>211</v>
      </c>
      <c r="G198" s="4">
        <v>-2.8799999999999999E-2</v>
      </c>
      <c r="H198">
        <f t="shared" si="7"/>
        <v>0.10046860356138709</v>
      </c>
      <c r="K198">
        <f t="shared" si="6"/>
        <v>-2.8784119106699757E-2</v>
      </c>
    </row>
    <row r="199" spans="1:11" x14ac:dyDescent="0.25">
      <c r="A199" s="1">
        <v>44809</v>
      </c>
      <c r="B199">
        <v>60.45</v>
      </c>
      <c r="C199">
        <v>60.58</v>
      </c>
      <c r="D199">
        <v>62.09</v>
      </c>
      <c r="E199">
        <v>58.25</v>
      </c>
      <c r="F199" t="s">
        <v>212</v>
      </c>
      <c r="G199" s="4">
        <v>1.8E-3</v>
      </c>
      <c r="H199">
        <f t="shared" si="7"/>
        <v>0.13308341143392699</v>
      </c>
      <c r="K199">
        <f t="shared" si="6"/>
        <v>1.8230029830956784E-3</v>
      </c>
    </row>
    <row r="200" spans="1:11" x14ac:dyDescent="0.25">
      <c r="A200" s="1">
        <v>44778</v>
      </c>
      <c r="B200">
        <v>60.34</v>
      </c>
      <c r="C200">
        <v>63.1</v>
      </c>
      <c r="D200">
        <v>63.45</v>
      </c>
      <c r="E200">
        <v>57.42</v>
      </c>
      <c r="F200" t="s">
        <v>213</v>
      </c>
      <c r="G200" s="4">
        <v>-4.0500000000000001E-2</v>
      </c>
      <c r="H200">
        <f t="shared" si="7"/>
        <v>0.1310215557638239</v>
      </c>
      <c r="K200">
        <f t="shared" si="6"/>
        <v>-4.0546986802353246E-2</v>
      </c>
    </row>
    <row r="201" spans="1:11" x14ac:dyDescent="0.25">
      <c r="A201" s="1">
        <v>44747</v>
      </c>
      <c r="B201">
        <v>62.89</v>
      </c>
      <c r="C201">
        <v>58.71</v>
      </c>
      <c r="D201">
        <v>63.1</v>
      </c>
      <c r="E201">
        <v>58.68</v>
      </c>
      <c r="F201" t="s">
        <v>214</v>
      </c>
      <c r="G201" s="4">
        <v>7.1400000000000005E-2</v>
      </c>
      <c r="H201">
        <f t="shared" si="7"/>
        <v>0.17881911902530456</v>
      </c>
      <c r="K201">
        <f t="shared" si="6"/>
        <v>7.1379897785349256E-2</v>
      </c>
    </row>
    <row r="202" spans="1:11" x14ac:dyDescent="0.25">
      <c r="A202" s="1">
        <v>44717</v>
      </c>
      <c r="B202">
        <v>58.7</v>
      </c>
      <c r="C202">
        <v>56.8</v>
      </c>
      <c r="D202">
        <v>60.09</v>
      </c>
      <c r="E202">
        <v>56.62</v>
      </c>
      <c r="F202" t="s">
        <v>215</v>
      </c>
      <c r="G202" s="4">
        <v>3.4500000000000003E-2</v>
      </c>
      <c r="H202">
        <f t="shared" si="7"/>
        <v>0.10028116213683225</v>
      </c>
      <c r="K202">
        <f t="shared" si="6"/>
        <v>3.4543531899894342E-2</v>
      </c>
    </row>
    <row r="203" spans="1:11" x14ac:dyDescent="0.25">
      <c r="A203" s="1">
        <v>44686</v>
      </c>
      <c r="B203">
        <v>56.74</v>
      </c>
      <c r="C203">
        <v>55</v>
      </c>
      <c r="D203">
        <v>57.76</v>
      </c>
      <c r="E203">
        <v>54.17</v>
      </c>
      <c r="F203" t="s">
        <v>216</v>
      </c>
      <c r="G203" s="4">
        <v>3.5200000000000002E-2</v>
      </c>
      <c r="H203">
        <f t="shared" si="7"/>
        <v>6.3542642924086179E-2</v>
      </c>
      <c r="K203">
        <f t="shared" si="6"/>
        <v>3.5212552453931734E-2</v>
      </c>
    </row>
    <row r="204" spans="1:11" x14ac:dyDescent="0.25">
      <c r="A204" s="1">
        <v>44656</v>
      </c>
      <c r="B204">
        <v>54.81</v>
      </c>
      <c r="C204">
        <v>52.59</v>
      </c>
      <c r="D204">
        <v>54.81</v>
      </c>
      <c r="E204">
        <v>51.12</v>
      </c>
      <c r="F204" t="s">
        <v>217</v>
      </c>
      <c r="G204" s="4">
        <v>5.7700000000000001E-2</v>
      </c>
      <c r="H204">
        <f t="shared" si="7"/>
        <v>2.7366447985004649E-2</v>
      </c>
      <c r="K204">
        <f t="shared" si="6"/>
        <v>5.7699729834040925E-2</v>
      </c>
    </row>
    <row r="205" spans="1:11" x14ac:dyDescent="0.25">
      <c r="A205" s="1">
        <v>44625</v>
      </c>
      <c r="B205">
        <v>51.82</v>
      </c>
      <c r="C205">
        <v>53.25</v>
      </c>
      <c r="D205">
        <v>55.53</v>
      </c>
      <c r="E205">
        <v>51.13</v>
      </c>
      <c r="F205" t="s">
        <v>218</v>
      </c>
      <c r="G205" s="4">
        <v>-2.87E-2</v>
      </c>
      <c r="H205">
        <f t="shared" si="7"/>
        <v>-2.8678537956888461E-2</v>
      </c>
      <c r="K205">
        <f t="shared" si="6"/>
        <v>-2.8678537956888461E-2</v>
      </c>
    </row>
    <row r="206" spans="1:11" x14ac:dyDescent="0.25">
      <c r="A206" s="1">
        <v>44597</v>
      </c>
      <c r="B206">
        <v>53.35</v>
      </c>
      <c r="C206">
        <v>51.9</v>
      </c>
      <c r="D206">
        <v>55.11</v>
      </c>
      <c r="E206">
        <v>51.7</v>
      </c>
      <c r="F206" t="s">
        <v>219</v>
      </c>
      <c r="G206" s="4">
        <v>3.1699999999999999E-2</v>
      </c>
      <c r="H206">
        <f>(B206/$B$206)-1</f>
        <v>0</v>
      </c>
      <c r="K206" t="e">
        <f t="shared" si="6"/>
        <v>#DIV/0!</v>
      </c>
    </row>
    <row r="207" spans="1:11" x14ac:dyDescent="0.25">
      <c r="J207" t="s">
        <v>220</v>
      </c>
      <c r="K207">
        <f>AVERAGE(K2:K205)</f>
        <v>5.3681064421535292E-3</v>
      </c>
    </row>
    <row r="208" spans="1:11" x14ac:dyDescent="0.25">
      <c r="J208" t="s">
        <v>221</v>
      </c>
      <c r="K208" s="5">
        <f>_xlfn.STDEV.S(K2:K205)</f>
        <v>6.3974238685668525E-2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L4" sqref="L4:L24"/>
    </sheetView>
  </sheetViews>
  <sheetFormatPr defaultRowHeight="15" x14ac:dyDescent="0.25"/>
  <sheetData>
    <row r="1" spans="1:13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J1" t="s">
        <v>6</v>
      </c>
      <c r="K1" t="s">
        <v>7</v>
      </c>
      <c r="L1" t="s">
        <v>9</v>
      </c>
    </row>
    <row r="2" spans="1:13" x14ac:dyDescent="0.25">
      <c r="A2" s="1">
        <v>44614</v>
      </c>
      <c r="B2" s="6">
        <v>4446.8</v>
      </c>
      <c r="C2" s="6">
        <v>4521.3500000000004</v>
      </c>
      <c r="D2" s="6">
        <v>4595.1000000000004</v>
      </c>
      <c r="E2" s="6">
        <v>4364.8900000000003</v>
      </c>
      <c r="F2" t="s">
        <v>222</v>
      </c>
      <c r="G2" s="4">
        <v>-1.52E-2</v>
      </c>
      <c r="H2">
        <f t="shared" ref="H2:H65" si="0">(B2/$B$206)-1</f>
        <v>2.6945829179129284</v>
      </c>
      <c r="J2">
        <f>STDEV(L2:L205)</f>
        <v>4.2299014684791907E-2</v>
      </c>
      <c r="K2">
        <f>AVERAGE(L2:L205)</f>
        <v>7.3302743620150303E-3</v>
      </c>
      <c r="L2">
        <f>(B2/B3)-1</f>
        <v>-1.5225166369545184E-2</v>
      </c>
      <c r="M2">
        <v>2.6945829179129284</v>
      </c>
    </row>
    <row r="3" spans="1:13" x14ac:dyDescent="0.25">
      <c r="A3" s="1">
        <v>44583</v>
      </c>
      <c r="B3" s="6">
        <v>4515.55</v>
      </c>
      <c r="C3" s="6">
        <v>4781</v>
      </c>
      <c r="D3" s="6">
        <v>4817.88</v>
      </c>
      <c r="E3" s="6">
        <v>4221.54</v>
      </c>
      <c r="F3" t="s">
        <v>222</v>
      </c>
      <c r="G3" s="4">
        <v>-5.2600000000000001E-2</v>
      </c>
      <c r="H3">
        <f t="shared" si="0"/>
        <v>2.7517032236623469</v>
      </c>
      <c r="I3">
        <f t="shared" ref="I3:I66" si="1">H3+1</f>
        <v>3.7517032236623469</v>
      </c>
      <c r="J3">
        <f>J4*L3+J4</f>
        <v>3.75170322366235</v>
      </c>
      <c r="K3">
        <f t="shared" ref="K3:K66" si="2">J3-1</f>
        <v>2.75170322366235</v>
      </c>
      <c r="L3">
        <f t="shared" ref="L3:L66" si="3">(B3/B4)-1</f>
        <v>-5.2585089106999772E-2</v>
      </c>
      <c r="M3">
        <v>2.7517032236623469</v>
      </c>
    </row>
    <row r="4" spans="1:13" x14ac:dyDescent="0.25">
      <c r="A4" s="1">
        <v>44916</v>
      </c>
      <c r="B4" s="6">
        <v>4766.18</v>
      </c>
      <c r="C4" s="6">
        <v>4623.8</v>
      </c>
      <c r="D4" s="6">
        <v>4808.5200000000004</v>
      </c>
      <c r="E4" s="6">
        <v>4494.2</v>
      </c>
      <c r="F4" t="s">
        <v>222</v>
      </c>
      <c r="G4" s="4">
        <v>4.36E-2</v>
      </c>
      <c r="H4">
        <f t="shared" si="0"/>
        <v>2.9599368560983721</v>
      </c>
      <c r="I4">
        <f t="shared" si="1"/>
        <v>3.9599368560983721</v>
      </c>
      <c r="J4">
        <f t="shared" ref="J4:J66" si="4">J5*L4+J5</f>
        <v>3.9599368560983756</v>
      </c>
      <c r="K4">
        <f t="shared" si="2"/>
        <v>2.9599368560983756</v>
      </c>
      <c r="L4">
        <f t="shared" si="3"/>
        <v>4.3612874972629889E-2</v>
      </c>
      <c r="M4">
        <v>2.9599368560983721</v>
      </c>
    </row>
    <row r="5" spans="1:13" x14ac:dyDescent="0.25">
      <c r="A5" s="1">
        <v>44886</v>
      </c>
      <c r="B5" s="6">
        <v>4567</v>
      </c>
      <c r="C5" s="6">
        <v>4616.47</v>
      </c>
      <c r="D5" s="6">
        <v>4743.74</v>
      </c>
      <c r="E5" s="6">
        <v>4560.26</v>
      </c>
      <c r="F5" t="s">
        <v>222</v>
      </c>
      <c r="G5" s="4">
        <v>-8.3000000000000001E-3</v>
      </c>
      <c r="H5">
        <f t="shared" si="0"/>
        <v>2.794449983383184</v>
      </c>
      <c r="I5">
        <f t="shared" si="1"/>
        <v>3.794449983383184</v>
      </c>
      <c r="J5">
        <f t="shared" si="4"/>
        <v>3.7944499833831871</v>
      </c>
      <c r="K5">
        <f t="shared" si="2"/>
        <v>2.7944499833831871</v>
      </c>
      <c r="L5">
        <f t="shared" si="3"/>
        <v>-8.3337314184714906E-3</v>
      </c>
      <c r="M5">
        <v>2.794449983383184</v>
      </c>
    </row>
    <row r="6" spans="1:13" x14ac:dyDescent="0.25">
      <c r="A6" s="1">
        <v>44855</v>
      </c>
      <c r="B6" s="6">
        <v>4605.38</v>
      </c>
      <c r="C6" s="6">
        <v>4324.71</v>
      </c>
      <c r="D6" s="6">
        <v>4608.7</v>
      </c>
      <c r="E6" s="6">
        <v>4278.7</v>
      </c>
      <c r="F6" t="s">
        <v>222</v>
      </c>
      <c r="G6" s="4">
        <v>6.9099999999999995E-2</v>
      </c>
      <c r="H6">
        <f t="shared" si="0"/>
        <v>2.8263376537055502</v>
      </c>
      <c r="I6">
        <f t="shared" si="1"/>
        <v>3.8263376537055502</v>
      </c>
      <c r="J6">
        <f t="shared" si="4"/>
        <v>3.8263376537055533</v>
      </c>
      <c r="K6">
        <f t="shared" si="2"/>
        <v>2.8263376537055533</v>
      </c>
      <c r="L6">
        <f t="shared" si="3"/>
        <v>6.9143873301234615E-2</v>
      </c>
      <c r="M6">
        <v>2.8263376537055502</v>
      </c>
    </row>
    <row r="7" spans="1:13" x14ac:dyDescent="0.25">
      <c r="A7" s="1">
        <v>44825</v>
      </c>
      <c r="B7" s="6">
        <v>4307.54</v>
      </c>
      <c r="C7" s="6">
        <v>4531.04</v>
      </c>
      <c r="D7" s="6">
        <v>4544.58</v>
      </c>
      <c r="E7" s="6">
        <v>4304.8999999999996</v>
      </c>
      <c r="F7" t="s">
        <v>222</v>
      </c>
      <c r="G7" s="4">
        <v>-4.7600000000000003E-2</v>
      </c>
      <c r="H7">
        <f t="shared" si="0"/>
        <v>2.5788800265869063</v>
      </c>
      <c r="I7">
        <f t="shared" si="1"/>
        <v>3.5788800265869063</v>
      </c>
      <c r="J7">
        <f t="shared" si="4"/>
        <v>3.578880026586909</v>
      </c>
      <c r="K7">
        <f t="shared" si="2"/>
        <v>2.578880026586909</v>
      </c>
      <c r="L7">
        <f t="shared" si="3"/>
        <v>-4.7569140421166334E-2</v>
      </c>
      <c r="M7">
        <v>2.5788800265869063</v>
      </c>
    </row>
    <row r="8" spans="1:13" x14ac:dyDescent="0.25">
      <c r="A8" s="1">
        <v>44794</v>
      </c>
      <c r="B8" s="6">
        <v>4522.68</v>
      </c>
      <c r="C8" s="6">
        <v>4415.8999999999996</v>
      </c>
      <c r="D8" s="6">
        <v>4537.8</v>
      </c>
      <c r="E8" s="6">
        <v>4369.2</v>
      </c>
      <c r="F8" t="s">
        <v>222</v>
      </c>
      <c r="G8" s="4">
        <v>2.9000000000000001E-2</v>
      </c>
      <c r="H8">
        <f t="shared" si="0"/>
        <v>2.7576271186440682</v>
      </c>
      <c r="I8">
        <f t="shared" si="1"/>
        <v>3.7576271186440682</v>
      </c>
      <c r="J8">
        <f t="shared" si="4"/>
        <v>3.7576271186440713</v>
      </c>
      <c r="K8">
        <f t="shared" si="2"/>
        <v>2.7576271186440713</v>
      </c>
      <c r="L8">
        <f t="shared" si="3"/>
        <v>2.8990321391681118E-2</v>
      </c>
      <c r="M8">
        <v>2.7576271186440682</v>
      </c>
    </row>
    <row r="9" spans="1:13" x14ac:dyDescent="0.25">
      <c r="A9" s="1">
        <v>44763</v>
      </c>
      <c r="B9" s="6">
        <v>4395.26</v>
      </c>
      <c r="C9" s="6">
        <v>4304.1000000000004</v>
      </c>
      <c r="D9" s="6">
        <v>4430.2</v>
      </c>
      <c r="E9" s="6">
        <v>4232.8</v>
      </c>
      <c r="F9" t="s">
        <v>222</v>
      </c>
      <c r="G9" s="4">
        <v>2.2700000000000001E-2</v>
      </c>
      <c r="H9">
        <f t="shared" si="0"/>
        <v>2.6517613825191098</v>
      </c>
      <c r="I9">
        <f t="shared" si="1"/>
        <v>3.6517613825191098</v>
      </c>
      <c r="J9">
        <f t="shared" si="4"/>
        <v>3.6517613825191124</v>
      </c>
      <c r="K9">
        <f t="shared" si="2"/>
        <v>2.6517613825191124</v>
      </c>
      <c r="L9">
        <f t="shared" si="3"/>
        <v>2.274810936591054E-2</v>
      </c>
      <c r="M9">
        <v>2.6517613825191098</v>
      </c>
    </row>
    <row r="10" spans="1:13" x14ac:dyDescent="0.25">
      <c r="A10" s="1">
        <v>44733</v>
      </c>
      <c r="B10" s="6">
        <v>4297.5</v>
      </c>
      <c r="C10" s="6">
        <v>4216.5200000000004</v>
      </c>
      <c r="D10" s="6">
        <v>4302.43</v>
      </c>
      <c r="E10" s="6">
        <v>4164.3999999999996</v>
      </c>
      <c r="F10" t="s">
        <v>222</v>
      </c>
      <c r="G10" s="4">
        <v>2.2200000000000001E-2</v>
      </c>
      <c r="H10">
        <f t="shared" si="0"/>
        <v>2.5705383848454639</v>
      </c>
      <c r="I10">
        <f t="shared" si="1"/>
        <v>3.5705383848454639</v>
      </c>
      <c r="J10">
        <f t="shared" si="4"/>
        <v>3.5705383848454662</v>
      </c>
      <c r="K10">
        <f t="shared" si="2"/>
        <v>2.5705383848454662</v>
      </c>
      <c r="L10">
        <f t="shared" si="3"/>
        <v>2.221397632316946E-2</v>
      </c>
      <c r="M10">
        <v>2.5705383848454639</v>
      </c>
    </row>
    <row r="11" spans="1:13" x14ac:dyDescent="0.25">
      <c r="A11" s="1">
        <v>44702</v>
      </c>
      <c r="B11" s="6">
        <v>4204.1099999999997</v>
      </c>
      <c r="C11" s="6">
        <v>4191.9799999999996</v>
      </c>
      <c r="D11" s="6">
        <v>4238.04</v>
      </c>
      <c r="E11" s="6">
        <v>4056.88</v>
      </c>
      <c r="F11" t="s">
        <v>222</v>
      </c>
      <c r="G11" s="4">
        <v>5.4999999999999997E-3</v>
      </c>
      <c r="H11">
        <f t="shared" si="0"/>
        <v>2.4929461615154538</v>
      </c>
      <c r="I11">
        <f t="shared" si="1"/>
        <v>3.4929461615154538</v>
      </c>
      <c r="J11">
        <f t="shared" si="4"/>
        <v>3.492946161515456</v>
      </c>
      <c r="K11">
        <f t="shared" si="2"/>
        <v>2.492946161515456</v>
      </c>
      <c r="L11">
        <f t="shared" si="3"/>
        <v>5.4865025818131574E-3</v>
      </c>
      <c r="M11">
        <v>2.4929461615154538</v>
      </c>
    </row>
    <row r="12" spans="1:13" x14ac:dyDescent="0.25">
      <c r="A12" s="1">
        <v>44672</v>
      </c>
      <c r="B12" s="6">
        <v>4181.17</v>
      </c>
      <c r="C12" s="6">
        <v>3992.78</v>
      </c>
      <c r="D12" s="6">
        <v>4218.78</v>
      </c>
      <c r="E12" s="6">
        <v>3992.78</v>
      </c>
      <c r="F12" t="s">
        <v>222</v>
      </c>
      <c r="G12" s="4">
        <v>5.2400000000000002E-2</v>
      </c>
      <c r="H12">
        <f t="shared" si="0"/>
        <v>2.4738866733133933</v>
      </c>
      <c r="I12">
        <f t="shared" si="1"/>
        <v>3.4738866733133933</v>
      </c>
      <c r="J12">
        <f t="shared" si="4"/>
        <v>3.473886673313396</v>
      </c>
      <c r="K12">
        <f t="shared" si="2"/>
        <v>2.473886673313396</v>
      </c>
      <c r="L12">
        <f t="shared" si="3"/>
        <v>5.242531255584737E-2</v>
      </c>
      <c r="M12">
        <v>2.4738866733133933</v>
      </c>
    </row>
    <row r="13" spans="1:13" x14ac:dyDescent="0.25">
      <c r="A13" s="1">
        <v>44641</v>
      </c>
      <c r="B13" s="6">
        <v>3972.89</v>
      </c>
      <c r="C13" s="6">
        <v>3842.51</v>
      </c>
      <c r="D13" s="6">
        <v>3994.41</v>
      </c>
      <c r="E13" s="6">
        <v>3723.34</v>
      </c>
      <c r="F13" t="s">
        <v>222</v>
      </c>
      <c r="G13" s="4">
        <v>4.24E-2</v>
      </c>
      <c r="H13">
        <f t="shared" si="0"/>
        <v>2.3008391492190099</v>
      </c>
      <c r="I13">
        <f t="shared" si="1"/>
        <v>3.3008391492190099</v>
      </c>
      <c r="J13">
        <f t="shared" si="4"/>
        <v>3.3008391492190121</v>
      </c>
      <c r="K13">
        <f t="shared" si="2"/>
        <v>2.3008391492190121</v>
      </c>
      <c r="L13">
        <f t="shared" si="3"/>
        <v>4.2438634008107767E-2</v>
      </c>
      <c r="M13">
        <v>2.3008391492190099</v>
      </c>
    </row>
    <row r="14" spans="1:13" x14ac:dyDescent="0.25">
      <c r="A14" s="1">
        <v>44613</v>
      </c>
      <c r="B14" s="6">
        <v>3811.15</v>
      </c>
      <c r="C14" s="6">
        <v>3731.17</v>
      </c>
      <c r="D14" s="6">
        <v>3950.43</v>
      </c>
      <c r="E14" s="6">
        <v>3725.62</v>
      </c>
      <c r="F14" t="s">
        <v>222</v>
      </c>
      <c r="G14" s="4">
        <v>2.6100000000000002E-2</v>
      </c>
      <c r="H14">
        <f t="shared" si="0"/>
        <v>2.1664589564639418</v>
      </c>
      <c r="I14">
        <f t="shared" si="1"/>
        <v>3.1664589564639418</v>
      </c>
      <c r="J14">
        <f t="shared" si="4"/>
        <v>3.166458956463944</v>
      </c>
      <c r="K14">
        <f t="shared" si="2"/>
        <v>2.166458956463944</v>
      </c>
      <c r="L14">
        <f t="shared" si="3"/>
        <v>2.6091474971999817E-2</v>
      </c>
      <c r="M14">
        <v>2.1664589564639418</v>
      </c>
    </row>
    <row r="15" spans="1:13" x14ac:dyDescent="0.25">
      <c r="A15" s="1">
        <v>44582</v>
      </c>
      <c r="B15" s="6">
        <v>3714.24</v>
      </c>
      <c r="C15" s="6">
        <v>3764.61</v>
      </c>
      <c r="D15" s="6">
        <v>3870.9</v>
      </c>
      <c r="E15" s="6">
        <v>3662.71</v>
      </c>
      <c r="F15" t="s">
        <v>222</v>
      </c>
      <c r="G15" s="4">
        <v>-1.11E-2</v>
      </c>
      <c r="H15">
        <f t="shared" si="0"/>
        <v>2.0859421734795616</v>
      </c>
      <c r="I15">
        <f t="shared" si="1"/>
        <v>3.0859421734795616</v>
      </c>
      <c r="J15">
        <f t="shared" si="4"/>
        <v>3.0859421734795633</v>
      </c>
      <c r="K15">
        <f t="shared" si="2"/>
        <v>2.0859421734795633</v>
      </c>
      <c r="L15">
        <f t="shared" si="3"/>
        <v>-1.1136640158463607E-2</v>
      </c>
      <c r="M15">
        <v>2.0859421734795616</v>
      </c>
    </row>
    <row r="16" spans="1:13" x14ac:dyDescent="0.25">
      <c r="A16" s="1">
        <v>44915</v>
      </c>
      <c r="B16" s="6">
        <v>3756.07</v>
      </c>
      <c r="C16" s="6">
        <v>3645.87</v>
      </c>
      <c r="D16" s="6">
        <v>3760.2</v>
      </c>
      <c r="E16" s="6">
        <v>3633.4</v>
      </c>
      <c r="F16" t="s">
        <v>222</v>
      </c>
      <c r="G16" s="4">
        <v>3.7100000000000001E-2</v>
      </c>
      <c r="H16">
        <f t="shared" si="0"/>
        <v>2.120696244599535</v>
      </c>
      <c r="I16">
        <f t="shared" si="1"/>
        <v>3.120696244599535</v>
      </c>
      <c r="J16">
        <f t="shared" si="4"/>
        <v>3.1206962445995372</v>
      </c>
      <c r="K16">
        <f t="shared" si="2"/>
        <v>2.1206962445995372</v>
      </c>
      <c r="L16">
        <f t="shared" si="3"/>
        <v>3.712140665943231E-2</v>
      </c>
      <c r="M16">
        <v>2.120696244599535</v>
      </c>
    </row>
    <row r="17" spans="1:13" x14ac:dyDescent="0.25">
      <c r="A17" s="1">
        <v>44885</v>
      </c>
      <c r="B17" s="6">
        <v>3621.63</v>
      </c>
      <c r="C17" s="6">
        <v>3296.2</v>
      </c>
      <c r="D17" s="6">
        <v>3645.99</v>
      </c>
      <c r="E17" s="6">
        <v>3279.74</v>
      </c>
      <c r="F17" t="s">
        <v>222</v>
      </c>
      <c r="G17" s="4">
        <v>0.1075</v>
      </c>
      <c r="H17">
        <f t="shared" si="0"/>
        <v>2.008998005982054</v>
      </c>
      <c r="I17">
        <f t="shared" si="1"/>
        <v>3.008998005982054</v>
      </c>
      <c r="J17">
        <f t="shared" si="4"/>
        <v>3.0089980059820562</v>
      </c>
      <c r="K17">
        <f t="shared" si="2"/>
        <v>2.0089980059820562</v>
      </c>
      <c r="L17">
        <f t="shared" si="3"/>
        <v>0.10754565805086314</v>
      </c>
      <c r="M17">
        <v>2.008998005982054</v>
      </c>
    </row>
    <row r="18" spans="1:13" x14ac:dyDescent="0.25">
      <c r="A18" s="1">
        <v>44854</v>
      </c>
      <c r="B18" s="6">
        <v>3269.96</v>
      </c>
      <c r="C18" s="6">
        <v>3385.87</v>
      </c>
      <c r="D18" s="6">
        <v>3549.85</v>
      </c>
      <c r="E18" s="6">
        <v>3233.94</v>
      </c>
      <c r="F18" t="s">
        <v>222</v>
      </c>
      <c r="G18" s="4">
        <v>-2.7699999999999999E-2</v>
      </c>
      <c r="H18">
        <f t="shared" si="0"/>
        <v>1.716816218012629</v>
      </c>
      <c r="I18">
        <f t="shared" si="1"/>
        <v>2.716816218012629</v>
      </c>
      <c r="J18">
        <f t="shared" si="4"/>
        <v>2.7168162180126307</v>
      </c>
      <c r="K18">
        <f t="shared" si="2"/>
        <v>1.7168162180126307</v>
      </c>
      <c r="L18">
        <f t="shared" si="3"/>
        <v>-2.7665774606006499E-2</v>
      </c>
      <c r="M18">
        <v>1.716816218012629</v>
      </c>
    </row>
    <row r="19" spans="1:13" x14ac:dyDescent="0.25">
      <c r="A19" s="1">
        <v>44824</v>
      </c>
      <c r="B19" s="6">
        <v>3363</v>
      </c>
      <c r="C19" s="6">
        <v>3507.44</v>
      </c>
      <c r="D19" s="6">
        <v>3588.11</v>
      </c>
      <c r="E19" s="6">
        <v>3209.45</v>
      </c>
      <c r="F19" t="s">
        <v>222</v>
      </c>
      <c r="G19" s="4">
        <v>-3.9199999999999999E-2</v>
      </c>
      <c r="H19">
        <f t="shared" si="0"/>
        <v>1.7941176470588238</v>
      </c>
      <c r="I19">
        <f t="shared" si="1"/>
        <v>2.7941176470588238</v>
      </c>
      <c r="J19">
        <f t="shared" si="4"/>
        <v>2.7941176470588256</v>
      </c>
      <c r="K19">
        <f t="shared" si="2"/>
        <v>1.7941176470588256</v>
      </c>
      <c r="L19">
        <f t="shared" si="3"/>
        <v>-3.9227954095494399E-2</v>
      </c>
      <c r="M19">
        <v>1.7941176470588238</v>
      </c>
    </row>
    <row r="20" spans="1:13" x14ac:dyDescent="0.25">
      <c r="A20" s="1">
        <v>44793</v>
      </c>
      <c r="B20" s="6">
        <v>3500.31</v>
      </c>
      <c r="C20" s="6">
        <v>3288.26</v>
      </c>
      <c r="D20" s="6">
        <v>3514.77</v>
      </c>
      <c r="E20" s="6">
        <v>3284.53</v>
      </c>
      <c r="F20" t="s">
        <v>222</v>
      </c>
      <c r="G20" s="4">
        <v>7.0099999999999996E-2</v>
      </c>
      <c r="H20">
        <f t="shared" si="0"/>
        <v>1.9082003988035896</v>
      </c>
      <c r="I20">
        <f t="shared" si="1"/>
        <v>2.9082003988035896</v>
      </c>
      <c r="J20">
        <f t="shared" si="4"/>
        <v>2.9082003988035914</v>
      </c>
      <c r="K20">
        <f t="shared" si="2"/>
        <v>1.9082003988035914</v>
      </c>
      <c r="L20">
        <f t="shared" si="3"/>
        <v>7.0064687324219221E-2</v>
      </c>
      <c r="M20">
        <v>1.9082003988035896</v>
      </c>
    </row>
    <row r="21" spans="1:13" x14ac:dyDescent="0.25">
      <c r="A21" s="1">
        <v>44762</v>
      </c>
      <c r="B21" s="6">
        <v>3271.12</v>
      </c>
      <c r="C21" s="6">
        <v>3105.92</v>
      </c>
      <c r="D21" s="6">
        <v>3279.99</v>
      </c>
      <c r="E21" s="6">
        <v>3101.17</v>
      </c>
      <c r="F21" t="s">
        <v>222</v>
      </c>
      <c r="G21" s="4">
        <v>5.5100000000000003E-2</v>
      </c>
      <c r="H21">
        <f t="shared" si="0"/>
        <v>1.7177799933532736</v>
      </c>
      <c r="I21">
        <f t="shared" si="1"/>
        <v>2.7177799933532736</v>
      </c>
      <c r="J21">
        <f t="shared" si="4"/>
        <v>2.7177799933532754</v>
      </c>
      <c r="K21">
        <f t="shared" si="2"/>
        <v>1.7177799933532754</v>
      </c>
      <c r="L21">
        <f t="shared" si="3"/>
        <v>5.5101296975444303E-2</v>
      </c>
      <c r="M21">
        <v>1.7177799933532736</v>
      </c>
    </row>
    <row r="22" spans="1:13" x14ac:dyDescent="0.25">
      <c r="A22" s="1">
        <v>44732</v>
      </c>
      <c r="B22" s="6">
        <v>3100.29</v>
      </c>
      <c r="C22" s="6">
        <v>3038.78</v>
      </c>
      <c r="D22" s="6">
        <v>3233.13</v>
      </c>
      <c r="E22" s="6">
        <v>2965.66</v>
      </c>
      <c r="F22" t="s">
        <v>222</v>
      </c>
      <c r="G22" s="4">
        <v>1.84E-2</v>
      </c>
      <c r="H22">
        <f t="shared" si="0"/>
        <v>1.5758474576271189</v>
      </c>
      <c r="I22">
        <f t="shared" si="1"/>
        <v>2.5758474576271189</v>
      </c>
      <c r="J22">
        <f t="shared" si="4"/>
        <v>2.5758474576271202</v>
      </c>
      <c r="K22">
        <f t="shared" si="2"/>
        <v>1.5758474576271202</v>
      </c>
      <c r="L22">
        <f t="shared" si="3"/>
        <v>1.8388403283502663E-2</v>
      </c>
      <c r="M22">
        <v>1.5758474576271189</v>
      </c>
    </row>
    <row r="23" spans="1:13" x14ac:dyDescent="0.25">
      <c r="A23" s="1">
        <v>44701</v>
      </c>
      <c r="B23" s="6">
        <v>3044.31</v>
      </c>
      <c r="C23" s="6">
        <v>2869.09</v>
      </c>
      <c r="D23" s="6">
        <v>3068.67</v>
      </c>
      <c r="E23" s="6">
        <v>2766.64</v>
      </c>
      <c r="F23" t="s">
        <v>222</v>
      </c>
      <c r="G23" s="4">
        <v>4.53E-2</v>
      </c>
      <c r="H23">
        <f t="shared" si="0"/>
        <v>1.5293369890329016</v>
      </c>
      <c r="I23">
        <f t="shared" si="1"/>
        <v>2.5293369890329016</v>
      </c>
      <c r="J23">
        <f t="shared" si="4"/>
        <v>2.5293369890329029</v>
      </c>
      <c r="K23">
        <f t="shared" si="2"/>
        <v>1.5293369890329029</v>
      </c>
      <c r="L23">
        <f t="shared" si="3"/>
        <v>4.528177501261843E-2</v>
      </c>
      <c r="M23">
        <v>1.5293369890329016</v>
      </c>
    </row>
    <row r="24" spans="1:13" x14ac:dyDescent="0.25">
      <c r="A24" s="1">
        <v>44671</v>
      </c>
      <c r="B24" s="6">
        <v>2912.43</v>
      </c>
      <c r="C24" s="6">
        <v>2498.08</v>
      </c>
      <c r="D24" s="6">
        <v>2954.86</v>
      </c>
      <c r="E24" s="6">
        <v>2447.4899999999998</v>
      </c>
      <c r="F24" t="s">
        <v>222</v>
      </c>
      <c r="G24" s="4">
        <v>0.1268</v>
      </c>
      <c r="H24">
        <f t="shared" si="0"/>
        <v>1.419765702891326</v>
      </c>
      <c r="I24">
        <f t="shared" si="1"/>
        <v>2.419765702891326</v>
      </c>
      <c r="J24">
        <f t="shared" si="4"/>
        <v>2.4197657028913273</v>
      </c>
      <c r="K24">
        <f t="shared" si="2"/>
        <v>1.4197657028913273</v>
      </c>
      <c r="L24">
        <f t="shared" si="3"/>
        <v>0.12684410293315374</v>
      </c>
      <c r="M24">
        <v>1.419765702891326</v>
      </c>
    </row>
    <row r="25" spans="1:13" x14ac:dyDescent="0.25">
      <c r="A25" s="1">
        <v>44640</v>
      </c>
      <c r="B25" s="6">
        <v>2584.59</v>
      </c>
      <c r="C25" s="6">
        <v>2974.28</v>
      </c>
      <c r="D25" s="6">
        <v>3136.72</v>
      </c>
      <c r="E25" s="6">
        <v>2191.86</v>
      </c>
      <c r="F25" t="s">
        <v>222</v>
      </c>
      <c r="G25" s="4">
        <v>-0.12509999999999999</v>
      </c>
      <c r="H25">
        <f t="shared" si="0"/>
        <v>1.1473828514456632</v>
      </c>
      <c r="I25">
        <f t="shared" si="1"/>
        <v>2.1473828514456632</v>
      </c>
      <c r="J25">
        <f t="shared" si="4"/>
        <v>2.1473828514456641</v>
      </c>
      <c r="K25">
        <f t="shared" si="2"/>
        <v>1.1473828514456641</v>
      </c>
      <c r="L25">
        <f t="shared" si="3"/>
        <v>-0.12511932083595656</v>
      </c>
      <c r="M25">
        <v>1.1473828514456632</v>
      </c>
    </row>
    <row r="26" spans="1:13" x14ac:dyDescent="0.25">
      <c r="A26" s="1">
        <v>44612</v>
      </c>
      <c r="B26" s="6">
        <v>2954.22</v>
      </c>
      <c r="C26" s="6">
        <v>3235.66</v>
      </c>
      <c r="D26" s="6">
        <v>3393.52</v>
      </c>
      <c r="E26" s="6">
        <v>2855.84</v>
      </c>
      <c r="F26" t="s">
        <v>222</v>
      </c>
      <c r="G26" s="4">
        <v>-8.4099999999999994E-2</v>
      </c>
      <c r="H26">
        <f t="shared" si="0"/>
        <v>1.4544865403788636</v>
      </c>
      <c r="I26">
        <f t="shared" si="1"/>
        <v>2.4544865403788636</v>
      </c>
      <c r="J26">
        <f t="shared" si="4"/>
        <v>2.454486540378864</v>
      </c>
      <c r="K26">
        <f t="shared" si="2"/>
        <v>1.454486540378864</v>
      </c>
      <c r="L26">
        <f t="shared" si="3"/>
        <v>-8.4110469009648137E-2</v>
      </c>
      <c r="M26">
        <v>1.4544865403788636</v>
      </c>
    </row>
    <row r="27" spans="1:13" x14ac:dyDescent="0.25">
      <c r="A27" s="1">
        <v>44581</v>
      </c>
      <c r="B27" s="6">
        <v>3225.52</v>
      </c>
      <c r="C27" s="6">
        <v>3244.67</v>
      </c>
      <c r="D27" s="6">
        <v>3337.77</v>
      </c>
      <c r="E27" s="6">
        <v>3214.64</v>
      </c>
      <c r="F27" t="s">
        <v>222</v>
      </c>
      <c r="G27" s="4">
        <v>-1.6000000000000001E-3</v>
      </c>
      <c r="H27">
        <f t="shared" si="0"/>
        <v>1.6798936523762049</v>
      </c>
      <c r="I27">
        <f t="shared" si="1"/>
        <v>2.6798936523762049</v>
      </c>
      <c r="J27">
        <f t="shared" si="4"/>
        <v>2.6798936523762058</v>
      </c>
      <c r="K27">
        <f t="shared" si="2"/>
        <v>1.6798936523762058</v>
      </c>
      <c r="L27">
        <f t="shared" si="3"/>
        <v>-1.6280898111292741E-3</v>
      </c>
      <c r="M27">
        <v>1.6798936523762049</v>
      </c>
    </row>
    <row r="28" spans="1:13" x14ac:dyDescent="0.25">
      <c r="A28" s="1">
        <v>44914</v>
      </c>
      <c r="B28" s="6">
        <v>3230.78</v>
      </c>
      <c r="C28" s="6">
        <v>3143.85</v>
      </c>
      <c r="D28" s="6">
        <v>3247.93</v>
      </c>
      <c r="E28" s="6">
        <v>3070.33</v>
      </c>
      <c r="F28" t="s">
        <v>222</v>
      </c>
      <c r="G28" s="4">
        <v>2.86E-2</v>
      </c>
      <c r="H28">
        <f t="shared" si="0"/>
        <v>1.6842638750415424</v>
      </c>
      <c r="I28">
        <f t="shared" si="1"/>
        <v>2.6842638750415424</v>
      </c>
      <c r="J28">
        <f t="shared" si="4"/>
        <v>2.6842638750415433</v>
      </c>
      <c r="K28">
        <f t="shared" si="2"/>
        <v>1.6842638750415433</v>
      </c>
      <c r="L28">
        <f t="shared" si="3"/>
        <v>2.8589803182446305E-2</v>
      </c>
      <c r="M28">
        <v>1.6842638750415424</v>
      </c>
    </row>
    <row r="29" spans="1:13" x14ac:dyDescent="0.25">
      <c r="A29" s="1">
        <v>44884</v>
      </c>
      <c r="B29" s="6">
        <v>3140.98</v>
      </c>
      <c r="C29" s="6">
        <v>3050.72</v>
      </c>
      <c r="D29" s="6">
        <v>3154.26</v>
      </c>
      <c r="E29" s="6">
        <v>3050.72</v>
      </c>
      <c r="F29" t="s">
        <v>222</v>
      </c>
      <c r="G29" s="4">
        <v>3.4000000000000002E-2</v>
      </c>
      <c r="H29">
        <f t="shared" si="0"/>
        <v>1.6096543702226653</v>
      </c>
      <c r="I29">
        <f t="shared" si="1"/>
        <v>2.6096543702226653</v>
      </c>
      <c r="J29">
        <f t="shared" si="4"/>
        <v>2.6096543702226662</v>
      </c>
      <c r="K29">
        <f t="shared" si="2"/>
        <v>1.6096543702226662</v>
      </c>
      <c r="L29">
        <f t="shared" si="3"/>
        <v>3.404706409091518E-2</v>
      </c>
      <c r="M29">
        <v>1.6096543702226653</v>
      </c>
    </row>
    <row r="30" spans="1:13" x14ac:dyDescent="0.25">
      <c r="A30" s="1">
        <v>44853</v>
      </c>
      <c r="B30" s="6">
        <v>3037.56</v>
      </c>
      <c r="C30" s="6">
        <v>2983.69</v>
      </c>
      <c r="D30" s="6">
        <v>3050.1</v>
      </c>
      <c r="E30" s="6">
        <v>2855.94</v>
      </c>
      <c r="F30" t="s">
        <v>222</v>
      </c>
      <c r="G30" s="4">
        <v>2.0400000000000001E-2</v>
      </c>
      <c r="H30">
        <f t="shared" si="0"/>
        <v>1.5237288135593223</v>
      </c>
      <c r="I30">
        <f t="shared" si="1"/>
        <v>2.5237288135593223</v>
      </c>
      <c r="J30">
        <f t="shared" si="4"/>
        <v>2.5237288135593228</v>
      </c>
      <c r="K30">
        <f t="shared" si="2"/>
        <v>1.5237288135593228</v>
      </c>
      <c r="L30">
        <f t="shared" si="3"/>
        <v>2.0431747482144935E-2</v>
      </c>
      <c r="M30">
        <v>1.5237288135593223</v>
      </c>
    </row>
    <row r="31" spans="1:13" x14ac:dyDescent="0.25">
      <c r="A31" s="1">
        <v>44823</v>
      </c>
      <c r="B31" s="6">
        <v>2976.74</v>
      </c>
      <c r="C31" s="6">
        <v>2909.01</v>
      </c>
      <c r="D31" s="6">
        <v>3021.99</v>
      </c>
      <c r="E31" s="6">
        <v>2891.85</v>
      </c>
      <c r="F31" t="s">
        <v>222</v>
      </c>
      <c r="G31" s="4">
        <v>1.72E-2</v>
      </c>
      <c r="H31">
        <f t="shared" si="0"/>
        <v>1.4731970754403458</v>
      </c>
      <c r="I31">
        <f t="shared" si="1"/>
        <v>2.4731970754403458</v>
      </c>
      <c r="J31">
        <f t="shared" si="4"/>
        <v>2.4731970754403463</v>
      </c>
      <c r="K31">
        <f t="shared" si="2"/>
        <v>1.4731970754403463</v>
      </c>
      <c r="L31">
        <f t="shared" si="3"/>
        <v>1.7181167690656807E-2</v>
      </c>
      <c r="M31">
        <v>1.4731970754403458</v>
      </c>
    </row>
    <row r="32" spans="1:13" x14ac:dyDescent="0.25">
      <c r="A32" s="1">
        <v>44792</v>
      </c>
      <c r="B32" s="6">
        <v>2926.46</v>
      </c>
      <c r="C32" s="6">
        <v>2980.32</v>
      </c>
      <c r="D32" s="6">
        <v>3013.59</v>
      </c>
      <c r="E32" s="6">
        <v>2822.12</v>
      </c>
      <c r="F32" t="s">
        <v>222</v>
      </c>
      <c r="G32" s="4">
        <v>-1.8100000000000002E-2</v>
      </c>
      <c r="H32">
        <f t="shared" si="0"/>
        <v>1.431422399468262</v>
      </c>
      <c r="I32">
        <f t="shared" si="1"/>
        <v>2.431422399468262</v>
      </c>
      <c r="J32">
        <f t="shared" si="4"/>
        <v>2.4314223994682629</v>
      </c>
      <c r="K32">
        <f t="shared" si="2"/>
        <v>1.4314223994682629</v>
      </c>
      <c r="L32">
        <f t="shared" si="3"/>
        <v>-1.8091652742267761E-2</v>
      </c>
      <c r="M32">
        <v>1.431422399468262</v>
      </c>
    </row>
    <row r="33" spans="1:13" x14ac:dyDescent="0.25">
      <c r="A33" s="1">
        <v>44761</v>
      </c>
      <c r="B33" s="6">
        <v>2980.38</v>
      </c>
      <c r="C33" s="6">
        <v>2971.41</v>
      </c>
      <c r="D33" s="6">
        <v>3027.98</v>
      </c>
      <c r="E33" s="6">
        <v>2952.22</v>
      </c>
      <c r="F33" t="s">
        <v>222</v>
      </c>
      <c r="G33" s="4">
        <v>1.3100000000000001E-2</v>
      </c>
      <c r="H33">
        <f t="shared" si="0"/>
        <v>1.4762213359920242</v>
      </c>
      <c r="I33">
        <f t="shared" si="1"/>
        <v>2.4762213359920242</v>
      </c>
      <c r="J33">
        <f t="shared" si="4"/>
        <v>2.4762213359920251</v>
      </c>
      <c r="K33">
        <f t="shared" si="2"/>
        <v>1.4762213359920251</v>
      </c>
      <c r="L33">
        <f t="shared" si="3"/>
        <v>1.3128195366039375E-2</v>
      </c>
      <c r="M33">
        <v>1.4762213359920242</v>
      </c>
    </row>
    <row r="34" spans="1:13" x14ac:dyDescent="0.25">
      <c r="A34" s="1">
        <v>44731</v>
      </c>
      <c r="B34" s="6">
        <v>2941.76</v>
      </c>
      <c r="C34" s="6">
        <v>2751.53</v>
      </c>
      <c r="D34" s="6">
        <v>2964.15</v>
      </c>
      <c r="E34" s="6">
        <v>2728.81</v>
      </c>
      <c r="F34" t="s">
        <v>222</v>
      </c>
      <c r="G34" s="4">
        <v>6.8900000000000003E-2</v>
      </c>
      <c r="H34">
        <f t="shared" si="0"/>
        <v>1.4441342638750418</v>
      </c>
      <c r="I34">
        <f t="shared" si="1"/>
        <v>2.4441342638750418</v>
      </c>
      <c r="J34">
        <f t="shared" si="4"/>
        <v>2.4441342638750427</v>
      </c>
      <c r="K34">
        <f t="shared" si="2"/>
        <v>1.4441342638750427</v>
      </c>
      <c r="L34">
        <f t="shared" si="3"/>
        <v>6.8930183208214979E-2</v>
      </c>
      <c r="M34">
        <v>1.4441342638750418</v>
      </c>
    </row>
    <row r="35" spans="1:13" x14ac:dyDescent="0.25">
      <c r="A35" s="1">
        <v>44700</v>
      </c>
      <c r="B35" s="6">
        <v>2752.06</v>
      </c>
      <c r="C35" s="6">
        <v>2952.33</v>
      </c>
      <c r="D35" s="6">
        <v>2954.13</v>
      </c>
      <c r="E35" s="6">
        <v>2750.52</v>
      </c>
      <c r="F35" t="s">
        <v>222</v>
      </c>
      <c r="G35" s="4">
        <v>-6.5799999999999997E-2</v>
      </c>
      <c r="H35">
        <f t="shared" si="0"/>
        <v>1.2865237620471919</v>
      </c>
      <c r="I35">
        <f t="shared" si="1"/>
        <v>2.2865237620471919</v>
      </c>
      <c r="J35">
        <f t="shared" si="4"/>
        <v>2.2865237620471928</v>
      </c>
      <c r="K35">
        <f t="shared" si="2"/>
        <v>1.2865237620471928</v>
      </c>
      <c r="L35">
        <f t="shared" si="3"/>
        <v>-6.5777726481161536E-2</v>
      </c>
      <c r="M35">
        <v>1.2865237620471919</v>
      </c>
    </row>
    <row r="36" spans="1:13" x14ac:dyDescent="0.25">
      <c r="A36" s="1">
        <v>44670</v>
      </c>
      <c r="B36" s="6">
        <v>2945.83</v>
      </c>
      <c r="C36" s="6">
        <v>2848.63</v>
      </c>
      <c r="D36" s="6">
        <v>2949.52</v>
      </c>
      <c r="E36" s="6">
        <v>2848.63</v>
      </c>
      <c r="F36" t="s">
        <v>222</v>
      </c>
      <c r="G36" s="4">
        <v>3.9300000000000002E-2</v>
      </c>
      <c r="H36">
        <f t="shared" si="0"/>
        <v>1.4475157859754071</v>
      </c>
      <c r="I36">
        <f t="shared" si="1"/>
        <v>2.4475157859754071</v>
      </c>
      <c r="J36">
        <f t="shared" si="4"/>
        <v>2.4475157859754084</v>
      </c>
      <c r="K36">
        <f t="shared" si="2"/>
        <v>1.4475157859754084</v>
      </c>
      <c r="L36">
        <f t="shared" si="3"/>
        <v>3.9313434942139347E-2</v>
      </c>
      <c r="M36">
        <v>1.4475157859754071</v>
      </c>
    </row>
    <row r="37" spans="1:13" x14ac:dyDescent="0.25">
      <c r="A37" s="1">
        <v>44639</v>
      </c>
      <c r="B37" s="6">
        <v>2834.4</v>
      </c>
      <c r="C37" s="6">
        <v>2798.22</v>
      </c>
      <c r="D37" s="6">
        <v>2860.31</v>
      </c>
      <c r="E37" s="6">
        <v>2722.27</v>
      </c>
      <c r="F37" t="s">
        <v>222</v>
      </c>
      <c r="G37" s="4">
        <v>1.7899999999999999E-2</v>
      </c>
      <c r="H37">
        <f t="shared" si="0"/>
        <v>1.35493519441675</v>
      </c>
      <c r="I37">
        <f t="shared" si="1"/>
        <v>2.35493519441675</v>
      </c>
      <c r="J37">
        <f t="shared" si="4"/>
        <v>2.3549351944167514</v>
      </c>
      <c r="K37">
        <f t="shared" si="2"/>
        <v>1.3549351944167514</v>
      </c>
      <c r="L37">
        <f t="shared" si="3"/>
        <v>1.7924287751078349E-2</v>
      </c>
      <c r="M37">
        <v>1.35493519441675</v>
      </c>
    </row>
    <row r="38" spans="1:13" x14ac:dyDescent="0.25">
      <c r="A38" s="1">
        <v>44611</v>
      </c>
      <c r="B38" s="6">
        <v>2784.49</v>
      </c>
      <c r="C38" s="6">
        <v>2702.32</v>
      </c>
      <c r="D38" s="6">
        <v>2813.49</v>
      </c>
      <c r="E38" s="6">
        <v>2681.83</v>
      </c>
      <c r="F38" t="s">
        <v>222</v>
      </c>
      <c r="G38" s="4">
        <v>2.9700000000000001E-2</v>
      </c>
      <c r="H38">
        <f t="shared" si="0"/>
        <v>1.3134679295446992</v>
      </c>
      <c r="I38">
        <f t="shared" si="1"/>
        <v>2.3134679295446992</v>
      </c>
      <c r="J38">
        <f t="shared" si="4"/>
        <v>2.3134679295447005</v>
      </c>
      <c r="K38">
        <f t="shared" si="2"/>
        <v>1.3134679295447005</v>
      </c>
      <c r="L38">
        <f t="shared" si="3"/>
        <v>2.9728930143116061E-2</v>
      </c>
      <c r="M38">
        <v>1.3134679295446992</v>
      </c>
    </row>
    <row r="39" spans="1:13" x14ac:dyDescent="0.25">
      <c r="A39" s="1">
        <v>44580</v>
      </c>
      <c r="B39" s="6">
        <v>2704.1</v>
      </c>
      <c r="C39" s="6">
        <v>2476.96</v>
      </c>
      <c r="D39" s="6">
        <v>2708.95</v>
      </c>
      <c r="E39" s="6">
        <v>2443.96</v>
      </c>
      <c r="F39" t="s">
        <v>222</v>
      </c>
      <c r="G39" s="4">
        <v>7.8700000000000006E-2</v>
      </c>
      <c r="H39">
        <f t="shared" si="0"/>
        <v>1.2466766367563977</v>
      </c>
      <c r="I39">
        <f t="shared" si="1"/>
        <v>2.2466766367563977</v>
      </c>
      <c r="J39">
        <f t="shared" si="4"/>
        <v>2.2466766367563986</v>
      </c>
      <c r="K39">
        <f t="shared" si="2"/>
        <v>1.2466766367563986</v>
      </c>
      <c r="L39">
        <f t="shared" si="3"/>
        <v>7.8684404731036883E-2</v>
      </c>
      <c r="M39">
        <v>1.2466766367563977</v>
      </c>
    </row>
    <row r="40" spans="1:13" x14ac:dyDescent="0.25">
      <c r="A40" s="1">
        <v>44913</v>
      </c>
      <c r="B40" s="6">
        <v>2506.85</v>
      </c>
      <c r="C40" s="6">
        <v>2790.5</v>
      </c>
      <c r="D40" s="6">
        <v>2800.18</v>
      </c>
      <c r="E40" s="6">
        <v>2346.58</v>
      </c>
      <c r="F40" t="s">
        <v>222</v>
      </c>
      <c r="G40" s="4">
        <v>-9.1800000000000007E-2</v>
      </c>
      <c r="H40">
        <f t="shared" si="0"/>
        <v>1.0827932868062482</v>
      </c>
      <c r="I40">
        <f t="shared" si="1"/>
        <v>2.0827932868062482</v>
      </c>
      <c r="J40">
        <f t="shared" si="4"/>
        <v>2.0827932868062491</v>
      </c>
      <c r="K40">
        <f t="shared" si="2"/>
        <v>1.0827932868062491</v>
      </c>
      <c r="L40">
        <f t="shared" si="3"/>
        <v>-9.1776955767217339E-2</v>
      </c>
      <c r="M40">
        <v>1.0827932868062482</v>
      </c>
    </row>
    <row r="41" spans="1:13" x14ac:dyDescent="0.25">
      <c r="A41" s="1">
        <v>44883</v>
      </c>
      <c r="B41" s="6">
        <v>2760.17</v>
      </c>
      <c r="C41" s="6">
        <v>2717.58</v>
      </c>
      <c r="D41" s="6">
        <v>2815.15</v>
      </c>
      <c r="E41" s="6">
        <v>2631.09</v>
      </c>
      <c r="F41" t="s">
        <v>222</v>
      </c>
      <c r="G41" s="4">
        <v>1.7899999999999999E-2</v>
      </c>
      <c r="H41">
        <f t="shared" si="0"/>
        <v>1.2932618810235961</v>
      </c>
      <c r="I41">
        <f t="shared" si="1"/>
        <v>2.2932618810235961</v>
      </c>
      <c r="J41">
        <f t="shared" si="4"/>
        <v>2.2932618810235974</v>
      </c>
      <c r="K41">
        <f t="shared" si="2"/>
        <v>1.2932618810235974</v>
      </c>
      <c r="L41">
        <f t="shared" si="3"/>
        <v>1.785938179914015E-2</v>
      </c>
      <c r="M41">
        <v>1.2932618810235961</v>
      </c>
    </row>
    <row r="42" spans="1:13" x14ac:dyDescent="0.25">
      <c r="A42" s="1">
        <v>44852</v>
      </c>
      <c r="B42" s="6">
        <v>2711.74</v>
      </c>
      <c r="C42" s="6">
        <v>2926.29</v>
      </c>
      <c r="D42" s="6">
        <v>2939.86</v>
      </c>
      <c r="E42" s="6">
        <v>2603.54</v>
      </c>
      <c r="F42" t="s">
        <v>222</v>
      </c>
      <c r="G42" s="4">
        <v>-6.9400000000000003E-2</v>
      </c>
      <c r="H42">
        <f t="shared" si="0"/>
        <v>1.2530242605516784</v>
      </c>
      <c r="I42">
        <f t="shared" si="1"/>
        <v>2.2530242605516784</v>
      </c>
      <c r="J42">
        <f t="shared" si="4"/>
        <v>2.2530242605516797</v>
      </c>
      <c r="K42">
        <f t="shared" si="2"/>
        <v>1.2530242605516797</v>
      </c>
      <c r="L42">
        <f t="shared" si="3"/>
        <v>-6.9403358979814644E-2</v>
      </c>
      <c r="M42">
        <v>1.2530242605516784</v>
      </c>
    </row>
    <row r="43" spans="1:13" x14ac:dyDescent="0.25">
      <c r="A43" s="1">
        <v>44822</v>
      </c>
      <c r="B43" s="6">
        <v>2913.98</v>
      </c>
      <c r="C43" s="6">
        <v>2896.96</v>
      </c>
      <c r="D43" s="6">
        <v>2940.91</v>
      </c>
      <c r="E43" s="6">
        <v>2864.12</v>
      </c>
      <c r="F43" t="s">
        <v>222</v>
      </c>
      <c r="G43" s="4">
        <v>4.3E-3</v>
      </c>
      <c r="H43">
        <f t="shared" si="0"/>
        <v>1.4210535061482221</v>
      </c>
      <c r="I43">
        <f t="shared" si="1"/>
        <v>2.4210535061482221</v>
      </c>
      <c r="J43">
        <f t="shared" si="4"/>
        <v>2.4210535061482239</v>
      </c>
      <c r="K43">
        <f t="shared" si="2"/>
        <v>1.4210535061482239</v>
      </c>
      <c r="L43">
        <f t="shared" si="3"/>
        <v>4.2943009181395375E-3</v>
      </c>
      <c r="M43">
        <v>1.4210535061482221</v>
      </c>
    </row>
    <row r="44" spans="1:13" x14ac:dyDescent="0.25">
      <c r="A44" s="1">
        <v>44791</v>
      </c>
      <c r="B44" s="6">
        <v>2901.52</v>
      </c>
      <c r="C44" s="6">
        <v>2821.17</v>
      </c>
      <c r="D44" s="6">
        <v>2916.5</v>
      </c>
      <c r="E44" s="6">
        <v>2796.34</v>
      </c>
      <c r="F44" t="s">
        <v>222</v>
      </c>
      <c r="G44" s="4">
        <v>3.0300000000000001E-2</v>
      </c>
      <c r="H44">
        <f t="shared" si="0"/>
        <v>1.4107012296444004</v>
      </c>
      <c r="I44">
        <f t="shared" si="1"/>
        <v>2.4107012296444004</v>
      </c>
      <c r="J44">
        <f t="shared" si="4"/>
        <v>2.4107012296444017</v>
      </c>
      <c r="K44">
        <f t="shared" si="2"/>
        <v>1.4107012296444017</v>
      </c>
      <c r="L44">
        <f t="shared" si="3"/>
        <v>3.0263218631604083E-2</v>
      </c>
      <c r="M44">
        <v>1.4107012296444004</v>
      </c>
    </row>
    <row r="45" spans="1:13" x14ac:dyDescent="0.25">
      <c r="A45" s="1">
        <v>44760</v>
      </c>
      <c r="B45" s="6">
        <v>2816.29</v>
      </c>
      <c r="C45" s="6">
        <v>2704.95</v>
      </c>
      <c r="D45" s="6">
        <v>2848.03</v>
      </c>
      <c r="E45" s="6">
        <v>2698.95</v>
      </c>
      <c r="F45" t="s">
        <v>222</v>
      </c>
      <c r="G45" s="4">
        <v>3.5999999999999997E-2</v>
      </c>
      <c r="H45">
        <f t="shared" si="0"/>
        <v>1.3398886673313393</v>
      </c>
      <c r="I45">
        <f t="shared" si="1"/>
        <v>2.3398886673313393</v>
      </c>
      <c r="J45">
        <f t="shared" si="4"/>
        <v>2.3398886673313406</v>
      </c>
      <c r="K45">
        <f t="shared" si="2"/>
        <v>1.3398886673313406</v>
      </c>
      <c r="L45">
        <f t="shared" si="3"/>
        <v>3.6021586465418753E-2</v>
      </c>
      <c r="M45">
        <v>1.3398886673313393</v>
      </c>
    </row>
    <row r="46" spans="1:13" x14ac:dyDescent="0.25">
      <c r="A46" s="1">
        <v>44730</v>
      </c>
      <c r="B46" s="6">
        <v>2718.37</v>
      </c>
      <c r="C46" s="6">
        <v>2718.7</v>
      </c>
      <c r="D46" s="6">
        <v>2791.47</v>
      </c>
      <c r="E46" s="6">
        <v>2691.99</v>
      </c>
      <c r="F46" t="s">
        <v>222</v>
      </c>
      <c r="G46" s="4">
        <v>4.7999999999999996E-3</v>
      </c>
      <c r="H46">
        <f t="shared" si="0"/>
        <v>1.2585327351279494</v>
      </c>
      <c r="I46">
        <f t="shared" si="1"/>
        <v>2.2585327351279494</v>
      </c>
      <c r="J46">
        <f t="shared" si="4"/>
        <v>2.2585327351279503</v>
      </c>
      <c r="K46">
        <f t="shared" si="2"/>
        <v>1.2585327351279503</v>
      </c>
      <c r="L46">
        <f t="shared" si="3"/>
        <v>4.8424002040461378E-3</v>
      </c>
      <c r="M46">
        <v>1.2585327351279494</v>
      </c>
    </row>
    <row r="47" spans="1:13" x14ac:dyDescent="0.25">
      <c r="A47" s="1">
        <v>44699</v>
      </c>
      <c r="B47" s="6">
        <v>2705.27</v>
      </c>
      <c r="C47" s="6">
        <v>2643.64</v>
      </c>
      <c r="D47" s="6">
        <v>2742.24</v>
      </c>
      <c r="E47" s="6">
        <v>2594.62</v>
      </c>
      <c r="F47" t="s">
        <v>222</v>
      </c>
      <c r="G47" s="4">
        <v>2.1600000000000001E-2</v>
      </c>
      <c r="H47">
        <f t="shared" si="0"/>
        <v>1.2476487205051514</v>
      </c>
      <c r="I47">
        <f t="shared" si="1"/>
        <v>2.2476487205051514</v>
      </c>
      <c r="J47">
        <f t="shared" si="4"/>
        <v>2.2476487205051523</v>
      </c>
      <c r="K47">
        <f t="shared" si="2"/>
        <v>1.2476487205051523</v>
      </c>
      <c r="L47">
        <f t="shared" si="3"/>
        <v>2.1608353316591389E-2</v>
      </c>
      <c r="M47">
        <v>1.2476487205051514</v>
      </c>
    </row>
    <row r="48" spans="1:13" x14ac:dyDescent="0.25">
      <c r="A48" s="1">
        <v>44669</v>
      </c>
      <c r="B48" s="6">
        <v>2648.05</v>
      </c>
      <c r="C48" s="6">
        <v>2633.45</v>
      </c>
      <c r="D48" s="6">
        <v>2717.49</v>
      </c>
      <c r="E48" s="6">
        <v>2553.8000000000002</v>
      </c>
      <c r="F48" t="s">
        <v>222</v>
      </c>
      <c r="G48" s="4">
        <v>2.7000000000000001E-3</v>
      </c>
      <c r="H48">
        <f t="shared" si="0"/>
        <v>1.2001080093054175</v>
      </c>
      <c r="I48">
        <f t="shared" si="1"/>
        <v>2.2001080093054175</v>
      </c>
      <c r="J48">
        <f t="shared" si="4"/>
        <v>2.2001080093054184</v>
      </c>
      <c r="K48">
        <f t="shared" si="2"/>
        <v>1.2001080093054184</v>
      </c>
      <c r="L48">
        <f t="shared" si="3"/>
        <v>2.718801001185378E-3</v>
      </c>
      <c r="M48">
        <v>1.2001080093054175</v>
      </c>
    </row>
    <row r="49" spans="1:13" x14ac:dyDescent="0.25">
      <c r="A49" s="1">
        <v>44638</v>
      </c>
      <c r="B49" s="6">
        <v>2640.87</v>
      </c>
      <c r="C49" s="6">
        <v>2715.22</v>
      </c>
      <c r="D49" s="6">
        <v>2801.9</v>
      </c>
      <c r="E49" s="6">
        <v>2585.89</v>
      </c>
      <c r="F49" t="s">
        <v>222</v>
      </c>
      <c r="G49" s="4">
        <v>-2.69E-2</v>
      </c>
      <c r="H49">
        <f t="shared" si="0"/>
        <v>1.1941425722831505</v>
      </c>
      <c r="I49">
        <f t="shared" si="1"/>
        <v>2.1941425722831505</v>
      </c>
      <c r="J49">
        <f t="shared" si="4"/>
        <v>2.1941425722831513</v>
      </c>
      <c r="K49">
        <f t="shared" si="2"/>
        <v>1.1941425722831513</v>
      </c>
      <c r="L49">
        <f t="shared" si="3"/>
        <v>-2.6884513768364315E-2</v>
      </c>
      <c r="M49">
        <v>1.1941425722831505</v>
      </c>
    </row>
    <row r="50" spans="1:13" x14ac:dyDescent="0.25">
      <c r="A50" s="1">
        <v>44610</v>
      </c>
      <c r="B50" s="6">
        <v>2713.83</v>
      </c>
      <c r="C50" s="6">
        <v>2816.45</v>
      </c>
      <c r="D50" s="6">
        <v>2835.96</v>
      </c>
      <c r="E50" s="6">
        <v>2532.69</v>
      </c>
      <c r="F50" t="s">
        <v>222</v>
      </c>
      <c r="G50" s="4">
        <v>-3.8899999999999997E-2</v>
      </c>
      <c r="H50">
        <f t="shared" si="0"/>
        <v>1.2547607178464606</v>
      </c>
      <c r="I50">
        <f t="shared" si="1"/>
        <v>2.2547607178464606</v>
      </c>
      <c r="J50">
        <f t="shared" si="4"/>
        <v>2.2547607178464615</v>
      </c>
      <c r="K50">
        <f t="shared" si="2"/>
        <v>1.2547607178464615</v>
      </c>
      <c r="L50">
        <f t="shared" si="3"/>
        <v>-3.8947379604151844E-2</v>
      </c>
      <c r="M50">
        <v>1.2547607178464606</v>
      </c>
    </row>
    <row r="51" spans="1:13" x14ac:dyDescent="0.25">
      <c r="A51" s="1">
        <v>44579</v>
      </c>
      <c r="B51" s="6">
        <v>2823.81</v>
      </c>
      <c r="C51" s="6">
        <v>2683.73</v>
      </c>
      <c r="D51" s="6">
        <v>2872.87</v>
      </c>
      <c r="E51" s="6">
        <v>2682.36</v>
      </c>
      <c r="F51" t="s">
        <v>222</v>
      </c>
      <c r="G51" s="4">
        <v>5.62E-2</v>
      </c>
      <c r="H51">
        <f t="shared" si="0"/>
        <v>1.3461365902293121</v>
      </c>
      <c r="I51">
        <f t="shared" si="1"/>
        <v>2.3461365902293121</v>
      </c>
      <c r="J51">
        <f t="shared" si="4"/>
        <v>2.346136590229313</v>
      </c>
      <c r="K51">
        <f t="shared" si="2"/>
        <v>1.346136590229313</v>
      </c>
      <c r="L51">
        <f t="shared" si="3"/>
        <v>5.6178724645703726E-2</v>
      </c>
      <c r="M51">
        <v>1.3461365902293121</v>
      </c>
    </row>
    <row r="52" spans="1:13" x14ac:dyDescent="0.25">
      <c r="A52" s="1">
        <v>44912</v>
      </c>
      <c r="B52" s="6">
        <v>2673.61</v>
      </c>
      <c r="C52" s="6">
        <v>2645.1</v>
      </c>
      <c r="D52" s="6">
        <v>2694.97</v>
      </c>
      <c r="E52" s="6">
        <v>2605.52</v>
      </c>
      <c r="F52" t="s">
        <v>222</v>
      </c>
      <c r="G52" s="4">
        <v>9.7999999999999997E-3</v>
      </c>
      <c r="H52">
        <f t="shared" si="0"/>
        <v>1.2213443004320377</v>
      </c>
      <c r="I52">
        <f t="shared" si="1"/>
        <v>2.2213443004320377</v>
      </c>
      <c r="J52">
        <f t="shared" si="4"/>
        <v>2.2213443004320381</v>
      </c>
      <c r="K52">
        <f t="shared" si="2"/>
        <v>1.2213443004320381</v>
      </c>
      <c r="L52">
        <f t="shared" si="3"/>
        <v>9.8316198188534987E-3</v>
      </c>
      <c r="M52">
        <v>1.2213443004320377</v>
      </c>
    </row>
    <row r="53" spans="1:13" x14ac:dyDescent="0.25">
      <c r="A53" s="1">
        <v>44882</v>
      </c>
      <c r="B53" s="6">
        <v>2647.58</v>
      </c>
      <c r="C53" s="6">
        <v>2583.21</v>
      </c>
      <c r="D53" s="6">
        <v>2657.74</v>
      </c>
      <c r="E53" s="6">
        <v>2557.4499999999998</v>
      </c>
      <c r="F53" t="s">
        <v>222</v>
      </c>
      <c r="G53" s="4">
        <v>2.81E-2</v>
      </c>
      <c r="H53">
        <f t="shared" si="0"/>
        <v>1.1997175141242939</v>
      </c>
      <c r="I53">
        <f t="shared" si="1"/>
        <v>2.1997175141242939</v>
      </c>
      <c r="J53">
        <f t="shared" si="4"/>
        <v>2.1997175141242944</v>
      </c>
      <c r="K53">
        <f t="shared" si="2"/>
        <v>1.1997175141242944</v>
      </c>
      <c r="L53">
        <f t="shared" si="3"/>
        <v>2.8082601368405458E-2</v>
      </c>
      <c r="M53">
        <v>1.1997175141242939</v>
      </c>
    </row>
    <row r="54" spans="1:13" x14ac:dyDescent="0.25">
      <c r="A54" s="1">
        <v>44851</v>
      </c>
      <c r="B54" s="6">
        <v>2575.2600000000002</v>
      </c>
      <c r="C54" s="6">
        <v>2521.1999999999998</v>
      </c>
      <c r="D54" s="6">
        <v>2582.98</v>
      </c>
      <c r="E54" s="6">
        <v>2520.4</v>
      </c>
      <c r="F54" t="s">
        <v>222</v>
      </c>
      <c r="G54" s="4">
        <v>2.2200000000000001E-2</v>
      </c>
      <c r="H54">
        <f t="shared" si="0"/>
        <v>1.1396311066799605</v>
      </c>
      <c r="I54">
        <f t="shared" si="1"/>
        <v>2.1396311066799605</v>
      </c>
      <c r="J54">
        <f t="shared" si="4"/>
        <v>2.1396311066799609</v>
      </c>
      <c r="K54">
        <f t="shared" si="2"/>
        <v>1.1396311066799609</v>
      </c>
      <c r="L54">
        <f t="shared" si="3"/>
        <v>2.2188174774546043E-2</v>
      </c>
      <c r="M54">
        <v>1.1396311066799605</v>
      </c>
    </row>
    <row r="55" spans="1:13" x14ac:dyDescent="0.25">
      <c r="A55" s="1">
        <v>44821</v>
      </c>
      <c r="B55" s="6">
        <v>2519.36</v>
      </c>
      <c r="C55" s="6">
        <v>2474.42</v>
      </c>
      <c r="D55" s="6">
        <v>2519.44</v>
      </c>
      <c r="E55" s="6">
        <v>2446.5500000000002</v>
      </c>
      <c r="F55" t="s">
        <v>222</v>
      </c>
      <c r="G55" s="4">
        <v>1.9300000000000001E-2</v>
      </c>
      <c r="H55">
        <f t="shared" si="0"/>
        <v>1.0931871053506153</v>
      </c>
      <c r="I55">
        <f t="shared" si="1"/>
        <v>2.0931871053506153</v>
      </c>
      <c r="J55">
        <f t="shared" si="4"/>
        <v>2.0931871053506153</v>
      </c>
      <c r="K55">
        <f t="shared" si="2"/>
        <v>1.0931871053506153</v>
      </c>
      <c r="L55">
        <f t="shared" si="3"/>
        <v>1.9302894827342154E-2</v>
      </c>
      <c r="M55">
        <v>1.0931871053506153</v>
      </c>
    </row>
    <row r="56" spans="1:13" x14ac:dyDescent="0.25">
      <c r="A56" s="1">
        <v>44790</v>
      </c>
      <c r="B56" s="6">
        <v>2471.65</v>
      </c>
      <c r="C56" s="6">
        <v>2477.1</v>
      </c>
      <c r="D56" s="6">
        <v>2490.87</v>
      </c>
      <c r="E56" s="6">
        <v>2417.35</v>
      </c>
      <c r="F56" t="s">
        <v>222</v>
      </c>
      <c r="G56" s="4">
        <v>5.0000000000000001E-4</v>
      </c>
      <c r="H56">
        <f t="shared" si="0"/>
        <v>1.0535476902625458</v>
      </c>
      <c r="I56">
        <f t="shared" si="1"/>
        <v>2.0535476902625458</v>
      </c>
      <c r="J56">
        <f t="shared" si="4"/>
        <v>2.0535476902625458</v>
      </c>
      <c r="K56">
        <f t="shared" si="2"/>
        <v>1.0535476902625458</v>
      </c>
      <c r="L56">
        <f t="shared" si="3"/>
        <v>5.4649232886694321E-4</v>
      </c>
      <c r="M56">
        <v>1.0535476902625458</v>
      </c>
    </row>
    <row r="57" spans="1:13" x14ac:dyDescent="0.25">
      <c r="A57" s="1">
        <v>44759</v>
      </c>
      <c r="B57" s="6">
        <v>2470.3000000000002</v>
      </c>
      <c r="C57" s="6">
        <v>2431.39</v>
      </c>
      <c r="D57" s="6">
        <v>2484.04</v>
      </c>
      <c r="E57" s="6">
        <v>2407.6999999999998</v>
      </c>
      <c r="F57" t="s">
        <v>222</v>
      </c>
      <c r="G57" s="4">
        <v>1.9300000000000001E-2</v>
      </c>
      <c r="H57">
        <f t="shared" si="0"/>
        <v>1.0524260551678299</v>
      </c>
      <c r="I57">
        <f t="shared" si="1"/>
        <v>2.0524260551678299</v>
      </c>
      <c r="J57">
        <f t="shared" si="4"/>
        <v>2.0524260551678299</v>
      </c>
      <c r="K57">
        <f t="shared" si="2"/>
        <v>1.0524260551678299</v>
      </c>
      <c r="L57">
        <f t="shared" si="3"/>
        <v>1.9348768883515444E-2</v>
      </c>
      <c r="M57">
        <v>1.0524260551678299</v>
      </c>
    </row>
    <row r="58" spans="1:13" x14ac:dyDescent="0.25">
      <c r="A58" s="1">
        <v>44729</v>
      </c>
      <c r="B58" s="6">
        <v>2423.41</v>
      </c>
      <c r="C58" s="6">
        <v>2415.65</v>
      </c>
      <c r="D58" s="6">
        <v>2453.8200000000002</v>
      </c>
      <c r="E58" s="6">
        <v>2405.6999999999998</v>
      </c>
      <c r="F58" t="s">
        <v>222</v>
      </c>
      <c r="G58" s="4">
        <v>4.7999999999999996E-3</v>
      </c>
      <c r="H58">
        <f t="shared" si="0"/>
        <v>1.0134679295446993</v>
      </c>
      <c r="I58">
        <f t="shared" si="1"/>
        <v>2.0134679295446993</v>
      </c>
      <c r="J58">
        <f t="shared" si="4"/>
        <v>2.0134679295446993</v>
      </c>
      <c r="K58">
        <f t="shared" si="2"/>
        <v>1.0134679295446993</v>
      </c>
      <c r="L58">
        <f t="shared" si="3"/>
        <v>4.8138319927024664E-3</v>
      </c>
      <c r="M58">
        <v>1.0134679295446993</v>
      </c>
    </row>
    <row r="59" spans="1:13" x14ac:dyDescent="0.25">
      <c r="A59" s="1">
        <v>44698</v>
      </c>
      <c r="B59" s="6">
        <v>2411.8000000000002</v>
      </c>
      <c r="C59" s="6">
        <v>2388.5</v>
      </c>
      <c r="D59" s="6">
        <v>2418.71</v>
      </c>
      <c r="E59" s="6">
        <v>2352.7199999999998</v>
      </c>
      <c r="F59" t="s">
        <v>222</v>
      </c>
      <c r="G59" s="4">
        <v>1.1599999999999999E-2</v>
      </c>
      <c r="H59">
        <f t="shared" si="0"/>
        <v>1.0038218677301431</v>
      </c>
      <c r="I59">
        <f t="shared" si="1"/>
        <v>2.0038218677301431</v>
      </c>
      <c r="J59">
        <f t="shared" si="4"/>
        <v>2.0038218677301431</v>
      </c>
      <c r="K59">
        <f t="shared" si="2"/>
        <v>1.0038218677301431</v>
      </c>
      <c r="L59">
        <f t="shared" si="3"/>
        <v>1.1576210049492719E-2</v>
      </c>
      <c r="M59">
        <v>1.0038218677301431</v>
      </c>
    </row>
    <row r="60" spans="1:13" x14ac:dyDescent="0.25">
      <c r="A60" s="1">
        <v>44668</v>
      </c>
      <c r="B60" s="6">
        <v>2384.1999999999998</v>
      </c>
      <c r="C60" s="6">
        <v>2362.34</v>
      </c>
      <c r="D60" s="6">
        <v>2398.16</v>
      </c>
      <c r="E60" s="6">
        <v>2328.9499999999998</v>
      </c>
      <c r="F60" t="s">
        <v>222</v>
      </c>
      <c r="G60" s="4">
        <v>9.1000000000000004E-3</v>
      </c>
      <c r="H60">
        <f t="shared" si="0"/>
        <v>0.98089066134928538</v>
      </c>
      <c r="I60">
        <f t="shared" si="1"/>
        <v>1.9808906613492854</v>
      </c>
      <c r="J60">
        <f t="shared" si="4"/>
        <v>1.9808906613492854</v>
      </c>
      <c r="K60">
        <f t="shared" si="2"/>
        <v>0.98089066134928538</v>
      </c>
      <c r="L60">
        <f t="shared" si="3"/>
        <v>9.0912169025529899E-3</v>
      </c>
      <c r="M60">
        <v>0.98089066134928538</v>
      </c>
    </row>
    <row r="61" spans="1:13" x14ac:dyDescent="0.25">
      <c r="A61" s="1">
        <v>44637</v>
      </c>
      <c r="B61" s="6">
        <v>2362.7199999999998</v>
      </c>
      <c r="C61" s="6">
        <v>2380.13</v>
      </c>
      <c r="D61" s="6">
        <v>2400.98</v>
      </c>
      <c r="E61" s="6">
        <v>2322.25</v>
      </c>
      <c r="F61" t="s">
        <v>222</v>
      </c>
      <c r="G61" s="4">
        <v>-4.0000000000000002E-4</v>
      </c>
      <c r="H61">
        <f t="shared" si="0"/>
        <v>0.96304420073113994</v>
      </c>
      <c r="I61">
        <f t="shared" si="1"/>
        <v>1.9630442007311399</v>
      </c>
      <c r="J61">
        <f t="shared" si="4"/>
        <v>1.9630442007311397</v>
      </c>
      <c r="K61">
        <f t="shared" si="2"/>
        <v>0.96304420073113972</v>
      </c>
      <c r="L61">
        <f t="shared" si="3"/>
        <v>-3.8923017041514463E-4</v>
      </c>
      <c r="M61">
        <v>0.96304420073113994</v>
      </c>
    </row>
    <row r="62" spans="1:13" x14ac:dyDescent="0.25">
      <c r="A62" s="1">
        <v>44609</v>
      </c>
      <c r="B62" s="6">
        <v>2363.64</v>
      </c>
      <c r="C62" s="6">
        <v>2285.59</v>
      </c>
      <c r="D62" s="6">
        <v>2371.54</v>
      </c>
      <c r="E62" s="6">
        <v>2271.65</v>
      </c>
      <c r="F62" t="s">
        <v>222</v>
      </c>
      <c r="G62" s="4">
        <v>3.7199999999999997E-2</v>
      </c>
      <c r="H62">
        <f t="shared" si="0"/>
        <v>0.96380857427716848</v>
      </c>
      <c r="I62">
        <f t="shared" si="1"/>
        <v>1.9638085742771685</v>
      </c>
      <c r="J62">
        <f t="shared" si="4"/>
        <v>1.9638085742771683</v>
      </c>
      <c r="K62">
        <f t="shared" si="2"/>
        <v>0.96380857427716826</v>
      </c>
      <c r="L62">
        <f t="shared" si="3"/>
        <v>3.7198260541408734E-2</v>
      </c>
      <c r="M62">
        <v>0.96380857427716848</v>
      </c>
    </row>
    <row r="63" spans="1:13" x14ac:dyDescent="0.25">
      <c r="A63" s="1">
        <v>44578</v>
      </c>
      <c r="B63" s="6">
        <v>2278.87</v>
      </c>
      <c r="C63" s="6">
        <v>2251.5700000000002</v>
      </c>
      <c r="D63" s="6">
        <v>2300.9899999999998</v>
      </c>
      <c r="E63" s="6">
        <v>2245.13</v>
      </c>
      <c r="F63" t="s">
        <v>222</v>
      </c>
      <c r="G63" s="4">
        <v>1.7899999999999999E-2</v>
      </c>
      <c r="H63">
        <f t="shared" si="0"/>
        <v>0.8933781987371221</v>
      </c>
      <c r="I63">
        <f t="shared" si="1"/>
        <v>1.8933781987371221</v>
      </c>
      <c r="J63">
        <f t="shared" si="4"/>
        <v>1.8933781987371217</v>
      </c>
      <c r="K63">
        <f t="shared" si="2"/>
        <v>0.89337819873712165</v>
      </c>
      <c r="L63">
        <f t="shared" si="3"/>
        <v>1.7884341374735824E-2</v>
      </c>
      <c r="M63">
        <v>0.8933781987371221</v>
      </c>
    </row>
    <row r="64" spans="1:13" x14ac:dyDescent="0.25">
      <c r="A64" s="1">
        <v>44911</v>
      </c>
      <c r="B64" s="6">
        <v>2238.83</v>
      </c>
      <c r="C64" s="6">
        <v>2200.17</v>
      </c>
      <c r="D64" s="6">
        <v>2277.5300000000002</v>
      </c>
      <c r="E64" s="6">
        <v>2187.44</v>
      </c>
      <c r="F64" t="s">
        <v>222</v>
      </c>
      <c r="G64" s="4">
        <v>1.8200000000000001E-2</v>
      </c>
      <c r="H64">
        <f t="shared" si="0"/>
        <v>0.86011133266866069</v>
      </c>
      <c r="I64">
        <f t="shared" si="1"/>
        <v>1.8601113326686607</v>
      </c>
      <c r="J64">
        <f t="shared" si="4"/>
        <v>1.8601113326686605</v>
      </c>
      <c r="K64">
        <f t="shared" si="2"/>
        <v>0.86011133266866047</v>
      </c>
      <c r="L64">
        <f t="shared" si="3"/>
        <v>1.8200754044233047E-2</v>
      </c>
      <c r="M64">
        <v>0.86011133266866069</v>
      </c>
    </row>
    <row r="65" spans="1:13" x14ac:dyDescent="0.25">
      <c r="A65" s="1">
        <v>44881</v>
      </c>
      <c r="B65" s="6">
        <v>2198.81</v>
      </c>
      <c r="C65" s="6">
        <v>2128.6799999999998</v>
      </c>
      <c r="D65" s="6">
        <v>2214.1</v>
      </c>
      <c r="E65" s="6">
        <v>2083.79</v>
      </c>
      <c r="F65" t="s">
        <v>222</v>
      </c>
      <c r="G65" s="4">
        <v>3.4200000000000001E-2</v>
      </c>
      <c r="H65">
        <f t="shared" si="0"/>
        <v>0.8268610834164174</v>
      </c>
      <c r="I65">
        <f t="shared" si="1"/>
        <v>1.8268610834164174</v>
      </c>
      <c r="J65">
        <f t="shared" si="4"/>
        <v>1.8268610834164172</v>
      </c>
      <c r="K65">
        <f t="shared" si="2"/>
        <v>0.82686108341641718</v>
      </c>
      <c r="L65">
        <f t="shared" si="3"/>
        <v>3.4174446769983158E-2</v>
      </c>
      <c r="M65">
        <v>0.8268610834164174</v>
      </c>
    </row>
    <row r="66" spans="1:13" x14ac:dyDescent="0.25">
      <c r="A66" s="1">
        <v>44850</v>
      </c>
      <c r="B66" s="6">
        <v>2126.15</v>
      </c>
      <c r="C66" s="6">
        <v>2164.33</v>
      </c>
      <c r="D66" s="6">
        <v>2169.6</v>
      </c>
      <c r="E66" s="6">
        <v>2114.7199999999998</v>
      </c>
      <c r="F66" t="s">
        <v>222</v>
      </c>
      <c r="G66" s="4">
        <v>-1.9400000000000001E-2</v>
      </c>
      <c r="H66">
        <f t="shared" ref="H66:H129" si="5">(B66/$B$206)-1</f>
        <v>0.7664921900963777</v>
      </c>
      <c r="I66">
        <f t="shared" si="1"/>
        <v>1.7664921900963777</v>
      </c>
      <c r="J66">
        <f t="shared" si="4"/>
        <v>1.7664921900963775</v>
      </c>
      <c r="K66">
        <f t="shared" si="2"/>
        <v>0.76649219009637748</v>
      </c>
      <c r="L66">
        <f t="shared" si="3"/>
        <v>-1.9425625037472249E-2</v>
      </c>
      <c r="M66">
        <v>0.7664921900963777</v>
      </c>
    </row>
    <row r="67" spans="1:13" x14ac:dyDescent="0.25">
      <c r="A67" s="1">
        <v>44820</v>
      </c>
      <c r="B67" s="6">
        <v>2168.27</v>
      </c>
      <c r="C67" s="6">
        <v>2171.33</v>
      </c>
      <c r="D67" s="6">
        <v>2187.87</v>
      </c>
      <c r="E67" s="6">
        <v>2119.12</v>
      </c>
      <c r="F67" t="s">
        <v>222</v>
      </c>
      <c r="G67" s="4">
        <v>-1.1999999999999999E-3</v>
      </c>
      <c r="H67">
        <f t="shared" si="5"/>
        <v>0.80148720505151227</v>
      </c>
      <c r="I67">
        <f t="shared" ref="I67:I130" si="6">H67+1</f>
        <v>1.8014872050515123</v>
      </c>
      <c r="J67">
        <f t="shared" ref="J67:J130" si="7">J68*L67+J68</f>
        <v>1.8014872050515121</v>
      </c>
      <c r="K67">
        <f t="shared" ref="K67:K130" si="8">J67-1</f>
        <v>0.80148720505151205</v>
      </c>
      <c r="L67">
        <f t="shared" ref="L67:L130" si="9">(B67/B68)-1</f>
        <v>-1.2344825997834263E-3</v>
      </c>
      <c r="M67">
        <v>0.80148720505151227</v>
      </c>
    </row>
    <row r="68" spans="1:13" x14ac:dyDescent="0.25">
      <c r="A68" s="1">
        <v>44789</v>
      </c>
      <c r="B68" s="6">
        <v>2170.9499999999998</v>
      </c>
      <c r="C68" s="6">
        <v>2173.15</v>
      </c>
      <c r="D68" s="6">
        <v>2193.81</v>
      </c>
      <c r="E68" s="6">
        <v>2147.58</v>
      </c>
      <c r="F68" t="s">
        <v>222</v>
      </c>
      <c r="G68" s="4">
        <v>-1.1999999999999999E-3</v>
      </c>
      <c r="H68">
        <f t="shared" si="5"/>
        <v>0.80371385842472587</v>
      </c>
      <c r="I68">
        <f t="shared" si="6"/>
        <v>1.8037138584247259</v>
      </c>
      <c r="J68">
        <f t="shared" si="7"/>
        <v>1.8037138584247256</v>
      </c>
      <c r="K68">
        <f t="shared" si="8"/>
        <v>0.80371385842472565</v>
      </c>
      <c r="L68">
        <f t="shared" si="9"/>
        <v>-1.2191755612808164E-3</v>
      </c>
      <c r="M68">
        <v>0.80371385842472587</v>
      </c>
    </row>
    <row r="69" spans="1:13" x14ac:dyDescent="0.25">
      <c r="A69" s="1">
        <v>44758</v>
      </c>
      <c r="B69" s="6">
        <v>2173.6</v>
      </c>
      <c r="C69" s="6">
        <v>2099.34</v>
      </c>
      <c r="D69" s="6">
        <v>2177.09</v>
      </c>
      <c r="E69" s="6">
        <v>2074.02</v>
      </c>
      <c r="F69" t="s">
        <v>222</v>
      </c>
      <c r="G69" s="4">
        <v>3.56E-2</v>
      </c>
      <c r="H69">
        <f t="shared" si="5"/>
        <v>0.80591558657361251</v>
      </c>
      <c r="I69">
        <f t="shared" si="6"/>
        <v>1.8059155865736125</v>
      </c>
      <c r="J69">
        <f t="shared" si="7"/>
        <v>1.8059155865736123</v>
      </c>
      <c r="K69">
        <f t="shared" si="8"/>
        <v>0.80591558657361229</v>
      </c>
      <c r="L69">
        <f t="shared" si="9"/>
        <v>3.5609807228685897E-2</v>
      </c>
      <c r="M69">
        <v>0.80591558657361251</v>
      </c>
    </row>
    <row r="70" spans="1:13" x14ac:dyDescent="0.25">
      <c r="A70" s="1">
        <v>44728</v>
      </c>
      <c r="B70" s="6">
        <v>2098.86</v>
      </c>
      <c r="C70" s="6">
        <v>2093.94</v>
      </c>
      <c r="D70" s="6">
        <v>2120.5500000000002</v>
      </c>
      <c r="E70" s="6">
        <v>1991.68</v>
      </c>
      <c r="F70" t="s">
        <v>222</v>
      </c>
      <c r="G70" s="4">
        <v>8.9999999999999998E-4</v>
      </c>
      <c r="H70">
        <f t="shared" si="5"/>
        <v>0.74381854436689965</v>
      </c>
      <c r="I70">
        <f t="shared" si="6"/>
        <v>1.7438185443668996</v>
      </c>
      <c r="J70">
        <f t="shared" si="7"/>
        <v>1.7438185443668994</v>
      </c>
      <c r="K70">
        <f t="shared" si="8"/>
        <v>0.74381854436689943</v>
      </c>
      <c r="L70">
        <f t="shared" si="9"/>
        <v>9.0607355409733081E-4</v>
      </c>
      <c r="M70">
        <v>0.74381854436689965</v>
      </c>
    </row>
    <row r="71" spans="1:13" x14ac:dyDescent="0.25">
      <c r="A71" s="1">
        <v>44697</v>
      </c>
      <c r="B71" s="6">
        <v>2096.96</v>
      </c>
      <c r="C71" s="6">
        <v>2067.17</v>
      </c>
      <c r="D71" s="6">
        <v>2103.48</v>
      </c>
      <c r="E71" s="6">
        <v>2025.91</v>
      </c>
      <c r="F71" t="s">
        <v>222</v>
      </c>
      <c r="G71" s="4">
        <v>1.5299999999999999E-2</v>
      </c>
      <c r="H71">
        <f t="shared" si="5"/>
        <v>0.74223994682618821</v>
      </c>
      <c r="I71">
        <f t="shared" si="6"/>
        <v>1.7422399468261882</v>
      </c>
      <c r="J71">
        <f t="shared" si="7"/>
        <v>1.7422399468261882</v>
      </c>
      <c r="K71">
        <f t="shared" si="8"/>
        <v>0.74223994682618821</v>
      </c>
      <c r="L71">
        <f t="shared" si="9"/>
        <v>1.5329492083474561E-2</v>
      </c>
      <c r="M71">
        <v>0.74223994682618821</v>
      </c>
    </row>
    <row r="72" spans="1:13" x14ac:dyDescent="0.25">
      <c r="A72" s="1">
        <v>44667</v>
      </c>
      <c r="B72" s="6">
        <v>2065.3000000000002</v>
      </c>
      <c r="C72" s="6">
        <v>2056.62</v>
      </c>
      <c r="D72" s="6">
        <v>2111.0500000000002</v>
      </c>
      <c r="E72" s="6">
        <v>2033.8</v>
      </c>
      <c r="F72" t="s">
        <v>222</v>
      </c>
      <c r="G72" s="4">
        <v>2.7000000000000001E-3</v>
      </c>
      <c r="H72">
        <f t="shared" si="5"/>
        <v>0.71593552675307448</v>
      </c>
      <c r="I72">
        <f t="shared" si="6"/>
        <v>1.7159355267530745</v>
      </c>
      <c r="J72">
        <f t="shared" si="7"/>
        <v>1.7159355267530743</v>
      </c>
      <c r="K72">
        <f t="shared" si="8"/>
        <v>0.71593552675307426</v>
      </c>
      <c r="L72">
        <f t="shared" si="9"/>
        <v>2.69936982337593E-3</v>
      </c>
      <c r="M72">
        <v>0.71593552675307448</v>
      </c>
    </row>
    <row r="73" spans="1:13" x14ac:dyDescent="0.25">
      <c r="A73" s="1">
        <v>44636</v>
      </c>
      <c r="B73" s="6">
        <v>2059.7399999999998</v>
      </c>
      <c r="C73" s="6">
        <v>1937.09</v>
      </c>
      <c r="D73" s="6">
        <v>2072.21</v>
      </c>
      <c r="E73" s="6">
        <v>1937.09</v>
      </c>
      <c r="F73" t="s">
        <v>222</v>
      </c>
      <c r="G73" s="4">
        <v>6.6000000000000003E-2</v>
      </c>
      <c r="H73">
        <f t="shared" si="5"/>
        <v>0.71131605184446656</v>
      </c>
      <c r="I73">
        <f t="shared" si="6"/>
        <v>1.7113160518444666</v>
      </c>
      <c r="J73">
        <f t="shared" si="7"/>
        <v>1.7113160518444666</v>
      </c>
      <c r="K73">
        <f t="shared" si="8"/>
        <v>0.71131605184446656</v>
      </c>
      <c r="L73">
        <f t="shared" si="9"/>
        <v>6.5991108718941094E-2</v>
      </c>
      <c r="M73">
        <v>0.71131605184446656</v>
      </c>
    </row>
    <row r="74" spans="1:13" x14ac:dyDescent="0.25">
      <c r="A74" s="1">
        <v>44608</v>
      </c>
      <c r="B74" s="6">
        <v>1932.23</v>
      </c>
      <c r="C74" s="6">
        <v>1936.94</v>
      </c>
      <c r="D74" s="6">
        <v>1962.96</v>
      </c>
      <c r="E74" s="6">
        <v>1810.1</v>
      </c>
      <c r="F74" t="s">
        <v>222</v>
      </c>
      <c r="G74" s="4">
        <v>-4.1000000000000003E-3</v>
      </c>
      <c r="H74">
        <f t="shared" si="5"/>
        <v>0.60537554004652727</v>
      </c>
      <c r="I74">
        <f t="shared" si="6"/>
        <v>1.6053755400465273</v>
      </c>
      <c r="J74">
        <f t="shared" si="7"/>
        <v>1.6053755400465275</v>
      </c>
      <c r="K74">
        <f t="shared" si="8"/>
        <v>0.60537554004652749</v>
      </c>
      <c r="L74">
        <f t="shared" si="9"/>
        <v>-4.1283552550199776E-3</v>
      </c>
      <c r="M74">
        <v>0.60537554004652727</v>
      </c>
    </row>
    <row r="75" spans="1:13" x14ac:dyDescent="0.25">
      <c r="A75" s="1">
        <v>44577</v>
      </c>
      <c r="B75" s="6">
        <v>1940.24</v>
      </c>
      <c r="C75" s="6">
        <v>2038.2</v>
      </c>
      <c r="D75" s="6">
        <v>2038.2</v>
      </c>
      <c r="E75" s="6">
        <v>1812.29</v>
      </c>
      <c r="F75" t="s">
        <v>222</v>
      </c>
      <c r="G75" s="4">
        <v>-5.0700000000000002E-2</v>
      </c>
      <c r="H75">
        <f t="shared" si="5"/>
        <v>0.61203057494184132</v>
      </c>
      <c r="I75">
        <f t="shared" si="6"/>
        <v>1.6120305749418413</v>
      </c>
      <c r="J75">
        <f t="shared" si="7"/>
        <v>1.6120305749418415</v>
      </c>
      <c r="K75">
        <f t="shared" si="8"/>
        <v>0.61203057494184154</v>
      </c>
      <c r="L75">
        <f t="shared" si="9"/>
        <v>-5.0735344481736222E-2</v>
      </c>
      <c r="M75">
        <v>0.61203057494184132</v>
      </c>
    </row>
    <row r="76" spans="1:13" x14ac:dyDescent="0.25">
      <c r="A76" s="1">
        <v>44910</v>
      </c>
      <c r="B76" s="6">
        <v>2043.94</v>
      </c>
      <c r="C76" s="6">
        <v>2082.9299999999998</v>
      </c>
      <c r="D76" s="6">
        <v>2104.27</v>
      </c>
      <c r="E76" s="6">
        <v>1993.26</v>
      </c>
      <c r="F76" t="s">
        <v>222</v>
      </c>
      <c r="G76" s="4">
        <v>-1.7500000000000002E-2</v>
      </c>
      <c r="H76">
        <f t="shared" si="5"/>
        <v>0.69818876703223687</v>
      </c>
      <c r="I76">
        <f t="shared" si="6"/>
        <v>1.6981887670322369</v>
      </c>
      <c r="J76">
        <f t="shared" si="7"/>
        <v>1.6981887670322371</v>
      </c>
      <c r="K76">
        <f t="shared" si="8"/>
        <v>0.69818876703223709</v>
      </c>
      <c r="L76">
        <f t="shared" si="9"/>
        <v>-1.7530198374358763E-2</v>
      </c>
      <c r="M76">
        <v>0.69818876703223687</v>
      </c>
    </row>
    <row r="77" spans="1:13" x14ac:dyDescent="0.25">
      <c r="A77" s="1">
        <v>44880</v>
      </c>
      <c r="B77" s="6">
        <v>2080.41</v>
      </c>
      <c r="C77" s="6">
        <v>2080.7600000000002</v>
      </c>
      <c r="D77" s="6">
        <v>2116.48</v>
      </c>
      <c r="E77" s="6">
        <v>2019.39</v>
      </c>
      <c r="F77" t="s">
        <v>222</v>
      </c>
      <c r="G77" s="4">
        <v>5.0000000000000001E-4</v>
      </c>
      <c r="H77">
        <f t="shared" si="5"/>
        <v>0.72848953140578265</v>
      </c>
      <c r="I77">
        <f t="shared" si="6"/>
        <v>1.7284895314057827</v>
      </c>
      <c r="J77">
        <f t="shared" si="7"/>
        <v>1.7284895314057829</v>
      </c>
      <c r="K77">
        <f t="shared" si="8"/>
        <v>0.72848953140578288</v>
      </c>
      <c r="L77">
        <f t="shared" si="9"/>
        <v>5.0496306555847248E-4</v>
      </c>
      <c r="M77">
        <v>0.72848953140578265</v>
      </c>
    </row>
    <row r="78" spans="1:13" x14ac:dyDescent="0.25">
      <c r="A78" s="1">
        <v>44849</v>
      </c>
      <c r="B78" s="6">
        <v>2079.36</v>
      </c>
      <c r="C78" s="6">
        <v>1919.65</v>
      </c>
      <c r="D78" s="6">
        <v>2094.3200000000002</v>
      </c>
      <c r="E78" s="6">
        <v>1893.7</v>
      </c>
      <c r="F78" t="s">
        <v>222</v>
      </c>
      <c r="G78" s="4">
        <v>8.3000000000000004E-2</v>
      </c>
      <c r="H78">
        <f t="shared" si="5"/>
        <v>0.72761714855433723</v>
      </c>
      <c r="I78">
        <f t="shared" si="6"/>
        <v>1.7276171485543372</v>
      </c>
      <c r="J78">
        <f t="shared" si="7"/>
        <v>1.7276171485543375</v>
      </c>
      <c r="K78">
        <f t="shared" si="8"/>
        <v>0.72761714855433746</v>
      </c>
      <c r="L78">
        <f t="shared" si="9"/>
        <v>8.2983078389400333E-2</v>
      </c>
      <c r="M78">
        <v>0.72761714855433723</v>
      </c>
    </row>
    <row r="79" spans="1:13" x14ac:dyDescent="0.25">
      <c r="A79" s="1">
        <v>44819</v>
      </c>
      <c r="B79" s="6">
        <v>1920.03</v>
      </c>
      <c r="C79" s="6">
        <v>1970.09</v>
      </c>
      <c r="D79" s="6">
        <v>2020.86</v>
      </c>
      <c r="E79" s="6">
        <v>1871.91</v>
      </c>
      <c r="F79" t="s">
        <v>222</v>
      </c>
      <c r="G79" s="4">
        <v>-2.64E-2</v>
      </c>
      <c r="H79">
        <f t="shared" si="5"/>
        <v>0.5952392821535395</v>
      </c>
      <c r="I79">
        <f t="shared" si="6"/>
        <v>1.5952392821535395</v>
      </c>
      <c r="J79">
        <f t="shared" si="7"/>
        <v>1.5952392821535395</v>
      </c>
      <c r="K79">
        <f t="shared" si="8"/>
        <v>0.5952392821535395</v>
      </c>
      <c r="L79">
        <f t="shared" si="9"/>
        <v>-2.6442819620927094E-2</v>
      </c>
      <c r="M79">
        <v>0.5952392821535395</v>
      </c>
    </row>
    <row r="80" spans="1:13" x14ac:dyDescent="0.25">
      <c r="A80" s="1">
        <v>44788</v>
      </c>
      <c r="B80" s="6">
        <v>1972.18</v>
      </c>
      <c r="C80" s="6">
        <v>2104.4899999999998</v>
      </c>
      <c r="D80" s="6">
        <v>2112.66</v>
      </c>
      <c r="E80" s="6">
        <v>1867.01</v>
      </c>
      <c r="F80" t="s">
        <v>222</v>
      </c>
      <c r="G80" s="4">
        <v>-6.2600000000000003E-2</v>
      </c>
      <c r="H80">
        <f t="shared" si="5"/>
        <v>0.63856763044200759</v>
      </c>
      <c r="I80">
        <f t="shared" si="6"/>
        <v>1.6385676304420076</v>
      </c>
      <c r="J80">
        <f t="shared" si="7"/>
        <v>1.6385676304420074</v>
      </c>
      <c r="K80">
        <f t="shared" si="8"/>
        <v>0.63856763044200737</v>
      </c>
      <c r="L80">
        <f t="shared" si="9"/>
        <v>-6.258080462392579E-2</v>
      </c>
      <c r="M80">
        <v>0.63856763044200759</v>
      </c>
    </row>
    <row r="81" spans="1:13" x14ac:dyDescent="0.25">
      <c r="A81" s="1">
        <v>44757</v>
      </c>
      <c r="B81" s="6">
        <v>2103.84</v>
      </c>
      <c r="C81" s="6">
        <v>2067</v>
      </c>
      <c r="D81" s="6">
        <v>2132.8200000000002</v>
      </c>
      <c r="E81" s="6">
        <v>2044.02</v>
      </c>
      <c r="F81" t="s">
        <v>222</v>
      </c>
      <c r="G81" s="4">
        <v>1.9699999999999999E-2</v>
      </c>
      <c r="H81">
        <f t="shared" si="5"/>
        <v>0.74795613160518459</v>
      </c>
      <c r="I81">
        <f t="shared" si="6"/>
        <v>1.7479561316051846</v>
      </c>
      <c r="J81">
        <f t="shared" si="7"/>
        <v>1.7479561316051846</v>
      </c>
      <c r="K81">
        <f t="shared" si="8"/>
        <v>0.74795613160518459</v>
      </c>
      <c r="L81">
        <f t="shared" si="9"/>
        <v>1.9742039930008559E-2</v>
      </c>
      <c r="M81">
        <v>0.74795613160518459</v>
      </c>
    </row>
    <row r="82" spans="1:13" x14ac:dyDescent="0.25">
      <c r="A82" s="1">
        <v>44727</v>
      </c>
      <c r="B82" s="6">
        <v>2063.11</v>
      </c>
      <c r="C82" s="6">
        <v>2108.64</v>
      </c>
      <c r="D82" s="6">
        <v>2129.87</v>
      </c>
      <c r="E82" s="6">
        <v>2056.3200000000002</v>
      </c>
      <c r="F82" t="s">
        <v>222</v>
      </c>
      <c r="G82" s="4">
        <v>-2.1000000000000001E-2</v>
      </c>
      <c r="H82">
        <f t="shared" si="5"/>
        <v>0.71411598537720189</v>
      </c>
      <c r="I82">
        <f t="shared" si="6"/>
        <v>1.7141159853772019</v>
      </c>
      <c r="J82">
        <f t="shared" si="7"/>
        <v>1.7141159853772019</v>
      </c>
      <c r="K82">
        <f t="shared" si="8"/>
        <v>0.71411598537720189</v>
      </c>
      <c r="L82">
        <f t="shared" si="9"/>
        <v>-2.10117728564716E-2</v>
      </c>
      <c r="M82">
        <v>0.71411598537720189</v>
      </c>
    </row>
    <row r="83" spans="1:13" x14ac:dyDescent="0.25">
      <c r="A83" s="1">
        <v>44696</v>
      </c>
      <c r="B83" s="6">
        <v>2107.39</v>
      </c>
      <c r="C83" s="6">
        <v>2087.38</v>
      </c>
      <c r="D83" s="6">
        <v>2134.7199999999998</v>
      </c>
      <c r="E83" s="6">
        <v>2067.9299999999998</v>
      </c>
      <c r="F83" t="s">
        <v>222</v>
      </c>
      <c r="G83" s="4">
        <v>1.0500000000000001E-2</v>
      </c>
      <c r="H83">
        <f t="shared" si="5"/>
        <v>0.75090561648388165</v>
      </c>
      <c r="I83">
        <f t="shared" si="6"/>
        <v>1.7509056164838817</v>
      </c>
      <c r="J83">
        <f t="shared" si="7"/>
        <v>1.7509056164838817</v>
      </c>
      <c r="K83">
        <f t="shared" si="8"/>
        <v>0.75090561648388165</v>
      </c>
      <c r="L83">
        <f t="shared" si="9"/>
        <v>1.0491438545008114E-2</v>
      </c>
      <c r="M83">
        <v>0.75090561648388165</v>
      </c>
    </row>
    <row r="84" spans="1:13" x14ac:dyDescent="0.25">
      <c r="A84" s="1">
        <v>44666</v>
      </c>
      <c r="B84" s="6">
        <v>2085.5100000000002</v>
      </c>
      <c r="C84" s="6">
        <v>2067.63</v>
      </c>
      <c r="D84" s="6">
        <v>2125.92</v>
      </c>
      <c r="E84" s="6">
        <v>2048.38</v>
      </c>
      <c r="F84" t="s">
        <v>222</v>
      </c>
      <c r="G84" s="4">
        <v>8.5000000000000006E-3</v>
      </c>
      <c r="H84">
        <f t="shared" si="5"/>
        <v>0.73272681954137608</v>
      </c>
      <c r="I84">
        <f t="shared" si="6"/>
        <v>1.7327268195413761</v>
      </c>
      <c r="J84">
        <f t="shared" si="7"/>
        <v>1.7327268195413759</v>
      </c>
      <c r="K84">
        <f t="shared" si="8"/>
        <v>0.73272681954137586</v>
      </c>
      <c r="L84">
        <f t="shared" si="9"/>
        <v>8.5207627098153882E-3</v>
      </c>
      <c r="M84">
        <v>0.73272681954137608</v>
      </c>
    </row>
    <row r="85" spans="1:13" x14ac:dyDescent="0.25">
      <c r="A85" s="1">
        <v>44635</v>
      </c>
      <c r="B85" s="6">
        <v>2067.89</v>
      </c>
      <c r="C85" s="6">
        <v>2105.23</v>
      </c>
      <c r="D85" s="6">
        <v>2117.52</v>
      </c>
      <c r="E85" s="6">
        <v>2039.69</v>
      </c>
      <c r="F85" t="s">
        <v>222</v>
      </c>
      <c r="G85" s="4">
        <v>-1.7399999999999999E-2</v>
      </c>
      <c r="H85">
        <f t="shared" si="5"/>
        <v>0.71808740445330677</v>
      </c>
      <c r="I85">
        <f t="shared" si="6"/>
        <v>1.7180874044533068</v>
      </c>
      <c r="J85">
        <f t="shared" si="7"/>
        <v>1.7180874044533065</v>
      </c>
      <c r="K85">
        <f t="shared" si="8"/>
        <v>0.71808740445330654</v>
      </c>
      <c r="L85">
        <f t="shared" si="9"/>
        <v>-1.7396056070325572E-2</v>
      </c>
      <c r="M85">
        <v>0.71808740445330677</v>
      </c>
    </row>
    <row r="86" spans="1:13" x14ac:dyDescent="0.25">
      <c r="A86" s="1">
        <v>44607</v>
      </c>
      <c r="B86" s="6">
        <v>2104.5</v>
      </c>
      <c r="C86" s="6">
        <v>1996.67</v>
      </c>
      <c r="D86" s="6">
        <v>2119.59</v>
      </c>
      <c r="E86" s="6">
        <v>1980.9</v>
      </c>
      <c r="F86" t="s">
        <v>222</v>
      </c>
      <c r="G86" s="4">
        <v>5.4899999999999997E-2</v>
      </c>
      <c r="H86">
        <f t="shared" si="5"/>
        <v>0.74850448654037893</v>
      </c>
      <c r="I86">
        <f t="shared" si="6"/>
        <v>1.7485044865403789</v>
      </c>
      <c r="J86">
        <f t="shared" si="7"/>
        <v>1.7485044865403787</v>
      </c>
      <c r="K86">
        <f t="shared" si="8"/>
        <v>0.74850448654037871</v>
      </c>
      <c r="L86">
        <f t="shared" si="9"/>
        <v>5.4892505726845675E-2</v>
      </c>
      <c r="M86">
        <v>0.74850448654037893</v>
      </c>
    </row>
    <row r="87" spans="1:13" x14ac:dyDescent="0.25">
      <c r="A87" s="1">
        <v>44576</v>
      </c>
      <c r="B87" s="6">
        <v>1994.99</v>
      </c>
      <c r="C87" s="6">
        <v>2058.9</v>
      </c>
      <c r="D87" s="6">
        <v>2072.36</v>
      </c>
      <c r="E87" s="6">
        <v>1988.12</v>
      </c>
      <c r="F87" t="s">
        <v>222</v>
      </c>
      <c r="G87" s="4">
        <v>-3.1E-2</v>
      </c>
      <c r="H87">
        <f t="shared" si="5"/>
        <v>0.65751910933865076</v>
      </c>
      <c r="I87">
        <f t="shared" si="6"/>
        <v>1.6575191093386508</v>
      </c>
      <c r="J87">
        <f t="shared" si="7"/>
        <v>1.6575191093386508</v>
      </c>
      <c r="K87">
        <f t="shared" si="8"/>
        <v>0.65751910933865076</v>
      </c>
      <c r="L87">
        <f t="shared" si="9"/>
        <v>-3.1040847054252363E-2</v>
      </c>
      <c r="M87">
        <v>0.65751910933865076</v>
      </c>
    </row>
    <row r="88" spans="1:13" x14ac:dyDescent="0.25">
      <c r="A88" s="1">
        <v>44909</v>
      </c>
      <c r="B88" s="6">
        <v>2058.9</v>
      </c>
      <c r="C88" s="6">
        <v>2065.7800000000002</v>
      </c>
      <c r="D88" s="6">
        <v>2093.5500000000002</v>
      </c>
      <c r="E88" s="6">
        <v>1972.56</v>
      </c>
      <c r="F88" t="s">
        <v>222</v>
      </c>
      <c r="G88" s="4">
        <v>-4.1999999999999997E-3</v>
      </c>
      <c r="H88">
        <f t="shared" si="5"/>
        <v>0.71061814556331027</v>
      </c>
      <c r="I88">
        <f t="shared" si="6"/>
        <v>1.7106181455633103</v>
      </c>
      <c r="J88">
        <f t="shared" si="7"/>
        <v>1.7106181455633103</v>
      </c>
      <c r="K88">
        <f t="shared" si="8"/>
        <v>0.71061814556331027</v>
      </c>
      <c r="L88">
        <f t="shared" si="9"/>
        <v>-4.1885120625277938E-3</v>
      </c>
      <c r="M88">
        <v>0.71061814556331027</v>
      </c>
    </row>
    <row r="89" spans="1:13" x14ac:dyDescent="0.25">
      <c r="A89" s="1">
        <v>44879</v>
      </c>
      <c r="B89" s="6">
        <v>2067.56</v>
      </c>
      <c r="C89" s="6">
        <v>2018.21</v>
      </c>
      <c r="D89" s="6">
        <v>2075.7600000000002</v>
      </c>
      <c r="E89" s="6">
        <v>2001.01</v>
      </c>
      <c r="F89" t="s">
        <v>222</v>
      </c>
      <c r="G89" s="4">
        <v>2.4500000000000001E-2</v>
      </c>
      <c r="H89">
        <f t="shared" si="5"/>
        <v>0.7178132269857096</v>
      </c>
      <c r="I89">
        <f t="shared" si="6"/>
        <v>1.7178132269857096</v>
      </c>
      <c r="J89">
        <f t="shared" si="7"/>
        <v>1.7178132269857096</v>
      </c>
      <c r="K89">
        <f t="shared" si="8"/>
        <v>0.7178132269857096</v>
      </c>
      <c r="L89">
        <f t="shared" si="9"/>
        <v>2.4533584400783015E-2</v>
      </c>
      <c r="M89">
        <v>0.7178132269857096</v>
      </c>
    </row>
    <row r="90" spans="1:13" x14ac:dyDescent="0.25">
      <c r="A90" s="1">
        <v>44848</v>
      </c>
      <c r="B90" s="6">
        <v>2018.05</v>
      </c>
      <c r="C90" s="6">
        <v>1971.44</v>
      </c>
      <c r="D90" s="6">
        <v>2018.19</v>
      </c>
      <c r="E90" s="6">
        <v>1820.66</v>
      </c>
      <c r="F90" t="s">
        <v>222</v>
      </c>
      <c r="G90" s="4">
        <v>2.3199999999999998E-2</v>
      </c>
      <c r="H90">
        <f t="shared" si="5"/>
        <v>0.6766782984380193</v>
      </c>
      <c r="I90">
        <f t="shared" si="6"/>
        <v>1.6766782984380193</v>
      </c>
      <c r="J90">
        <f t="shared" si="7"/>
        <v>1.6766782984380193</v>
      </c>
      <c r="K90">
        <f t="shared" si="8"/>
        <v>0.6766782984380193</v>
      </c>
      <c r="L90">
        <f t="shared" si="9"/>
        <v>2.3201456175308888E-2</v>
      </c>
      <c r="M90">
        <v>0.6766782984380193</v>
      </c>
    </row>
    <row r="91" spans="1:13" x14ac:dyDescent="0.25">
      <c r="A91" s="1">
        <v>44818</v>
      </c>
      <c r="B91" s="6">
        <v>1972.29</v>
      </c>
      <c r="C91" s="6">
        <v>2004.07</v>
      </c>
      <c r="D91" s="6">
        <v>2019.26</v>
      </c>
      <c r="E91" s="6">
        <v>1964.04</v>
      </c>
      <c r="F91" t="s">
        <v>222</v>
      </c>
      <c r="G91" s="4">
        <v>-1.55E-2</v>
      </c>
      <c r="H91">
        <f t="shared" si="5"/>
        <v>0.63865902293120658</v>
      </c>
      <c r="I91">
        <f t="shared" si="6"/>
        <v>1.6386590229312066</v>
      </c>
      <c r="J91">
        <f t="shared" si="7"/>
        <v>1.6386590229312064</v>
      </c>
      <c r="K91">
        <f t="shared" si="8"/>
        <v>0.63865902293120635</v>
      </c>
      <c r="L91">
        <f t="shared" si="9"/>
        <v>-1.5513859147336717E-2</v>
      </c>
      <c r="M91">
        <v>0.63865902293120658</v>
      </c>
    </row>
    <row r="92" spans="1:13" x14ac:dyDescent="0.25">
      <c r="A92" s="1">
        <v>44787</v>
      </c>
      <c r="B92" s="6">
        <v>2003.37</v>
      </c>
      <c r="C92" s="6">
        <v>1929.8</v>
      </c>
      <c r="D92" s="6">
        <v>2005.04</v>
      </c>
      <c r="E92" s="6">
        <v>1904.78</v>
      </c>
      <c r="F92" t="s">
        <v>222</v>
      </c>
      <c r="G92" s="4">
        <v>3.7699999999999997E-2</v>
      </c>
      <c r="H92">
        <f t="shared" si="5"/>
        <v>0.664481555333998</v>
      </c>
      <c r="I92">
        <f t="shared" si="6"/>
        <v>1.664481555333998</v>
      </c>
      <c r="J92">
        <f t="shared" si="7"/>
        <v>1.664481555333998</v>
      </c>
      <c r="K92">
        <f t="shared" si="8"/>
        <v>0.664481555333998</v>
      </c>
      <c r="L92">
        <f t="shared" si="9"/>
        <v>3.7655321727690261E-2</v>
      </c>
      <c r="M92">
        <v>0.664481555333998</v>
      </c>
    </row>
    <row r="93" spans="1:13" x14ac:dyDescent="0.25">
      <c r="A93" s="1">
        <v>44756</v>
      </c>
      <c r="B93" s="6">
        <v>1930.67</v>
      </c>
      <c r="C93" s="6">
        <v>1962.29</v>
      </c>
      <c r="D93" s="6">
        <v>1991.39</v>
      </c>
      <c r="E93" s="6">
        <v>1930.67</v>
      </c>
      <c r="F93" t="s">
        <v>222</v>
      </c>
      <c r="G93" s="4">
        <v>-1.5100000000000001E-2</v>
      </c>
      <c r="H93">
        <f t="shared" si="5"/>
        <v>0.60407942838152229</v>
      </c>
      <c r="I93">
        <f t="shared" si="6"/>
        <v>1.6040794283815223</v>
      </c>
      <c r="J93">
        <f t="shared" si="7"/>
        <v>1.6040794283815223</v>
      </c>
      <c r="K93">
        <f t="shared" si="8"/>
        <v>0.60407942838152229</v>
      </c>
      <c r="L93">
        <f t="shared" si="9"/>
        <v>-1.5079863077291922E-2</v>
      </c>
      <c r="M93">
        <v>0.60407942838152229</v>
      </c>
    </row>
    <row r="94" spans="1:13" x14ac:dyDescent="0.25">
      <c r="A94" s="1">
        <v>44726</v>
      </c>
      <c r="B94" s="6">
        <v>1960.23</v>
      </c>
      <c r="C94" s="6">
        <v>1923.87</v>
      </c>
      <c r="D94" s="6">
        <v>1968.17</v>
      </c>
      <c r="E94" s="6">
        <v>1915.98</v>
      </c>
      <c r="F94" t="s">
        <v>222</v>
      </c>
      <c r="G94" s="4">
        <v>1.9099999999999999E-2</v>
      </c>
      <c r="H94">
        <f t="shared" si="5"/>
        <v>0.62863908275174496</v>
      </c>
      <c r="I94">
        <f t="shared" si="6"/>
        <v>1.628639082751745</v>
      </c>
      <c r="J94">
        <f t="shared" si="7"/>
        <v>1.628639082751745</v>
      </c>
      <c r="K94">
        <f t="shared" si="8"/>
        <v>0.62863908275174496</v>
      </c>
      <c r="L94">
        <f t="shared" si="9"/>
        <v>1.9058313448431896E-2</v>
      </c>
      <c r="M94">
        <v>0.62863908275174496</v>
      </c>
    </row>
    <row r="95" spans="1:13" x14ac:dyDescent="0.25">
      <c r="A95" s="1">
        <v>44695</v>
      </c>
      <c r="B95" s="6">
        <v>1923.57</v>
      </c>
      <c r="C95" s="6">
        <v>1884.39</v>
      </c>
      <c r="D95" s="6">
        <v>1924.03</v>
      </c>
      <c r="E95" s="6">
        <v>1859.79</v>
      </c>
      <c r="F95" t="s">
        <v>222</v>
      </c>
      <c r="G95" s="4">
        <v>2.1000000000000001E-2</v>
      </c>
      <c r="H95">
        <f t="shared" si="5"/>
        <v>0.59818045862412772</v>
      </c>
      <c r="I95">
        <f t="shared" si="6"/>
        <v>1.5981804586241277</v>
      </c>
      <c r="J95">
        <f t="shared" si="7"/>
        <v>1.5981804586241277</v>
      </c>
      <c r="K95">
        <f t="shared" si="8"/>
        <v>0.59818045862412772</v>
      </c>
      <c r="L95">
        <f t="shared" si="9"/>
        <v>2.1030282120013677E-2</v>
      </c>
      <c r="M95">
        <v>0.59818045862412772</v>
      </c>
    </row>
    <row r="96" spans="1:13" x14ac:dyDescent="0.25">
      <c r="A96" s="1">
        <v>44665</v>
      </c>
      <c r="B96" s="6">
        <v>1883.95</v>
      </c>
      <c r="C96" s="6">
        <v>1873.96</v>
      </c>
      <c r="D96" s="6">
        <v>1897.28</v>
      </c>
      <c r="E96" s="6">
        <v>1814.36</v>
      </c>
      <c r="F96" t="s">
        <v>222</v>
      </c>
      <c r="G96" s="4">
        <v>6.1999999999999998E-3</v>
      </c>
      <c r="H96">
        <f t="shared" si="5"/>
        <v>0.56526254569624479</v>
      </c>
      <c r="I96">
        <f t="shared" si="6"/>
        <v>1.5652625456962448</v>
      </c>
      <c r="J96">
        <f t="shared" si="7"/>
        <v>1.5652625456962448</v>
      </c>
      <c r="K96">
        <f t="shared" si="8"/>
        <v>0.56526254569624479</v>
      </c>
      <c r="L96">
        <f t="shared" si="9"/>
        <v>6.2007968638175814E-3</v>
      </c>
      <c r="M96">
        <v>0.56526254569624479</v>
      </c>
    </row>
    <row r="97" spans="1:13" x14ac:dyDescent="0.25">
      <c r="A97" s="1">
        <v>44634</v>
      </c>
      <c r="B97" s="6">
        <v>1872.34</v>
      </c>
      <c r="C97" s="6">
        <v>1857.68</v>
      </c>
      <c r="D97" s="6">
        <v>1883.97</v>
      </c>
      <c r="E97" s="6">
        <v>1834.44</v>
      </c>
      <c r="F97" t="s">
        <v>222</v>
      </c>
      <c r="G97" s="4">
        <v>6.8999999999999999E-3</v>
      </c>
      <c r="H97">
        <f t="shared" si="5"/>
        <v>0.55561648388168838</v>
      </c>
      <c r="I97">
        <f t="shared" si="6"/>
        <v>1.5556164838816884</v>
      </c>
      <c r="J97">
        <f t="shared" si="7"/>
        <v>1.5556164838816884</v>
      </c>
      <c r="K97">
        <f t="shared" si="8"/>
        <v>0.55561648388168838</v>
      </c>
      <c r="L97">
        <f t="shared" si="9"/>
        <v>6.9321573583585039E-3</v>
      </c>
      <c r="M97">
        <v>0.55561648388168838</v>
      </c>
    </row>
    <row r="98" spans="1:13" x14ac:dyDescent="0.25">
      <c r="A98" s="1">
        <v>44606</v>
      </c>
      <c r="B98" s="6">
        <v>1859.45</v>
      </c>
      <c r="C98" s="6">
        <v>1782.68</v>
      </c>
      <c r="D98" s="6">
        <v>1867.92</v>
      </c>
      <c r="E98" s="6">
        <v>1737.92</v>
      </c>
      <c r="F98" t="s">
        <v>222</v>
      </c>
      <c r="G98" s="4">
        <v>4.3099999999999999E-2</v>
      </c>
      <c r="H98">
        <f t="shared" si="5"/>
        <v>0.54490694582917931</v>
      </c>
      <c r="I98">
        <f t="shared" si="6"/>
        <v>1.5449069458291793</v>
      </c>
      <c r="J98">
        <f t="shared" si="7"/>
        <v>1.5449069458291795</v>
      </c>
      <c r="K98">
        <f t="shared" si="8"/>
        <v>0.54490694582917953</v>
      </c>
      <c r="L98">
        <f t="shared" si="9"/>
        <v>4.3117037568930705E-2</v>
      </c>
      <c r="M98">
        <v>0.54490694582917931</v>
      </c>
    </row>
    <row r="99" spans="1:13" x14ac:dyDescent="0.25">
      <c r="A99" s="1">
        <v>44575</v>
      </c>
      <c r="B99" s="6">
        <v>1782.59</v>
      </c>
      <c r="C99" s="6">
        <v>1845.86</v>
      </c>
      <c r="D99" s="6">
        <v>1850.84</v>
      </c>
      <c r="E99" s="6">
        <v>1770.45</v>
      </c>
      <c r="F99" t="s">
        <v>222</v>
      </c>
      <c r="G99" s="4">
        <v>-3.56E-2</v>
      </c>
      <c r="H99">
        <f t="shared" si="5"/>
        <v>0.48104852110335661</v>
      </c>
      <c r="I99">
        <f t="shared" si="6"/>
        <v>1.4810485211033566</v>
      </c>
      <c r="J99">
        <f t="shared" si="7"/>
        <v>1.4810485211033568</v>
      </c>
      <c r="K99">
        <f t="shared" si="8"/>
        <v>0.48104852110335683</v>
      </c>
      <c r="L99">
        <f t="shared" si="9"/>
        <v>-3.5582895107013734E-2</v>
      </c>
      <c r="M99">
        <v>0.48104852110335661</v>
      </c>
    </row>
    <row r="100" spans="1:13" x14ac:dyDescent="0.25">
      <c r="A100" s="1">
        <v>44908</v>
      </c>
      <c r="B100" s="6">
        <v>1848.36</v>
      </c>
      <c r="C100" s="6">
        <v>1806.55</v>
      </c>
      <c r="D100" s="6">
        <v>1849.44</v>
      </c>
      <c r="E100" s="6">
        <v>1767.99</v>
      </c>
      <c r="F100" t="s">
        <v>222</v>
      </c>
      <c r="G100" s="4">
        <v>2.3599999999999999E-2</v>
      </c>
      <c r="H100">
        <f t="shared" si="5"/>
        <v>0.53569292123629109</v>
      </c>
      <c r="I100">
        <f t="shared" si="6"/>
        <v>1.5356929212362911</v>
      </c>
      <c r="J100">
        <f t="shared" si="7"/>
        <v>1.5356929212362913</v>
      </c>
      <c r="K100">
        <f t="shared" si="8"/>
        <v>0.53569292123629131</v>
      </c>
      <c r="L100">
        <f t="shared" si="9"/>
        <v>2.3562833299184183E-2</v>
      </c>
      <c r="M100">
        <v>0.53569292123629109</v>
      </c>
    </row>
    <row r="101" spans="1:13" x14ac:dyDescent="0.25">
      <c r="A101" s="1">
        <v>44878</v>
      </c>
      <c r="B101" s="6">
        <v>1805.81</v>
      </c>
      <c r="C101" s="6">
        <v>1758.7</v>
      </c>
      <c r="D101" s="6">
        <v>1813.55</v>
      </c>
      <c r="E101" s="6">
        <v>1746.2</v>
      </c>
      <c r="F101" t="s">
        <v>222</v>
      </c>
      <c r="G101" s="4">
        <v>2.8000000000000001E-2</v>
      </c>
      <c r="H101">
        <f t="shared" si="5"/>
        <v>0.50034064473246942</v>
      </c>
      <c r="I101">
        <f t="shared" si="6"/>
        <v>1.5003406447324694</v>
      </c>
      <c r="J101">
        <f t="shared" si="7"/>
        <v>1.5003406447324696</v>
      </c>
      <c r="K101">
        <f t="shared" si="8"/>
        <v>0.50034064473246964</v>
      </c>
      <c r="L101">
        <f t="shared" si="9"/>
        <v>2.804946087194149E-2</v>
      </c>
      <c r="M101">
        <v>0.50034064473246942</v>
      </c>
    </row>
    <row r="102" spans="1:13" x14ac:dyDescent="0.25">
      <c r="A102" s="1">
        <v>44847</v>
      </c>
      <c r="B102" s="6">
        <v>1756.54</v>
      </c>
      <c r="C102" s="6">
        <v>1682.41</v>
      </c>
      <c r="D102" s="6">
        <v>1775.22</v>
      </c>
      <c r="E102" s="6">
        <v>1646.47</v>
      </c>
      <c r="F102" t="s">
        <v>222</v>
      </c>
      <c r="G102" s="4">
        <v>4.4600000000000001E-2</v>
      </c>
      <c r="H102">
        <f t="shared" si="5"/>
        <v>0.45940511797939521</v>
      </c>
      <c r="I102">
        <f t="shared" si="6"/>
        <v>1.4594051179793952</v>
      </c>
      <c r="J102">
        <f t="shared" si="7"/>
        <v>1.4594051179793954</v>
      </c>
      <c r="K102">
        <f t="shared" si="8"/>
        <v>0.45940511797939543</v>
      </c>
      <c r="L102">
        <f t="shared" si="9"/>
        <v>4.4595759864410889E-2</v>
      </c>
      <c r="M102">
        <v>0.45940511797939521</v>
      </c>
    </row>
    <row r="103" spans="1:13" x14ac:dyDescent="0.25">
      <c r="A103" s="1">
        <v>44817</v>
      </c>
      <c r="B103" s="6">
        <v>1681.55</v>
      </c>
      <c r="C103" s="6">
        <v>1635.95</v>
      </c>
      <c r="D103" s="6">
        <v>1729.86</v>
      </c>
      <c r="E103" s="6">
        <v>1633.41</v>
      </c>
      <c r="F103" t="s">
        <v>222</v>
      </c>
      <c r="G103" s="4">
        <v>2.9700000000000001E-2</v>
      </c>
      <c r="H103">
        <f t="shared" si="5"/>
        <v>0.39710036556995676</v>
      </c>
      <c r="I103">
        <f t="shared" si="6"/>
        <v>1.3971003655699568</v>
      </c>
      <c r="J103">
        <f t="shared" si="7"/>
        <v>1.397100365569957</v>
      </c>
      <c r="K103">
        <f t="shared" si="8"/>
        <v>0.39710036556995698</v>
      </c>
      <c r="L103">
        <f t="shared" si="9"/>
        <v>2.9749474883188354E-2</v>
      </c>
      <c r="M103">
        <v>0.39710036556995676</v>
      </c>
    </row>
    <row r="104" spans="1:13" x14ac:dyDescent="0.25">
      <c r="A104" s="1">
        <v>44786</v>
      </c>
      <c r="B104" s="6">
        <v>1632.97</v>
      </c>
      <c r="C104" s="6">
        <v>1689.42</v>
      </c>
      <c r="D104" s="6">
        <v>1709.67</v>
      </c>
      <c r="E104" s="6">
        <v>1627.47</v>
      </c>
      <c r="F104" t="s">
        <v>222</v>
      </c>
      <c r="G104" s="4">
        <v>-3.1300000000000001E-2</v>
      </c>
      <c r="H104">
        <f t="shared" si="5"/>
        <v>0.35673811897640428</v>
      </c>
      <c r="I104">
        <f t="shared" si="6"/>
        <v>1.3567381189764043</v>
      </c>
      <c r="J104">
        <f t="shared" si="7"/>
        <v>1.3567381189764043</v>
      </c>
      <c r="K104">
        <f t="shared" si="8"/>
        <v>0.35673811897640428</v>
      </c>
      <c r="L104">
        <f t="shared" si="9"/>
        <v>-3.1298013323604601E-2</v>
      </c>
      <c r="M104">
        <v>0.35673811897640428</v>
      </c>
    </row>
    <row r="105" spans="1:13" x14ac:dyDescent="0.25">
      <c r="A105" s="1">
        <v>44755</v>
      </c>
      <c r="B105" s="6">
        <v>1685.73</v>
      </c>
      <c r="C105" s="6">
        <v>1609.78</v>
      </c>
      <c r="D105" s="6">
        <v>1698.78</v>
      </c>
      <c r="E105" s="6">
        <v>1604.57</v>
      </c>
      <c r="F105" t="s">
        <v>222</v>
      </c>
      <c r="G105" s="4">
        <v>4.9500000000000002E-2</v>
      </c>
      <c r="H105">
        <f t="shared" si="5"/>
        <v>0.40057328015952165</v>
      </c>
      <c r="I105">
        <f t="shared" si="6"/>
        <v>1.4005732801595216</v>
      </c>
      <c r="J105">
        <f t="shared" si="7"/>
        <v>1.4005732801595216</v>
      </c>
      <c r="K105">
        <f t="shared" si="8"/>
        <v>0.40057328015952165</v>
      </c>
      <c r="L105">
        <f t="shared" si="9"/>
        <v>4.9462111213487203E-2</v>
      </c>
      <c r="M105">
        <v>0.40057328015952165</v>
      </c>
    </row>
    <row r="106" spans="1:13" x14ac:dyDescent="0.25">
      <c r="A106" s="1">
        <v>44725</v>
      </c>
      <c r="B106" s="6">
        <v>1606.28</v>
      </c>
      <c r="C106" s="6">
        <v>1631.71</v>
      </c>
      <c r="D106" s="6">
        <v>1654.19</v>
      </c>
      <c r="E106" s="6">
        <v>1560.33</v>
      </c>
      <c r="F106" t="s">
        <v>222</v>
      </c>
      <c r="G106" s="4">
        <v>-1.4999999999999999E-2</v>
      </c>
      <c r="H106">
        <f t="shared" si="5"/>
        <v>0.33456297773346644</v>
      </c>
      <c r="I106">
        <f t="shared" si="6"/>
        <v>1.3345629777334664</v>
      </c>
      <c r="J106">
        <f t="shared" si="7"/>
        <v>1.3345629777334662</v>
      </c>
      <c r="K106">
        <f t="shared" si="8"/>
        <v>0.33456297773346622</v>
      </c>
      <c r="L106">
        <f t="shared" si="9"/>
        <v>-1.499932545960736E-2</v>
      </c>
      <c r="M106">
        <v>0.33456297773346644</v>
      </c>
    </row>
    <row r="107" spans="1:13" x14ac:dyDescent="0.25">
      <c r="A107" s="1">
        <v>44694</v>
      </c>
      <c r="B107" s="6">
        <v>1630.74</v>
      </c>
      <c r="C107" s="6">
        <v>1597.55</v>
      </c>
      <c r="D107" s="6">
        <v>1687.18</v>
      </c>
      <c r="E107" s="6">
        <v>1581.28</v>
      </c>
      <c r="F107" t="s">
        <v>222</v>
      </c>
      <c r="G107" s="4">
        <v>2.0799999999999999E-2</v>
      </c>
      <c r="H107">
        <f t="shared" si="5"/>
        <v>0.3548853439680959</v>
      </c>
      <c r="I107">
        <f t="shared" si="6"/>
        <v>1.3548853439680959</v>
      </c>
      <c r="J107">
        <f t="shared" si="7"/>
        <v>1.3548853439680957</v>
      </c>
      <c r="K107">
        <f t="shared" si="8"/>
        <v>0.35488534396809568</v>
      </c>
      <c r="L107">
        <f t="shared" si="9"/>
        <v>2.0762783477406455E-2</v>
      </c>
      <c r="M107">
        <v>0.3548853439680959</v>
      </c>
    </row>
    <row r="108" spans="1:13" x14ac:dyDescent="0.25">
      <c r="A108" s="1">
        <v>44664</v>
      </c>
      <c r="B108" s="6">
        <v>1597.57</v>
      </c>
      <c r="C108" s="6">
        <v>1569.18</v>
      </c>
      <c r="D108" s="6">
        <v>1597.57</v>
      </c>
      <c r="E108" s="6">
        <v>1536.03</v>
      </c>
      <c r="F108" t="s">
        <v>222</v>
      </c>
      <c r="G108" s="4">
        <v>1.8100000000000002E-2</v>
      </c>
      <c r="H108">
        <f t="shared" si="5"/>
        <v>0.32732635427052181</v>
      </c>
      <c r="I108">
        <f t="shared" si="6"/>
        <v>1.3273263542705218</v>
      </c>
      <c r="J108">
        <f t="shared" si="7"/>
        <v>1.3273263542705216</v>
      </c>
      <c r="K108">
        <f t="shared" si="8"/>
        <v>0.32732635427052159</v>
      </c>
      <c r="L108">
        <f t="shared" si="9"/>
        <v>1.8085763992887971E-2</v>
      </c>
      <c r="M108">
        <v>0.32732635427052181</v>
      </c>
    </row>
    <row r="109" spans="1:13" x14ac:dyDescent="0.25">
      <c r="A109" s="1">
        <v>44633</v>
      </c>
      <c r="B109" s="6">
        <v>1569.19</v>
      </c>
      <c r="C109" s="6">
        <v>1514.68</v>
      </c>
      <c r="D109" s="6">
        <v>1570.28</v>
      </c>
      <c r="E109" s="6">
        <v>1501.48</v>
      </c>
      <c r="F109" t="s">
        <v>222</v>
      </c>
      <c r="G109" s="4">
        <v>3.5999999999999997E-2</v>
      </c>
      <c r="H109">
        <f t="shared" si="5"/>
        <v>0.30374709205716188</v>
      </c>
      <c r="I109">
        <f t="shared" si="6"/>
        <v>1.3037470920571619</v>
      </c>
      <c r="J109">
        <f t="shared" si="7"/>
        <v>1.3037470920571619</v>
      </c>
      <c r="K109">
        <f t="shared" si="8"/>
        <v>0.30374709205716188</v>
      </c>
      <c r="L109">
        <f t="shared" si="9"/>
        <v>3.5987799403174314E-2</v>
      </c>
      <c r="M109">
        <v>0.30374709205716188</v>
      </c>
    </row>
    <row r="110" spans="1:13" x14ac:dyDescent="0.25">
      <c r="A110" s="1">
        <v>44605</v>
      </c>
      <c r="B110" s="6">
        <v>1514.68</v>
      </c>
      <c r="C110" s="6">
        <v>1498.11</v>
      </c>
      <c r="D110" s="6">
        <v>1530.94</v>
      </c>
      <c r="E110" s="6">
        <v>1485.01</v>
      </c>
      <c r="F110" t="s">
        <v>222</v>
      </c>
      <c r="G110" s="4">
        <v>1.11E-2</v>
      </c>
      <c r="H110">
        <f t="shared" si="5"/>
        <v>0.25845795945496852</v>
      </c>
      <c r="I110">
        <f t="shared" si="6"/>
        <v>1.2584579594549685</v>
      </c>
      <c r="J110">
        <f t="shared" si="7"/>
        <v>1.2584579594549683</v>
      </c>
      <c r="K110">
        <f t="shared" si="8"/>
        <v>0.2584579594549683</v>
      </c>
      <c r="L110">
        <f t="shared" si="9"/>
        <v>1.1060603026480154E-2</v>
      </c>
      <c r="M110">
        <v>0.25845795945496852</v>
      </c>
    </row>
    <row r="111" spans="1:13" x14ac:dyDescent="0.25">
      <c r="A111" s="1">
        <v>44574</v>
      </c>
      <c r="B111" s="6">
        <v>1498.11</v>
      </c>
      <c r="C111" s="6">
        <v>1426.19</v>
      </c>
      <c r="D111" s="6">
        <v>1509.94</v>
      </c>
      <c r="E111" s="6">
        <v>1426.19</v>
      </c>
      <c r="F111" t="s">
        <v>222</v>
      </c>
      <c r="G111" s="4">
        <v>5.04E-2</v>
      </c>
      <c r="H111">
        <f t="shared" si="5"/>
        <v>0.24469092721834507</v>
      </c>
      <c r="I111">
        <f t="shared" si="6"/>
        <v>1.2446909272183451</v>
      </c>
      <c r="J111">
        <f t="shared" si="7"/>
        <v>1.2446909272183446</v>
      </c>
      <c r="K111">
        <f t="shared" si="8"/>
        <v>0.24469092721834462</v>
      </c>
      <c r="L111">
        <f t="shared" si="9"/>
        <v>5.0428063581991145E-2</v>
      </c>
      <c r="M111">
        <v>0.24469092721834507</v>
      </c>
    </row>
    <row r="112" spans="1:13" x14ac:dyDescent="0.25">
      <c r="A112" s="1">
        <v>44907</v>
      </c>
      <c r="B112" s="6">
        <v>1426.19</v>
      </c>
      <c r="C112" s="6">
        <v>1416.34</v>
      </c>
      <c r="D112" s="6">
        <v>1448</v>
      </c>
      <c r="E112" s="6">
        <v>1398.11</v>
      </c>
      <c r="F112" t="s">
        <v>222</v>
      </c>
      <c r="G112" s="4">
        <v>7.1000000000000004E-3</v>
      </c>
      <c r="H112">
        <f t="shared" si="5"/>
        <v>0.18493685609837174</v>
      </c>
      <c r="I112">
        <f t="shared" si="6"/>
        <v>1.1849368560983717</v>
      </c>
      <c r="J112">
        <f t="shared" si="7"/>
        <v>1.1849368560983713</v>
      </c>
      <c r="K112">
        <f t="shared" si="8"/>
        <v>0.18493685609837129</v>
      </c>
      <c r="L112">
        <f t="shared" si="9"/>
        <v>7.0683105254980561E-3</v>
      </c>
      <c r="M112">
        <v>0.18493685609837174</v>
      </c>
    </row>
    <row r="113" spans="1:13" x14ac:dyDescent="0.25">
      <c r="A113" s="1">
        <v>44877</v>
      </c>
      <c r="B113" s="6">
        <v>1416.18</v>
      </c>
      <c r="C113" s="6">
        <v>1412.2</v>
      </c>
      <c r="D113" s="6">
        <v>1434.27</v>
      </c>
      <c r="E113" s="6">
        <v>1343.35</v>
      </c>
      <c r="F113" t="s">
        <v>222</v>
      </c>
      <c r="G113" s="4">
        <v>2.8E-3</v>
      </c>
      <c r="H113">
        <f t="shared" si="5"/>
        <v>0.17662013958125633</v>
      </c>
      <c r="I113">
        <f t="shared" si="6"/>
        <v>1.1766201395812563</v>
      </c>
      <c r="J113">
        <f t="shared" si="7"/>
        <v>1.1766201395812561</v>
      </c>
      <c r="K113">
        <f t="shared" si="8"/>
        <v>0.17662013958125611</v>
      </c>
      <c r="L113">
        <f t="shared" si="9"/>
        <v>2.8467029231815655E-3</v>
      </c>
      <c r="M113">
        <v>0.17662013958125633</v>
      </c>
    </row>
    <row r="114" spans="1:13" x14ac:dyDescent="0.25">
      <c r="A114" s="1">
        <v>44846</v>
      </c>
      <c r="B114" s="6">
        <v>1412.16</v>
      </c>
      <c r="C114" s="6">
        <v>1440.9</v>
      </c>
      <c r="D114" s="6">
        <v>1470.96</v>
      </c>
      <c r="E114" s="6">
        <v>1403.28</v>
      </c>
      <c r="F114" t="s">
        <v>222</v>
      </c>
      <c r="G114" s="4">
        <v>-1.9800000000000002E-2</v>
      </c>
      <c r="H114">
        <f t="shared" si="5"/>
        <v>0.17328015952143594</v>
      </c>
      <c r="I114">
        <f t="shared" si="6"/>
        <v>1.1732801595214359</v>
      </c>
      <c r="J114">
        <f t="shared" si="7"/>
        <v>1.1732801595214355</v>
      </c>
      <c r="K114">
        <f t="shared" si="8"/>
        <v>0.1732801595214355</v>
      </c>
      <c r="L114">
        <f t="shared" si="9"/>
        <v>-1.9789403541407791E-2</v>
      </c>
      <c r="M114">
        <v>0.17328015952143594</v>
      </c>
    </row>
    <row r="115" spans="1:13" x14ac:dyDescent="0.25">
      <c r="A115" s="1">
        <v>44816</v>
      </c>
      <c r="B115" s="6">
        <v>1440.67</v>
      </c>
      <c r="C115" s="6">
        <v>1406.54</v>
      </c>
      <c r="D115" s="6">
        <v>1474.51</v>
      </c>
      <c r="E115" s="6">
        <v>1396.56</v>
      </c>
      <c r="F115" t="s">
        <v>222</v>
      </c>
      <c r="G115" s="4">
        <v>2.4199999999999999E-2</v>
      </c>
      <c r="H115">
        <f t="shared" si="5"/>
        <v>0.19696743104021275</v>
      </c>
      <c r="I115">
        <f t="shared" si="6"/>
        <v>1.1969674310402127</v>
      </c>
      <c r="J115">
        <f t="shared" si="7"/>
        <v>1.1969674310402125</v>
      </c>
      <c r="K115">
        <f t="shared" si="8"/>
        <v>0.19696743104021253</v>
      </c>
      <c r="L115">
        <f t="shared" si="9"/>
        <v>2.4236090375236552E-2</v>
      </c>
      <c r="M115">
        <v>0.19696743104021275</v>
      </c>
    </row>
    <row r="116" spans="1:13" x14ac:dyDescent="0.25">
      <c r="A116" s="1">
        <v>44785</v>
      </c>
      <c r="B116" s="6">
        <v>1406.58</v>
      </c>
      <c r="C116" s="6">
        <v>1379.32</v>
      </c>
      <c r="D116" s="6">
        <v>1426.68</v>
      </c>
      <c r="E116" s="6">
        <v>1354.65</v>
      </c>
      <c r="F116" t="s">
        <v>222</v>
      </c>
      <c r="G116" s="4">
        <v>1.9800000000000002E-2</v>
      </c>
      <c r="H116">
        <f t="shared" si="5"/>
        <v>0.16864406779661012</v>
      </c>
      <c r="I116">
        <f t="shared" si="6"/>
        <v>1.1686440677966101</v>
      </c>
      <c r="J116">
        <f t="shared" si="7"/>
        <v>1.1686440677966099</v>
      </c>
      <c r="K116">
        <f t="shared" si="8"/>
        <v>0.1686440677966099</v>
      </c>
      <c r="L116">
        <f t="shared" si="9"/>
        <v>1.9763361656468303E-2</v>
      </c>
      <c r="M116">
        <v>0.16864406779661012</v>
      </c>
    </row>
    <row r="117" spans="1:13" x14ac:dyDescent="0.25">
      <c r="A117" s="1">
        <v>44754</v>
      </c>
      <c r="B117" s="6">
        <v>1379.32</v>
      </c>
      <c r="C117" s="6">
        <v>1362.33</v>
      </c>
      <c r="D117" s="6">
        <v>1391.74</v>
      </c>
      <c r="E117" s="6">
        <v>1325.41</v>
      </c>
      <c r="F117" t="s">
        <v>222</v>
      </c>
      <c r="G117" s="4">
        <v>1.26E-2</v>
      </c>
      <c r="H117">
        <f t="shared" si="5"/>
        <v>0.14599534729145902</v>
      </c>
      <c r="I117">
        <f t="shared" si="6"/>
        <v>1.145995347291459</v>
      </c>
      <c r="J117">
        <f t="shared" si="7"/>
        <v>1.1459953472914588</v>
      </c>
      <c r="K117">
        <f t="shared" si="8"/>
        <v>0.1459953472914588</v>
      </c>
      <c r="L117">
        <f t="shared" si="9"/>
        <v>1.2597639043871345E-2</v>
      </c>
      <c r="M117">
        <v>0.14599534729145902</v>
      </c>
    </row>
    <row r="118" spans="1:13" x14ac:dyDescent="0.25">
      <c r="A118" s="1">
        <v>44724</v>
      </c>
      <c r="B118" s="6">
        <v>1362.16</v>
      </c>
      <c r="C118" s="6">
        <v>1309.8699999999999</v>
      </c>
      <c r="D118" s="6">
        <v>1363.46</v>
      </c>
      <c r="E118" s="6">
        <v>1266.74</v>
      </c>
      <c r="F118" t="s">
        <v>222</v>
      </c>
      <c r="G118" s="4">
        <v>3.9600000000000003E-2</v>
      </c>
      <c r="H118">
        <f t="shared" si="5"/>
        <v>0.13173811897640419</v>
      </c>
      <c r="I118">
        <f t="shared" si="6"/>
        <v>1.1317381189764042</v>
      </c>
      <c r="J118">
        <f t="shared" si="7"/>
        <v>1.1317381189764042</v>
      </c>
      <c r="K118">
        <f t="shared" si="8"/>
        <v>0.13173811897640419</v>
      </c>
      <c r="L118">
        <f t="shared" si="9"/>
        <v>3.9554921279372435E-2</v>
      </c>
      <c r="M118">
        <v>0.13173811897640419</v>
      </c>
    </row>
    <row r="119" spans="1:13" x14ac:dyDescent="0.25">
      <c r="A119" s="1">
        <v>44693</v>
      </c>
      <c r="B119" s="6">
        <v>1310.33</v>
      </c>
      <c r="C119" s="6">
        <v>1397.86</v>
      </c>
      <c r="D119" s="6">
        <v>1415.32</v>
      </c>
      <c r="E119" s="6">
        <v>1291.98</v>
      </c>
      <c r="F119" t="s">
        <v>222</v>
      </c>
      <c r="G119" s="4">
        <v>-6.2700000000000006E-2</v>
      </c>
      <c r="H119">
        <f t="shared" si="5"/>
        <v>8.8675639747424428E-2</v>
      </c>
      <c r="I119">
        <f t="shared" si="6"/>
        <v>1.0886756397474244</v>
      </c>
      <c r="J119">
        <f t="shared" si="7"/>
        <v>1.0886756397474244</v>
      </c>
      <c r="K119">
        <f t="shared" si="8"/>
        <v>8.8675639747424428E-2</v>
      </c>
      <c r="L119">
        <f t="shared" si="9"/>
        <v>-6.2650671359386623E-2</v>
      </c>
      <c r="M119">
        <v>8.8675639747424428E-2</v>
      </c>
    </row>
    <row r="120" spans="1:13" x14ac:dyDescent="0.25">
      <c r="A120" s="1">
        <v>44663</v>
      </c>
      <c r="B120" s="6">
        <v>1397.91</v>
      </c>
      <c r="C120" s="6">
        <v>1408.47</v>
      </c>
      <c r="D120" s="6">
        <v>1422.38</v>
      </c>
      <c r="E120" s="6">
        <v>1357.38</v>
      </c>
      <c r="F120" t="s">
        <v>222</v>
      </c>
      <c r="G120" s="4">
        <v>-7.4999999999999997E-3</v>
      </c>
      <c r="H120">
        <f t="shared" si="5"/>
        <v>0.16144067796610195</v>
      </c>
      <c r="I120">
        <f t="shared" si="6"/>
        <v>1.161440677966102</v>
      </c>
      <c r="J120">
        <f t="shared" si="7"/>
        <v>1.161440677966102</v>
      </c>
      <c r="K120">
        <f t="shared" si="8"/>
        <v>0.16144067796610195</v>
      </c>
      <c r="L120">
        <f t="shared" si="9"/>
        <v>-7.497497284287169E-3</v>
      </c>
      <c r="M120">
        <v>0.16144067796610195</v>
      </c>
    </row>
    <row r="121" spans="1:13" x14ac:dyDescent="0.25">
      <c r="A121" s="1">
        <v>44632</v>
      </c>
      <c r="B121" s="6">
        <v>1408.47</v>
      </c>
      <c r="C121" s="6">
        <v>1365.9</v>
      </c>
      <c r="D121" s="6">
        <v>1419.15</v>
      </c>
      <c r="E121" s="6">
        <v>1340.03</v>
      </c>
      <c r="F121" t="s">
        <v>222</v>
      </c>
      <c r="G121" s="4">
        <v>3.1300000000000001E-2</v>
      </c>
      <c r="H121">
        <f t="shared" si="5"/>
        <v>0.1702143569292125</v>
      </c>
      <c r="I121">
        <f t="shared" si="6"/>
        <v>1.1702143569292125</v>
      </c>
      <c r="J121">
        <f t="shared" si="7"/>
        <v>1.1702143569292125</v>
      </c>
      <c r="K121">
        <f t="shared" si="8"/>
        <v>0.1702143569292125</v>
      </c>
      <c r="L121">
        <f t="shared" si="9"/>
        <v>3.1332376545017748E-2</v>
      </c>
      <c r="M121">
        <v>0.1702143569292125</v>
      </c>
    </row>
    <row r="122" spans="1:13" x14ac:dyDescent="0.25">
      <c r="A122" s="1">
        <v>44604</v>
      </c>
      <c r="B122" s="6">
        <v>1365.68</v>
      </c>
      <c r="C122" s="6">
        <v>1312.45</v>
      </c>
      <c r="D122" s="6">
        <v>1378.04</v>
      </c>
      <c r="E122" s="6">
        <v>1312.45</v>
      </c>
      <c r="F122" t="s">
        <v>222</v>
      </c>
      <c r="G122" s="4">
        <v>4.0599999999999997E-2</v>
      </c>
      <c r="H122">
        <f t="shared" si="5"/>
        <v>0.13466267863077452</v>
      </c>
      <c r="I122">
        <f t="shared" si="6"/>
        <v>1.1346626786307745</v>
      </c>
      <c r="J122">
        <f t="shared" si="7"/>
        <v>1.1346626786307745</v>
      </c>
      <c r="K122">
        <f t="shared" si="8"/>
        <v>0.13466267863077452</v>
      </c>
      <c r="L122">
        <f t="shared" si="9"/>
        <v>4.0589449943234213E-2</v>
      </c>
      <c r="M122">
        <v>0.13466267863077452</v>
      </c>
    </row>
    <row r="123" spans="1:13" x14ac:dyDescent="0.25">
      <c r="A123" s="1">
        <v>44573</v>
      </c>
      <c r="B123" s="6">
        <v>1312.41</v>
      </c>
      <c r="C123" s="6">
        <v>1258.8599999999999</v>
      </c>
      <c r="D123" s="6">
        <v>1333.47</v>
      </c>
      <c r="E123" s="6">
        <v>1258.8599999999999</v>
      </c>
      <c r="F123" t="s">
        <v>222</v>
      </c>
      <c r="G123" s="4">
        <v>4.36E-2</v>
      </c>
      <c r="H123">
        <f t="shared" si="5"/>
        <v>9.0403788634097815E-2</v>
      </c>
      <c r="I123">
        <f t="shared" si="6"/>
        <v>1.0904037886340978</v>
      </c>
      <c r="J123">
        <f t="shared" si="7"/>
        <v>1.0904037886340978</v>
      </c>
      <c r="K123">
        <f t="shared" si="8"/>
        <v>9.0403788634097815E-2</v>
      </c>
      <c r="L123">
        <f t="shared" si="9"/>
        <v>4.3583015267175673E-2</v>
      </c>
      <c r="M123">
        <v>9.0403788634097815E-2</v>
      </c>
    </row>
    <row r="124" spans="1:13" x14ac:dyDescent="0.25">
      <c r="A124" s="1">
        <v>44906</v>
      </c>
      <c r="B124" s="6">
        <v>1257.5999999999999</v>
      </c>
      <c r="C124" s="6">
        <v>1246.9100000000001</v>
      </c>
      <c r="D124" s="6">
        <v>1269.3699999999999</v>
      </c>
      <c r="E124" s="6">
        <v>1202.3699999999999</v>
      </c>
      <c r="F124" t="s">
        <v>222</v>
      </c>
      <c r="G124" s="4">
        <v>8.5000000000000006E-3</v>
      </c>
      <c r="H124">
        <f t="shared" si="5"/>
        <v>4.4865403788634017E-2</v>
      </c>
      <c r="I124">
        <f t="shared" si="6"/>
        <v>1.044865403788634</v>
      </c>
      <c r="J124">
        <f t="shared" si="7"/>
        <v>1.044865403788634</v>
      </c>
      <c r="K124">
        <f t="shared" si="8"/>
        <v>4.4865403788634017E-2</v>
      </c>
      <c r="L124">
        <f t="shared" si="9"/>
        <v>8.5327516520175006E-3</v>
      </c>
      <c r="M124">
        <v>4.4865403788634017E-2</v>
      </c>
    </row>
    <row r="125" spans="1:13" x14ac:dyDescent="0.25">
      <c r="A125" s="1">
        <v>44876</v>
      </c>
      <c r="B125" s="6">
        <v>1246.96</v>
      </c>
      <c r="C125" s="6">
        <v>1251</v>
      </c>
      <c r="D125" s="6">
        <v>1277.55</v>
      </c>
      <c r="E125" s="6">
        <v>1158.6600000000001</v>
      </c>
      <c r="F125" t="s">
        <v>222</v>
      </c>
      <c r="G125" s="4">
        <v>-5.1000000000000004E-3</v>
      </c>
      <c r="H125">
        <f t="shared" si="5"/>
        <v>3.6025257560651447E-2</v>
      </c>
      <c r="I125">
        <f t="shared" si="6"/>
        <v>1.0360252575606514</v>
      </c>
      <c r="J125">
        <f t="shared" si="7"/>
        <v>1.0360252575606514</v>
      </c>
      <c r="K125">
        <f t="shared" si="8"/>
        <v>3.6025257560651447E-2</v>
      </c>
      <c r="L125">
        <f t="shared" si="9"/>
        <v>-5.0586451767333784E-3</v>
      </c>
      <c r="M125">
        <v>3.6025257560651447E-2</v>
      </c>
    </row>
    <row r="126" spans="1:13" x14ac:dyDescent="0.25">
      <c r="A126" s="1">
        <v>44845</v>
      </c>
      <c r="B126" s="6">
        <v>1253.3</v>
      </c>
      <c r="C126" s="6">
        <v>1131.21</v>
      </c>
      <c r="D126" s="6">
        <v>1292.6600000000001</v>
      </c>
      <c r="E126" s="6">
        <v>1074.77</v>
      </c>
      <c r="F126" t="s">
        <v>222</v>
      </c>
      <c r="G126" s="4">
        <v>0.1077</v>
      </c>
      <c r="H126">
        <f t="shared" si="5"/>
        <v>4.1292788301761529E-2</v>
      </c>
      <c r="I126">
        <f t="shared" si="6"/>
        <v>1.0412927883017615</v>
      </c>
      <c r="J126">
        <f t="shared" si="7"/>
        <v>1.0412927883017613</v>
      </c>
      <c r="K126">
        <f t="shared" si="8"/>
        <v>4.1292788301761307E-2</v>
      </c>
      <c r="L126">
        <f t="shared" si="9"/>
        <v>0.10772303830584562</v>
      </c>
      <c r="M126">
        <v>4.1292788301761529E-2</v>
      </c>
    </row>
    <row r="127" spans="1:13" x14ac:dyDescent="0.25">
      <c r="A127" s="1">
        <v>44815</v>
      </c>
      <c r="B127" s="6">
        <v>1131.42</v>
      </c>
      <c r="C127" s="6">
        <v>1219.1199999999999</v>
      </c>
      <c r="D127" s="6">
        <v>1229.29</v>
      </c>
      <c r="E127" s="6">
        <v>1114.22</v>
      </c>
      <c r="F127" t="s">
        <v>222</v>
      </c>
      <c r="G127" s="4">
        <v>-7.1800000000000003E-2</v>
      </c>
      <c r="H127">
        <f t="shared" si="5"/>
        <v>-5.9970089730807419E-2</v>
      </c>
      <c r="I127">
        <f t="shared" si="6"/>
        <v>0.94002991026919258</v>
      </c>
      <c r="J127">
        <f t="shared" si="7"/>
        <v>0.94002991026919247</v>
      </c>
      <c r="K127">
        <f t="shared" si="8"/>
        <v>-5.997008973080753E-2</v>
      </c>
      <c r="L127">
        <f t="shared" si="9"/>
        <v>-7.1762012979021961E-2</v>
      </c>
      <c r="M127">
        <v>-5.9970089730807419E-2</v>
      </c>
    </row>
    <row r="128" spans="1:13" x14ac:dyDescent="0.25">
      <c r="A128" s="1">
        <v>44784</v>
      </c>
      <c r="B128" s="6">
        <v>1218.8900000000001</v>
      </c>
      <c r="C128" s="6">
        <v>1292.5899999999999</v>
      </c>
      <c r="D128" s="6">
        <v>1307.3800000000001</v>
      </c>
      <c r="E128" s="6">
        <v>1101.54</v>
      </c>
      <c r="F128" t="s">
        <v>222</v>
      </c>
      <c r="G128" s="4">
        <v>-5.6800000000000003E-2</v>
      </c>
      <c r="H128">
        <f t="shared" si="5"/>
        <v>1.270355599867079E-2</v>
      </c>
      <c r="I128">
        <f t="shared" si="6"/>
        <v>1.0127035559986708</v>
      </c>
      <c r="J128">
        <f t="shared" si="7"/>
        <v>1.0127035559986708</v>
      </c>
      <c r="K128">
        <f t="shared" si="8"/>
        <v>1.270355599867079E-2</v>
      </c>
      <c r="L128">
        <f t="shared" si="9"/>
        <v>-5.6791097904478782E-2</v>
      </c>
      <c r="M128">
        <v>1.270355599867079E-2</v>
      </c>
    </row>
    <row r="129" spans="1:13" x14ac:dyDescent="0.25">
      <c r="A129" s="1">
        <v>44753</v>
      </c>
      <c r="B129" s="6">
        <v>1292.28</v>
      </c>
      <c r="C129" s="6">
        <v>1320.64</v>
      </c>
      <c r="D129" s="6">
        <v>1356.48</v>
      </c>
      <c r="E129" s="6">
        <v>1282.8599999999999</v>
      </c>
      <c r="F129" t="s">
        <v>222</v>
      </c>
      <c r="G129" s="4">
        <v>-2.1499999999999998E-2</v>
      </c>
      <c r="H129">
        <f t="shared" si="5"/>
        <v>7.3678963110668017E-2</v>
      </c>
      <c r="I129">
        <f t="shared" si="6"/>
        <v>1.073678963110668</v>
      </c>
      <c r="J129">
        <f t="shared" si="7"/>
        <v>1.073678963110668</v>
      </c>
      <c r="K129">
        <f t="shared" si="8"/>
        <v>7.3678963110668017E-2</v>
      </c>
      <c r="L129">
        <f t="shared" si="9"/>
        <v>-2.1474436636782279E-2</v>
      </c>
      <c r="M129">
        <v>7.3678963110668017E-2</v>
      </c>
    </row>
    <row r="130" spans="1:13" x14ac:dyDescent="0.25">
      <c r="A130" s="1">
        <v>44723</v>
      </c>
      <c r="B130" s="6">
        <v>1320.64</v>
      </c>
      <c r="C130" s="6">
        <v>1345.2</v>
      </c>
      <c r="D130" s="6">
        <v>1345.2</v>
      </c>
      <c r="E130" s="6">
        <v>1258.07</v>
      </c>
      <c r="F130" t="s">
        <v>222</v>
      </c>
      <c r="G130" s="4">
        <v>-1.83E-2</v>
      </c>
      <c r="H130">
        <f t="shared" ref="H130:H193" si="10">(B130/$B$206)-1</f>
        <v>9.7241608507810051E-2</v>
      </c>
      <c r="I130">
        <f t="shared" si="6"/>
        <v>1.0972416085078101</v>
      </c>
      <c r="J130">
        <f t="shared" si="7"/>
        <v>1.0972416085078101</v>
      </c>
      <c r="K130">
        <f t="shared" si="8"/>
        <v>9.7241608507810051E-2</v>
      </c>
      <c r="L130">
        <f t="shared" si="9"/>
        <v>-1.8257508177222714E-2</v>
      </c>
      <c r="M130">
        <v>9.7241608507810051E-2</v>
      </c>
    </row>
    <row r="131" spans="1:13" x14ac:dyDescent="0.25">
      <c r="A131" s="1">
        <v>44692</v>
      </c>
      <c r="B131" s="6">
        <v>1345.2</v>
      </c>
      <c r="C131" s="6">
        <v>1365.21</v>
      </c>
      <c r="D131" s="6">
        <v>1370.58</v>
      </c>
      <c r="E131" s="6">
        <v>1311.8</v>
      </c>
      <c r="F131" t="s">
        <v>222</v>
      </c>
      <c r="G131" s="4">
        <v>-1.35E-2</v>
      </c>
      <c r="H131">
        <f t="shared" si="10"/>
        <v>0.11764705882352944</v>
      </c>
      <c r="I131">
        <f t="shared" ref="I131:I193" si="11">H131+1</f>
        <v>1.1176470588235294</v>
      </c>
      <c r="J131">
        <f t="shared" ref="J131:J194" si="12">J132*L131+J132</f>
        <v>1.1176470588235297</v>
      </c>
      <c r="K131">
        <f t="shared" ref="K131:K194" si="13">J131-1</f>
        <v>0.11764705882352966</v>
      </c>
      <c r="L131">
        <f t="shared" ref="L131:L194" si="14">(B131/B132)-1</f>
        <v>-1.350092768460176E-2</v>
      </c>
      <c r="M131">
        <v>0.11764705882352944</v>
      </c>
    </row>
    <row r="132" spans="1:13" x14ac:dyDescent="0.25">
      <c r="A132" s="1">
        <v>44662</v>
      </c>
      <c r="B132" s="6">
        <v>1363.61</v>
      </c>
      <c r="C132" s="6">
        <v>1329.48</v>
      </c>
      <c r="D132" s="6">
        <v>1364.56</v>
      </c>
      <c r="E132" s="6">
        <v>1294.7</v>
      </c>
      <c r="F132" t="s">
        <v>222</v>
      </c>
      <c r="G132" s="4">
        <v>2.8500000000000001E-2</v>
      </c>
      <c r="H132">
        <f t="shared" si="10"/>
        <v>0.13294283815220997</v>
      </c>
      <c r="I132">
        <f t="shared" si="11"/>
        <v>1.13294283815221</v>
      </c>
      <c r="J132">
        <f t="shared" si="12"/>
        <v>1.1329428381522102</v>
      </c>
      <c r="K132">
        <f t="shared" si="13"/>
        <v>0.1329428381522102</v>
      </c>
      <c r="L132">
        <f t="shared" si="14"/>
        <v>2.8495357625034856E-2</v>
      </c>
      <c r="M132">
        <v>0.13294283815220997</v>
      </c>
    </row>
    <row r="133" spans="1:13" x14ac:dyDescent="0.25">
      <c r="A133" s="1">
        <v>44631</v>
      </c>
      <c r="B133" s="6">
        <v>1325.83</v>
      </c>
      <c r="C133" s="6">
        <v>1328.64</v>
      </c>
      <c r="D133" s="6">
        <v>1332.28</v>
      </c>
      <c r="E133" s="6">
        <v>1249.05</v>
      </c>
      <c r="F133" t="s">
        <v>222</v>
      </c>
      <c r="G133" s="4">
        <v>-1E-3</v>
      </c>
      <c r="H133">
        <f t="shared" si="10"/>
        <v>0.10155367231638412</v>
      </c>
      <c r="I133">
        <f t="shared" si="11"/>
        <v>1.1015536723163841</v>
      </c>
      <c r="J133">
        <f t="shared" si="12"/>
        <v>1.1015536723163843</v>
      </c>
      <c r="K133">
        <f t="shared" si="13"/>
        <v>0.10155367231638435</v>
      </c>
      <c r="L133">
        <f t="shared" si="14"/>
        <v>-1.0473018791158362E-3</v>
      </c>
      <c r="M133">
        <v>0.10155367231638412</v>
      </c>
    </row>
    <row r="134" spans="1:13" x14ac:dyDescent="0.25">
      <c r="A134" s="1">
        <v>44603</v>
      </c>
      <c r="B134" s="6">
        <v>1327.22</v>
      </c>
      <c r="C134" s="6">
        <v>1289.1400000000001</v>
      </c>
      <c r="D134" s="6">
        <v>1344.07</v>
      </c>
      <c r="E134" s="6">
        <v>1289.1400000000001</v>
      </c>
      <c r="F134" t="s">
        <v>222</v>
      </c>
      <c r="G134" s="4">
        <v>3.2000000000000001E-2</v>
      </c>
      <c r="H134">
        <f t="shared" si="10"/>
        <v>0.10270854104353622</v>
      </c>
      <c r="I134">
        <f t="shared" si="11"/>
        <v>1.1027085410435362</v>
      </c>
      <c r="J134">
        <f t="shared" si="12"/>
        <v>1.1027085410435362</v>
      </c>
      <c r="K134">
        <f t="shared" si="13"/>
        <v>0.10270854104353622</v>
      </c>
      <c r="L134">
        <f t="shared" si="14"/>
        <v>3.1956582589494076E-2</v>
      </c>
      <c r="M134">
        <v>0.10270854104353622</v>
      </c>
    </row>
    <row r="135" spans="1:13" x14ac:dyDescent="0.25">
      <c r="A135" s="1">
        <v>44572</v>
      </c>
      <c r="B135" s="6">
        <v>1286.1199999999999</v>
      </c>
      <c r="C135" s="6">
        <v>1257.6199999999999</v>
      </c>
      <c r="D135" s="6">
        <v>1302.67</v>
      </c>
      <c r="E135" s="6">
        <v>1257.6199999999999</v>
      </c>
      <c r="F135" t="s">
        <v>222</v>
      </c>
      <c r="G135" s="4">
        <v>2.2599999999999999E-2</v>
      </c>
      <c r="H135">
        <f t="shared" si="10"/>
        <v>6.8560983715520107E-2</v>
      </c>
      <c r="I135">
        <f t="shared" si="11"/>
        <v>1.0685609837155201</v>
      </c>
      <c r="J135">
        <f t="shared" si="12"/>
        <v>1.0685609837155201</v>
      </c>
      <c r="K135">
        <f t="shared" si="13"/>
        <v>6.8560983715520107E-2</v>
      </c>
      <c r="L135">
        <f t="shared" si="14"/>
        <v>2.2645590152984729E-2</v>
      </c>
      <c r="M135">
        <v>6.8560983715520107E-2</v>
      </c>
    </row>
    <row r="136" spans="1:13" x14ac:dyDescent="0.25">
      <c r="A136" s="1">
        <v>44905</v>
      </c>
      <c r="B136" s="6">
        <v>1257.6400000000001</v>
      </c>
      <c r="C136" s="6">
        <v>1186.5999999999999</v>
      </c>
      <c r="D136" s="6">
        <v>1262.5999999999999</v>
      </c>
      <c r="E136" s="6">
        <v>1186.5999999999999</v>
      </c>
      <c r="F136" t="s">
        <v>222</v>
      </c>
      <c r="G136" s="4">
        <v>6.5299999999999997E-2</v>
      </c>
      <c r="H136">
        <f t="shared" si="10"/>
        <v>4.4898637421070253E-2</v>
      </c>
      <c r="I136">
        <f t="shared" si="11"/>
        <v>1.0448986374210703</v>
      </c>
      <c r="J136">
        <f t="shared" si="12"/>
        <v>1.0448986374210703</v>
      </c>
      <c r="K136">
        <f t="shared" si="13"/>
        <v>4.4898637421070253E-2</v>
      </c>
      <c r="L136">
        <f t="shared" si="14"/>
        <v>6.5300072000338938E-2</v>
      </c>
      <c r="M136">
        <v>4.4898637421070253E-2</v>
      </c>
    </row>
    <row r="137" spans="1:13" x14ac:dyDescent="0.25">
      <c r="A137" s="1">
        <v>44875</v>
      </c>
      <c r="B137" s="6">
        <v>1180.55</v>
      </c>
      <c r="C137" s="6">
        <v>1185.71</v>
      </c>
      <c r="D137" s="6">
        <v>1227.08</v>
      </c>
      <c r="E137" s="6">
        <v>1173</v>
      </c>
      <c r="F137" t="s">
        <v>222</v>
      </c>
      <c r="G137" s="4">
        <v>-2.3E-3</v>
      </c>
      <c r="H137">
        <f t="shared" si="10"/>
        <v>-1.9150880691259475E-2</v>
      </c>
      <c r="I137">
        <f t="shared" si="11"/>
        <v>0.98084911930874052</v>
      </c>
      <c r="J137">
        <f t="shared" si="12"/>
        <v>0.98084911930874052</v>
      </c>
      <c r="K137">
        <f t="shared" si="13"/>
        <v>-1.9150880691259475E-2</v>
      </c>
      <c r="L137">
        <f t="shared" si="14"/>
        <v>-2.2902827780877377E-3</v>
      </c>
      <c r="M137">
        <v>-1.9150880691259475E-2</v>
      </c>
    </row>
    <row r="138" spans="1:13" x14ac:dyDescent="0.25">
      <c r="A138" s="1">
        <v>44844</v>
      </c>
      <c r="B138" s="6">
        <v>1183.26</v>
      </c>
      <c r="C138" s="6">
        <v>1143.49</v>
      </c>
      <c r="D138" s="6">
        <v>1196.1400000000001</v>
      </c>
      <c r="E138" s="6">
        <v>1131.8699999999999</v>
      </c>
      <c r="F138" t="s">
        <v>222</v>
      </c>
      <c r="G138" s="4">
        <v>3.6900000000000002E-2</v>
      </c>
      <c r="H138">
        <f t="shared" si="10"/>
        <v>-1.6899302093718815E-2</v>
      </c>
      <c r="I138">
        <f t="shared" si="11"/>
        <v>0.98310069790628118</v>
      </c>
      <c r="J138">
        <f t="shared" si="12"/>
        <v>0.9831006979062813</v>
      </c>
      <c r="K138">
        <f t="shared" si="13"/>
        <v>-1.6899302093718704E-2</v>
      </c>
      <c r="L138">
        <f t="shared" si="14"/>
        <v>3.6855941114616098E-2</v>
      </c>
      <c r="M138">
        <v>-1.6899302093718815E-2</v>
      </c>
    </row>
    <row r="139" spans="1:13" x14ac:dyDescent="0.25">
      <c r="A139" s="1">
        <v>44814</v>
      </c>
      <c r="B139" s="6">
        <v>1141.2</v>
      </c>
      <c r="C139" s="6">
        <v>1049.72</v>
      </c>
      <c r="D139" s="6">
        <v>1157.1600000000001</v>
      </c>
      <c r="E139" s="6">
        <v>1049.72</v>
      </c>
      <c r="F139" t="s">
        <v>222</v>
      </c>
      <c r="G139" s="4">
        <v>8.7599999999999997E-2</v>
      </c>
      <c r="H139">
        <f t="shared" si="10"/>
        <v>-5.1844466600199257E-2</v>
      </c>
      <c r="I139">
        <f t="shared" si="11"/>
        <v>0.94815553339980074</v>
      </c>
      <c r="J139">
        <f t="shared" si="12"/>
        <v>0.94815553339980085</v>
      </c>
      <c r="K139">
        <f t="shared" si="13"/>
        <v>-5.1844466600199146E-2</v>
      </c>
      <c r="L139">
        <f t="shared" si="14"/>
        <v>8.7551104037814742E-2</v>
      </c>
      <c r="M139">
        <v>-5.1844466600199257E-2</v>
      </c>
    </row>
    <row r="140" spans="1:13" x14ac:dyDescent="0.25">
      <c r="A140" s="1">
        <v>44783</v>
      </c>
      <c r="B140" s="6">
        <v>1049.33</v>
      </c>
      <c r="C140" s="6">
        <v>1107.53</v>
      </c>
      <c r="D140" s="6">
        <v>1129.24</v>
      </c>
      <c r="E140" s="6">
        <v>1039.7</v>
      </c>
      <c r="F140" t="s">
        <v>222</v>
      </c>
      <c r="G140" s="4">
        <v>-4.7399999999999998E-2</v>
      </c>
      <c r="H140">
        <f t="shared" si="10"/>
        <v>-0.12817381189764043</v>
      </c>
      <c r="I140">
        <f t="shared" si="11"/>
        <v>0.87182618810235957</v>
      </c>
      <c r="J140">
        <f t="shared" si="12"/>
        <v>0.87182618810235968</v>
      </c>
      <c r="K140">
        <f t="shared" si="13"/>
        <v>-0.12817381189764032</v>
      </c>
      <c r="L140">
        <f t="shared" si="14"/>
        <v>-4.7449164851125603E-2</v>
      </c>
      <c r="M140">
        <v>-0.12817381189764043</v>
      </c>
    </row>
    <row r="141" spans="1:13" x14ac:dyDescent="0.25">
      <c r="A141" s="1">
        <v>44752</v>
      </c>
      <c r="B141" s="6">
        <v>1101.5999999999999</v>
      </c>
      <c r="C141" s="6">
        <v>1031.0999999999999</v>
      </c>
      <c r="D141" s="6">
        <v>1120.95</v>
      </c>
      <c r="E141" s="6">
        <v>1010.91</v>
      </c>
      <c r="F141" t="s">
        <v>222</v>
      </c>
      <c r="G141" s="4">
        <v>6.88E-2</v>
      </c>
      <c r="H141">
        <f t="shared" si="10"/>
        <v>-8.4745762711864403E-2</v>
      </c>
      <c r="I141">
        <f t="shared" si="11"/>
        <v>0.9152542372881356</v>
      </c>
      <c r="J141">
        <f t="shared" si="12"/>
        <v>0.91525423728813571</v>
      </c>
      <c r="K141">
        <f t="shared" si="13"/>
        <v>-8.4745762711864292E-2</v>
      </c>
      <c r="L141">
        <f t="shared" si="14"/>
        <v>6.8777832756061308E-2</v>
      </c>
      <c r="M141">
        <v>-8.4745762711864403E-2</v>
      </c>
    </row>
    <row r="142" spans="1:13" x14ac:dyDescent="0.25">
      <c r="A142" s="1">
        <v>44722</v>
      </c>
      <c r="B142" s="6">
        <v>1030.71</v>
      </c>
      <c r="C142" s="6">
        <v>1087.3</v>
      </c>
      <c r="D142" s="6">
        <v>1131.23</v>
      </c>
      <c r="E142" s="6">
        <v>1028.33</v>
      </c>
      <c r="F142" t="s">
        <v>222</v>
      </c>
      <c r="G142" s="4">
        <v>-5.3900000000000003E-2</v>
      </c>
      <c r="H142">
        <f t="shared" si="10"/>
        <v>-0.1436440677966101</v>
      </c>
      <c r="I142">
        <f t="shared" si="11"/>
        <v>0.8563559322033899</v>
      </c>
      <c r="J142">
        <f t="shared" si="12"/>
        <v>0.85635593220339001</v>
      </c>
      <c r="K142">
        <f t="shared" si="13"/>
        <v>-0.14364406779660999</v>
      </c>
      <c r="L142">
        <f t="shared" si="14"/>
        <v>-5.3882376699314394E-2</v>
      </c>
      <c r="M142">
        <v>-0.1436440677966101</v>
      </c>
    </row>
    <row r="143" spans="1:13" x14ac:dyDescent="0.25">
      <c r="A143" s="1">
        <v>44691</v>
      </c>
      <c r="B143" s="6">
        <v>1089.4100000000001</v>
      </c>
      <c r="C143" s="6">
        <v>1188.58</v>
      </c>
      <c r="D143" s="6">
        <v>1205.1300000000001</v>
      </c>
      <c r="E143" s="6">
        <v>1040.78</v>
      </c>
      <c r="F143" t="s">
        <v>222</v>
      </c>
      <c r="G143" s="4">
        <v>-8.2000000000000003E-2</v>
      </c>
      <c r="H143">
        <f t="shared" si="10"/>
        <v>-9.487371219674301E-2</v>
      </c>
      <c r="I143">
        <f t="shared" si="11"/>
        <v>0.90512628780325699</v>
      </c>
      <c r="J143">
        <f t="shared" si="12"/>
        <v>0.90512628780325721</v>
      </c>
      <c r="K143">
        <f t="shared" si="13"/>
        <v>-9.4873712196742788E-2</v>
      </c>
      <c r="L143">
        <f t="shared" si="14"/>
        <v>-8.1975916203894883E-2</v>
      </c>
      <c r="M143">
        <v>-9.487371219674301E-2</v>
      </c>
    </row>
    <row r="144" spans="1:13" x14ac:dyDescent="0.25">
      <c r="A144" s="1">
        <v>44661</v>
      </c>
      <c r="B144" s="6">
        <v>1186.69</v>
      </c>
      <c r="C144" s="6">
        <v>1171.23</v>
      </c>
      <c r="D144" s="6">
        <v>1219.8</v>
      </c>
      <c r="E144" s="6">
        <v>1170.69</v>
      </c>
      <c r="F144" t="s">
        <v>222</v>
      </c>
      <c r="G144" s="4">
        <v>1.4800000000000001E-2</v>
      </c>
      <c r="H144">
        <f t="shared" si="10"/>
        <v>-1.4049518112329573E-2</v>
      </c>
      <c r="I144">
        <f t="shared" si="11"/>
        <v>0.98595048188767043</v>
      </c>
      <c r="J144">
        <f t="shared" si="12"/>
        <v>0.98595048188767065</v>
      </c>
      <c r="K144">
        <f t="shared" si="13"/>
        <v>-1.4049518112329351E-2</v>
      </c>
      <c r="L144">
        <f t="shared" si="14"/>
        <v>1.4759327193589966E-2</v>
      </c>
      <c r="M144">
        <v>-1.4049518112329573E-2</v>
      </c>
    </row>
    <row r="145" spans="1:13" x14ac:dyDescent="0.25">
      <c r="A145" s="1">
        <v>44630</v>
      </c>
      <c r="B145" s="6">
        <v>1169.43</v>
      </c>
      <c r="C145" s="6">
        <v>1105.3599999999999</v>
      </c>
      <c r="D145" s="6">
        <v>1180.69</v>
      </c>
      <c r="E145" s="6">
        <v>1105.3599999999999</v>
      </c>
      <c r="F145" t="s">
        <v>222</v>
      </c>
      <c r="G145" s="4">
        <v>5.8799999999999998E-2</v>
      </c>
      <c r="H145">
        <f t="shared" si="10"/>
        <v>-2.8389830508474434E-2</v>
      </c>
      <c r="I145">
        <f t="shared" si="11"/>
        <v>0.97161016949152557</v>
      </c>
      <c r="J145">
        <f t="shared" si="12"/>
        <v>0.97161016949152579</v>
      </c>
      <c r="K145">
        <f t="shared" si="13"/>
        <v>-2.8389830508474212E-2</v>
      </c>
      <c r="L145">
        <f t="shared" si="14"/>
        <v>5.8796367554255768E-2</v>
      </c>
      <c r="M145">
        <v>-2.8389830508474434E-2</v>
      </c>
    </row>
    <row r="146" spans="1:13" x14ac:dyDescent="0.25">
      <c r="A146" s="1">
        <v>44602</v>
      </c>
      <c r="B146" s="6">
        <v>1104.49</v>
      </c>
      <c r="C146" s="6">
        <v>1073.8900000000001</v>
      </c>
      <c r="D146" s="6">
        <v>1112.42</v>
      </c>
      <c r="E146" s="6">
        <v>1044.5</v>
      </c>
      <c r="F146" t="s">
        <v>222</v>
      </c>
      <c r="G146" s="4">
        <v>2.8500000000000001E-2</v>
      </c>
      <c r="H146">
        <f t="shared" si="10"/>
        <v>-8.2344632768361459E-2</v>
      </c>
      <c r="I146">
        <f t="shared" si="11"/>
        <v>0.91765536723163854</v>
      </c>
      <c r="J146">
        <f t="shared" si="12"/>
        <v>0.91765536723163876</v>
      </c>
      <c r="K146">
        <f t="shared" si="13"/>
        <v>-8.2344632768361237E-2</v>
      </c>
      <c r="L146">
        <f t="shared" si="14"/>
        <v>2.8513693463827261E-2</v>
      </c>
      <c r="M146">
        <v>-8.2344632768361459E-2</v>
      </c>
    </row>
    <row r="147" spans="1:13" x14ac:dyDescent="0.25">
      <c r="A147" s="1">
        <v>44571</v>
      </c>
      <c r="B147" s="6">
        <v>1073.8699999999999</v>
      </c>
      <c r="C147" s="6">
        <v>1116.56</v>
      </c>
      <c r="D147" s="6">
        <v>1150.45</v>
      </c>
      <c r="E147" s="6">
        <v>1071.5899999999999</v>
      </c>
      <c r="F147" t="s">
        <v>222</v>
      </c>
      <c r="G147" s="4">
        <v>-3.6999999999999998E-2</v>
      </c>
      <c r="H147">
        <f t="shared" si="10"/>
        <v>-0.10778497839813894</v>
      </c>
      <c r="I147">
        <f t="shared" si="11"/>
        <v>0.89221502160186106</v>
      </c>
      <c r="J147">
        <f t="shared" si="12"/>
        <v>0.89221502160186128</v>
      </c>
      <c r="K147">
        <f t="shared" si="13"/>
        <v>-0.10778497839813872</v>
      </c>
      <c r="L147">
        <f t="shared" si="14"/>
        <v>-3.6974262397991176E-2</v>
      </c>
      <c r="M147">
        <v>-0.10778497839813894</v>
      </c>
    </row>
    <row r="148" spans="1:13" x14ac:dyDescent="0.25">
      <c r="A148" s="1">
        <v>44904</v>
      </c>
      <c r="B148" s="6">
        <v>1115.0999999999999</v>
      </c>
      <c r="C148" s="6">
        <v>1098.8900000000001</v>
      </c>
      <c r="D148" s="6">
        <v>1130.3800000000001</v>
      </c>
      <c r="E148" s="6">
        <v>1085.8900000000001</v>
      </c>
      <c r="F148" t="s">
        <v>222</v>
      </c>
      <c r="G148" s="4">
        <v>1.78E-2</v>
      </c>
      <c r="H148">
        <f t="shared" si="10"/>
        <v>-7.3529411764705843E-2</v>
      </c>
      <c r="I148">
        <f t="shared" si="11"/>
        <v>0.92647058823529416</v>
      </c>
      <c r="J148">
        <f t="shared" si="12"/>
        <v>0.92647058823529427</v>
      </c>
      <c r="K148">
        <f t="shared" si="13"/>
        <v>-7.3529411764705732E-2</v>
      </c>
      <c r="L148">
        <f t="shared" si="14"/>
        <v>1.7770597738287375E-2</v>
      </c>
      <c r="M148">
        <v>-7.3529411764705843E-2</v>
      </c>
    </row>
    <row r="149" spans="1:13" x14ac:dyDescent="0.25">
      <c r="A149" s="1">
        <v>44874</v>
      </c>
      <c r="B149" s="6">
        <v>1095.6300000000001</v>
      </c>
      <c r="C149" s="6">
        <v>1036.18</v>
      </c>
      <c r="D149" s="6">
        <v>1113.69</v>
      </c>
      <c r="E149" s="6">
        <v>1029.3800000000001</v>
      </c>
      <c r="F149" t="s">
        <v>222</v>
      </c>
      <c r="G149" s="4">
        <v>5.74E-2</v>
      </c>
      <c r="H149">
        <f t="shared" si="10"/>
        <v>-8.9705882352940969E-2</v>
      </c>
      <c r="I149">
        <f t="shared" si="11"/>
        <v>0.91029411764705903</v>
      </c>
      <c r="J149">
        <f t="shared" si="12"/>
        <v>0.91029411764705914</v>
      </c>
      <c r="K149">
        <f t="shared" si="13"/>
        <v>-8.9705882352940858E-2</v>
      </c>
      <c r="L149">
        <f t="shared" si="14"/>
        <v>5.7363996950366314E-2</v>
      </c>
      <c r="M149">
        <v>-8.9705882352940969E-2</v>
      </c>
    </row>
    <row r="150" spans="1:13" x14ac:dyDescent="0.25">
      <c r="A150" s="1">
        <v>44843</v>
      </c>
      <c r="B150" s="6">
        <v>1036.19</v>
      </c>
      <c r="C150" s="6">
        <v>1054.9100000000001</v>
      </c>
      <c r="D150" s="6">
        <v>1101.3599999999999</v>
      </c>
      <c r="E150" s="6">
        <v>1019.95</v>
      </c>
      <c r="F150" t="s">
        <v>222</v>
      </c>
      <c r="G150" s="4">
        <v>-1.9800000000000002E-2</v>
      </c>
      <c r="H150">
        <f t="shared" si="10"/>
        <v>-0.13909106015287465</v>
      </c>
      <c r="I150">
        <f t="shared" si="11"/>
        <v>0.86090893984712535</v>
      </c>
      <c r="J150">
        <f t="shared" si="12"/>
        <v>0.86090893984712558</v>
      </c>
      <c r="K150">
        <f t="shared" si="13"/>
        <v>-0.13909106015287442</v>
      </c>
      <c r="L150">
        <f t="shared" si="14"/>
        <v>-1.9761985847807084E-2</v>
      </c>
      <c r="M150">
        <v>-0.13909106015287465</v>
      </c>
    </row>
    <row r="151" spans="1:13" x14ac:dyDescent="0.25">
      <c r="A151" s="1">
        <v>44813</v>
      </c>
      <c r="B151" s="6">
        <v>1057.08</v>
      </c>
      <c r="C151" s="6">
        <v>1019.52</v>
      </c>
      <c r="D151" s="6">
        <v>1080.1500000000001</v>
      </c>
      <c r="E151">
        <v>991.97</v>
      </c>
      <c r="F151" t="s">
        <v>222</v>
      </c>
      <c r="G151" s="4">
        <v>3.5700000000000003E-2</v>
      </c>
      <c r="H151">
        <f t="shared" si="10"/>
        <v>-0.12173479561316047</v>
      </c>
      <c r="I151">
        <f t="shared" si="11"/>
        <v>0.87826520438683953</v>
      </c>
      <c r="J151">
        <f t="shared" si="12"/>
        <v>0.87826520438683975</v>
      </c>
      <c r="K151">
        <f t="shared" si="13"/>
        <v>-0.12173479561316025</v>
      </c>
      <c r="L151">
        <f t="shared" si="14"/>
        <v>3.5723383825517763E-2</v>
      </c>
      <c r="M151">
        <v>-0.12173479561316047</v>
      </c>
    </row>
    <row r="152" spans="1:13" x14ac:dyDescent="0.25">
      <c r="A152" s="1">
        <v>44782</v>
      </c>
      <c r="B152" s="6">
        <v>1020.62</v>
      </c>
      <c r="C152">
        <v>990.22</v>
      </c>
      <c r="D152" s="6">
        <v>1039.47</v>
      </c>
      <c r="E152">
        <v>978.51</v>
      </c>
      <c r="F152" t="s">
        <v>222</v>
      </c>
      <c r="G152" s="4">
        <v>3.3599999999999998E-2</v>
      </c>
      <c r="H152">
        <f t="shared" si="10"/>
        <v>-0.15202725157859742</v>
      </c>
      <c r="I152">
        <f t="shared" si="11"/>
        <v>0.84797274842140258</v>
      </c>
      <c r="J152">
        <f t="shared" si="12"/>
        <v>0.8479727484214028</v>
      </c>
      <c r="K152">
        <f t="shared" si="13"/>
        <v>-0.1520272515785972</v>
      </c>
      <c r="L152">
        <f t="shared" si="14"/>
        <v>3.3560173370599911E-2</v>
      </c>
      <c r="M152">
        <v>-0.15202725157859742</v>
      </c>
    </row>
    <row r="153" spans="1:13" x14ac:dyDescent="0.25">
      <c r="A153" s="1">
        <v>44751</v>
      </c>
      <c r="B153">
        <v>987.48</v>
      </c>
      <c r="C153">
        <v>920.82</v>
      </c>
      <c r="D153">
        <v>996.68</v>
      </c>
      <c r="E153">
        <v>869.32</v>
      </c>
      <c r="F153" t="s">
        <v>222</v>
      </c>
      <c r="G153" s="4">
        <v>7.4099999999999999E-2</v>
      </c>
      <c r="H153">
        <f t="shared" si="10"/>
        <v>-0.17956131605184444</v>
      </c>
      <c r="I153">
        <f t="shared" si="11"/>
        <v>0.82043868394815556</v>
      </c>
      <c r="J153">
        <f t="shared" si="12"/>
        <v>0.82043868394815589</v>
      </c>
      <c r="K153">
        <f t="shared" si="13"/>
        <v>-0.17956131605184411</v>
      </c>
      <c r="L153">
        <f t="shared" si="14"/>
        <v>7.4141756950789617E-2</v>
      </c>
      <c r="M153">
        <v>-0.17956131605184444</v>
      </c>
    </row>
    <row r="154" spans="1:13" x14ac:dyDescent="0.25">
      <c r="A154" s="1">
        <v>44721</v>
      </c>
      <c r="B154">
        <v>919.32</v>
      </c>
      <c r="C154">
        <v>923.26</v>
      </c>
      <c r="D154">
        <v>956.23</v>
      </c>
      <c r="E154">
        <v>888.86</v>
      </c>
      <c r="F154" t="s">
        <v>222</v>
      </c>
      <c r="G154" s="4">
        <v>2.0000000000000001E-4</v>
      </c>
      <c r="H154">
        <f t="shared" si="10"/>
        <v>-0.23619142572283136</v>
      </c>
      <c r="I154">
        <f t="shared" si="11"/>
        <v>0.76380857427716864</v>
      </c>
      <c r="J154">
        <f t="shared" si="12"/>
        <v>0.76380857427716886</v>
      </c>
      <c r="K154">
        <f t="shared" si="13"/>
        <v>-0.23619142572283114</v>
      </c>
      <c r="L154">
        <f t="shared" si="14"/>
        <v>1.9583523728705643E-4</v>
      </c>
      <c r="M154">
        <v>-0.23619142572283136</v>
      </c>
    </row>
    <row r="155" spans="1:13" x14ac:dyDescent="0.25">
      <c r="A155" s="1">
        <v>44690</v>
      </c>
      <c r="B155">
        <v>919.14</v>
      </c>
      <c r="C155">
        <v>872.74</v>
      </c>
      <c r="D155">
        <v>930.17</v>
      </c>
      <c r="E155">
        <v>866.1</v>
      </c>
      <c r="F155" t="s">
        <v>222</v>
      </c>
      <c r="G155" s="4">
        <v>5.3100000000000001E-2</v>
      </c>
      <c r="H155">
        <f t="shared" si="10"/>
        <v>-0.23634097706879353</v>
      </c>
      <c r="I155">
        <f t="shared" si="11"/>
        <v>0.76365902293120647</v>
      </c>
      <c r="J155">
        <f t="shared" si="12"/>
        <v>0.76365902293120669</v>
      </c>
      <c r="K155">
        <f t="shared" si="13"/>
        <v>-0.23634097706879331</v>
      </c>
      <c r="L155">
        <f t="shared" si="14"/>
        <v>5.3081426656431674E-2</v>
      </c>
      <c r="M155">
        <v>-0.23634097706879353</v>
      </c>
    </row>
    <row r="156" spans="1:13" x14ac:dyDescent="0.25">
      <c r="A156" s="1">
        <v>44660</v>
      </c>
      <c r="B156">
        <v>872.81</v>
      </c>
      <c r="C156">
        <v>793.59</v>
      </c>
      <c r="D156">
        <v>888.7</v>
      </c>
      <c r="E156">
        <v>783.32</v>
      </c>
      <c r="F156" t="s">
        <v>222</v>
      </c>
      <c r="G156" s="4">
        <v>9.3899999999999997E-2</v>
      </c>
      <c r="H156">
        <f t="shared" si="10"/>
        <v>-0.27483383183781984</v>
      </c>
      <c r="I156">
        <f t="shared" si="11"/>
        <v>0.72516616816218016</v>
      </c>
      <c r="J156">
        <f t="shared" si="12"/>
        <v>0.72516616816218027</v>
      </c>
      <c r="K156">
        <f t="shared" si="13"/>
        <v>-0.27483383183781973</v>
      </c>
      <c r="L156">
        <f t="shared" si="14"/>
        <v>9.3925075513554779E-2</v>
      </c>
      <c r="M156">
        <v>-0.27483383183781984</v>
      </c>
    </row>
    <row r="157" spans="1:13" x14ac:dyDescent="0.25">
      <c r="A157" s="1">
        <v>44629</v>
      </c>
      <c r="B157">
        <v>797.87</v>
      </c>
      <c r="C157">
        <v>729.57</v>
      </c>
      <c r="D157">
        <v>832.98</v>
      </c>
      <c r="E157">
        <v>666.79</v>
      </c>
      <c r="F157" t="s">
        <v>222</v>
      </c>
      <c r="G157" s="4">
        <v>8.5400000000000004E-2</v>
      </c>
      <c r="H157">
        <f t="shared" si="10"/>
        <v>-0.3370970422067131</v>
      </c>
      <c r="I157">
        <f t="shared" si="11"/>
        <v>0.6629029577932869</v>
      </c>
      <c r="J157">
        <f t="shared" si="12"/>
        <v>0.66290295779328701</v>
      </c>
      <c r="K157">
        <f t="shared" si="13"/>
        <v>-0.33709704220671299</v>
      </c>
      <c r="L157">
        <f t="shared" si="14"/>
        <v>8.5404508291501591E-2</v>
      </c>
      <c r="M157">
        <v>-0.3370970422067131</v>
      </c>
    </row>
    <row r="158" spans="1:13" x14ac:dyDescent="0.25">
      <c r="A158" s="1">
        <v>44601</v>
      </c>
      <c r="B158">
        <v>735.09</v>
      </c>
      <c r="C158">
        <v>823.09</v>
      </c>
      <c r="D158">
        <v>875.01</v>
      </c>
      <c r="E158">
        <v>734.52</v>
      </c>
      <c r="F158" t="s">
        <v>222</v>
      </c>
      <c r="G158" s="4">
        <v>-0.1099</v>
      </c>
      <c r="H158">
        <f t="shared" si="10"/>
        <v>-0.38925722831505472</v>
      </c>
      <c r="I158">
        <f t="shared" si="11"/>
        <v>0.61074277168494528</v>
      </c>
      <c r="J158">
        <f t="shared" si="12"/>
        <v>0.6107427716849454</v>
      </c>
      <c r="K158">
        <f t="shared" si="13"/>
        <v>-0.3892572283150546</v>
      </c>
      <c r="L158">
        <f t="shared" si="14"/>
        <v>-0.10993122487528451</v>
      </c>
      <c r="M158">
        <v>-0.38925722831505472</v>
      </c>
    </row>
    <row r="159" spans="1:13" x14ac:dyDescent="0.25">
      <c r="A159" s="1">
        <v>44570</v>
      </c>
      <c r="B159">
        <v>825.88</v>
      </c>
      <c r="C159">
        <v>902.99</v>
      </c>
      <c r="D159">
        <v>943.85</v>
      </c>
      <c r="E159">
        <v>804.3</v>
      </c>
      <c r="F159" t="s">
        <v>222</v>
      </c>
      <c r="G159" s="4">
        <v>-8.5699999999999998E-2</v>
      </c>
      <c r="H159">
        <f t="shared" si="10"/>
        <v>-0.31382519109338647</v>
      </c>
      <c r="I159">
        <f t="shared" si="11"/>
        <v>0.68617480890661353</v>
      </c>
      <c r="J159">
        <f t="shared" si="12"/>
        <v>0.68617480890661375</v>
      </c>
      <c r="K159">
        <f t="shared" si="13"/>
        <v>-0.31382519109338625</v>
      </c>
      <c r="L159">
        <f t="shared" si="14"/>
        <v>-8.5657348463880401E-2</v>
      </c>
      <c r="M159">
        <v>-0.31382519109338647</v>
      </c>
    </row>
    <row r="160" spans="1:13" x14ac:dyDescent="0.25">
      <c r="A160" s="1">
        <v>44903</v>
      </c>
      <c r="B160">
        <v>903.25</v>
      </c>
      <c r="C160">
        <v>888.61</v>
      </c>
      <c r="D160">
        <v>918.85</v>
      </c>
      <c r="E160">
        <v>815.69</v>
      </c>
      <c r="F160" t="s">
        <v>222</v>
      </c>
      <c r="G160" s="4">
        <v>7.7999999999999996E-3</v>
      </c>
      <c r="H160">
        <f t="shared" si="10"/>
        <v>-0.24954303755400464</v>
      </c>
      <c r="I160">
        <f t="shared" si="11"/>
        <v>0.75045696244599536</v>
      </c>
      <c r="J160">
        <f t="shared" si="12"/>
        <v>0.75045696244599558</v>
      </c>
      <c r="K160">
        <f t="shared" si="13"/>
        <v>-0.24954303755400442</v>
      </c>
      <c r="L160">
        <f t="shared" si="14"/>
        <v>7.8215656520574939E-3</v>
      </c>
      <c r="M160">
        <v>-0.24954303755400464</v>
      </c>
    </row>
    <row r="161" spans="1:13" x14ac:dyDescent="0.25">
      <c r="A161" s="1">
        <v>44873</v>
      </c>
      <c r="B161">
        <v>896.24</v>
      </c>
      <c r="C161">
        <v>968.67</v>
      </c>
      <c r="D161" s="6">
        <v>1007.51</v>
      </c>
      <c r="E161">
        <v>741.02</v>
      </c>
      <c r="F161" t="s">
        <v>222</v>
      </c>
      <c r="G161" s="4">
        <v>-7.4800000000000005E-2</v>
      </c>
      <c r="H161">
        <f t="shared" si="10"/>
        <v>-0.25536723163841801</v>
      </c>
      <c r="I161">
        <f t="shared" si="11"/>
        <v>0.74463276836158199</v>
      </c>
      <c r="J161">
        <f t="shared" si="12"/>
        <v>0.7446327683615821</v>
      </c>
      <c r="K161">
        <f t="shared" si="13"/>
        <v>-0.2553672316384179</v>
      </c>
      <c r="L161">
        <f t="shared" si="14"/>
        <v>-7.4849032258064496E-2</v>
      </c>
      <c r="M161">
        <v>-0.25536723163841801</v>
      </c>
    </row>
    <row r="162" spans="1:13" x14ac:dyDescent="0.25">
      <c r="A162" s="1">
        <v>44842</v>
      </c>
      <c r="B162">
        <v>968.75</v>
      </c>
      <c r="C162" s="6">
        <v>1164.17</v>
      </c>
      <c r="D162" s="6">
        <v>1167.03</v>
      </c>
      <c r="E162">
        <v>839.8</v>
      </c>
      <c r="F162" t="s">
        <v>222</v>
      </c>
      <c r="G162" s="4">
        <v>-0.1694</v>
      </c>
      <c r="H162">
        <f t="shared" si="10"/>
        <v>-0.1951229644400132</v>
      </c>
      <c r="I162">
        <f t="shared" si="11"/>
        <v>0.8048770355599868</v>
      </c>
      <c r="J162">
        <f t="shared" si="12"/>
        <v>0.80487703555998691</v>
      </c>
      <c r="K162">
        <f t="shared" si="13"/>
        <v>-0.19512296444001309</v>
      </c>
      <c r="L162">
        <f t="shared" si="14"/>
        <v>-0.16942453444905514</v>
      </c>
      <c r="M162">
        <v>-0.1951229644400132</v>
      </c>
    </row>
    <row r="163" spans="1:13" x14ac:dyDescent="0.25">
      <c r="A163" s="1">
        <v>44812</v>
      </c>
      <c r="B163" s="6">
        <v>1166.3599999999999</v>
      </c>
      <c r="C163" s="6">
        <v>1287.83</v>
      </c>
      <c r="D163" s="6">
        <v>1303.04</v>
      </c>
      <c r="E163" s="6">
        <v>1106.3900000000001</v>
      </c>
      <c r="F163" t="s">
        <v>222</v>
      </c>
      <c r="G163" s="4">
        <v>-9.0800000000000006E-2</v>
      </c>
      <c r="H163">
        <f t="shared" si="10"/>
        <v>-3.0940511797939552E-2</v>
      </c>
      <c r="I163">
        <f t="shared" si="11"/>
        <v>0.96905948820206045</v>
      </c>
      <c r="J163">
        <f t="shared" si="12"/>
        <v>0.96905948820206067</v>
      </c>
      <c r="K163">
        <f t="shared" si="13"/>
        <v>-3.094051179793933E-2</v>
      </c>
      <c r="L163">
        <f t="shared" si="14"/>
        <v>-9.0791453271283018E-2</v>
      </c>
      <c r="M163">
        <v>-3.0940511797939552E-2</v>
      </c>
    </row>
    <row r="164" spans="1:13" x14ac:dyDescent="0.25">
      <c r="A164" s="1">
        <v>44781</v>
      </c>
      <c r="B164" s="6">
        <v>1282.83</v>
      </c>
      <c r="C164" s="6">
        <v>1269.42</v>
      </c>
      <c r="D164" s="6">
        <v>1313.15</v>
      </c>
      <c r="E164" s="6">
        <v>1247.45</v>
      </c>
      <c r="F164" t="s">
        <v>222</v>
      </c>
      <c r="G164" s="4">
        <v>1.2200000000000001E-2</v>
      </c>
      <c r="H164">
        <f t="shared" si="10"/>
        <v>6.5827517447657025E-2</v>
      </c>
      <c r="I164">
        <f t="shared" si="11"/>
        <v>1.065827517447657</v>
      </c>
      <c r="J164">
        <f t="shared" si="12"/>
        <v>1.0658275174476572</v>
      </c>
      <c r="K164">
        <f t="shared" si="13"/>
        <v>6.5827517447657247E-2</v>
      </c>
      <c r="L164">
        <f t="shared" si="14"/>
        <v>1.2190503242910378E-2</v>
      </c>
      <c r="M164">
        <v>6.5827517447657025E-2</v>
      </c>
    </row>
    <row r="165" spans="1:13" x14ac:dyDescent="0.25">
      <c r="A165" s="1">
        <v>44750</v>
      </c>
      <c r="B165" s="6">
        <v>1267.3800000000001</v>
      </c>
      <c r="C165" s="6">
        <v>1276.69</v>
      </c>
      <c r="D165" s="6">
        <v>1292.17</v>
      </c>
      <c r="E165" s="6">
        <v>1200.44</v>
      </c>
      <c r="F165" t="s">
        <v>222</v>
      </c>
      <c r="G165" s="4">
        <v>-9.9000000000000008E-3</v>
      </c>
      <c r="H165">
        <f t="shared" si="10"/>
        <v>5.2991026919242401E-2</v>
      </c>
      <c r="I165">
        <f t="shared" si="11"/>
        <v>1.0529910269192424</v>
      </c>
      <c r="J165">
        <f t="shared" si="12"/>
        <v>1.0529910269192426</v>
      </c>
      <c r="K165">
        <f t="shared" si="13"/>
        <v>5.2991026919242623E-2</v>
      </c>
      <c r="L165">
        <f t="shared" si="14"/>
        <v>-9.8593749999998925E-3</v>
      </c>
      <c r="M165">
        <v>5.2991026919242401E-2</v>
      </c>
    </row>
    <row r="166" spans="1:13" x14ac:dyDescent="0.25">
      <c r="A166" s="1">
        <v>44720</v>
      </c>
      <c r="B166" s="6">
        <v>1280</v>
      </c>
      <c r="C166" s="6">
        <v>1399.62</v>
      </c>
      <c r="D166" s="6">
        <v>1404.05</v>
      </c>
      <c r="E166" s="6">
        <v>1272</v>
      </c>
      <c r="F166" t="s">
        <v>222</v>
      </c>
      <c r="G166" s="4">
        <v>-8.5999999999999993E-2</v>
      </c>
      <c r="H166">
        <f t="shared" si="10"/>
        <v>6.3476237952808212E-2</v>
      </c>
      <c r="I166">
        <f t="shared" si="11"/>
        <v>1.0634762379528082</v>
      </c>
      <c r="J166">
        <f t="shared" si="12"/>
        <v>1.0634762379528084</v>
      </c>
      <c r="K166">
        <f t="shared" si="13"/>
        <v>6.3476237952808434E-2</v>
      </c>
      <c r="L166">
        <f t="shared" si="14"/>
        <v>-8.5962381639269392E-2</v>
      </c>
      <c r="M166">
        <v>6.3476237952808212E-2</v>
      </c>
    </row>
    <row r="167" spans="1:13" x14ac:dyDescent="0.25">
      <c r="A167" s="1">
        <v>44689</v>
      </c>
      <c r="B167" s="6">
        <v>1400.38</v>
      </c>
      <c r="C167" s="6">
        <v>1385.97</v>
      </c>
      <c r="D167" s="6">
        <v>1440.24</v>
      </c>
      <c r="E167" s="6">
        <v>1373.07</v>
      </c>
      <c r="F167" t="s">
        <v>222</v>
      </c>
      <c r="G167" s="4">
        <v>1.0699999999999999E-2</v>
      </c>
      <c r="H167">
        <f t="shared" si="10"/>
        <v>0.16349285476902642</v>
      </c>
      <c r="I167">
        <f t="shared" si="11"/>
        <v>1.1634928547690264</v>
      </c>
      <c r="J167">
        <f t="shared" si="12"/>
        <v>1.1634928547690264</v>
      </c>
      <c r="K167">
        <f t="shared" si="13"/>
        <v>0.16349285476902642</v>
      </c>
      <c r="L167">
        <f t="shared" si="14"/>
        <v>1.0674153248796614E-2</v>
      </c>
      <c r="M167">
        <v>0.16349285476902642</v>
      </c>
    </row>
    <row r="168" spans="1:13" x14ac:dyDescent="0.25">
      <c r="A168" s="1">
        <v>44659</v>
      </c>
      <c r="B168" s="6">
        <v>1385.59</v>
      </c>
      <c r="C168" s="6">
        <v>1326.41</v>
      </c>
      <c r="D168" s="6">
        <v>1404.57</v>
      </c>
      <c r="E168" s="6">
        <v>1324.35</v>
      </c>
      <c r="F168" t="s">
        <v>222</v>
      </c>
      <c r="G168" s="4">
        <v>4.7500000000000001E-2</v>
      </c>
      <c r="H168">
        <f t="shared" si="10"/>
        <v>0.15120471917580591</v>
      </c>
      <c r="I168">
        <f t="shared" si="11"/>
        <v>1.1512047191758059</v>
      </c>
      <c r="J168">
        <f t="shared" si="12"/>
        <v>1.1512047191758059</v>
      </c>
      <c r="K168">
        <f t="shared" si="13"/>
        <v>0.15120471917580591</v>
      </c>
      <c r="L168">
        <f t="shared" si="14"/>
        <v>4.7546684811370588E-2</v>
      </c>
      <c r="M168">
        <v>0.15120471917580591</v>
      </c>
    </row>
    <row r="169" spans="1:13" x14ac:dyDescent="0.25">
      <c r="A169" s="1">
        <v>44628</v>
      </c>
      <c r="B169" s="6">
        <v>1322.7</v>
      </c>
      <c r="C169" s="6">
        <v>1330.45</v>
      </c>
      <c r="D169" s="6">
        <v>1359.68</v>
      </c>
      <c r="E169" s="6">
        <v>1256.98</v>
      </c>
      <c r="F169" t="s">
        <v>222</v>
      </c>
      <c r="G169" s="4">
        <v>-6.0000000000000001E-3</v>
      </c>
      <c r="H169">
        <f t="shared" si="10"/>
        <v>9.895314057826532E-2</v>
      </c>
      <c r="I169">
        <f t="shared" si="11"/>
        <v>1.0989531405782653</v>
      </c>
      <c r="J169">
        <f t="shared" si="12"/>
        <v>1.0989531405782653</v>
      </c>
      <c r="K169">
        <f t="shared" si="13"/>
        <v>9.895314057826532E-2</v>
      </c>
      <c r="L169">
        <f t="shared" si="14"/>
        <v>-5.9595830546433914E-3</v>
      </c>
      <c r="M169">
        <v>9.895314057826532E-2</v>
      </c>
    </row>
    <row r="170" spans="1:13" x14ac:dyDescent="0.25">
      <c r="A170" s="1">
        <v>44600</v>
      </c>
      <c r="B170" s="6">
        <v>1330.63</v>
      </c>
      <c r="C170" s="6">
        <v>1378.6</v>
      </c>
      <c r="D170" s="6">
        <v>1396.02</v>
      </c>
      <c r="E170" s="6">
        <v>1316.75</v>
      </c>
      <c r="F170" t="s">
        <v>222</v>
      </c>
      <c r="G170" s="4">
        <v>-3.4799999999999998E-2</v>
      </c>
      <c r="H170">
        <f t="shared" si="10"/>
        <v>0.10554170820870734</v>
      </c>
      <c r="I170">
        <f t="shared" si="11"/>
        <v>1.1055417082087073</v>
      </c>
      <c r="J170">
        <f t="shared" si="12"/>
        <v>1.1055417082087073</v>
      </c>
      <c r="K170">
        <f t="shared" si="13"/>
        <v>0.10554170820870734</v>
      </c>
      <c r="L170">
        <f t="shared" si="14"/>
        <v>-3.4761162090602316E-2</v>
      </c>
      <c r="M170">
        <v>0.10554170820870734</v>
      </c>
    </row>
    <row r="171" spans="1:13" x14ac:dyDescent="0.25">
      <c r="A171" s="1">
        <v>44569</v>
      </c>
      <c r="B171" s="6">
        <v>1378.55</v>
      </c>
      <c r="C171" s="6">
        <v>1467.97</v>
      </c>
      <c r="D171" s="6">
        <v>1471.77</v>
      </c>
      <c r="E171" s="6">
        <v>1270.05</v>
      </c>
      <c r="F171" t="s">
        <v>222</v>
      </c>
      <c r="G171" s="4">
        <v>-6.1199999999999997E-2</v>
      </c>
      <c r="H171">
        <f t="shared" si="10"/>
        <v>0.14535559986706548</v>
      </c>
      <c r="I171">
        <f t="shared" si="11"/>
        <v>1.1453555998670655</v>
      </c>
      <c r="J171">
        <f t="shared" si="12"/>
        <v>1.1453555998670655</v>
      </c>
      <c r="K171">
        <f t="shared" si="13"/>
        <v>0.14535559986706548</v>
      </c>
      <c r="L171">
        <f t="shared" si="14"/>
        <v>-6.1163474897164116E-2</v>
      </c>
      <c r="M171">
        <v>0.14535559986706548</v>
      </c>
    </row>
    <row r="172" spans="1:13" x14ac:dyDescent="0.25">
      <c r="A172" s="1">
        <v>44902</v>
      </c>
      <c r="B172" s="6">
        <v>1468.36</v>
      </c>
      <c r="C172" s="6">
        <v>1479.63</v>
      </c>
      <c r="D172" s="6">
        <v>1523.57</v>
      </c>
      <c r="E172" s="6">
        <v>1435.65</v>
      </c>
      <c r="F172" t="s">
        <v>222</v>
      </c>
      <c r="G172" s="4">
        <v>-8.6E-3</v>
      </c>
      <c r="H172">
        <f t="shared" si="10"/>
        <v>0.21997341309405116</v>
      </c>
      <c r="I172">
        <f t="shared" si="11"/>
        <v>1.2199734130940512</v>
      </c>
      <c r="J172">
        <f t="shared" si="12"/>
        <v>1.2199734130940512</v>
      </c>
      <c r="K172">
        <f t="shared" si="13"/>
        <v>0.21997341309405116</v>
      </c>
      <c r="L172">
        <f t="shared" si="14"/>
        <v>-8.628488866683881E-3</v>
      </c>
      <c r="M172">
        <v>0.21997341309405116</v>
      </c>
    </row>
    <row r="173" spans="1:13" x14ac:dyDescent="0.25">
      <c r="A173" s="1">
        <v>44872</v>
      </c>
      <c r="B173" s="6">
        <v>1481.14</v>
      </c>
      <c r="C173" s="6">
        <v>1545.79</v>
      </c>
      <c r="D173" s="6">
        <v>1545.79</v>
      </c>
      <c r="E173" s="6">
        <v>1406.1</v>
      </c>
      <c r="F173" t="s">
        <v>222</v>
      </c>
      <c r="G173" s="4">
        <v>-4.3999999999999997E-2</v>
      </c>
      <c r="H173">
        <f t="shared" si="10"/>
        <v>0.23059155865736147</v>
      </c>
      <c r="I173">
        <f t="shared" si="11"/>
        <v>1.2305915586573615</v>
      </c>
      <c r="J173">
        <f t="shared" si="12"/>
        <v>1.2305915586573615</v>
      </c>
      <c r="K173">
        <f t="shared" si="13"/>
        <v>0.23059155865736147</v>
      </c>
      <c r="L173">
        <f t="shared" si="14"/>
        <v>-4.4043423821141348E-2</v>
      </c>
      <c r="M173">
        <v>0.23059155865736147</v>
      </c>
    </row>
    <row r="174" spans="1:13" x14ac:dyDescent="0.25">
      <c r="A174" s="1">
        <v>44841</v>
      </c>
      <c r="B174" s="6">
        <v>1549.38</v>
      </c>
      <c r="C174" s="6">
        <v>1527.29</v>
      </c>
      <c r="D174" s="6">
        <v>1576.09</v>
      </c>
      <c r="E174" s="6">
        <v>1489.56</v>
      </c>
      <c r="F174" t="s">
        <v>222</v>
      </c>
      <c r="G174" s="4">
        <v>1.4800000000000001E-2</v>
      </c>
      <c r="H174">
        <f t="shared" si="10"/>
        <v>0.28728813559322042</v>
      </c>
      <c r="I174">
        <f t="shared" si="11"/>
        <v>1.2872881355932204</v>
      </c>
      <c r="J174">
        <f t="shared" si="12"/>
        <v>1.2872881355932206</v>
      </c>
      <c r="K174">
        <f t="shared" si="13"/>
        <v>0.28728813559322064</v>
      </c>
      <c r="L174">
        <f t="shared" si="14"/>
        <v>1.4822335025380884E-2</v>
      </c>
      <c r="M174">
        <v>0.28728813559322042</v>
      </c>
    </row>
    <row r="175" spans="1:13" x14ac:dyDescent="0.25">
      <c r="A175" s="1">
        <v>44811</v>
      </c>
      <c r="B175" s="6">
        <v>1526.75</v>
      </c>
      <c r="C175" s="6">
        <v>1473.96</v>
      </c>
      <c r="D175" s="6">
        <v>1538.74</v>
      </c>
      <c r="E175" s="6">
        <v>1439.29</v>
      </c>
      <c r="F175" t="s">
        <v>222</v>
      </c>
      <c r="G175" s="4">
        <v>3.5799999999999998E-2</v>
      </c>
      <c r="H175">
        <f t="shared" si="10"/>
        <v>0.2684862080425392</v>
      </c>
      <c r="I175">
        <f t="shared" si="11"/>
        <v>1.2684862080425392</v>
      </c>
      <c r="J175">
        <f t="shared" si="12"/>
        <v>1.2684862080425392</v>
      </c>
      <c r="K175">
        <f t="shared" si="13"/>
        <v>0.2684862080425392</v>
      </c>
      <c r="L175">
        <f t="shared" si="14"/>
        <v>3.579400131615551E-2</v>
      </c>
      <c r="M175">
        <v>0.2684862080425392</v>
      </c>
    </row>
    <row r="176" spans="1:13" x14ac:dyDescent="0.25">
      <c r="A176" s="1">
        <v>44780</v>
      </c>
      <c r="B176" s="6">
        <v>1473.99</v>
      </c>
      <c r="C176" s="6">
        <v>1455.18</v>
      </c>
      <c r="D176" s="6">
        <v>1503.89</v>
      </c>
      <c r="E176" s="6">
        <v>1370.6</v>
      </c>
      <c r="F176" t="s">
        <v>222</v>
      </c>
      <c r="G176" s="4">
        <v>1.29E-2</v>
      </c>
      <c r="H176">
        <f t="shared" si="10"/>
        <v>0.22465104685942183</v>
      </c>
      <c r="I176">
        <f t="shared" si="11"/>
        <v>1.2246510468594218</v>
      </c>
      <c r="J176">
        <f t="shared" si="12"/>
        <v>1.2246510468594218</v>
      </c>
      <c r="K176">
        <f t="shared" si="13"/>
        <v>0.22465104685942183</v>
      </c>
      <c r="L176">
        <f t="shared" si="14"/>
        <v>1.2863592323073991E-2</v>
      </c>
      <c r="M176">
        <v>0.22465104685942183</v>
      </c>
    </row>
    <row r="177" spans="1:13" x14ac:dyDescent="0.25">
      <c r="A177" s="1">
        <v>44749</v>
      </c>
      <c r="B177" s="6">
        <v>1455.27</v>
      </c>
      <c r="C177" s="6">
        <v>1504.66</v>
      </c>
      <c r="D177" s="6">
        <v>1555.9</v>
      </c>
      <c r="E177" s="6">
        <v>1454.25</v>
      </c>
      <c r="F177" t="s">
        <v>222</v>
      </c>
      <c r="G177" s="4">
        <v>-3.2000000000000001E-2</v>
      </c>
      <c r="H177">
        <f t="shared" si="10"/>
        <v>0.20909770687936202</v>
      </c>
      <c r="I177">
        <f t="shared" si="11"/>
        <v>1.209097706879362</v>
      </c>
      <c r="J177">
        <f t="shared" si="12"/>
        <v>1.209097706879362</v>
      </c>
      <c r="K177">
        <f t="shared" si="13"/>
        <v>0.20909770687936202</v>
      </c>
      <c r="L177">
        <f t="shared" si="14"/>
        <v>-3.1981907074200899E-2</v>
      </c>
      <c r="M177">
        <v>0.20909770687936202</v>
      </c>
    </row>
    <row r="178" spans="1:13" x14ac:dyDescent="0.25">
      <c r="A178" s="1">
        <v>44719</v>
      </c>
      <c r="B178" s="6">
        <v>1503.35</v>
      </c>
      <c r="C178" s="6">
        <v>1530.62</v>
      </c>
      <c r="D178" s="6">
        <v>1540.56</v>
      </c>
      <c r="E178" s="6">
        <v>1484.18</v>
      </c>
      <c r="F178" t="s">
        <v>222</v>
      </c>
      <c r="G178" s="4">
        <v>-1.78E-2</v>
      </c>
      <c r="H178">
        <f t="shared" si="10"/>
        <v>0.24904453306746421</v>
      </c>
      <c r="I178">
        <f t="shared" si="11"/>
        <v>1.2490445330674642</v>
      </c>
      <c r="J178">
        <f t="shared" si="12"/>
        <v>1.2490445330674642</v>
      </c>
      <c r="K178">
        <f t="shared" si="13"/>
        <v>0.24904453306746421</v>
      </c>
      <c r="L178">
        <f t="shared" si="14"/>
        <v>-1.7816309730697366E-2</v>
      </c>
      <c r="M178">
        <v>0.24904453306746421</v>
      </c>
    </row>
    <row r="179" spans="1:13" x14ac:dyDescent="0.25">
      <c r="A179" s="1">
        <v>44688</v>
      </c>
      <c r="B179" s="6">
        <v>1530.62</v>
      </c>
      <c r="C179" s="6">
        <v>1482.37</v>
      </c>
      <c r="D179" s="6">
        <v>1535.56</v>
      </c>
      <c r="E179" s="6">
        <v>1476.7</v>
      </c>
      <c r="F179" t="s">
        <v>222</v>
      </c>
      <c r="G179" s="4">
        <v>3.2500000000000001E-2</v>
      </c>
      <c r="H179">
        <f t="shared" si="10"/>
        <v>0.27170156198072459</v>
      </c>
      <c r="I179">
        <f t="shared" si="11"/>
        <v>1.2717015619807246</v>
      </c>
      <c r="J179">
        <f t="shared" si="12"/>
        <v>1.2717015619807244</v>
      </c>
      <c r="K179">
        <f t="shared" si="13"/>
        <v>0.27170156198072437</v>
      </c>
      <c r="L179">
        <f t="shared" si="14"/>
        <v>3.2549228600146973E-2</v>
      </c>
      <c r="M179">
        <v>0.27170156198072459</v>
      </c>
    </row>
    <row r="180" spans="1:13" x14ac:dyDescent="0.25">
      <c r="A180" s="1">
        <v>44658</v>
      </c>
      <c r="B180" s="6">
        <v>1482.37</v>
      </c>
      <c r="C180" s="6">
        <v>1420.83</v>
      </c>
      <c r="D180" s="6">
        <v>1498.02</v>
      </c>
      <c r="E180" s="6">
        <v>1416.37</v>
      </c>
      <c r="F180" t="s">
        <v>222</v>
      </c>
      <c r="G180" s="4">
        <v>4.3299999999999998E-2</v>
      </c>
      <c r="H180">
        <f t="shared" si="10"/>
        <v>0.23161349285476907</v>
      </c>
      <c r="I180">
        <f t="shared" si="11"/>
        <v>1.2316134928547691</v>
      </c>
      <c r="J180">
        <f t="shared" si="12"/>
        <v>1.2316134928547691</v>
      </c>
      <c r="K180">
        <f t="shared" si="13"/>
        <v>0.23161349285476907</v>
      </c>
      <c r="L180">
        <f t="shared" si="14"/>
        <v>4.3290683107413797E-2</v>
      </c>
      <c r="M180">
        <v>0.23161349285476907</v>
      </c>
    </row>
    <row r="181" spans="1:13" x14ac:dyDescent="0.25">
      <c r="A181" s="1">
        <v>44627</v>
      </c>
      <c r="B181" s="6">
        <v>1420.86</v>
      </c>
      <c r="C181" s="6">
        <v>1406.8</v>
      </c>
      <c r="D181" s="6">
        <v>1438.89</v>
      </c>
      <c r="E181" s="6">
        <v>1363.98</v>
      </c>
      <c r="F181" t="s">
        <v>222</v>
      </c>
      <c r="G181" s="4">
        <v>0.01</v>
      </c>
      <c r="H181">
        <f t="shared" si="10"/>
        <v>0.18050847457627128</v>
      </c>
      <c r="I181">
        <f t="shared" si="11"/>
        <v>1.1805084745762713</v>
      </c>
      <c r="J181">
        <f t="shared" si="12"/>
        <v>1.1805084745762713</v>
      </c>
      <c r="K181">
        <f t="shared" si="13"/>
        <v>0.18050847457627128</v>
      </c>
      <c r="L181">
        <f t="shared" si="14"/>
        <v>9.9799547916576969E-3</v>
      </c>
      <c r="M181">
        <v>0.18050847457627128</v>
      </c>
    </row>
    <row r="182" spans="1:13" x14ac:dyDescent="0.25">
      <c r="A182" s="1">
        <v>44599</v>
      </c>
      <c r="B182" s="6">
        <v>1406.82</v>
      </c>
      <c r="C182" s="6">
        <v>1437.9</v>
      </c>
      <c r="D182" s="6">
        <v>1461.57</v>
      </c>
      <c r="E182" s="6">
        <v>1389.42</v>
      </c>
      <c r="F182" t="s">
        <v>222</v>
      </c>
      <c r="G182" s="4">
        <v>-2.18E-2</v>
      </c>
      <c r="H182">
        <f t="shared" si="10"/>
        <v>0.16884346959122642</v>
      </c>
      <c r="I182">
        <f t="shared" si="11"/>
        <v>1.1688434695912264</v>
      </c>
      <c r="J182">
        <f t="shared" si="12"/>
        <v>1.1688434695912264</v>
      </c>
      <c r="K182">
        <f t="shared" si="13"/>
        <v>0.16884346959122642</v>
      </c>
      <c r="L182">
        <f t="shared" si="14"/>
        <v>-2.1846145288686225E-2</v>
      </c>
      <c r="M182">
        <v>0.16884346959122642</v>
      </c>
    </row>
    <row r="183" spans="1:13" x14ac:dyDescent="0.25">
      <c r="A183" s="1">
        <v>44568</v>
      </c>
      <c r="B183" s="6">
        <v>1438.24</v>
      </c>
      <c r="C183" s="6">
        <v>1418.03</v>
      </c>
      <c r="D183" s="6">
        <v>1441.61</v>
      </c>
      <c r="E183" s="6">
        <v>1403.97</v>
      </c>
      <c r="F183" t="s">
        <v>222</v>
      </c>
      <c r="G183" s="4">
        <v>1.41E-2</v>
      </c>
      <c r="H183">
        <f t="shared" si="10"/>
        <v>0.1949484878697243</v>
      </c>
      <c r="I183">
        <f t="shared" si="11"/>
        <v>1.1949484878697243</v>
      </c>
      <c r="J183">
        <f t="shared" si="12"/>
        <v>1.1949484878697243</v>
      </c>
      <c r="K183">
        <f t="shared" si="13"/>
        <v>0.1949484878697243</v>
      </c>
      <c r="L183">
        <f t="shared" si="14"/>
        <v>1.4059084819854739E-2</v>
      </c>
      <c r="M183">
        <v>0.1949484878697243</v>
      </c>
    </row>
    <row r="184" spans="1:13" x14ac:dyDescent="0.25">
      <c r="A184" s="1">
        <v>44901</v>
      </c>
      <c r="B184" s="6">
        <v>1418.3</v>
      </c>
      <c r="C184" s="6">
        <v>1400.63</v>
      </c>
      <c r="D184" s="6">
        <v>1431.81</v>
      </c>
      <c r="E184" s="6">
        <v>1385.93</v>
      </c>
      <c r="F184" t="s">
        <v>222</v>
      </c>
      <c r="G184" s="4">
        <v>1.26E-2</v>
      </c>
      <c r="H184">
        <f t="shared" si="10"/>
        <v>0.17838152210036573</v>
      </c>
      <c r="I184">
        <f t="shared" si="11"/>
        <v>1.1783815221003657</v>
      </c>
      <c r="J184">
        <f t="shared" si="12"/>
        <v>1.1783815221003657</v>
      </c>
      <c r="K184">
        <f t="shared" si="13"/>
        <v>0.17838152210036573</v>
      </c>
      <c r="L184">
        <f t="shared" si="14"/>
        <v>1.2615751483260995E-2</v>
      </c>
      <c r="M184">
        <v>0.17838152210036573</v>
      </c>
    </row>
    <row r="185" spans="1:13" x14ac:dyDescent="0.25">
      <c r="A185" s="1">
        <v>44871</v>
      </c>
      <c r="B185" s="6">
        <v>1400.63</v>
      </c>
      <c r="C185" s="6">
        <v>1377.76</v>
      </c>
      <c r="D185" s="6">
        <v>1407.89</v>
      </c>
      <c r="E185" s="6">
        <v>1360.98</v>
      </c>
      <c r="F185" t="s">
        <v>222</v>
      </c>
      <c r="G185" s="4">
        <v>1.6500000000000001E-2</v>
      </c>
      <c r="H185">
        <f t="shared" si="10"/>
        <v>0.16370056497175156</v>
      </c>
      <c r="I185">
        <f t="shared" si="11"/>
        <v>1.1637005649717516</v>
      </c>
      <c r="J185">
        <f t="shared" si="12"/>
        <v>1.1637005649717518</v>
      </c>
      <c r="K185">
        <f t="shared" si="13"/>
        <v>0.16370056497175178</v>
      </c>
      <c r="L185">
        <f t="shared" si="14"/>
        <v>1.6466609576614388E-2</v>
      </c>
      <c r="M185">
        <v>0.16370056497175156</v>
      </c>
    </row>
    <row r="186" spans="1:13" x14ac:dyDescent="0.25">
      <c r="A186" s="1">
        <v>44840</v>
      </c>
      <c r="B186" s="6">
        <v>1377.94</v>
      </c>
      <c r="C186" s="6">
        <v>1335.82</v>
      </c>
      <c r="D186" s="6">
        <v>1389.45</v>
      </c>
      <c r="E186" s="6">
        <v>1327.1</v>
      </c>
      <c r="F186" t="s">
        <v>222</v>
      </c>
      <c r="G186" s="4">
        <v>3.15E-2</v>
      </c>
      <c r="H186">
        <f t="shared" si="10"/>
        <v>0.14484878697241621</v>
      </c>
      <c r="I186">
        <f t="shared" si="11"/>
        <v>1.1448487869724162</v>
      </c>
      <c r="J186">
        <f t="shared" si="12"/>
        <v>1.1448487869724164</v>
      </c>
      <c r="K186">
        <f t="shared" si="13"/>
        <v>0.14484878697241643</v>
      </c>
      <c r="L186">
        <f t="shared" si="14"/>
        <v>3.1508028596025195E-2</v>
      </c>
      <c r="M186">
        <v>0.14484878697241621</v>
      </c>
    </row>
    <row r="187" spans="1:13" x14ac:dyDescent="0.25">
      <c r="A187" s="1">
        <v>44810</v>
      </c>
      <c r="B187" s="6">
        <v>1335.85</v>
      </c>
      <c r="C187" s="6">
        <v>1303.8</v>
      </c>
      <c r="D187" s="6">
        <v>1340.28</v>
      </c>
      <c r="E187" s="6">
        <v>1290.93</v>
      </c>
      <c r="F187" t="s">
        <v>222</v>
      </c>
      <c r="G187" s="4">
        <v>2.46E-2</v>
      </c>
      <c r="H187">
        <f t="shared" si="10"/>
        <v>0.10987869724160859</v>
      </c>
      <c r="I187">
        <f t="shared" si="11"/>
        <v>1.1098786972416086</v>
      </c>
      <c r="J187">
        <f t="shared" si="12"/>
        <v>1.1098786972416086</v>
      </c>
      <c r="K187">
        <f t="shared" si="13"/>
        <v>0.10987869724160859</v>
      </c>
      <c r="L187">
        <f t="shared" si="14"/>
        <v>2.4566274485741779E-2</v>
      </c>
      <c r="M187">
        <v>0.10987869724160859</v>
      </c>
    </row>
    <row r="188" spans="1:13" x14ac:dyDescent="0.25">
      <c r="A188" s="1">
        <v>44779</v>
      </c>
      <c r="B188" s="6">
        <v>1303.82</v>
      </c>
      <c r="C188" s="6">
        <v>1278.53</v>
      </c>
      <c r="D188" s="6">
        <v>1306.74</v>
      </c>
      <c r="E188" s="6">
        <v>1261.3</v>
      </c>
      <c r="F188" t="s">
        <v>222</v>
      </c>
      <c r="G188" s="4">
        <v>2.1299999999999999E-2</v>
      </c>
      <c r="H188">
        <f t="shared" si="10"/>
        <v>8.3266866068461232E-2</v>
      </c>
      <c r="I188">
        <f t="shared" si="11"/>
        <v>1.0832668660684612</v>
      </c>
      <c r="J188">
        <f t="shared" si="12"/>
        <v>1.0832668660684615</v>
      </c>
      <c r="K188">
        <f t="shared" si="13"/>
        <v>8.3266866068461454E-2</v>
      </c>
      <c r="L188">
        <f t="shared" si="14"/>
        <v>2.1274262528785837E-2</v>
      </c>
      <c r="M188">
        <v>8.3266866068461232E-2</v>
      </c>
    </row>
    <row r="189" spans="1:13" x14ac:dyDescent="0.25">
      <c r="A189" s="1">
        <v>44748</v>
      </c>
      <c r="B189" s="6">
        <v>1276.6600000000001</v>
      </c>
      <c r="C189" s="6">
        <v>1270.06</v>
      </c>
      <c r="D189" s="6">
        <v>1280.42</v>
      </c>
      <c r="E189" s="6">
        <v>1224.54</v>
      </c>
      <c r="F189" t="s">
        <v>222</v>
      </c>
      <c r="G189" s="4">
        <v>5.1000000000000004E-3</v>
      </c>
      <c r="H189">
        <f t="shared" si="10"/>
        <v>6.0701229644400279E-2</v>
      </c>
      <c r="I189">
        <f t="shared" si="11"/>
        <v>1.0607012296444003</v>
      </c>
      <c r="J189">
        <f t="shared" si="12"/>
        <v>1.0607012296444005</v>
      </c>
      <c r="K189">
        <f t="shared" si="13"/>
        <v>6.0701229644400501E-2</v>
      </c>
      <c r="L189">
        <f t="shared" si="14"/>
        <v>5.0858132577547011E-3</v>
      </c>
      <c r="M189">
        <v>6.0701229644400279E-2</v>
      </c>
    </row>
    <row r="190" spans="1:13" x14ac:dyDescent="0.25">
      <c r="A190" s="1">
        <v>44718</v>
      </c>
      <c r="B190" s="6">
        <v>1270.2</v>
      </c>
      <c r="C190" s="6">
        <v>1270.05</v>
      </c>
      <c r="D190" s="6">
        <v>1290.68</v>
      </c>
      <c r="E190" s="6">
        <v>1219.29</v>
      </c>
      <c r="F190" t="s">
        <v>222</v>
      </c>
      <c r="G190" s="4">
        <v>1E-4</v>
      </c>
      <c r="H190">
        <f t="shared" si="10"/>
        <v>5.5333998005982155E-2</v>
      </c>
      <c r="I190">
        <f t="shared" si="11"/>
        <v>1.0553339980059822</v>
      </c>
      <c r="J190">
        <f t="shared" si="12"/>
        <v>1.0553339980059824</v>
      </c>
      <c r="K190">
        <f t="shared" si="13"/>
        <v>5.5333998005982377E-2</v>
      </c>
      <c r="L190">
        <f t="shared" si="14"/>
        <v>8.6608035651192239E-5</v>
      </c>
      <c r="M190">
        <v>5.5333998005982155E-2</v>
      </c>
    </row>
    <row r="191" spans="1:13" x14ac:dyDescent="0.25">
      <c r="A191" s="1">
        <v>44687</v>
      </c>
      <c r="B191" s="6">
        <v>1270.0899999999999</v>
      </c>
      <c r="C191" s="6">
        <v>1310.6099999999999</v>
      </c>
      <c r="D191" s="6">
        <v>1326.7</v>
      </c>
      <c r="E191" s="6">
        <v>1245.3399999999999</v>
      </c>
      <c r="F191" t="s">
        <v>222</v>
      </c>
      <c r="G191" s="4">
        <v>-3.09E-2</v>
      </c>
      <c r="H191">
        <f t="shared" si="10"/>
        <v>5.524260551678295E-2</v>
      </c>
      <c r="I191">
        <f t="shared" si="11"/>
        <v>1.0552426055167829</v>
      </c>
      <c r="J191">
        <f t="shared" si="12"/>
        <v>1.0552426055167832</v>
      </c>
      <c r="K191">
        <f t="shared" si="13"/>
        <v>5.5242605516783172E-2</v>
      </c>
      <c r="L191">
        <f t="shared" si="14"/>
        <v>-3.091690129023883E-2</v>
      </c>
      <c r="M191">
        <v>5.524260551678295E-2</v>
      </c>
    </row>
    <row r="192" spans="1:13" x14ac:dyDescent="0.25">
      <c r="A192" s="1">
        <v>44657</v>
      </c>
      <c r="B192" s="6">
        <v>1310.6099999999999</v>
      </c>
      <c r="C192" s="6">
        <v>1302.8800000000001</v>
      </c>
      <c r="D192" s="6">
        <v>1318.16</v>
      </c>
      <c r="E192" s="6">
        <v>1280.74</v>
      </c>
      <c r="F192" t="s">
        <v>222</v>
      </c>
      <c r="G192" s="4">
        <v>1.2200000000000001E-2</v>
      </c>
      <c r="H192">
        <f t="shared" si="10"/>
        <v>8.8908275174476525E-2</v>
      </c>
      <c r="I192">
        <f t="shared" si="11"/>
        <v>1.0889082751744765</v>
      </c>
      <c r="J192">
        <f t="shared" si="12"/>
        <v>1.0889082751744767</v>
      </c>
      <c r="K192">
        <f t="shared" si="13"/>
        <v>8.8908275174476747E-2</v>
      </c>
      <c r="L192">
        <f t="shared" si="14"/>
        <v>1.2186928013716125E-2</v>
      </c>
      <c r="M192">
        <v>8.8908275174476525E-2</v>
      </c>
    </row>
    <row r="193" spans="1:13" x14ac:dyDescent="0.25">
      <c r="A193" s="1">
        <v>44626</v>
      </c>
      <c r="B193" s="6">
        <v>1294.83</v>
      </c>
      <c r="C193" s="6">
        <v>1280.6600000000001</v>
      </c>
      <c r="D193" s="6">
        <v>1310.88</v>
      </c>
      <c r="E193" s="6">
        <v>1268.42</v>
      </c>
      <c r="F193" t="s">
        <v>222</v>
      </c>
      <c r="G193" s="4">
        <v>1.11E-2</v>
      </c>
      <c r="H193">
        <f t="shared" si="10"/>
        <v>7.5797607178464732E-2</v>
      </c>
      <c r="I193">
        <f t="shared" si="11"/>
        <v>1.0757976071784647</v>
      </c>
      <c r="J193">
        <f t="shared" si="12"/>
        <v>1.0757976071784647</v>
      </c>
      <c r="K193">
        <f t="shared" si="13"/>
        <v>7.5797607178464732E-2</v>
      </c>
      <c r="L193">
        <f t="shared" si="14"/>
        <v>1.1064607311854768E-2</v>
      </c>
      <c r="M193">
        <v>7.5797607178464732E-2</v>
      </c>
    </row>
    <row r="194" spans="1:13" x14ac:dyDescent="0.25">
      <c r="A194" s="1">
        <v>44598</v>
      </c>
      <c r="B194" s="6">
        <v>1280.6600000000001</v>
      </c>
      <c r="C194" s="6">
        <v>1280.08</v>
      </c>
      <c r="D194" s="6">
        <v>1297.57</v>
      </c>
      <c r="E194" s="6">
        <v>1253.6099999999999</v>
      </c>
      <c r="F194" t="s">
        <v>222</v>
      </c>
      <c r="G194" s="4">
        <v>5.0000000000000001E-4</v>
      </c>
      <c r="H194">
        <f t="shared" ref="H194:H204" si="15">(B194/$B$206)-1</f>
        <v>6.4024592888002774E-2</v>
      </c>
      <c r="I194">
        <f t="shared" ref="I194:I205" si="16">H194+1</f>
        <v>1.0640245928880028</v>
      </c>
      <c r="J194">
        <f t="shared" si="12"/>
        <v>1.0640245928880028</v>
      </c>
      <c r="K194">
        <f t="shared" si="13"/>
        <v>6.4024592888002774E-2</v>
      </c>
      <c r="L194">
        <f t="shared" si="14"/>
        <v>4.5309668145754323E-4</v>
      </c>
      <c r="M194">
        <v>6.4024592888002774E-2</v>
      </c>
    </row>
    <row r="195" spans="1:13" x14ac:dyDescent="0.25">
      <c r="A195" s="1">
        <v>44567</v>
      </c>
      <c r="B195" s="6">
        <v>1280.08</v>
      </c>
      <c r="C195" s="6">
        <v>1248.29</v>
      </c>
      <c r="D195" s="6">
        <v>1294.9000000000001</v>
      </c>
      <c r="E195" s="6">
        <v>1245.74</v>
      </c>
      <c r="F195" t="s">
        <v>222</v>
      </c>
      <c r="G195" s="4">
        <v>2.5499999999999998E-2</v>
      </c>
      <c r="H195">
        <f t="shared" si="15"/>
        <v>6.354270521768024E-2</v>
      </c>
      <c r="I195">
        <f t="shared" si="16"/>
        <v>1.0635427052176802</v>
      </c>
      <c r="J195">
        <f t="shared" ref="J195:J202" si="17">J196*L195+J196</f>
        <v>1.0635427052176802</v>
      </c>
      <c r="K195">
        <f t="shared" ref="K195:K205" si="18">J195-1</f>
        <v>6.354270521768024E-2</v>
      </c>
      <c r="L195">
        <f t="shared" ref="L195:L205" si="19">(B195/B196)-1</f>
        <v>2.5466838635253009E-2</v>
      </c>
      <c r="M195">
        <v>6.354270521768024E-2</v>
      </c>
    </row>
    <row r="196" spans="1:13" x14ac:dyDescent="0.25">
      <c r="A196" s="1">
        <v>44900</v>
      </c>
      <c r="B196" s="6">
        <v>1248.29</v>
      </c>
      <c r="C196" s="6">
        <v>1249.48</v>
      </c>
      <c r="D196" s="6">
        <v>1275.8</v>
      </c>
      <c r="E196" s="6">
        <v>1246.5899999999999</v>
      </c>
      <c r="F196" t="s">
        <v>222</v>
      </c>
      <c r="G196" s="4">
        <v>-1E-3</v>
      </c>
      <c r="H196">
        <f t="shared" si="15"/>
        <v>3.7130275839149185E-2</v>
      </c>
      <c r="I196">
        <f t="shared" si="16"/>
        <v>1.0371302758391492</v>
      </c>
      <c r="J196">
        <f t="shared" si="17"/>
        <v>1.0371302758391492</v>
      </c>
      <c r="K196">
        <f t="shared" si="18"/>
        <v>3.7130275839149185E-2</v>
      </c>
      <c r="L196">
        <f t="shared" si="19"/>
        <v>-9.5239619681797283E-4</v>
      </c>
      <c r="M196">
        <v>3.7130275839149185E-2</v>
      </c>
    </row>
    <row r="197" spans="1:13" x14ac:dyDescent="0.25">
      <c r="A197" s="1">
        <v>44870</v>
      </c>
      <c r="B197" s="6">
        <v>1249.48</v>
      </c>
      <c r="C197" s="6">
        <v>1207.01</v>
      </c>
      <c r="D197" s="6">
        <v>1270.6400000000001</v>
      </c>
      <c r="E197" s="6">
        <v>1201.07</v>
      </c>
      <c r="F197" t="s">
        <v>222</v>
      </c>
      <c r="G197" s="4">
        <v>3.5200000000000002E-2</v>
      </c>
      <c r="H197">
        <f t="shared" si="15"/>
        <v>3.8118976404120986E-2</v>
      </c>
      <c r="I197">
        <f t="shared" si="16"/>
        <v>1.038118976404121</v>
      </c>
      <c r="J197">
        <f t="shared" si="17"/>
        <v>1.038118976404121</v>
      </c>
      <c r="K197">
        <f t="shared" si="18"/>
        <v>3.8118976404120986E-2</v>
      </c>
      <c r="L197">
        <f t="shared" si="19"/>
        <v>3.518612107604735E-2</v>
      </c>
      <c r="M197">
        <v>3.8118976404120986E-2</v>
      </c>
    </row>
    <row r="198" spans="1:13" x14ac:dyDescent="0.25">
      <c r="A198" s="1">
        <v>44839</v>
      </c>
      <c r="B198" s="6">
        <v>1207.01</v>
      </c>
      <c r="C198" s="6">
        <v>1228.81</v>
      </c>
      <c r="D198" s="6">
        <v>1233.3399999999999</v>
      </c>
      <c r="E198" s="6">
        <v>1168.2</v>
      </c>
      <c r="F198" t="s">
        <v>222</v>
      </c>
      <c r="G198" s="4">
        <v>-1.77E-2</v>
      </c>
      <c r="H198">
        <f t="shared" si="15"/>
        <v>2.8331671651711243E-3</v>
      </c>
      <c r="I198">
        <f t="shared" si="16"/>
        <v>1.0028331671651711</v>
      </c>
      <c r="J198">
        <f t="shared" si="17"/>
        <v>1.0028331671651713</v>
      </c>
      <c r="K198">
        <f t="shared" si="18"/>
        <v>2.8331671651713464E-3</v>
      </c>
      <c r="L198">
        <f t="shared" si="19"/>
        <v>-1.7740741042146402E-2</v>
      </c>
      <c r="M198">
        <v>2.8331671651711243E-3</v>
      </c>
    </row>
    <row r="199" spans="1:13" x14ac:dyDescent="0.25">
      <c r="A199" s="1">
        <v>44809</v>
      </c>
      <c r="B199" s="6">
        <v>1228.81</v>
      </c>
      <c r="C199" s="6">
        <v>1220.33</v>
      </c>
      <c r="D199" s="6">
        <v>1243.1300000000001</v>
      </c>
      <c r="E199" s="6">
        <v>1205.3499999999999</v>
      </c>
      <c r="F199" t="s">
        <v>222</v>
      </c>
      <c r="G199" s="4">
        <v>6.8999999999999999E-3</v>
      </c>
      <c r="H199">
        <f t="shared" si="15"/>
        <v>2.0945496842804889E-2</v>
      </c>
      <c r="I199">
        <f t="shared" si="16"/>
        <v>1.0209454968428049</v>
      </c>
      <c r="J199">
        <f t="shared" si="17"/>
        <v>1.0209454968428051</v>
      </c>
      <c r="K199">
        <f t="shared" si="18"/>
        <v>2.0945496842805111E-2</v>
      </c>
      <c r="L199">
        <f t="shared" si="19"/>
        <v>6.9489400408087043E-3</v>
      </c>
      <c r="M199">
        <v>2.0945496842804889E-2</v>
      </c>
    </row>
    <row r="200" spans="1:13" x14ac:dyDescent="0.25">
      <c r="A200" s="1">
        <v>44778</v>
      </c>
      <c r="B200" s="6">
        <v>1220.33</v>
      </c>
      <c r="C200" s="6">
        <v>1234.18</v>
      </c>
      <c r="D200" s="6">
        <v>1245.8599999999999</v>
      </c>
      <c r="E200" s="6">
        <v>1201.07</v>
      </c>
      <c r="F200" t="s">
        <v>222</v>
      </c>
      <c r="G200" s="4">
        <v>-1.12E-2</v>
      </c>
      <c r="H200">
        <f t="shared" si="15"/>
        <v>1.3899966766367511E-2</v>
      </c>
      <c r="I200">
        <f t="shared" si="16"/>
        <v>1.0138999667663675</v>
      </c>
      <c r="J200">
        <f t="shared" si="17"/>
        <v>1.0138999667663677</v>
      </c>
      <c r="K200">
        <f t="shared" si="18"/>
        <v>1.3899966766367733E-2</v>
      </c>
      <c r="L200">
        <f t="shared" si="19"/>
        <v>-1.1222025960556881E-2</v>
      </c>
      <c r="M200">
        <v>1.3899966766367511E-2</v>
      </c>
    </row>
    <row r="201" spans="1:13" x14ac:dyDescent="0.25">
      <c r="A201" s="1">
        <v>44747</v>
      </c>
      <c r="B201" s="6">
        <v>1234.18</v>
      </c>
      <c r="C201" s="6">
        <v>1191.33</v>
      </c>
      <c r="D201" s="6">
        <v>1245.1500000000001</v>
      </c>
      <c r="E201" s="6">
        <v>1183.55</v>
      </c>
      <c r="F201" t="s">
        <v>222</v>
      </c>
      <c r="G201" s="4">
        <v>3.5999999999999997E-2</v>
      </c>
      <c r="H201">
        <f t="shared" si="15"/>
        <v>2.5407111997341358E-2</v>
      </c>
      <c r="I201">
        <f t="shared" si="16"/>
        <v>1.0254071119973414</v>
      </c>
      <c r="J201">
        <f t="shared" si="17"/>
        <v>1.0254071119973416</v>
      </c>
      <c r="K201">
        <f t="shared" si="18"/>
        <v>2.540711199734158E-2</v>
      </c>
      <c r="L201">
        <f t="shared" si="19"/>
        <v>3.5968203604375137E-2</v>
      </c>
      <c r="M201">
        <v>2.5407111997341358E-2</v>
      </c>
    </row>
    <row r="202" spans="1:13" x14ac:dyDescent="0.25">
      <c r="A202" s="1">
        <v>44717</v>
      </c>
      <c r="B202" s="6">
        <v>1191.33</v>
      </c>
      <c r="C202" s="6">
        <v>1191.5</v>
      </c>
      <c r="D202" s="6">
        <v>1219.5899999999999</v>
      </c>
      <c r="E202" s="6">
        <v>1188.3</v>
      </c>
      <c r="F202" t="s">
        <v>222</v>
      </c>
      <c r="G202" s="4">
        <v>-1E-4</v>
      </c>
      <c r="H202">
        <f t="shared" si="15"/>
        <v>-1.0194416749750745E-2</v>
      </c>
      <c r="I202">
        <f t="shared" si="16"/>
        <v>0.98980558325024925</v>
      </c>
      <c r="J202">
        <f t="shared" si="17"/>
        <v>0.98980558325024937</v>
      </c>
      <c r="K202">
        <f t="shared" si="18"/>
        <v>-1.0194416749750634E-2</v>
      </c>
      <c r="L202">
        <f t="shared" si="19"/>
        <v>-1.4267729752415192E-4</v>
      </c>
      <c r="M202">
        <v>-1.0194416749750745E-2</v>
      </c>
    </row>
    <row r="203" spans="1:13" x14ac:dyDescent="0.25">
      <c r="A203" s="1">
        <v>44686</v>
      </c>
      <c r="B203" s="6">
        <v>1191.5</v>
      </c>
      <c r="C203" s="6">
        <v>1156.8499999999999</v>
      </c>
      <c r="D203" s="6">
        <v>1199.56</v>
      </c>
      <c r="E203" s="6">
        <v>1146.18</v>
      </c>
      <c r="F203" t="s">
        <v>222</v>
      </c>
      <c r="G203" s="4">
        <v>0.03</v>
      </c>
      <c r="H203">
        <f t="shared" si="15"/>
        <v>-1.005317381189752E-2</v>
      </c>
      <c r="I203">
        <f>H203+1</f>
        <v>0.98994682618810248</v>
      </c>
      <c r="J203">
        <f>J204*L203+J204</f>
        <v>0.98994682618810248</v>
      </c>
      <c r="K203">
        <f t="shared" si="18"/>
        <v>-1.005317381189752E-2</v>
      </c>
      <c r="L203">
        <f t="shared" si="19"/>
        <v>2.9952024895189666E-2</v>
      </c>
      <c r="M203">
        <v>-1.005317381189752E-2</v>
      </c>
    </row>
    <row r="204" spans="1:13" x14ac:dyDescent="0.25">
      <c r="A204" s="1">
        <v>44656</v>
      </c>
      <c r="B204" s="6">
        <v>1156.8499999999999</v>
      </c>
      <c r="C204" s="6">
        <v>1180.5899999999999</v>
      </c>
      <c r="D204" s="6">
        <v>1191.8800000000001</v>
      </c>
      <c r="E204" s="6">
        <v>1136.1500000000001</v>
      </c>
      <c r="F204" t="s">
        <v>222</v>
      </c>
      <c r="G204" s="4">
        <v>-2.01E-2</v>
      </c>
      <c r="H204">
        <f t="shared" si="15"/>
        <v>-3.8841807909604564E-2</v>
      </c>
      <c r="I204">
        <f t="shared" si="16"/>
        <v>0.96115819209039544</v>
      </c>
      <c r="J204">
        <f>J205*L204+J205</f>
        <v>0.96115819209039544</v>
      </c>
      <c r="K204">
        <f t="shared" si="18"/>
        <v>-3.8841807909604564E-2</v>
      </c>
      <c r="L204">
        <f t="shared" si="19"/>
        <v>-2.010858977291019E-2</v>
      </c>
      <c r="M204">
        <v>-3.8841807909604564E-2</v>
      </c>
    </row>
    <row r="205" spans="1:13" x14ac:dyDescent="0.25">
      <c r="A205" s="1">
        <v>44625</v>
      </c>
      <c r="B205" s="6">
        <v>1180.5899999999999</v>
      </c>
      <c r="C205" s="6">
        <v>1203.5999999999999</v>
      </c>
      <c r="D205" s="6">
        <v>1229.1099999999999</v>
      </c>
      <c r="E205" s="6">
        <v>1163.69</v>
      </c>
      <c r="F205" t="s">
        <v>222</v>
      </c>
      <c r="G205" s="4">
        <v>-1.9099999999999999E-2</v>
      </c>
      <c r="H205">
        <f>(B205/$B$206)-1</f>
        <v>-1.9117647058823573E-2</v>
      </c>
      <c r="I205">
        <f t="shared" si="16"/>
        <v>0.98088235294117643</v>
      </c>
      <c r="J205">
        <f>J206*L205+J206</f>
        <v>0.98088235294117643</v>
      </c>
      <c r="K205">
        <f t="shared" si="18"/>
        <v>-1.9117647058823573E-2</v>
      </c>
      <c r="L205">
        <f t="shared" si="19"/>
        <v>-1.9117647058823573E-2</v>
      </c>
      <c r="M205">
        <v>-1.9117647058823573E-2</v>
      </c>
    </row>
    <row r="206" spans="1:13" x14ac:dyDescent="0.25">
      <c r="A206" s="1">
        <v>44597</v>
      </c>
      <c r="B206" s="6">
        <v>1203.5999999999999</v>
      </c>
      <c r="C206" s="6">
        <v>1181.27</v>
      </c>
      <c r="D206" s="6">
        <v>1212.44</v>
      </c>
      <c r="E206" s="6">
        <v>1180.95</v>
      </c>
      <c r="F206" t="s">
        <v>222</v>
      </c>
      <c r="G206" s="4">
        <v>1.89E-2</v>
      </c>
      <c r="H206">
        <f>(B206/$B$206)-1</f>
        <v>0</v>
      </c>
      <c r="I206">
        <f>H206+1</f>
        <v>1</v>
      </c>
      <c r="J206">
        <v>1</v>
      </c>
      <c r="K206">
        <f>J206-1</f>
        <v>0</v>
      </c>
      <c r="M206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>
      <selection activeCell="H20" sqref="H20"/>
    </sheetView>
  </sheetViews>
  <sheetFormatPr defaultRowHeight="15" x14ac:dyDescent="0.25"/>
  <sheetData>
    <row r="1" spans="1:9" x14ac:dyDescent="0.25">
      <c r="A1" t="s">
        <v>2</v>
      </c>
      <c r="B1" t="s">
        <v>223</v>
      </c>
      <c r="C1" t="s">
        <v>12</v>
      </c>
      <c r="D1" t="s">
        <v>13</v>
      </c>
      <c r="E1" t="s">
        <v>14</v>
      </c>
      <c r="F1" t="s">
        <v>16</v>
      </c>
      <c r="H1" t="s">
        <v>224</v>
      </c>
    </row>
    <row r="2" spans="1:9" x14ac:dyDescent="0.25">
      <c r="A2" s="1">
        <v>44614</v>
      </c>
      <c r="B2">
        <v>1.927</v>
      </c>
      <c r="C2">
        <v>1.7869999999999999</v>
      </c>
      <c r="D2">
        <v>2.0590000000000002</v>
      </c>
      <c r="E2">
        <v>1.7390000000000001</v>
      </c>
      <c r="F2" s="4">
        <v>8.0199999999999994E-2</v>
      </c>
      <c r="G2">
        <f>B2/100</f>
        <v>1.9269999999999999E-2</v>
      </c>
      <c r="H2">
        <f>(G3/G2)*(1-(1/((1+G2)^10)))+(1/((1+G2)^10))-1+G3</f>
        <v>4.9457038558225266E-3</v>
      </c>
      <c r="I2">
        <f>I3*H2+I3</f>
        <v>281.81407837826083</v>
      </c>
    </row>
    <row r="3" spans="1:9" x14ac:dyDescent="0.25">
      <c r="A3" s="1">
        <v>44583</v>
      </c>
      <c r="B3">
        <v>1.784</v>
      </c>
      <c r="C3">
        <v>1.512</v>
      </c>
      <c r="D3">
        <v>1.897</v>
      </c>
      <c r="E3">
        <v>1.512</v>
      </c>
      <c r="F3" s="4">
        <v>0.1799</v>
      </c>
      <c r="G3">
        <f t="shared" ref="G3:G66" si="0">B3/100</f>
        <v>1.7840000000000002E-2</v>
      </c>
      <c r="H3">
        <f t="shared" ref="H3:H66" si="1">(G4/G3)*(1-(1/((1+G3)^10)))+(1/((1+G3)^10))-1+G4</f>
        <v>-9.5910717868634924E-3</v>
      </c>
      <c r="I3">
        <f t="shared" ref="I3:I65" si="2">I4*H3+I4</f>
        <v>280.42716864899609</v>
      </c>
    </row>
    <row r="4" spans="1:9" x14ac:dyDescent="0.25">
      <c r="A4" s="1">
        <v>44916</v>
      </c>
      <c r="B4">
        <v>1.512</v>
      </c>
      <c r="C4">
        <v>1.4770000000000001</v>
      </c>
      <c r="D4">
        <v>1.56</v>
      </c>
      <c r="E4">
        <v>1.335</v>
      </c>
      <c r="F4" s="4">
        <v>3.8199999999999998E-2</v>
      </c>
      <c r="G4">
        <f t="shared" si="0"/>
        <v>1.512E-2</v>
      </c>
      <c r="H4">
        <f t="shared" si="1"/>
        <v>9.3988582943707981E-3</v>
      </c>
      <c r="I4">
        <f t="shared" si="2"/>
        <v>283.1428116817703</v>
      </c>
    </row>
    <row r="5" spans="1:9" x14ac:dyDescent="0.25">
      <c r="A5" s="1">
        <v>44886</v>
      </c>
      <c r="B5">
        <v>1.456</v>
      </c>
      <c r="C5">
        <v>1.575</v>
      </c>
      <c r="D5">
        <v>1.6930000000000001</v>
      </c>
      <c r="E5">
        <v>1.4119999999999999</v>
      </c>
      <c r="F5" s="4">
        <v>-6.7100000000000007E-2</v>
      </c>
      <c r="G5">
        <f t="shared" si="0"/>
        <v>1.456E-2</v>
      </c>
      <c r="H5">
        <f t="shared" si="1"/>
        <v>2.5315904379849749E-2</v>
      </c>
      <c r="I5">
        <f t="shared" si="2"/>
        <v>280.5063720402955</v>
      </c>
    </row>
    <row r="6" spans="1:9" x14ac:dyDescent="0.25">
      <c r="A6" s="1">
        <v>44855</v>
      </c>
      <c r="B6">
        <v>1.5609999999999999</v>
      </c>
      <c r="C6">
        <v>1.5009999999999999</v>
      </c>
      <c r="D6">
        <v>1.7050000000000001</v>
      </c>
      <c r="E6">
        <v>1.4530000000000001</v>
      </c>
      <c r="F6" s="4">
        <v>4.58E-2</v>
      </c>
      <c r="G6">
        <f t="shared" si="0"/>
        <v>1.5609999999999999E-2</v>
      </c>
      <c r="H6">
        <f t="shared" si="1"/>
        <v>8.5772077106002868E-3</v>
      </c>
      <c r="I6">
        <f t="shared" si="2"/>
        <v>273.58043588522747</v>
      </c>
    </row>
    <row r="7" spans="1:9" x14ac:dyDescent="0.25">
      <c r="A7" s="1">
        <v>44825</v>
      </c>
      <c r="B7">
        <v>1.492</v>
      </c>
      <c r="C7">
        <v>1.3169999999999999</v>
      </c>
      <c r="D7">
        <v>1.5669999999999999</v>
      </c>
      <c r="E7">
        <v>1.26</v>
      </c>
      <c r="F7" s="4">
        <v>0.14180000000000001</v>
      </c>
      <c r="G7">
        <f t="shared" si="0"/>
        <v>1.4919999999999999E-2</v>
      </c>
      <c r="H7">
        <f t="shared" si="1"/>
        <v>-3.9982744840175981E-3</v>
      </c>
      <c r="I7">
        <f t="shared" si="2"/>
        <v>271.25383539673271</v>
      </c>
    </row>
    <row r="8" spans="1:9" x14ac:dyDescent="0.25">
      <c r="A8" s="1">
        <v>44794</v>
      </c>
      <c r="B8">
        <v>1.3069999999999999</v>
      </c>
      <c r="C8">
        <v>1.2370000000000001</v>
      </c>
      <c r="D8">
        <v>1.379</v>
      </c>
      <c r="E8">
        <v>1.127</v>
      </c>
      <c r="F8" s="4">
        <v>6.6500000000000004E-2</v>
      </c>
      <c r="G8">
        <f t="shared" si="0"/>
        <v>1.307E-2</v>
      </c>
      <c r="H8">
        <f t="shared" si="1"/>
        <v>4.7130747408102372E-3</v>
      </c>
      <c r="I8">
        <f t="shared" si="2"/>
        <v>272.34273641063089</v>
      </c>
    </row>
    <row r="9" spans="1:9" x14ac:dyDescent="0.25">
      <c r="A9" s="1">
        <v>44763</v>
      </c>
      <c r="B9">
        <v>1.226</v>
      </c>
      <c r="C9">
        <v>1.47</v>
      </c>
      <c r="D9">
        <v>1.4850000000000001</v>
      </c>
      <c r="E9">
        <v>1.1279999999999999</v>
      </c>
      <c r="F9" s="4">
        <v>-0.1651</v>
      </c>
      <c r="G9">
        <f t="shared" si="0"/>
        <v>1.226E-2</v>
      </c>
      <c r="H9">
        <f t="shared" si="1"/>
        <v>3.732513541249613E-2</v>
      </c>
      <c r="I9">
        <f t="shared" si="2"/>
        <v>271.06518592971253</v>
      </c>
    </row>
    <row r="10" spans="1:9" x14ac:dyDescent="0.25">
      <c r="A10" s="1">
        <v>44733</v>
      </c>
      <c r="B10">
        <v>1.468</v>
      </c>
      <c r="C10">
        <v>1.6080000000000001</v>
      </c>
      <c r="D10">
        <v>1.639</v>
      </c>
      <c r="E10">
        <v>1.3540000000000001</v>
      </c>
      <c r="F10" s="4">
        <v>-7.1300000000000002E-2</v>
      </c>
      <c r="G10">
        <f t="shared" si="0"/>
        <v>1.468E-2</v>
      </c>
      <c r="H10">
        <f t="shared" si="1"/>
        <v>2.6248757217963836E-2</v>
      </c>
      <c r="I10">
        <f t="shared" si="2"/>
        <v>261.31169165386365</v>
      </c>
    </row>
    <row r="11" spans="1:9" x14ac:dyDescent="0.25">
      <c r="A11" s="1">
        <v>44702</v>
      </c>
      <c r="B11">
        <v>1.581</v>
      </c>
      <c r="C11">
        <v>1.631</v>
      </c>
      <c r="D11">
        <v>1.7070000000000001</v>
      </c>
      <c r="E11">
        <v>1.4690000000000001</v>
      </c>
      <c r="F11" s="4">
        <v>-2.7799999999999998E-2</v>
      </c>
      <c r="G11">
        <f t="shared" si="0"/>
        <v>1.5810000000000001E-2</v>
      </c>
      <c r="H11">
        <f t="shared" si="1"/>
        <v>2.0392230799869463E-2</v>
      </c>
      <c r="I11">
        <f t="shared" si="2"/>
        <v>254.62802251010564</v>
      </c>
    </row>
    <row r="12" spans="1:9" x14ac:dyDescent="0.25">
      <c r="A12" s="1">
        <v>44672</v>
      </c>
      <c r="B12">
        <v>1.6259999999999999</v>
      </c>
      <c r="C12">
        <v>1.7370000000000001</v>
      </c>
      <c r="D12">
        <v>1.7529999999999999</v>
      </c>
      <c r="E12">
        <v>1.528</v>
      </c>
      <c r="F12" s="4">
        <v>-6.7699999999999996E-2</v>
      </c>
      <c r="G12">
        <f t="shared" si="0"/>
        <v>1.626E-2</v>
      </c>
      <c r="H12">
        <f t="shared" si="1"/>
        <v>2.8249892662698051E-2</v>
      </c>
      <c r="I12">
        <f t="shared" si="2"/>
        <v>249.53935832156102</v>
      </c>
    </row>
    <row r="13" spans="1:9" x14ac:dyDescent="0.25">
      <c r="A13" s="1">
        <v>44641</v>
      </c>
      <c r="B13">
        <v>1.744</v>
      </c>
      <c r="C13">
        <v>1.395</v>
      </c>
      <c r="D13">
        <v>1.776</v>
      </c>
      <c r="E13">
        <v>1.383</v>
      </c>
      <c r="F13" s="4">
        <v>0.2399</v>
      </c>
      <c r="G13">
        <f t="shared" si="0"/>
        <v>1.7440000000000001E-2</v>
      </c>
      <c r="H13">
        <f t="shared" si="1"/>
        <v>-1.6610812139068371E-2</v>
      </c>
      <c r="I13">
        <f t="shared" si="2"/>
        <v>242.68357342140629</v>
      </c>
    </row>
    <row r="14" spans="1:9" x14ac:dyDescent="0.25">
      <c r="A14" s="1">
        <v>44613</v>
      </c>
      <c r="B14">
        <v>1.407</v>
      </c>
      <c r="C14">
        <v>1.071</v>
      </c>
      <c r="D14">
        <v>1.6140000000000001</v>
      </c>
      <c r="E14">
        <v>1.06</v>
      </c>
      <c r="F14" s="4">
        <v>0.31380000000000002</v>
      </c>
      <c r="G14">
        <f t="shared" si="0"/>
        <v>1.4070000000000001E-2</v>
      </c>
      <c r="H14">
        <f t="shared" si="1"/>
        <v>-2.0429762727978806E-2</v>
      </c>
      <c r="I14">
        <f t="shared" si="2"/>
        <v>246.78283676200635</v>
      </c>
    </row>
    <row r="15" spans="1:9" x14ac:dyDescent="0.25">
      <c r="A15" s="1">
        <v>44582</v>
      </c>
      <c r="B15">
        <v>1.071</v>
      </c>
      <c r="C15">
        <v>0.93</v>
      </c>
      <c r="D15">
        <v>1.1870000000000001</v>
      </c>
      <c r="E15">
        <v>0.90600000000000003</v>
      </c>
      <c r="F15" s="4">
        <v>0.1681</v>
      </c>
      <c r="G15">
        <f t="shared" si="0"/>
        <v>1.0709999999999999E-2</v>
      </c>
      <c r="H15">
        <f t="shared" si="1"/>
        <v>-5.4647648947176459E-3</v>
      </c>
      <c r="I15">
        <f t="shared" si="2"/>
        <v>251.92970077292796</v>
      </c>
    </row>
    <row r="16" spans="1:9" x14ac:dyDescent="0.25">
      <c r="A16" s="1">
        <v>44915</v>
      </c>
      <c r="B16">
        <v>0.91600000000000004</v>
      </c>
      <c r="C16">
        <v>0.84699999999999998</v>
      </c>
      <c r="D16">
        <v>0.98599999999999999</v>
      </c>
      <c r="E16">
        <v>0.83399999999999996</v>
      </c>
      <c r="F16" s="4">
        <v>8.8200000000000001E-2</v>
      </c>
      <c r="G16">
        <f t="shared" si="0"/>
        <v>9.1599999999999997E-3</v>
      </c>
      <c r="H16">
        <f t="shared" si="1"/>
        <v>1.3795486256063146E-3</v>
      </c>
      <c r="I16">
        <f t="shared" si="2"/>
        <v>253.31400223970795</v>
      </c>
    </row>
    <row r="17" spans="1:9" x14ac:dyDescent="0.25">
      <c r="A17" s="1">
        <v>44885</v>
      </c>
      <c r="B17">
        <v>0.84199999999999997</v>
      </c>
      <c r="C17">
        <v>0.85499999999999998</v>
      </c>
      <c r="D17">
        <v>0.97499999999999998</v>
      </c>
      <c r="E17">
        <v>0.71799999999999997</v>
      </c>
      <c r="F17" s="4">
        <v>-3.61E-2</v>
      </c>
      <c r="G17">
        <f t="shared" si="0"/>
        <v>8.4200000000000004E-3</v>
      </c>
      <c r="H17">
        <f t="shared" si="1"/>
        <v>1.1796665678477177E-2</v>
      </c>
      <c r="I17">
        <f t="shared" si="2"/>
        <v>252.96502468757373</v>
      </c>
    </row>
    <row r="18" spans="1:9" x14ac:dyDescent="0.25">
      <c r="A18" s="1">
        <v>44854</v>
      </c>
      <c r="B18">
        <v>0.874</v>
      </c>
      <c r="C18">
        <v>0.68899999999999995</v>
      </c>
      <c r="D18">
        <v>0.877</v>
      </c>
      <c r="E18">
        <v>0.65300000000000002</v>
      </c>
      <c r="F18" s="4">
        <v>0.2742</v>
      </c>
      <c r="G18">
        <f t="shared" si="0"/>
        <v>8.7399999999999995E-3</v>
      </c>
      <c r="H18">
        <f t="shared" si="1"/>
        <v>-1.1067001977640076E-2</v>
      </c>
      <c r="I18">
        <f t="shared" si="2"/>
        <v>250.01567337439661</v>
      </c>
    </row>
    <row r="19" spans="1:9" x14ac:dyDescent="0.25">
      <c r="A19" s="1">
        <v>44824</v>
      </c>
      <c r="B19">
        <v>0.68600000000000005</v>
      </c>
      <c r="C19">
        <v>0.71299999999999997</v>
      </c>
      <c r="D19">
        <v>0.73099999999999998</v>
      </c>
      <c r="E19">
        <v>0.60399999999999998</v>
      </c>
      <c r="F19" s="4">
        <v>-2.93E-2</v>
      </c>
      <c r="G19">
        <f t="shared" si="0"/>
        <v>6.8600000000000006E-3</v>
      </c>
      <c r="H19">
        <f t="shared" si="1"/>
        <v>8.9865653296294264E-3</v>
      </c>
      <c r="I19">
        <f t="shared" si="2"/>
        <v>252.8135615601571</v>
      </c>
    </row>
    <row r="20" spans="1:9" x14ac:dyDescent="0.25">
      <c r="A20" s="1">
        <v>44793</v>
      </c>
      <c r="B20">
        <v>0.70599999999999996</v>
      </c>
      <c r="C20">
        <v>0.53500000000000003</v>
      </c>
      <c r="D20">
        <v>0.78900000000000003</v>
      </c>
      <c r="E20">
        <v>0.504</v>
      </c>
      <c r="F20" s="4">
        <v>0.3251</v>
      </c>
      <c r="G20">
        <f t="shared" si="0"/>
        <v>7.0599999999999994E-3</v>
      </c>
      <c r="H20">
        <f t="shared" si="1"/>
        <v>-1.131678465174063E-2</v>
      </c>
      <c r="I20">
        <f t="shared" si="2"/>
        <v>250.56187093785985</v>
      </c>
    </row>
    <row r="21" spans="1:9" x14ac:dyDescent="0.25">
      <c r="A21" s="1">
        <v>44762</v>
      </c>
      <c r="B21">
        <v>0.53300000000000003</v>
      </c>
      <c r="C21">
        <v>0.65800000000000003</v>
      </c>
      <c r="D21">
        <v>0.72399999999999998</v>
      </c>
      <c r="E21">
        <v>0.52</v>
      </c>
      <c r="F21" s="4">
        <v>-0.18940000000000001</v>
      </c>
      <c r="G21">
        <f t="shared" si="0"/>
        <v>5.3300000000000005E-3</v>
      </c>
      <c r="H21">
        <f t="shared" si="1"/>
        <v>1.8721241609471941E-2</v>
      </c>
      <c r="I21">
        <f t="shared" si="2"/>
        <v>253.42988234062466</v>
      </c>
    </row>
    <row r="22" spans="1:9" x14ac:dyDescent="0.25">
      <c r="A22" s="1">
        <v>44732</v>
      </c>
      <c r="B22">
        <v>0.65800000000000003</v>
      </c>
      <c r="C22">
        <v>0.64</v>
      </c>
      <c r="D22">
        <v>0.95899999999999996</v>
      </c>
      <c r="E22">
        <v>0.61799999999999999</v>
      </c>
      <c r="F22" s="4">
        <v>7.7999999999999996E-3</v>
      </c>
      <c r="G22">
        <f t="shared" si="0"/>
        <v>6.5799999999999999E-3</v>
      </c>
      <c r="H22">
        <f t="shared" si="1"/>
        <v>6.0476287398243045E-3</v>
      </c>
      <c r="I22">
        <f t="shared" si="2"/>
        <v>248.7725513018971</v>
      </c>
    </row>
    <row r="23" spans="1:9" x14ac:dyDescent="0.25">
      <c r="A23" s="1">
        <v>44701</v>
      </c>
      <c r="B23">
        <v>0.65300000000000002</v>
      </c>
      <c r="C23">
        <v>0.63</v>
      </c>
      <c r="D23">
        <v>0.745</v>
      </c>
      <c r="E23">
        <v>0.59</v>
      </c>
      <c r="F23" s="4">
        <v>1.0800000000000001E-2</v>
      </c>
      <c r="G23">
        <f t="shared" si="0"/>
        <v>6.5300000000000002E-3</v>
      </c>
      <c r="H23">
        <f t="shared" si="1"/>
        <v>5.7844975156055925E-3</v>
      </c>
      <c r="I23">
        <f t="shared" si="2"/>
        <v>247.27711113787893</v>
      </c>
    </row>
    <row r="24" spans="1:9" x14ac:dyDescent="0.25">
      <c r="A24" s="1">
        <v>44671</v>
      </c>
      <c r="B24">
        <v>0.64600000000000002</v>
      </c>
      <c r="C24">
        <v>0.66300000000000003</v>
      </c>
      <c r="D24">
        <v>0.78500000000000003</v>
      </c>
      <c r="E24">
        <v>0.54300000000000004</v>
      </c>
      <c r="F24" s="4">
        <v>-3.3399999999999999E-2</v>
      </c>
      <c r="G24">
        <f t="shared" si="0"/>
        <v>6.4600000000000005E-3</v>
      </c>
      <c r="H24">
        <f t="shared" si="1"/>
        <v>8.803812158371541E-3</v>
      </c>
      <c r="I24">
        <f t="shared" si="2"/>
        <v>245.85496371109281</v>
      </c>
    </row>
    <row r="25" spans="1:9" x14ac:dyDescent="0.25">
      <c r="A25" s="1">
        <v>44640</v>
      </c>
      <c r="B25">
        <v>0.66800000000000004</v>
      </c>
      <c r="C25">
        <v>1.105</v>
      </c>
      <c r="D25">
        <v>1.2829999999999999</v>
      </c>
      <c r="E25">
        <v>0.318</v>
      </c>
      <c r="F25" s="4">
        <v>-0.4259</v>
      </c>
      <c r="G25">
        <f t="shared" si="0"/>
        <v>6.6800000000000002E-3</v>
      </c>
      <c r="H25">
        <f t="shared" si="1"/>
        <v>5.935892822995667E-2</v>
      </c>
      <c r="I25">
        <f t="shared" si="2"/>
        <v>243.70939200267037</v>
      </c>
    </row>
    <row r="26" spans="1:9" x14ac:dyDescent="0.25">
      <c r="A26" s="1">
        <v>44612</v>
      </c>
      <c r="B26">
        <v>1.163</v>
      </c>
      <c r="C26">
        <v>1.514</v>
      </c>
      <c r="D26">
        <v>1.6839999999999999</v>
      </c>
      <c r="E26">
        <v>1.1160000000000001</v>
      </c>
      <c r="F26" s="4">
        <v>-0.2271</v>
      </c>
      <c r="G26">
        <f t="shared" si="0"/>
        <v>1.163E-2</v>
      </c>
      <c r="H26">
        <f t="shared" si="1"/>
        <v>4.7160439453953533E-2</v>
      </c>
      <c r="I26">
        <f t="shared" si="2"/>
        <v>230.05365368456876</v>
      </c>
    </row>
    <row r="27" spans="1:9" x14ac:dyDescent="0.25">
      <c r="A27" s="1">
        <v>44581</v>
      </c>
      <c r="B27">
        <v>1.5049999999999999</v>
      </c>
      <c r="C27">
        <v>1.919</v>
      </c>
      <c r="D27">
        <v>1.946</v>
      </c>
      <c r="E27">
        <v>1.5029999999999999</v>
      </c>
      <c r="F27" s="4">
        <v>-0.21579999999999999</v>
      </c>
      <c r="G27">
        <f t="shared" si="0"/>
        <v>1.5049999999999999E-2</v>
      </c>
      <c r="H27">
        <f t="shared" si="1"/>
        <v>5.7359732654032672E-2</v>
      </c>
      <c r="I27">
        <f t="shared" si="2"/>
        <v>219.69284267894159</v>
      </c>
    </row>
    <row r="28" spans="1:9" x14ac:dyDescent="0.25">
      <c r="A28" s="1">
        <v>44914</v>
      </c>
      <c r="B28">
        <v>1.919</v>
      </c>
      <c r="C28">
        <v>1.796</v>
      </c>
      <c r="D28">
        <v>1.952</v>
      </c>
      <c r="E28">
        <v>1.6930000000000001</v>
      </c>
      <c r="F28" s="4">
        <v>8.1799999999999998E-2</v>
      </c>
      <c r="G28">
        <f t="shared" si="0"/>
        <v>1.9189999999999999E-2</v>
      </c>
      <c r="H28">
        <f t="shared" si="1"/>
        <v>4.6598797655691623E-3</v>
      </c>
      <c r="I28">
        <f t="shared" si="2"/>
        <v>207.77492833730309</v>
      </c>
    </row>
    <row r="29" spans="1:9" x14ac:dyDescent="0.25">
      <c r="A29" s="1">
        <v>44884</v>
      </c>
      <c r="B29">
        <v>1.774</v>
      </c>
      <c r="C29">
        <v>1.6890000000000001</v>
      </c>
      <c r="D29">
        <v>1.9730000000000001</v>
      </c>
      <c r="E29">
        <v>1.67</v>
      </c>
      <c r="F29" s="4">
        <v>5.1299999999999998E-2</v>
      </c>
      <c r="G29">
        <f t="shared" si="0"/>
        <v>1.7739999999999999E-2</v>
      </c>
      <c r="H29">
        <f t="shared" si="1"/>
        <v>9.0628290016246879E-3</v>
      </c>
      <c r="I29">
        <f t="shared" si="2"/>
        <v>206.81121295078094</v>
      </c>
    </row>
    <row r="30" spans="1:9" x14ac:dyDescent="0.25">
      <c r="A30" s="1">
        <v>44853</v>
      </c>
      <c r="B30">
        <v>1.6879999999999999</v>
      </c>
      <c r="C30">
        <v>1.67</v>
      </c>
      <c r="D30">
        <v>1.86</v>
      </c>
      <c r="E30">
        <v>1.5049999999999999</v>
      </c>
      <c r="F30" s="4">
        <v>1.17E-2</v>
      </c>
      <c r="G30">
        <f t="shared" si="0"/>
        <v>1.6879999999999999E-2</v>
      </c>
      <c r="H30">
        <f t="shared" si="1"/>
        <v>1.4853799485657321E-2</v>
      </c>
      <c r="I30">
        <f t="shared" si="2"/>
        <v>204.95375214187774</v>
      </c>
    </row>
    <row r="31" spans="1:9" x14ac:dyDescent="0.25">
      <c r="A31" s="1">
        <v>44823</v>
      </c>
      <c r="B31">
        <v>1.6679999999999999</v>
      </c>
      <c r="C31">
        <v>1.508</v>
      </c>
      <c r="D31">
        <v>1.9079999999999999</v>
      </c>
      <c r="E31">
        <v>1.429</v>
      </c>
      <c r="F31" s="4">
        <v>0.1124</v>
      </c>
      <c r="G31">
        <f t="shared" si="0"/>
        <v>1.668E-2</v>
      </c>
      <c r="H31">
        <f t="shared" si="1"/>
        <v>-4.576808190605592E-4</v>
      </c>
      <c r="I31">
        <f t="shared" si="2"/>
        <v>201.95396839007873</v>
      </c>
    </row>
    <row r="32" spans="1:9" x14ac:dyDescent="0.25">
      <c r="A32" s="1">
        <v>44792</v>
      </c>
      <c r="B32">
        <v>1.4990000000000001</v>
      </c>
      <c r="C32">
        <v>2.0249999999999999</v>
      </c>
      <c r="D32">
        <v>2.0609999999999999</v>
      </c>
      <c r="E32">
        <v>1.4430000000000001</v>
      </c>
      <c r="F32" s="4">
        <v>-0.25309999999999999</v>
      </c>
      <c r="G32">
        <f t="shared" si="0"/>
        <v>1.4990000000000002E-2</v>
      </c>
      <c r="H32">
        <f t="shared" si="1"/>
        <v>6.6921179546314019E-2</v>
      </c>
      <c r="I32">
        <f t="shared" si="2"/>
        <v>202.04644117076202</v>
      </c>
    </row>
    <row r="33" spans="1:9" x14ac:dyDescent="0.25">
      <c r="A33" s="1">
        <v>44761</v>
      </c>
      <c r="B33">
        <v>2.0070000000000001</v>
      </c>
      <c r="C33">
        <v>2.0449999999999999</v>
      </c>
      <c r="D33">
        <v>2.15</v>
      </c>
      <c r="E33">
        <v>1.9390000000000001</v>
      </c>
      <c r="F33" s="4">
        <v>2.9999999999999997E-4</v>
      </c>
      <c r="G33">
        <f t="shared" si="0"/>
        <v>2.0070000000000001E-2</v>
      </c>
      <c r="H33">
        <f t="shared" si="1"/>
        <v>2.0070000000000001E-2</v>
      </c>
      <c r="I33">
        <f t="shared" si="2"/>
        <v>189.37335301252344</v>
      </c>
    </row>
    <row r="34" spans="1:9" x14ac:dyDescent="0.25">
      <c r="A34" s="1">
        <v>44731</v>
      </c>
      <c r="B34">
        <v>2.0070000000000001</v>
      </c>
      <c r="C34">
        <v>2.1259999999999999</v>
      </c>
      <c r="D34">
        <v>2.1779999999999999</v>
      </c>
      <c r="E34">
        <v>1.974</v>
      </c>
      <c r="F34" s="4">
        <v>-5.9299999999999999E-2</v>
      </c>
      <c r="G34">
        <f t="shared" si="0"/>
        <v>2.0070000000000001E-2</v>
      </c>
      <c r="H34">
        <f t="shared" si="1"/>
        <v>3.2643913028532243E-2</v>
      </c>
      <c r="I34">
        <f t="shared" si="2"/>
        <v>185.64740950378251</v>
      </c>
    </row>
    <row r="35" spans="1:9" x14ac:dyDescent="0.25">
      <c r="A35" s="1">
        <v>44700</v>
      </c>
      <c r="B35">
        <v>2.133</v>
      </c>
      <c r="C35">
        <v>2.5089999999999999</v>
      </c>
      <c r="D35">
        <v>2.5779999999999998</v>
      </c>
      <c r="E35">
        <v>2.1259999999999999</v>
      </c>
      <c r="F35" s="4">
        <v>-0.1479</v>
      </c>
      <c r="G35">
        <f t="shared" si="0"/>
        <v>2.1330000000000002E-2</v>
      </c>
      <c r="H35">
        <f t="shared" si="1"/>
        <v>5.8134675799888451E-2</v>
      </c>
      <c r="I35">
        <f t="shared" si="2"/>
        <v>179.77872833174104</v>
      </c>
    </row>
    <row r="36" spans="1:9" x14ac:dyDescent="0.25">
      <c r="A36" s="1">
        <v>44670</v>
      </c>
      <c r="B36">
        <v>2.504</v>
      </c>
      <c r="C36">
        <v>2.4300000000000002</v>
      </c>
      <c r="D36">
        <v>2.6139999999999999</v>
      </c>
      <c r="E36">
        <v>2.4239999999999999</v>
      </c>
      <c r="F36" s="4">
        <v>4.02E-2</v>
      </c>
      <c r="G36">
        <f t="shared" si="0"/>
        <v>2.504E-2</v>
      </c>
      <c r="H36">
        <f t="shared" si="1"/>
        <v>1.5582252434444742E-2</v>
      </c>
      <c r="I36">
        <f t="shared" si="2"/>
        <v>169.90155643074331</v>
      </c>
    </row>
    <row r="37" spans="1:9" x14ac:dyDescent="0.25">
      <c r="A37" s="1">
        <v>44639</v>
      </c>
      <c r="B37">
        <v>2.407</v>
      </c>
      <c r="C37">
        <v>2.7189999999999999</v>
      </c>
      <c r="D37">
        <v>2.7679999999999998</v>
      </c>
      <c r="E37">
        <v>2.34</v>
      </c>
      <c r="F37" s="4">
        <v>-0.11409999999999999</v>
      </c>
      <c r="G37">
        <f t="shared" si="0"/>
        <v>2.4070000000000001E-2</v>
      </c>
      <c r="H37">
        <f t="shared" si="1"/>
        <v>5.4432246475101559E-2</v>
      </c>
      <c r="I37">
        <f t="shared" si="2"/>
        <v>167.29472775196055</v>
      </c>
    </row>
    <row r="38" spans="1:9" x14ac:dyDescent="0.25">
      <c r="A38" s="1">
        <v>44611</v>
      </c>
      <c r="B38">
        <v>2.7170000000000001</v>
      </c>
      <c r="C38">
        <v>2.645</v>
      </c>
      <c r="D38">
        <v>2.74</v>
      </c>
      <c r="E38">
        <v>2.6240000000000001</v>
      </c>
      <c r="F38" s="4">
        <v>3.1899999999999998E-2</v>
      </c>
      <c r="G38">
        <f t="shared" si="0"/>
        <v>2.717E-2</v>
      </c>
      <c r="H38">
        <f t="shared" si="1"/>
        <v>1.9060021470246692E-2</v>
      </c>
      <c r="I38">
        <f t="shared" si="2"/>
        <v>158.65858457119074</v>
      </c>
    </row>
    <row r="39" spans="1:9" x14ac:dyDescent="0.25">
      <c r="A39" s="1">
        <v>44580</v>
      </c>
      <c r="B39">
        <v>2.633</v>
      </c>
      <c r="C39">
        <v>2.6859999999999999</v>
      </c>
      <c r="D39">
        <v>2.7989999999999999</v>
      </c>
      <c r="E39">
        <v>2.5430000000000001</v>
      </c>
      <c r="F39" s="4">
        <v>-1.9800000000000002E-2</v>
      </c>
      <c r="G39">
        <f t="shared" si="0"/>
        <v>2.6329999999999999E-2</v>
      </c>
      <c r="H39">
        <f t="shared" si="1"/>
        <v>3.1466876700292024E-2</v>
      </c>
      <c r="I39">
        <f t="shared" si="2"/>
        <v>155.69110869670504</v>
      </c>
    </row>
    <row r="40" spans="1:9" x14ac:dyDescent="0.25">
      <c r="A40" s="1">
        <v>44913</v>
      </c>
      <c r="B40">
        <v>2.6859999999999999</v>
      </c>
      <c r="C40">
        <v>3.0369999999999999</v>
      </c>
      <c r="D40">
        <v>3.05</v>
      </c>
      <c r="E40">
        <v>2.6789999999999998</v>
      </c>
      <c r="F40" s="4">
        <v>-0.1027</v>
      </c>
      <c r="G40">
        <f t="shared" si="0"/>
        <v>2.6859999999999998E-2</v>
      </c>
      <c r="H40">
        <f t="shared" si="1"/>
        <v>5.6542422991879823E-2</v>
      </c>
      <c r="I40">
        <f t="shared" si="2"/>
        <v>150.94145261820501</v>
      </c>
    </row>
    <row r="41" spans="1:9" x14ac:dyDescent="0.25">
      <c r="A41" s="1">
        <v>44883</v>
      </c>
      <c r="B41">
        <v>2.9929999999999999</v>
      </c>
      <c r="C41">
        <v>3.1549999999999998</v>
      </c>
      <c r="D41">
        <v>3.25</v>
      </c>
      <c r="E41">
        <v>2.988</v>
      </c>
      <c r="F41" s="4">
        <v>-4.9500000000000002E-2</v>
      </c>
      <c r="G41">
        <f t="shared" si="0"/>
        <v>2.9929999999999998E-2</v>
      </c>
      <c r="H41">
        <f t="shared" si="1"/>
        <v>4.4801871492574398E-2</v>
      </c>
      <c r="I41">
        <f t="shared" si="2"/>
        <v>142.86359859623457</v>
      </c>
    </row>
    <row r="42" spans="1:9" x14ac:dyDescent="0.25">
      <c r="A42" s="1">
        <v>44852</v>
      </c>
      <c r="B42">
        <v>3.149</v>
      </c>
      <c r="C42">
        <v>3.0670000000000002</v>
      </c>
      <c r="D42">
        <v>3.2610000000000001</v>
      </c>
      <c r="E42">
        <v>3.0459999999999998</v>
      </c>
      <c r="F42" s="4">
        <v>2.75E-2</v>
      </c>
      <c r="G42">
        <f t="shared" si="0"/>
        <v>3.1489999999999997E-2</v>
      </c>
      <c r="H42">
        <f t="shared" si="1"/>
        <v>2.3538808798325418E-2</v>
      </c>
      <c r="I42">
        <f t="shared" si="2"/>
        <v>136.73750257754006</v>
      </c>
    </row>
    <row r="43" spans="1:9" x14ac:dyDescent="0.25">
      <c r="A43" s="1">
        <v>44822</v>
      </c>
      <c r="B43">
        <v>3.0649999999999999</v>
      </c>
      <c r="C43">
        <v>2.86</v>
      </c>
      <c r="D43">
        <v>3.113</v>
      </c>
      <c r="E43">
        <v>2.855</v>
      </c>
      <c r="F43" s="4">
        <v>7.1499999999999994E-2</v>
      </c>
      <c r="G43">
        <f t="shared" si="0"/>
        <v>3.065E-2</v>
      </c>
      <c r="H43">
        <f t="shared" si="1"/>
        <v>1.1170949083397594E-2</v>
      </c>
      <c r="I43">
        <f t="shared" si="2"/>
        <v>133.5928851960926</v>
      </c>
    </row>
    <row r="44" spans="1:9" x14ac:dyDescent="0.25">
      <c r="A44" s="1">
        <v>44791</v>
      </c>
      <c r="B44">
        <v>2.86</v>
      </c>
      <c r="C44">
        <v>2.9580000000000002</v>
      </c>
      <c r="D44">
        <v>3.016</v>
      </c>
      <c r="E44">
        <v>2.8079999999999998</v>
      </c>
      <c r="F44" s="4">
        <v>-3.4200000000000001E-2</v>
      </c>
      <c r="G44">
        <f t="shared" si="0"/>
        <v>2.86E-2</v>
      </c>
      <c r="H44">
        <f t="shared" si="1"/>
        <v>3.8383303807407308E-2</v>
      </c>
      <c r="I44">
        <f t="shared" si="2"/>
        <v>132.11701277335089</v>
      </c>
    </row>
    <row r="45" spans="1:9" x14ac:dyDescent="0.25">
      <c r="A45" s="1">
        <v>44760</v>
      </c>
      <c r="B45">
        <v>2.9620000000000002</v>
      </c>
      <c r="C45">
        <v>2.8580000000000001</v>
      </c>
      <c r="D45">
        <v>2.99</v>
      </c>
      <c r="E45">
        <v>2.8069999999999999</v>
      </c>
      <c r="F45" s="4">
        <v>3.5499999999999997E-2</v>
      </c>
      <c r="G45">
        <f t="shared" si="0"/>
        <v>2.962E-2</v>
      </c>
      <c r="H45">
        <f t="shared" si="1"/>
        <v>1.9882295348539844E-2</v>
      </c>
      <c r="I45">
        <f t="shared" si="2"/>
        <v>127.23337546830888</v>
      </c>
    </row>
    <row r="46" spans="1:9" x14ac:dyDescent="0.25">
      <c r="A46" s="1">
        <v>44730</v>
      </c>
      <c r="B46">
        <v>2.86</v>
      </c>
      <c r="C46">
        <v>2.8620000000000001</v>
      </c>
      <c r="D46">
        <v>3.01</v>
      </c>
      <c r="E46">
        <v>2.8220000000000001</v>
      </c>
      <c r="F46" s="4">
        <v>0</v>
      </c>
      <c r="G46">
        <f t="shared" si="0"/>
        <v>2.86E-2</v>
      </c>
      <c r="H46">
        <f t="shared" si="1"/>
        <v>2.86E-2</v>
      </c>
      <c r="I46">
        <f t="shared" si="2"/>
        <v>124.75299948689421</v>
      </c>
    </row>
    <row r="47" spans="1:9" x14ac:dyDescent="0.25">
      <c r="A47" s="1">
        <v>44699</v>
      </c>
      <c r="B47">
        <v>2.86</v>
      </c>
      <c r="C47">
        <v>2.9590000000000001</v>
      </c>
      <c r="D47">
        <v>3.1280000000000001</v>
      </c>
      <c r="E47">
        <v>2.7589999999999999</v>
      </c>
      <c r="F47" s="4">
        <v>-3.2000000000000001E-2</v>
      </c>
      <c r="G47">
        <f t="shared" si="0"/>
        <v>2.86E-2</v>
      </c>
      <c r="H47">
        <f t="shared" si="1"/>
        <v>3.7711900604938266E-2</v>
      </c>
      <c r="I47">
        <f t="shared" si="2"/>
        <v>121.28426938255319</v>
      </c>
    </row>
    <row r="48" spans="1:9" x14ac:dyDescent="0.25">
      <c r="A48" s="1">
        <v>44669</v>
      </c>
      <c r="B48">
        <v>2.9550000000000001</v>
      </c>
      <c r="C48">
        <v>2.7589999999999999</v>
      </c>
      <c r="D48">
        <v>3.0350000000000001</v>
      </c>
      <c r="E48">
        <v>2.7170000000000001</v>
      </c>
      <c r="F48" s="4">
        <v>7.8200000000000006E-2</v>
      </c>
      <c r="G48">
        <f t="shared" si="0"/>
        <v>2.955E-2</v>
      </c>
      <c r="H48">
        <f t="shared" si="1"/>
        <v>9.1133719421832675E-3</v>
      </c>
      <c r="I48">
        <f t="shared" si="2"/>
        <v>116.87662954607156</v>
      </c>
    </row>
    <row r="49" spans="1:9" x14ac:dyDescent="0.25">
      <c r="A49" s="1">
        <v>44638</v>
      </c>
      <c r="B49">
        <v>2.7410000000000001</v>
      </c>
      <c r="C49">
        <v>2.8660000000000001</v>
      </c>
      <c r="D49">
        <v>2.9359999999999999</v>
      </c>
      <c r="E49">
        <v>2.7389999999999999</v>
      </c>
      <c r="F49" s="4">
        <v>-4.3099999999999999E-2</v>
      </c>
      <c r="G49">
        <f t="shared" si="0"/>
        <v>2.741E-2</v>
      </c>
      <c r="H49">
        <f t="shared" si="1"/>
        <v>3.9272207005726978E-2</v>
      </c>
      <c r="I49">
        <f t="shared" si="2"/>
        <v>115.82110870369871</v>
      </c>
    </row>
    <row r="50" spans="1:9" x14ac:dyDescent="0.25">
      <c r="A50" s="1">
        <v>44610</v>
      </c>
      <c r="B50">
        <v>2.8639999999999999</v>
      </c>
      <c r="C50">
        <v>2.7240000000000002</v>
      </c>
      <c r="D50">
        <v>2.9569999999999999</v>
      </c>
      <c r="E50">
        <v>2.6480000000000001</v>
      </c>
      <c r="F50" s="4">
        <v>5.5899999999999998E-2</v>
      </c>
      <c r="G50">
        <f t="shared" si="0"/>
        <v>2.8639999999999999E-2</v>
      </c>
      <c r="H50">
        <f t="shared" si="1"/>
        <v>1.4159530892667985E-2</v>
      </c>
      <c r="I50">
        <f t="shared" si="2"/>
        <v>111.44443960201129</v>
      </c>
    </row>
    <row r="51" spans="1:9" x14ac:dyDescent="0.25">
      <c r="A51" s="1">
        <v>44579</v>
      </c>
      <c r="B51">
        <v>2.7130000000000001</v>
      </c>
      <c r="C51">
        <v>2.4289999999999998</v>
      </c>
      <c r="D51">
        <v>2.754</v>
      </c>
      <c r="E51">
        <v>2.4159999999999999</v>
      </c>
      <c r="F51" s="4">
        <v>0.12770000000000001</v>
      </c>
      <c r="G51">
        <f t="shared" si="0"/>
        <v>2.7130000000000001E-2</v>
      </c>
      <c r="H51">
        <f t="shared" si="1"/>
        <v>-2.6120688041259173E-3</v>
      </c>
      <c r="I51">
        <f t="shared" si="2"/>
        <v>109.88847041048598</v>
      </c>
    </row>
    <row r="52" spans="1:9" x14ac:dyDescent="0.25">
      <c r="A52" s="1">
        <v>44912</v>
      </c>
      <c r="B52">
        <v>2.4049999999999998</v>
      </c>
      <c r="C52">
        <v>2.411</v>
      </c>
      <c r="D52">
        <v>2.504</v>
      </c>
      <c r="E52">
        <v>2.3140000000000001</v>
      </c>
      <c r="F52" s="4">
        <v>-4.0000000000000001E-3</v>
      </c>
      <c r="G52">
        <f t="shared" si="0"/>
        <v>2.4049999999999998E-2</v>
      </c>
      <c r="H52">
        <f t="shared" si="1"/>
        <v>2.5029518408917203E-2</v>
      </c>
      <c r="I52">
        <f t="shared" si="2"/>
        <v>110.17625837795035</v>
      </c>
    </row>
    <row r="53" spans="1:9" x14ac:dyDescent="0.25">
      <c r="A53" s="1">
        <v>44882</v>
      </c>
      <c r="B53">
        <v>2.415</v>
      </c>
      <c r="C53">
        <v>2.379</v>
      </c>
      <c r="D53">
        <v>2.4369999999999998</v>
      </c>
      <c r="E53">
        <v>2.3039999999999998</v>
      </c>
      <c r="F53" s="4">
        <v>1.5800000000000002E-2</v>
      </c>
      <c r="G53">
        <f t="shared" si="0"/>
        <v>2.4150000000000001E-2</v>
      </c>
      <c r="H53">
        <f t="shared" si="1"/>
        <v>2.0527466780507077E-2</v>
      </c>
      <c r="I53">
        <f t="shared" si="2"/>
        <v>107.48593713571232</v>
      </c>
    </row>
    <row r="54" spans="1:9" x14ac:dyDescent="0.25">
      <c r="A54" s="1">
        <v>44851</v>
      </c>
      <c r="B54">
        <v>2.3780000000000001</v>
      </c>
      <c r="C54">
        <v>2.3439999999999999</v>
      </c>
      <c r="D54">
        <v>2.4769999999999999</v>
      </c>
      <c r="E54">
        <v>2.2730000000000001</v>
      </c>
      <c r="F54" s="4">
        <v>1.6500000000000001E-2</v>
      </c>
      <c r="G54">
        <f t="shared" si="0"/>
        <v>2.3780000000000003E-2</v>
      </c>
      <c r="H54">
        <f t="shared" si="1"/>
        <v>1.9955076278578933E-2</v>
      </c>
      <c r="I54">
        <f t="shared" si="2"/>
        <v>105.32390419123347</v>
      </c>
    </row>
    <row r="55" spans="1:9" x14ac:dyDescent="0.25">
      <c r="A55" s="1">
        <v>44821</v>
      </c>
      <c r="B55">
        <v>2.339</v>
      </c>
      <c r="C55">
        <v>2.1269999999999998</v>
      </c>
      <c r="D55">
        <v>2.359</v>
      </c>
      <c r="E55">
        <v>2.016</v>
      </c>
      <c r="F55" s="4">
        <v>0.10299999999999999</v>
      </c>
      <c r="G55">
        <f t="shared" si="0"/>
        <v>2.3390000000000001E-2</v>
      </c>
      <c r="H55">
        <f t="shared" si="1"/>
        <v>1.9707877089508094E-3</v>
      </c>
      <c r="I55">
        <f t="shared" si="2"/>
        <v>103.26327760975474</v>
      </c>
    </row>
    <row r="56" spans="1:9" x14ac:dyDescent="0.25">
      <c r="A56" s="1">
        <v>44790</v>
      </c>
      <c r="B56">
        <v>2.121</v>
      </c>
      <c r="C56">
        <v>2.3029999999999999</v>
      </c>
      <c r="D56">
        <v>2.3210000000000002</v>
      </c>
      <c r="E56">
        <v>2.0859999999999999</v>
      </c>
      <c r="F56" s="4">
        <v>-7.6399999999999996E-2</v>
      </c>
      <c r="G56">
        <f t="shared" si="0"/>
        <v>2.121E-2</v>
      </c>
      <c r="H56">
        <f t="shared" si="1"/>
        <v>3.8580469407366272E-2</v>
      </c>
      <c r="I56">
        <f t="shared" si="2"/>
        <v>103.06016789757977</v>
      </c>
    </row>
    <row r="57" spans="1:9" x14ac:dyDescent="0.25">
      <c r="A57" s="1">
        <v>44759</v>
      </c>
      <c r="B57">
        <v>2.2959999999999998</v>
      </c>
      <c r="C57">
        <v>2.3140000000000001</v>
      </c>
      <c r="D57">
        <v>2.3980000000000001</v>
      </c>
      <c r="E57">
        <v>2.2250000000000001</v>
      </c>
      <c r="F57" s="4">
        <v>-3.3E-3</v>
      </c>
      <c r="G57">
        <f t="shared" si="0"/>
        <v>2.2959999999999998E-2</v>
      </c>
      <c r="H57">
        <f t="shared" si="1"/>
        <v>2.3747603797906351E-2</v>
      </c>
      <c r="I57">
        <f t="shared" si="2"/>
        <v>99.231760016041761</v>
      </c>
    </row>
    <row r="58" spans="1:9" x14ac:dyDescent="0.25">
      <c r="A58" s="1">
        <v>44729</v>
      </c>
      <c r="B58">
        <v>2.3039999999999998</v>
      </c>
      <c r="C58">
        <v>2.2130000000000001</v>
      </c>
      <c r="D58">
        <v>2.3090000000000002</v>
      </c>
      <c r="E58">
        <v>2.1030000000000002</v>
      </c>
      <c r="F58" s="4">
        <v>4.41E-2</v>
      </c>
      <c r="G58">
        <f t="shared" si="0"/>
        <v>2.3039999999999998E-2</v>
      </c>
      <c r="H58">
        <f t="shared" si="1"/>
        <v>1.3395453906091901E-2</v>
      </c>
      <c r="I58">
        <f t="shared" si="2"/>
        <v>96.929906988706051</v>
      </c>
    </row>
    <row r="59" spans="1:9" x14ac:dyDescent="0.25">
      <c r="A59" s="1">
        <v>44698</v>
      </c>
      <c r="B59">
        <v>2.206</v>
      </c>
      <c r="C59">
        <v>2.282</v>
      </c>
      <c r="D59">
        <v>2.423</v>
      </c>
      <c r="E59">
        <v>2.181</v>
      </c>
      <c r="F59" s="4">
        <v>-3.6200000000000003E-2</v>
      </c>
      <c r="G59">
        <f t="shared" si="0"/>
        <v>2.206E-2</v>
      </c>
      <c r="H59">
        <f t="shared" si="1"/>
        <v>3.0265824083576177E-2</v>
      </c>
      <c r="I59">
        <f t="shared" si="2"/>
        <v>95.648649907687698</v>
      </c>
    </row>
    <row r="60" spans="1:9" x14ac:dyDescent="0.25">
      <c r="A60" s="1">
        <v>44668</v>
      </c>
      <c r="B60">
        <v>2.2890000000000001</v>
      </c>
      <c r="C60">
        <v>2.3959999999999999</v>
      </c>
      <c r="D60">
        <v>2.4049999999999998</v>
      </c>
      <c r="E60">
        <v>2.165</v>
      </c>
      <c r="F60" s="4">
        <v>-4.19E-2</v>
      </c>
      <c r="G60">
        <f t="shared" si="0"/>
        <v>2.2890000000000001E-2</v>
      </c>
      <c r="H60">
        <f t="shared" si="1"/>
        <v>3.2738263997290878E-2</v>
      </c>
      <c r="I60">
        <f t="shared" si="2"/>
        <v>92.838806909631685</v>
      </c>
    </row>
    <row r="61" spans="1:9" x14ac:dyDescent="0.25">
      <c r="A61" s="1">
        <v>44637</v>
      </c>
      <c r="B61">
        <v>2.3889999999999998</v>
      </c>
      <c r="C61">
        <v>2.415</v>
      </c>
      <c r="D61">
        <v>2.629</v>
      </c>
      <c r="E61">
        <v>2.3479999999999999</v>
      </c>
      <c r="F61" s="4">
        <v>-3.3E-3</v>
      </c>
      <c r="G61">
        <f t="shared" si="0"/>
        <v>2.3889999999999998E-2</v>
      </c>
      <c r="H61">
        <f t="shared" si="1"/>
        <v>2.4674198190780046E-2</v>
      </c>
      <c r="I61">
        <f t="shared" si="2"/>
        <v>89.895775286075022</v>
      </c>
    </row>
    <row r="62" spans="1:9" x14ac:dyDescent="0.25">
      <c r="A62" s="1">
        <v>44609</v>
      </c>
      <c r="B62">
        <v>2.3969999999999998</v>
      </c>
      <c r="C62">
        <v>2.4609999999999999</v>
      </c>
      <c r="D62">
        <v>2.524</v>
      </c>
      <c r="E62">
        <v>2.31</v>
      </c>
      <c r="F62" s="4">
        <v>-2.7900000000000001E-2</v>
      </c>
      <c r="G62">
        <f t="shared" si="0"/>
        <v>2.3969999999999998E-2</v>
      </c>
      <c r="H62">
        <f t="shared" si="1"/>
        <v>3.0731192436367669E-2</v>
      </c>
      <c r="I62">
        <f t="shared" si="2"/>
        <v>87.731081201029411</v>
      </c>
    </row>
    <row r="63" spans="1:9" x14ac:dyDescent="0.25">
      <c r="A63" s="1">
        <v>44578</v>
      </c>
      <c r="B63">
        <v>2.4660000000000002</v>
      </c>
      <c r="C63">
        <v>2.4390000000000001</v>
      </c>
      <c r="D63">
        <v>2.5550000000000002</v>
      </c>
      <c r="E63">
        <v>2.3050000000000002</v>
      </c>
      <c r="F63" s="4">
        <v>8.0999999999999996E-3</v>
      </c>
      <c r="G63">
        <f t="shared" si="0"/>
        <v>2.4660000000000001E-2</v>
      </c>
      <c r="H63">
        <f t="shared" si="1"/>
        <v>2.2706507930193208E-2</v>
      </c>
      <c r="I63">
        <f t="shared" si="2"/>
        <v>85.115383957341038</v>
      </c>
    </row>
    <row r="64" spans="1:9" x14ac:dyDescent="0.25">
      <c r="A64" s="1">
        <v>44911</v>
      </c>
      <c r="B64">
        <v>2.4460000000000002</v>
      </c>
      <c r="C64">
        <v>2.3969999999999998</v>
      </c>
      <c r="D64">
        <v>2.641</v>
      </c>
      <c r="E64">
        <v>2.34</v>
      </c>
      <c r="F64" s="4">
        <v>2.35E-2</v>
      </c>
      <c r="G64">
        <f t="shared" si="0"/>
        <v>2.4460000000000003E-2</v>
      </c>
      <c r="H64">
        <f t="shared" si="1"/>
        <v>1.8985139941466191E-2</v>
      </c>
      <c r="I64">
        <f t="shared" si="2"/>
        <v>83.225620740012687</v>
      </c>
    </row>
    <row r="65" spans="1:9" x14ac:dyDescent="0.25">
      <c r="A65" s="1">
        <v>44881</v>
      </c>
      <c r="B65">
        <v>2.39</v>
      </c>
      <c r="C65">
        <v>1.8380000000000001</v>
      </c>
      <c r="D65">
        <v>2.4169999999999998</v>
      </c>
      <c r="E65">
        <v>1.716</v>
      </c>
      <c r="F65" s="4">
        <v>0.30919999999999997</v>
      </c>
      <c r="G65">
        <f t="shared" si="0"/>
        <v>2.3900000000000001E-2</v>
      </c>
      <c r="H65">
        <f t="shared" si="1"/>
        <v>-3.138340008375079E-2</v>
      </c>
      <c r="I65">
        <f t="shared" si="2"/>
        <v>81.675009259500527</v>
      </c>
    </row>
    <row r="66" spans="1:9" x14ac:dyDescent="0.25">
      <c r="A66" s="1">
        <v>44850</v>
      </c>
      <c r="B66">
        <v>1.8260000000000001</v>
      </c>
      <c r="C66">
        <v>1.6</v>
      </c>
      <c r="D66">
        <v>1.879</v>
      </c>
      <c r="E66">
        <v>1.593</v>
      </c>
      <c r="F66" s="4">
        <v>0.1424</v>
      </c>
      <c r="G66">
        <f t="shared" si="0"/>
        <v>1.8260000000000002E-2</v>
      </c>
      <c r="H66">
        <f t="shared" si="1"/>
        <v>-4.6880032194246343E-3</v>
      </c>
      <c r="I66">
        <f t="shared" ref="I66:I129" si="3">I67*H66+I67</f>
        <v>84.321298299618761</v>
      </c>
    </row>
    <row r="67" spans="1:9" x14ac:dyDescent="0.25">
      <c r="A67" s="1">
        <v>44820</v>
      </c>
      <c r="B67">
        <v>1.5980000000000001</v>
      </c>
      <c r="C67">
        <v>1.58</v>
      </c>
      <c r="D67">
        <v>1.752</v>
      </c>
      <c r="E67">
        <v>1.5189999999999999</v>
      </c>
      <c r="F67" s="4">
        <v>1.24E-2</v>
      </c>
      <c r="G67">
        <f t="shared" ref="G67:G130" si="4">B67/100</f>
        <v>1.5980000000000001E-2</v>
      </c>
      <c r="H67">
        <f t="shared" ref="H67:H130" si="5">(G68/G67)*(1-(1/((1+G67)^10)))+(1/((1+G67)^10))-1+G68</f>
        <v>1.3945102573242538E-2</v>
      </c>
      <c r="I67">
        <f t="shared" si="3"/>
        <v>84.718458706780837</v>
      </c>
    </row>
    <row r="68" spans="1:9" x14ac:dyDescent="0.25">
      <c r="A68" s="1">
        <v>44789</v>
      </c>
      <c r="B68">
        <v>1.5780000000000001</v>
      </c>
      <c r="C68">
        <v>1.4630000000000001</v>
      </c>
      <c r="D68">
        <v>1.635</v>
      </c>
      <c r="E68">
        <v>1.4630000000000001</v>
      </c>
      <c r="F68" s="4">
        <v>8.8700000000000001E-2</v>
      </c>
      <c r="G68">
        <f t="shared" si="4"/>
        <v>1.5780000000000002E-2</v>
      </c>
      <c r="H68">
        <f t="shared" si="5"/>
        <v>2.7442345355634251E-3</v>
      </c>
      <c r="I68">
        <f t="shared" si="3"/>
        <v>83.553299376640737</v>
      </c>
    </row>
    <row r="69" spans="1:9" x14ac:dyDescent="0.25">
      <c r="A69" s="1">
        <v>44758</v>
      </c>
      <c r="B69">
        <v>1.45</v>
      </c>
      <c r="C69">
        <v>1.4710000000000001</v>
      </c>
      <c r="D69">
        <v>1.6279999999999999</v>
      </c>
      <c r="E69">
        <v>1.321</v>
      </c>
      <c r="F69" s="4">
        <v>-1.7000000000000001E-2</v>
      </c>
      <c r="G69">
        <f t="shared" si="4"/>
        <v>1.4499999999999999E-2</v>
      </c>
      <c r="H69">
        <f t="shared" si="5"/>
        <v>1.7061665156682351E-2</v>
      </c>
      <c r="I69">
        <f t="shared" si="3"/>
        <v>83.324637030039611</v>
      </c>
    </row>
    <row r="70" spans="1:9" x14ac:dyDescent="0.25">
      <c r="A70" s="1">
        <v>44728</v>
      </c>
      <c r="B70">
        <v>1.4750000000000001</v>
      </c>
      <c r="C70">
        <v>1.8440000000000001</v>
      </c>
      <c r="D70">
        <v>1.8560000000000001</v>
      </c>
      <c r="E70">
        <v>1.4059999999999999</v>
      </c>
      <c r="F70" s="4">
        <v>-0.20330000000000001</v>
      </c>
      <c r="G70">
        <f t="shared" si="4"/>
        <v>1.4750000000000001E-2</v>
      </c>
      <c r="H70">
        <f t="shared" si="5"/>
        <v>5.3231384092595285E-2</v>
      </c>
      <c r="I70">
        <f t="shared" si="3"/>
        <v>81.926828907864817</v>
      </c>
    </row>
    <row r="71" spans="1:9" x14ac:dyDescent="0.25">
      <c r="A71" s="1">
        <v>44697</v>
      </c>
      <c r="B71">
        <v>1.851</v>
      </c>
      <c r="C71">
        <v>1.83</v>
      </c>
      <c r="D71">
        <v>1.89</v>
      </c>
      <c r="E71">
        <v>1.7</v>
      </c>
      <c r="F71" s="4">
        <v>8.8000000000000005E-3</v>
      </c>
      <c r="G71">
        <f t="shared" si="4"/>
        <v>1.8509999999999999E-2</v>
      </c>
      <c r="H71">
        <f t="shared" si="5"/>
        <v>1.690151735292391E-2</v>
      </c>
      <c r="I71">
        <f t="shared" si="3"/>
        <v>77.786163748290079</v>
      </c>
    </row>
    <row r="72" spans="1:9" x14ac:dyDescent="0.25">
      <c r="A72" s="1">
        <v>44667</v>
      </c>
      <c r="B72">
        <v>1.835</v>
      </c>
      <c r="C72">
        <v>1.784</v>
      </c>
      <c r="D72">
        <v>1.9410000000000001</v>
      </c>
      <c r="E72">
        <v>1.6850000000000001</v>
      </c>
      <c r="F72" s="4">
        <v>3.6499999999999998E-2</v>
      </c>
      <c r="G72">
        <f t="shared" si="4"/>
        <v>1.8349999999999998E-2</v>
      </c>
      <c r="H72">
        <f t="shared" si="5"/>
        <v>1.1810591758013307E-2</v>
      </c>
      <c r="I72">
        <f t="shared" si="3"/>
        <v>76.493310729610954</v>
      </c>
    </row>
    <row r="73" spans="1:9" x14ac:dyDescent="0.25">
      <c r="A73" s="1">
        <v>44636</v>
      </c>
      <c r="B73">
        <v>1.77</v>
      </c>
      <c r="C73">
        <v>1.7370000000000001</v>
      </c>
      <c r="D73">
        <v>2.0019999999999998</v>
      </c>
      <c r="E73">
        <v>1.702</v>
      </c>
      <c r="F73" s="4">
        <v>1.8499999999999999E-2</v>
      </c>
      <c r="G73">
        <f t="shared" si="4"/>
        <v>1.77E-2</v>
      </c>
      <c r="H73">
        <f t="shared" si="5"/>
        <v>1.4470672928020671E-2</v>
      </c>
      <c r="I73">
        <f t="shared" si="3"/>
        <v>75.600424973516439</v>
      </c>
    </row>
    <row r="74" spans="1:9" x14ac:dyDescent="0.25">
      <c r="A74" s="1">
        <v>44608</v>
      </c>
      <c r="B74">
        <v>1.738</v>
      </c>
      <c r="C74">
        <v>1.9330000000000001</v>
      </c>
      <c r="D74">
        <v>1.966</v>
      </c>
      <c r="E74">
        <v>1.53</v>
      </c>
      <c r="F74" s="4">
        <v>-9.5899999999999999E-2</v>
      </c>
      <c r="G74">
        <f t="shared" si="4"/>
        <v>1.738E-2</v>
      </c>
      <c r="H74">
        <f t="shared" si="5"/>
        <v>3.6077904748482187E-2</v>
      </c>
      <c r="I74">
        <f t="shared" si="3"/>
        <v>74.522040893813482</v>
      </c>
    </row>
    <row r="75" spans="1:9" x14ac:dyDescent="0.25">
      <c r="A75" s="1">
        <v>44577</v>
      </c>
      <c r="B75">
        <v>1.923</v>
      </c>
      <c r="C75">
        <v>2.2930000000000001</v>
      </c>
      <c r="D75">
        <v>2.2930000000000001</v>
      </c>
      <c r="E75">
        <v>1.911</v>
      </c>
      <c r="F75" s="4">
        <v>-0.15279999999999999</v>
      </c>
      <c r="G75">
        <f t="shared" si="4"/>
        <v>1.9230000000000001E-2</v>
      </c>
      <c r="H75">
        <f t="shared" si="5"/>
        <v>5.3895328780611776E-2</v>
      </c>
      <c r="I75">
        <f t="shared" si="3"/>
        <v>71.927063160278877</v>
      </c>
    </row>
    <row r="76" spans="1:9" x14ac:dyDescent="0.25">
      <c r="A76" s="1">
        <v>44910</v>
      </c>
      <c r="B76">
        <v>2.2690000000000001</v>
      </c>
      <c r="C76">
        <v>2.2170000000000001</v>
      </c>
      <c r="D76">
        <v>2.3580000000000001</v>
      </c>
      <c r="E76">
        <v>2.12</v>
      </c>
      <c r="F76" s="4">
        <v>2.7900000000000001E-2</v>
      </c>
      <c r="G76">
        <f t="shared" si="4"/>
        <v>2.2690000000000002E-2</v>
      </c>
      <c r="H76">
        <f t="shared" si="5"/>
        <v>1.6676947199910988E-2</v>
      </c>
      <c r="I76">
        <f t="shared" si="3"/>
        <v>68.248773095427438</v>
      </c>
    </row>
    <row r="77" spans="1:9" x14ac:dyDescent="0.25">
      <c r="A77" s="1">
        <v>44880</v>
      </c>
      <c r="B77">
        <v>2.2080000000000002</v>
      </c>
      <c r="C77">
        <v>2.137</v>
      </c>
      <c r="D77">
        <v>2.3769999999999998</v>
      </c>
      <c r="E77">
        <v>2.13</v>
      </c>
      <c r="F77" s="4">
        <v>2.8899999999999999E-2</v>
      </c>
      <c r="G77">
        <f t="shared" si="4"/>
        <v>2.2080000000000002E-2</v>
      </c>
      <c r="H77">
        <f t="shared" si="5"/>
        <v>1.5950921818418139E-2</v>
      </c>
      <c r="I77">
        <f t="shared" si="3"/>
        <v>67.129261938509913</v>
      </c>
    </row>
    <row r="78" spans="1:9" x14ac:dyDescent="0.25">
      <c r="A78" s="1">
        <v>44849</v>
      </c>
      <c r="B78">
        <v>2.1459999999999999</v>
      </c>
      <c r="C78">
        <v>2.0419999999999998</v>
      </c>
      <c r="D78">
        <v>2.1829999999999998</v>
      </c>
      <c r="E78">
        <v>1.9039999999999999</v>
      </c>
      <c r="F78" s="4">
        <v>5.4399999999999997E-2</v>
      </c>
      <c r="G78">
        <f t="shared" si="4"/>
        <v>2.146E-2</v>
      </c>
      <c r="H78">
        <f t="shared" si="5"/>
        <v>1.0455067623147317E-2</v>
      </c>
      <c r="I78">
        <f t="shared" si="3"/>
        <v>66.075299994174316</v>
      </c>
    </row>
    <row r="79" spans="1:9" x14ac:dyDescent="0.25">
      <c r="A79" s="1">
        <v>44819</v>
      </c>
      <c r="B79">
        <v>2.0350000000000001</v>
      </c>
      <c r="C79">
        <v>2.214</v>
      </c>
      <c r="D79">
        <v>2.3029999999999999</v>
      </c>
      <c r="E79">
        <v>2.0350000000000001</v>
      </c>
      <c r="F79" s="4">
        <v>-8.1000000000000003E-2</v>
      </c>
      <c r="G79">
        <f t="shared" si="4"/>
        <v>2.035E-2</v>
      </c>
      <c r="H79">
        <f t="shared" si="5"/>
        <v>3.8189422843961159E-2</v>
      </c>
      <c r="I79">
        <f t="shared" si="3"/>
        <v>65.391626121090752</v>
      </c>
    </row>
    <row r="80" spans="1:9" x14ac:dyDescent="0.25">
      <c r="A80" s="1">
        <v>44788</v>
      </c>
      <c r="B80">
        <v>2.214</v>
      </c>
      <c r="C80">
        <v>2.2000000000000002</v>
      </c>
      <c r="D80">
        <v>2.2930000000000001</v>
      </c>
      <c r="E80">
        <v>1.905</v>
      </c>
      <c r="F80" s="4">
        <v>1.24E-2</v>
      </c>
      <c r="G80">
        <f t="shared" si="4"/>
        <v>2.214E-2</v>
      </c>
      <c r="H80">
        <f t="shared" si="5"/>
        <v>1.9471634384198907E-2</v>
      </c>
      <c r="I80">
        <f t="shared" si="3"/>
        <v>62.986218778804727</v>
      </c>
    </row>
    <row r="81" spans="1:9" x14ac:dyDescent="0.25">
      <c r="A81" s="1">
        <v>44757</v>
      </c>
      <c r="B81">
        <v>2.1869999999999998</v>
      </c>
      <c r="C81">
        <v>2.3730000000000002</v>
      </c>
      <c r="D81">
        <v>2.4700000000000002</v>
      </c>
      <c r="E81">
        <v>2.1760000000000002</v>
      </c>
      <c r="F81" s="4">
        <v>-6.9099999999999995E-2</v>
      </c>
      <c r="G81">
        <f t="shared" si="4"/>
        <v>2.1869999999999997E-2</v>
      </c>
      <c r="H81">
        <f t="shared" si="5"/>
        <v>3.7900435108807903E-2</v>
      </c>
      <c r="I81">
        <f t="shared" si="3"/>
        <v>61.783198918379803</v>
      </c>
    </row>
    <row r="82" spans="1:9" x14ac:dyDescent="0.25">
      <c r="A82" s="1">
        <v>44727</v>
      </c>
      <c r="B82">
        <v>2.3490000000000002</v>
      </c>
      <c r="C82">
        <v>2.1280000000000001</v>
      </c>
      <c r="D82">
        <v>2.5</v>
      </c>
      <c r="E82">
        <v>2.1059999999999999</v>
      </c>
      <c r="F82" s="4">
        <v>0.1066</v>
      </c>
      <c r="G82">
        <f t="shared" si="4"/>
        <v>2.349E-2</v>
      </c>
      <c r="H82">
        <f t="shared" si="5"/>
        <v>1.2951053410491832E-3</v>
      </c>
      <c r="I82">
        <f t="shared" si="3"/>
        <v>59.527096076323339</v>
      </c>
    </row>
    <row r="83" spans="1:9" x14ac:dyDescent="0.25">
      <c r="A83" s="1">
        <v>44696</v>
      </c>
      <c r="B83">
        <v>2.1230000000000002</v>
      </c>
      <c r="C83">
        <v>2.0489999999999999</v>
      </c>
      <c r="D83">
        <v>2.3660000000000001</v>
      </c>
      <c r="E83">
        <v>2.0459999999999998</v>
      </c>
      <c r="F83" s="4">
        <v>4.3200000000000002E-2</v>
      </c>
      <c r="G83">
        <f t="shared" si="4"/>
        <v>2.1230000000000002E-2</v>
      </c>
      <c r="H83">
        <f t="shared" si="5"/>
        <v>1.2495954792993168E-2</v>
      </c>
      <c r="I83">
        <f t="shared" si="3"/>
        <v>59.450101931785568</v>
      </c>
    </row>
    <row r="84" spans="1:9" x14ac:dyDescent="0.25">
      <c r="A84" s="1">
        <v>44666</v>
      </c>
      <c r="B84">
        <v>2.0350000000000001</v>
      </c>
      <c r="C84">
        <v>1.93</v>
      </c>
      <c r="D84">
        <v>2.11</v>
      </c>
      <c r="E84">
        <v>1.802</v>
      </c>
      <c r="F84" s="4">
        <v>5.6399999999999999E-2</v>
      </c>
      <c r="G84">
        <f t="shared" si="4"/>
        <v>2.035E-2</v>
      </c>
      <c r="H84">
        <f t="shared" si="5"/>
        <v>9.586549345543028E-3</v>
      </c>
      <c r="I84">
        <f t="shared" si="3"/>
        <v>58.716384643670267</v>
      </c>
    </row>
    <row r="85" spans="1:9" x14ac:dyDescent="0.25">
      <c r="A85" s="1">
        <v>44635</v>
      </c>
      <c r="B85">
        <v>1.927</v>
      </c>
      <c r="C85">
        <v>2.0049999999999999</v>
      </c>
      <c r="D85">
        <v>2.2589999999999999</v>
      </c>
      <c r="E85">
        <v>1.8520000000000001</v>
      </c>
      <c r="F85" s="4">
        <v>-3.5000000000000003E-2</v>
      </c>
      <c r="G85">
        <f t="shared" si="4"/>
        <v>1.9269999999999999E-2</v>
      </c>
      <c r="H85">
        <f t="shared" si="5"/>
        <v>2.6281893217429533E-2</v>
      </c>
      <c r="I85">
        <f t="shared" si="3"/>
        <v>58.158842034625685</v>
      </c>
    </row>
    <row r="86" spans="1:9" x14ac:dyDescent="0.25">
      <c r="A86" s="1">
        <v>44607</v>
      </c>
      <c r="B86">
        <v>1.9970000000000001</v>
      </c>
      <c r="C86">
        <v>1.653</v>
      </c>
      <c r="D86">
        <v>2.1640000000000001</v>
      </c>
      <c r="E86">
        <v>1.649</v>
      </c>
      <c r="F86" s="4">
        <v>0.21809999999999999</v>
      </c>
      <c r="G86">
        <f t="shared" si="4"/>
        <v>1.9970000000000002E-2</v>
      </c>
      <c r="H86">
        <f t="shared" si="5"/>
        <v>-1.5772702463577551E-2</v>
      </c>
      <c r="I86">
        <f t="shared" si="3"/>
        <v>56.669461303946122</v>
      </c>
    </row>
    <row r="87" spans="1:9" x14ac:dyDescent="0.25">
      <c r="A87" s="1">
        <v>44576</v>
      </c>
      <c r="B87">
        <v>1.639</v>
      </c>
      <c r="C87">
        <v>2.2000000000000002</v>
      </c>
      <c r="D87">
        <v>2.2130000000000001</v>
      </c>
      <c r="E87">
        <v>1.637</v>
      </c>
      <c r="F87" s="4">
        <v>-0.24479999999999999</v>
      </c>
      <c r="G87">
        <f t="shared" si="4"/>
        <v>1.6390000000000002E-2</v>
      </c>
      <c r="H87">
        <f t="shared" si="5"/>
        <v>7.0311137168362625E-2</v>
      </c>
      <c r="I87">
        <f t="shared" si="3"/>
        <v>57.577615908228765</v>
      </c>
    </row>
    <row r="88" spans="1:9" x14ac:dyDescent="0.25">
      <c r="A88" s="1">
        <v>44909</v>
      </c>
      <c r="B88">
        <v>2.17</v>
      </c>
      <c r="C88">
        <v>2.1779999999999999</v>
      </c>
      <c r="D88">
        <v>2.347</v>
      </c>
      <c r="E88">
        <v>2.0089999999999999</v>
      </c>
      <c r="F88" s="4">
        <v>-1.1999999999999999E-3</v>
      </c>
      <c r="G88">
        <f t="shared" si="4"/>
        <v>2.1700000000000001E-2</v>
      </c>
      <c r="H88">
        <f t="shared" si="5"/>
        <v>2.1997096320508253E-2</v>
      </c>
      <c r="I88">
        <f t="shared" si="3"/>
        <v>53.79521328775229</v>
      </c>
    </row>
    <row r="89" spans="1:9" x14ac:dyDescent="0.25">
      <c r="A89" s="1">
        <v>44879</v>
      </c>
      <c r="B89">
        <v>2.173</v>
      </c>
      <c r="C89">
        <v>2.3090000000000002</v>
      </c>
      <c r="D89">
        <v>2.407</v>
      </c>
      <c r="E89">
        <v>2.1659999999999999</v>
      </c>
      <c r="F89" s="4">
        <v>-6.9599999999999995E-2</v>
      </c>
      <c r="G89">
        <f t="shared" si="4"/>
        <v>2.1729999999999999E-2</v>
      </c>
      <c r="H89">
        <f t="shared" si="5"/>
        <v>3.7770947234200949E-2</v>
      </c>
      <c r="I89">
        <f t="shared" si="3"/>
        <v>52.637344549638122</v>
      </c>
    </row>
    <row r="90" spans="1:9" x14ac:dyDescent="0.25">
      <c r="A90" s="1">
        <v>44848</v>
      </c>
      <c r="B90">
        <v>2.335</v>
      </c>
      <c r="C90">
        <v>2.5</v>
      </c>
      <c r="D90">
        <v>2.508</v>
      </c>
      <c r="E90">
        <v>1.865</v>
      </c>
      <c r="F90" s="4">
        <v>-6.4000000000000001E-2</v>
      </c>
      <c r="G90">
        <f t="shared" si="4"/>
        <v>2.3349999999999999E-2</v>
      </c>
      <c r="H90">
        <f t="shared" si="5"/>
        <v>3.9073453566909916E-2</v>
      </c>
      <c r="I90">
        <f t="shared" si="3"/>
        <v>50.721543795308321</v>
      </c>
    </row>
    <row r="91" spans="1:9" x14ac:dyDescent="0.25">
      <c r="A91" s="1">
        <v>44818</v>
      </c>
      <c r="B91">
        <v>2.4950000000000001</v>
      </c>
      <c r="C91">
        <v>2.3570000000000002</v>
      </c>
      <c r="D91">
        <v>2.6549999999999998</v>
      </c>
      <c r="E91">
        <v>2.3540000000000001</v>
      </c>
      <c r="F91" s="4">
        <v>6.4100000000000004E-2</v>
      </c>
      <c r="G91">
        <f t="shared" si="4"/>
        <v>2.495E-2</v>
      </c>
      <c r="H91">
        <f t="shared" si="5"/>
        <v>1.0318511605753398E-2</v>
      </c>
      <c r="I91">
        <f t="shared" si="3"/>
        <v>48.814204252059803</v>
      </c>
    </row>
    <row r="92" spans="1:9" x14ac:dyDescent="0.25">
      <c r="A92" s="1">
        <v>44787</v>
      </c>
      <c r="B92">
        <v>2.3450000000000002</v>
      </c>
      <c r="C92">
        <v>2.5619999999999998</v>
      </c>
      <c r="D92">
        <v>2.5910000000000002</v>
      </c>
      <c r="E92">
        <v>2.3029999999999999</v>
      </c>
      <c r="F92" s="4">
        <v>-8.4599999999999995E-2</v>
      </c>
      <c r="G92">
        <f t="shared" si="4"/>
        <v>2.3450000000000002E-2</v>
      </c>
      <c r="H92">
        <f t="shared" si="5"/>
        <v>4.4764998997836945E-2</v>
      </c>
      <c r="I92">
        <f t="shared" si="3"/>
        <v>48.315658568382332</v>
      </c>
    </row>
    <row r="93" spans="1:9" x14ac:dyDescent="0.25">
      <c r="A93" s="1">
        <v>44756</v>
      </c>
      <c r="B93">
        <v>2.5619999999999998</v>
      </c>
      <c r="C93">
        <v>2.5299999999999998</v>
      </c>
      <c r="D93">
        <v>2.6920000000000002</v>
      </c>
      <c r="E93">
        <v>2.4409999999999998</v>
      </c>
      <c r="F93" s="4">
        <v>1.1599999999999999E-2</v>
      </c>
      <c r="G93">
        <f t="shared" si="4"/>
        <v>2.5619999999999997E-2</v>
      </c>
      <c r="H93">
        <f t="shared" si="5"/>
        <v>2.2702772674169525E-2</v>
      </c>
      <c r="I93">
        <f t="shared" si="3"/>
        <v>46.245479715273618</v>
      </c>
    </row>
    <row r="94" spans="1:9" x14ac:dyDescent="0.25">
      <c r="A94" s="1">
        <v>44726</v>
      </c>
      <c r="B94">
        <v>2.532</v>
      </c>
      <c r="C94">
        <v>2.484</v>
      </c>
      <c r="D94">
        <v>2.6619999999999999</v>
      </c>
      <c r="E94">
        <v>2.4750000000000001</v>
      </c>
      <c r="F94" s="4">
        <v>2.3099999999999999E-2</v>
      </c>
      <c r="G94">
        <f t="shared" si="4"/>
        <v>2.5319999999999999E-2</v>
      </c>
      <c r="H94">
        <f t="shared" si="5"/>
        <v>1.9769562437441608E-2</v>
      </c>
      <c r="I94">
        <f t="shared" si="3"/>
        <v>45.21888563414241</v>
      </c>
    </row>
    <row r="95" spans="1:9" x14ac:dyDescent="0.25">
      <c r="A95" s="1">
        <v>44695</v>
      </c>
      <c r="B95">
        <v>2.4750000000000001</v>
      </c>
      <c r="C95">
        <v>2.6589999999999998</v>
      </c>
      <c r="D95">
        <v>2.7</v>
      </c>
      <c r="E95">
        <v>2.4020000000000001</v>
      </c>
      <c r="F95" s="4">
        <v>-6.4600000000000005E-2</v>
      </c>
      <c r="G95">
        <f t="shared" si="4"/>
        <v>2.4750000000000001E-2</v>
      </c>
      <c r="H95">
        <f t="shared" si="5"/>
        <v>4.1445381378718851E-2</v>
      </c>
      <c r="I95">
        <f t="shared" si="3"/>
        <v>44.342258584440138</v>
      </c>
    </row>
    <row r="96" spans="1:9" x14ac:dyDescent="0.25">
      <c r="A96" s="1">
        <v>44665</v>
      </c>
      <c r="B96">
        <v>2.6459999999999999</v>
      </c>
      <c r="C96">
        <v>2.726</v>
      </c>
      <c r="D96">
        <v>2.81</v>
      </c>
      <c r="E96">
        <v>2.5960000000000001</v>
      </c>
      <c r="F96" s="4">
        <v>-2.69E-2</v>
      </c>
      <c r="G96">
        <f t="shared" si="4"/>
        <v>2.6459999999999997E-2</v>
      </c>
      <c r="H96">
        <f t="shared" si="5"/>
        <v>3.353107446844112E-2</v>
      </c>
      <c r="I96">
        <f t="shared" si="3"/>
        <v>42.577613168477043</v>
      </c>
    </row>
    <row r="97" spans="1:9" x14ac:dyDescent="0.25">
      <c r="A97" s="1">
        <v>44634</v>
      </c>
      <c r="B97">
        <v>2.7189999999999999</v>
      </c>
      <c r="C97">
        <v>2.61</v>
      </c>
      <c r="D97">
        <v>2.8210000000000002</v>
      </c>
      <c r="E97">
        <v>2.5920000000000001</v>
      </c>
      <c r="F97" s="4">
        <v>2.63E-2</v>
      </c>
      <c r="G97">
        <f t="shared" si="4"/>
        <v>2.7189999999999999E-2</v>
      </c>
      <c r="H97">
        <f t="shared" si="5"/>
        <v>2.0432307241199696E-2</v>
      </c>
      <c r="I97">
        <f t="shared" si="3"/>
        <v>41.196258361535264</v>
      </c>
    </row>
    <row r="98" spans="1:9" x14ac:dyDescent="0.25">
      <c r="A98" s="1">
        <v>44606</v>
      </c>
      <c r="B98">
        <v>2.649</v>
      </c>
      <c r="C98">
        <v>2.6659999999999999</v>
      </c>
      <c r="D98">
        <v>2.786</v>
      </c>
      <c r="E98">
        <v>2.57</v>
      </c>
      <c r="F98" s="4">
        <v>2E-3</v>
      </c>
      <c r="G98">
        <f t="shared" si="4"/>
        <v>2.649E-2</v>
      </c>
      <c r="H98">
        <f t="shared" si="5"/>
        <v>2.6005746906936005E-2</v>
      </c>
      <c r="I98">
        <f t="shared" si="3"/>
        <v>40.371377963239752</v>
      </c>
    </row>
    <row r="99" spans="1:9" x14ac:dyDescent="0.25">
      <c r="A99" s="1">
        <v>44575</v>
      </c>
      <c r="B99">
        <v>2.6440000000000001</v>
      </c>
      <c r="C99">
        <v>3.0379999999999998</v>
      </c>
      <c r="D99">
        <v>3.0409999999999999</v>
      </c>
      <c r="E99">
        <v>2.6459999999999999</v>
      </c>
      <c r="F99" s="4">
        <v>-0.1263</v>
      </c>
      <c r="G99">
        <f t="shared" si="4"/>
        <v>2.6440000000000002E-2</v>
      </c>
      <c r="H99">
        <f t="shared" si="5"/>
        <v>6.3445477974139394E-2</v>
      </c>
      <c r="I99">
        <f t="shared" si="3"/>
        <v>39.348101202109198</v>
      </c>
    </row>
    <row r="100" spans="1:9" x14ac:dyDescent="0.25">
      <c r="A100" s="1">
        <v>44908</v>
      </c>
      <c r="B100">
        <v>3.0259999999999998</v>
      </c>
      <c r="C100">
        <v>2.7530000000000001</v>
      </c>
      <c r="D100">
        <v>3.036</v>
      </c>
      <c r="E100">
        <v>2.7519999999999998</v>
      </c>
      <c r="F100" s="4">
        <v>0.10199999999999999</v>
      </c>
      <c r="G100">
        <f t="shared" si="4"/>
        <v>3.0259999999999999E-2</v>
      </c>
      <c r="H100">
        <f t="shared" si="5"/>
        <v>3.6070928319830858E-3</v>
      </c>
      <c r="I100">
        <f t="shared" si="3"/>
        <v>37.000581616151322</v>
      </c>
    </row>
    <row r="101" spans="1:9" x14ac:dyDescent="0.25">
      <c r="A101" s="1">
        <v>44878</v>
      </c>
      <c r="B101">
        <v>2.746</v>
      </c>
      <c r="C101">
        <v>2.56</v>
      </c>
      <c r="D101">
        <v>2.839</v>
      </c>
      <c r="E101">
        <v>2.5539999999999998</v>
      </c>
      <c r="F101" s="4">
        <v>7.5999999999999998E-2</v>
      </c>
      <c r="G101">
        <f t="shared" si="4"/>
        <v>2.7459999999999998E-2</v>
      </c>
      <c r="H101">
        <f t="shared" si="5"/>
        <v>8.7548086899932459E-3</v>
      </c>
      <c r="I101">
        <f t="shared" si="3"/>
        <v>36.867596772102232</v>
      </c>
    </row>
    <row r="102" spans="1:9" x14ac:dyDescent="0.25">
      <c r="A102" s="1">
        <v>44847</v>
      </c>
      <c r="B102">
        <v>2.552</v>
      </c>
      <c r="C102">
        <v>2.6139999999999999</v>
      </c>
      <c r="D102">
        <v>2.7589999999999999</v>
      </c>
      <c r="E102">
        <v>2.4710000000000001</v>
      </c>
      <c r="F102" s="4">
        <v>-2.41E-2</v>
      </c>
      <c r="G102">
        <f t="shared" si="4"/>
        <v>2.5520000000000001E-2</v>
      </c>
      <c r="H102">
        <f t="shared" si="5"/>
        <v>3.1649014133633746E-2</v>
      </c>
      <c r="I102">
        <f t="shared" si="3"/>
        <v>36.547629269772578</v>
      </c>
    </row>
    <row r="103" spans="1:9" x14ac:dyDescent="0.25">
      <c r="A103" s="1">
        <v>44817</v>
      </c>
      <c r="B103">
        <v>2.6150000000000002</v>
      </c>
      <c r="C103">
        <v>2.8370000000000002</v>
      </c>
      <c r="D103">
        <v>3.0070000000000001</v>
      </c>
      <c r="E103">
        <v>2.59</v>
      </c>
      <c r="F103" s="4">
        <v>-6.2399999999999997E-2</v>
      </c>
      <c r="G103">
        <f t="shared" si="4"/>
        <v>2.6150000000000003E-2</v>
      </c>
      <c r="H103">
        <f t="shared" si="5"/>
        <v>4.3028493768150905E-2</v>
      </c>
      <c r="I103">
        <f t="shared" si="3"/>
        <v>35.426418063768352</v>
      </c>
    </row>
    <row r="104" spans="1:9" x14ac:dyDescent="0.25">
      <c r="A104" s="1">
        <v>44786</v>
      </c>
      <c r="B104">
        <v>2.7890000000000001</v>
      </c>
      <c r="C104">
        <v>2.5840000000000001</v>
      </c>
      <c r="D104">
        <v>2.9359999999999999</v>
      </c>
      <c r="E104">
        <v>2.552</v>
      </c>
      <c r="F104" s="4">
        <v>7.8E-2</v>
      </c>
      <c r="G104">
        <f t="shared" si="4"/>
        <v>2.7890000000000002E-2</v>
      </c>
      <c r="H104">
        <f t="shared" si="5"/>
        <v>8.5481760567315129E-3</v>
      </c>
      <c r="I104">
        <f t="shared" si="3"/>
        <v>33.964957118077635</v>
      </c>
    </row>
    <row r="105" spans="1:9" x14ac:dyDescent="0.25">
      <c r="A105" s="1">
        <v>44755</v>
      </c>
      <c r="B105">
        <v>2.5880000000000001</v>
      </c>
      <c r="C105">
        <v>2.4950000000000001</v>
      </c>
      <c r="D105">
        <v>2.7549999999999999</v>
      </c>
      <c r="E105">
        <v>2.415</v>
      </c>
      <c r="F105" s="4">
        <v>4.02E-2</v>
      </c>
      <c r="G105">
        <f t="shared" si="4"/>
        <v>2.588E-2</v>
      </c>
      <c r="H105">
        <f t="shared" si="5"/>
        <v>1.6070476028091026E-2</v>
      </c>
      <c r="I105">
        <f t="shared" si="3"/>
        <v>33.677079513321218</v>
      </c>
    </row>
    <row r="106" spans="1:9" x14ac:dyDescent="0.25">
      <c r="A106" s="1">
        <v>44725</v>
      </c>
      <c r="B106">
        <v>2.4870000000000001</v>
      </c>
      <c r="C106">
        <v>2.157</v>
      </c>
      <c r="D106">
        <v>2.6669999999999998</v>
      </c>
      <c r="E106">
        <v>1.9990000000000001</v>
      </c>
      <c r="F106" s="4">
        <v>0.16689999999999999</v>
      </c>
      <c r="G106">
        <f t="shared" si="4"/>
        <v>2.487E-2</v>
      </c>
      <c r="H106">
        <f t="shared" si="5"/>
        <v>-9.7707085214624491E-3</v>
      </c>
      <c r="I106">
        <f t="shared" si="3"/>
        <v>33.144432702117165</v>
      </c>
    </row>
    <row r="107" spans="1:9" x14ac:dyDescent="0.25">
      <c r="A107" s="1">
        <v>44694</v>
      </c>
      <c r="B107">
        <v>2.1320000000000001</v>
      </c>
      <c r="C107">
        <v>1.6679999999999999</v>
      </c>
      <c r="D107">
        <v>2.2349999999999999</v>
      </c>
      <c r="E107">
        <v>1.6140000000000001</v>
      </c>
      <c r="F107" s="4">
        <v>0.27389999999999998</v>
      </c>
      <c r="G107">
        <f t="shared" si="4"/>
        <v>2.1320000000000002E-2</v>
      </c>
      <c r="H107">
        <f t="shared" si="5"/>
        <v>-2.4216761108147876E-2</v>
      </c>
      <c r="I107">
        <f t="shared" si="3"/>
        <v>33.471472705708727</v>
      </c>
    </row>
    <row r="108" spans="1:9" x14ac:dyDescent="0.25">
      <c r="A108" s="1">
        <v>44664</v>
      </c>
      <c r="B108">
        <v>1.673</v>
      </c>
      <c r="C108">
        <v>1.875</v>
      </c>
      <c r="D108">
        <v>1.8879999999999999</v>
      </c>
      <c r="E108">
        <v>1.6379999999999999</v>
      </c>
      <c r="F108" s="4">
        <v>-9.6500000000000002E-2</v>
      </c>
      <c r="G108">
        <f t="shared" si="4"/>
        <v>1.6730000000000002E-2</v>
      </c>
      <c r="H108">
        <f t="shared" si="5"/>
        <v>3.4877429717383411E-2</v>
      </c>
      <c r="I108">
        <f t="shared" si="3"/>
        <v>34.302159917934844</v>
      </c>
    </row>
    <row r="109" spans="1:9" x14ac:dyDescent="0.25">
      <c r="A109" s="1">
        <v>44633</v>
      </c>
      <c r="B109">
        <v>1.8520000000000001</v>
      </c>
      <c r="C109">
        <v>1.877</v>
      </c>
      <c r="D109">
        <v>2.0870000000000002</v>
      </c>
      <c r="E109">
        <v>1.827</v>
      </c>
      <c r="F109" s="4">
        <v>-1.5299999999999999E-2</v>
      </c>
      <c r="G109">
        <f t="shared" si="4"/>
        <v>1.8520000000000002E-2</v>
      </c>
      <c r="H109">
        <f t="shared" si="5"/>
        <v>2.1435236929829633E-2</v>
      </c>
      <c r="I109">
        <f t="shared" si="3"/>
        <v>33.146108836582208</v>
      </c>
    </row>
    <row r="110" spans="1:9" x14ac:dyDescent="0.25">
      <c r="A110" s="1">
        <v>44605</v>
      </c>
      <c r="B110">
        <v>1.881</v>
      </c>
      <c r="C110">
        <v>1.99</v>
      </c>
      <c r="D110">
        <v>2.0640000000000001</v>
      </c>
      <c r="E110">
        <v>1.8360000000000001</v>
      </c>
      <c r="F110" s="4">
        <v>-5.2400000000000002E-2</v>
      </c>
      <c r="G110">
        <f t="shared" si="4"/>
        <v>1.881E-2</v>
      </c>
      <c r="H110">
        <f t="shared" si="5"/>
        <v>2.9250321153522295E-2</v>
      </c>
      <c r="I110">
        <f t="shared" si="3"/>
        <v>32.450524162658461</v>
      </c>
    </row>
    <row r="111" spans="1:9" x14ac:dyDescent="0.25">
      <c r="A111" s="1">
        <v>44574</v>
      </c>
      <c r="B111">
        <v>1.9850000000000001</v>
      </c>
      <c r="C111">
        <v>1.7569999999999999</v>
      </c>
      <c r="D111">
        <v>2.0369999999999999</v>
      </c>
      <c r="E111">
        <v>1.7569999999999999</v>
      </c>
      <c r="F111" s="4">
        <v>0.13</v>
      </c>
      <c r="G111">
        <f t="shared" si="4"/>
        <v>1.985E-2</v>
      </c>
      <c r="H111">
        <f t="shared" si="5"/>
        <v>-2.9263763550709566E-3</v>
      </c>
      <c r="I111">
        <f t="shared" si="3"/>
        <v>31.528310942171824</v>
      </c>
    </row>
    <row r="112" spans="1:9" x14ac:dyDescent="0.25">
      <c r="A112" s="1">
        <v>44907</v>
      </c>
      <c r="B112">
        <v>1.7569999999999999</v>
      </c>
      <c r="C112">
        <v>1.6180000000000001</v>
      </c>
      <c r="D112">
        <v>1.847</v>
      </c>
      <c r="E112">
        <v>1.5640000000000001</v>
      </c>
      <c r="F112" s="4">
        <v>8.6699999999999999E-2</v>
      </c>
      <c r="G112">
        <f t="shared" si="4"/>
        <v>1.7569999999999999E-2</v>
      </c>
      <c r="H112">
        <f t="shared" si="5"/>
        <v>3.3320037380314901E-3</v>
      </c>
      <c r="I112">
        <f t="shared" si="3"/>
        <v>31.620845436584798</v>
      </c>
    </row>
    <row r="113" spans="1:9" x14ac:dyDescent="0.25">
      <c r="A113" s="1">
        <v>44877</v>
      </c>
      <c r="B113">
        <v>1.6160000000000001</v>
      </c>
      <c r="C113">
        <v>1.702</v>
      </c>
      <c r="D113">
        <v>1.7809999999999999</v>
      </c>
      <c r="E113">
        <v>1.556</v>
      </c>
      <c r="F113" s="4">
        <v>-4.6100000000000002E-2</v>
      </c>
      <c r="G113">
        <f t="shared" si="4"/>
        <v>1.6160000000000001E-2</v>
      </c>
      <c r="H113">
        <f t="shared" si="5"/>
        <v>2.4089297373026276E-2</v>
      </c>
      <c r="I113">
        <f t="shared" si="3"/>
        <v>31.51583455803026</v>
      </c>
    </row>
    <row r="114" spans="1:9" x14ac:dyDescent="0.25">
      <c r="A114" s="1">
        <v>44846</v>
      </c>
      <c r="B114">
        <v>1.694</v>
      </c>
      <c r="C114">
        <v>1.623</v>
      </c>
      <c r="D114">
        <v>1.8560000000000001</v>
      </c>
      <c r="E114">
        <v>1.599</v>
      </c>
      <c r="F114" s="4">
        <v>3.73E-2</v>
      </c>
      <c r="G114">
        <f t="shared" si="4"/>
        <v>1.694E-2</v>
      </c>
      <c r="H114">
        <f t="shared" si="5"/>
        <v>1.0761850215903635E-2</v>
      </c>
      <c r="I114">
        <f t="shared" si="3"/>
        <v>30.774498511872022</v>
      </c>
    </row>
    <row r="115" spans="1:9" x14ac:dyDescent="0.25">
      <c r="A115" s="1">
        <v>44816</v>
      </c>
      <c r="B115">
        <v>1.633</v>
      </c>
      <c r="C115">
        <v>1.552</v>
      </c>
      <c r="D115">
        <v>1.8939999999999999</v>
      </c>
      <c r="E115">
        <v>1.542</v>
      </c>
      <c r="F115" s="4">
        <v>5.5E-2</v>
      </c>
      <c r="G115">
        <f t="shared" si="4"/>
        <v>1.6330000000000001E-2</v>
      </c>
      <c r="H115">
        <f t="shared" si="5"/>
        <v>7.696090736829482E-3</v>
      </c>
      <c r="I115">
        <f t="shared" si="3"/>
        <v>30.446834242208922</v>
      </c>
    </row>
    <row r="116" spans="1:9" x14ac:dyDescent="0.25">
      <c r="A116" s="1">
        <v>44785</v>
      </c>
      <c r="B116">
        <v>1.548</v>
      </c>
      <c r="C116">
        <v>1.468</v>
      </c>
      <c r="D116">
        <v>1.863</v>
      </c>
      <c r="E116">
        <v>1.446</v>
      </c>
      <c r="F116" s="4">
        <v>5.3600000000000002E-2</v>
      </c>
      <c r="G116">
        <f t="shared" si="4"/>
        <v>1.5480000000000001E-2</v>
      </c>
      <c r="H116">
        <f t="shared" si="5"/>
        <v>7.5249538818586512E-3</v>
      </c>
      <c r="I116">
        <f t="shared" si="3"/>
        <v>30.21430223069153</v>
      </c>
    </row>
    <row r="117" spans="1:9" x14ac:dyDescent="0.25">
      <c r="A117" s="1">
        <v>44754</v>
      </c>
      <c r="B117">
        <v>1.47</v>
      </c>
      <c r="C117">
        <v>1.6519999999999999</v>
      </c>
      <c r="D117">
        <v>1.66</v>
      </c>
      <c r="E117">
        <v>1.381</v>
      </c>
      <c r="F117" s="4">
        <v>-0.1056</v>
      </c>
      <c r="G117">
        <f t="shared" si="4"/>
        <v>1.47E-2</v>
      </c>
      <c r="H117">
        <f t="shared" si="5"/>
        <v>3.2409765629965614E-2</v>
      </c>
      <c r="I117">
        <f t="shared" si="3"/>
        <v>29.988639104450833</v>
      </c>
    </row>
    <row r="118" spans="1:9" x14ac:dyDescent="0.25">
      <c r="A118" s="1">
        <v>44724</v>
      </c>
      <c r="B118">
        <v>1.643</v>
      </c>
      <c r="C118">
        <v>1.57</v>
      </c>
      <c r="D118">
        <v>1.728</v>
      </c>
      <c r="E118">
        <v>1.4419999999999999</v>
      </c>
      <c r="F118" s="4">
        <v>5.1400000000000001E-2</v>
      </c>
      <c r="G118">
        <f t="shared" si="4"/>
        <v>1.643E-2</v>
      </c>
      <c r="H118">
        <f t="shared" si="5"/>
        <v>8.3078345398599138E-3</v>
      </c>
      <c r="I118">
        <f t="shared" si="3"/>
        <v>29.047225339012634</v>
      </c>
    </row>
    <row r="119" spans="1:9" x14ac:dyDescent="0.25">
      <c r="A119" s="1">
        <v>44693</v>
      </c>
      <c r="B119">
        <v>1.5629999999999999</v>
      </c>
      <c r="C119">
        <v>1.919</v>
      </c>
      <c r="D119">
        <v>1.966</v>
      </c>
      <c r="E119">
        <v>1.5329999999999999</v>
      </c>
      <c r="F119" s="4">
        <v>-0.18559999999999999</v>
      </c>
      <c r="G119">
        <f t="shared" si="4"/>
        <v>1.5629999999999998E-2</v>
      </c>
      <c r="H119">
        <f t="shared" si="5"/>
        <v>5.1911669384592643E-2</v>
      </c>
      <c r="I119">
        <f t="shared" si="3"/>
        <v>28.807894121211802</v>
      </c>
    </row>
    <row r="120" spans="1:9" x14ac:dyDescent="0.25">
      <c r="A120" s="1">
        <v>44663</v>
      </c>
      <c r="B120">
        <v>1.919</v>
      </c>
      <c r="C120">
        <v>2.2370000000000001</v>
      </c>
      <c r="D120">
        <v>2.3079999999999998</v>
      </c>
      <c r="E120">
        <v>1.8839999999999999</v>
      </c>
      <c r="F120" s="4">
        <v>-0.1333</v>
      </c>
      <c r="G120">
        <f t="shared" si="4"/>
        <v>1.9189999999999999E-2</v>
      </c>
      <c r="H120">
        <f t="shared" si="5"/>
        <v>4.8751279097635387E-2</v>
      </c>
      <c r="I120">
        <f t="shared" si="3"/>
        <v>27.386229243055634</v>
      </c>
    </row>
    <row r="121" spans="1:9" x14ac:dyDescent="0.25">
      <c r="A121" s="1">
        <v>44632</v>
      </c>
      <c r="B121">
        <v>2.214</v>
      </c>
      <c r="C121">
        <v>1.9830000000000001</v>
      </c>
      <c r="D121">
        <v>2.399</v>
      </c>
      <c r="E121">
        <v>1.931</v>
      </c>
      <c r="F121" s="4">
        <v>0.1217</v>
      </c>
      <c r="G121">
        <f t="shared" si="4"/>
        <v>2.214E-2</v>
      </c>
      <c r="H121">
        <f t="shared" si="5"/>
        <v>-1.5788054737868387E-3</v>
      </c>
      <c r="I121">
        <f t="shared" si="3"/>
        <v>26.113178394994897</v>
      </c>
    </row>
    <row r="122" spans="1:9" x14ac:dyDescent="0.25">
      <c r="A122" s="1">
        <v>44604</v>
      </c>
      <c r="B122">
        <v>1.974</v>
      </c>
      <c r="C122">
        <v>1.7969999999999999</v>
      </c>
      <c r="D122">
        <v>2.08</v>
      </c>
      <c r="E122">
        <v>1.7969999999999999</v>
      </c>
      <c r="F122" s="4">
        <v>9.9500000000000005E-2</v>
      </c>
      <c r="G122">
        <f t="shared" si="4"/>
        <v>1.9740000000000001E-2</v>
      </c>
      <c r="H122">
        <f t="shared" si="5"/>
        <v>1.8492781109900949E-3</v>
      </c>
      <c r="I122">
        <f t="shared" si="3"/>
        <v>26.154471217316797</v>
      </c>
    </row>
    <row r="123" spans="1:9" x14ac:dyDescent="0.25">
      <c r="A123" s="1">
        <v>44573</v>
      </c>
      <c r="B123">
        <v>1.7949999999999999</v>
      </c>
      <c r="C123">
        <v>1.8759999999999999</v>
      </c>
      <c r="D123">
        <v>2.0939999999999999</v>
      </c>
      <c r="E123">
        <v>1.792</v>
      </c>
      <c r="F123" s="4">
        <v>-4.3099999999999999E-2</v>
      </c>
      <c r="G123">
        <f t="shared" si="4"/>
        <v>1.7950000000000001E-2</v>
      </c>
      <c r="H123">
        <f t="shared" si="5"/>
        <v>2.6114555542810947E-2</v>
      </c>
      <c r="I123">
        <f t="shared" si="3"/>
        <v>26.106193604921945</v>
      </c>
    </row>
    <row r="124" spans="1:9" x14ac:dyDescent="0.25">
      <c r="A124" s="1">
        <v>44906</v>
      </c>
      <c r="B124">
        <v>1.8759999999999999</v>
      </c>
      <c r="C124">
        <v>2.0790000000000002</v>
      </c>
      <c r="D124">
        <v>2.1669999999999998</v>
      </c>
      <c r="E124">
        <v>1.798</v>
      </c>
      <c r="F124" s="4">
        <v>-9.4299999999999995E-2</v>
      </c>
      <c r="G124">
        <f t="shared" si="4"/>
        <v>1.8759999999999999E-2</v>
      </c>
      <c r="H124">
        <f t="shared" si="5"/>
        <v>3.8440639123390838E-2</v>
      </c>
      <c r="I124">
        <f t="shared" si="3"/>
        <v>25.441792501532017</v>
      </c>
    </row>
    <row r="125" spans="1:9" x14ac:dyDescent="0.25">
      <c r="A125" s="1">
        <v>44876</v>
      </c>
      <c r="B125">
        <v>2.0720000000000001</v>
      </c>
      <c r="C125">
        <v>2.1349999999999998</v>
      </c>
      <c r="D125">
        <v>2.153</v>
      </c>
      <c r="E125">
        <v>1.8720000000000001</v>
      </c>
      <c r="F125" s="4">
        <v>-2.1000000000000001E-2</v>
      </c>
      <c r="G125">
        <f t="shared" si="4"/>
        <v>2.0720000000000002E-2</v>
      </c>
      <c r="H125">
        <f t="shared" si="5"/>
        <v>2.5097489834032084E-2</v>
      </c>
      <c r="I125">
        <f t="shared" si="3"/>
        <v>24.499996959873354</v>
      </c>
    </row>
    <row r="126" spans="1:9" x14ac:dyDescent="0.25">
      <c r="A126" s="1">
        <v>44845</v>
      </c>
      <c r="B126">
        <v>2.1160000000000001</v>
      </c>
      <c r="C126">
        <v>1.919</v>
      </c>
      <c r="D126">
        <v>2.42</v>
      </c>
      <c r="E126">
        <v>1.7170000000000001</v>
      </c>
      <c r="F126" s="4">
        <v>0.1037</v>
      </c>
      <c r="G126">
        <f t="shared" si="4"/>
        <v>2.1160000000000002E-2</v>
      </c>
      <c r="H126">
        <f t="shared" si="5"/>
        <v>1.4026610823038924E-3</v>
      </c>
      <c r="I126">
        <f t="shared" si="3"/>
        <v>23.900162865329047</v>
      </c>
    </row>
    <row r="127" spans="1:9" x14ac:dyDescent="0.25">
      <c r="A127" s="1">
        <v>44815</v>
      </c>
      <c r="B127">
        <v>1.917</v>
      </c>
      <c r="C127">
        <v>2.222</v>
      </c>
      <c r="D127">
        <v>2.278</v>
      </c>
      <c r="E127">
        <v>1.6739999999999999</v>
      </c>
      <c r="F127" s="4">
        <v>-0.14180000000000001</v>
      </c>
      <c r="G127">
        <f t="shared" si="4"/>
        <v>1.917E-2</v>
      </c>
      <c r="H127">
        <f t="shared" si="5"/>
        <v>5.0938847668688253E-2</v>
      </c>
      <c r="I127">
        <f t="shared" si="3"/>
        <v>23.866685993722086</v>
      </c>
    </row>
    <row r="128" spans="1:9" x14ac:dyDescent="0.25">
      <c r="A128" s="1">
        <v>44784</v>
      </c>
      <c r="B128">
        <v>2.234</v>
      </c>
      <c r="C128">
        <v>2.82</v>
      </c>
      <c r="D128">
        <v>2.8580000000000001</v>
      </c>
      <c r="E128">
        <v>1.976</v>
      </c>
      <c r="F128" s="4">
        <v>-0.2</v>
      </c>
      <c r="G128">
        <f t="shared" si="4"/>
        <v>2.2339999999999999E-2</v>
      </c>
      <c r="H128">
        <f t="shared" si="5"/>
        <v>7.7533407265779161E-2</v>
      </c>
      <c r="I128">
        <f t="shared" si="3"/>
        <v>22.709871318075145</v>
      </c>
    </row>
    <row r="129" spans="1:9" x14ac:dyDescent="0.25">
      <c r="A129" s="1">
        <v>44753</v>
      </c>
      <c r="B129">
        <v>2.7930000000000001</v>
      </c>
      <c r="C129">
        <v>3.1619999999999999</v>
      </c>
      <c r="D129">
        <v>3.2229999999999999</v>
      </c>
      <c r="E129">
        <v>2.7730000000000001</v>
      </c>
      <c r="F129" s="4">
        <v>-0.1163</v>
      </c>
      <c r="G129">
        <f t="shared" si="4"/>
        <v>2.793E-2</v>
      </c>
      <c r="H129">
        <f t="shared" si="5"/>
        <v>6.3239175558036084E-2</v>
      </c>
      <c r="I129">
        <f t="shared" si="3"/>
        <v>21.075793256100539</v>
      </c>
    </row>
    <row r="130" spans="1:9" x14ac:dyDescent="0.25">
      <c r="A130" s="1">
        <v>44723</v>
      </c>
      <c r="B130">
        <v>3.16</v>
      </c>
      <c r="C130">
        <v>3.07</v>
      </c>
      <c r="D130">
        <v>3.2210000000000001</v>
      </c>
      <c r="E130">
        <v>2.8420000000000001</v>
      </c>
      <c r="F130" s="4">
        <v>3.3099999999999997E-2</v>
      </c>
      <c r="G130">
        <f t="shared" si="4"/>
        <v>3.1600000000000003E-2</v>
      </c>
      <c r="H130">
        <f t="shared" si="5"/>
        <v>2.2044419348294372E-2</v>
      </c>
      <c r="I130">
        <f t="shared" ref="I130:I193" si="6">I131*H130+I131</f>
        <v>19.822250478157002</v>
      </c>
    </row>
    <row r="131" spans="1:9" x14ac:dyDescent="0.25">
      <c r="A131" s="1">
        <v>44692</v>
      </c>
      <c r="B131">
        <v>3.0590000000000002</v>
      </c>
      <c r="C131">
        <v>3.2970000000000002</v>
      </c>
      <c r="D131">
        <v>3.323</v>
      </c>
      <c r="E131">
        <v>3.0409999999999999</v>
      </c>
      <c r="F131" s="4">
        <v>-7.0199999999999999E-2</v>
      </c>
      <c r="G131">
        <f t="shared" ref="G131:G194" si="7">B131/100</f>
        <v>3.0590000000000003E-2</v>
      </c>
      <c r="H131">
        <f t="shared" ref="H131:H194" si="8">(G132/G131)*(1-(1/((1+G131)^10)))+(1/((1+G131)^10))-1+G132</f>
        <v>5.2545570049308557E-2</v>
      </c>
      <c r="I131">
        <f t="shared" si="6"/>
        <v>19.394705457906262</v>
      </c>
    </row>
    <row r="132" spans="1:9" x14ac:dyDescent="0.25">
      <c r="A132" s="1">
        <v>44662</v>
      </c>
      <c r="B132">
        <v>3.29</v>
      </c>
      <c r="C132">
        <v>3.476</v>
      </c>
      <c r="D132">
        <v>3.6190000000000002</v>
      </c>
      <c r="E132">
        <v>3.2829999999999999</v>
      </c>
      <c r="F132" s="4">
        <v>-5.1900000000000002E-2</v>
      </c>
      <c r="G132">
        <f t="shared" si="7"/>
        <v>3.2899999999999999E-2</v>
      </c>
      <c r="H132">
        <f t="shared" si="8"/>
        <v>4.9829601790255355E-2</v>
      </c>
      <c r="I132">
        <f t="shared" si="6"/>
        <v>18.426475783844381</v>
      </c>
    </row>
    <row r="133" spans="1:9" x14ac:dyDescent="0.25">
      <c r="A133" s="1">
        <v>44631</v>
      </c>
      <c r="B133">
        <v>3.47</v>
      </c>
      <c r="C133">
        <v>3.44</v>
      </c>
      <c r="D133">
        <v>3.5979999999999999</v>
      </c>
      <c r="E133">
        <v>3.1429999999999998</v>
      </c>
      <c r="F133" s="4">
        <v>1.4E-2</v>
      </c>
      <c r="G133">
        <f t="shared" si="7"/>
        <v>3.4700000000000002E-2</v>
      </c>
      <c r="H133">
        <f t="shared" si="8"/>
        <v>3.022198635822379E-2</v>
      </c>
      <c r="I133">
        <f t="shared" si="6"/>
        <v>17.551872944354063</v>
      </c>
    </row>
    <row r="134" spans="1:9" x14ac:dyDescent="0.25">
      <c r="A134" s="1">
        <v>44603</v>
      </c>
      <c r="B134">
        <v>3.4220000000000002</v>
      </c>
      <c r="C134">
        <v>3.3719999999999999</v>
      </c>
      <c r="D134">
        <v>3.77</v>
      </c>
      <c r="E134">
        <v>3.3719999999999999</v>
      </c>
      <c r="F134" s="4">
        <v>1.4200000000000001E-2</v>
      </c>
      <c r="G134">
        <f t="shared" si="7"/>
        <v>3.422E-2</v>
      </c>
      <c r="H134">
        <f t="shared" si="8"/>
        <v>2.9732288978910344E-2</v>
      </c>
      <c r="I134">
        <f t="shared" si="6"/>
        <v>17.036981521234019</v>
      </c>
    </row>
    <row r="135" spans="1:9" x14ac:dyDescent="0.25">
      <c r="A135" s="1">
        <v>44572</v>
      </c>
      <c r="B135">
        <v>3.3740000000000001</v>
      </c>
      <c r="C135">
        <v>3.3050000000000002</v>
      </c>
      <c r="D135">
        <v>3.4969999999999999</v>
      </c>
      <c r="E135">
        <v>3.2530000000000001</v>
      </c>
      <c r="F135" s="4">
        <v>2.6200000000000001E-2</v>
      </c>
      <c r="G135">
        <f t="shared" si="7"/>
        <v>3.3739999999999999E-2</v>
      </c>
      <c r="H135">
        <f t="shared" si="8"/>
        <v>2.5682080323414326E-2</v>
      </c>
      <c r="I135">
        <f t="shared" si="6"/>
        <v>16.545059044548371</v>
      </c>
    </row>
    <row r="136" spans="1:9" x14ac:dyDescent="0.25">
      <c r="A136" s="1">
        <v>44905</v>
      </c>
      <c r="B136">
        <v>3.2879999999999998</v>
      </c>
      <c r="C136">
        <v>2.8090000000000002</v>
      </c>
      <c r="D136">
        <v>3.5680000000000001</v>
      </c>
      <c r="E136">
        <v>2.7970000000000002</v>
      </c>
      <c r="F136" s="4">
        <v>0.17549999999999999</v>
      </c>
      <c r="G136">
        <f t="shared" si="7"/>
        <v>3.288E-2</v>
      </c>
      <c r="H136">
        <f t="shared" si="8"/>
        <v>-1.3304373955402231E-2</v>
      </c>
      <c r="I136">
        <f t="shared" si="6"/>
        <v>16.130786880210916</v>
      </c>
    </row>
    <row r="137" spans="1:9" x14ac:dyDescent="0.25">
      <c r="A137" s="1">
        <v>44875</v>
      </c>
      <c r="B137">
        <v>2.7970000000000002</v>
      </c>
      <c r="C137">
        <v>2.621</v>
      </c>
      <c r="D137">
        <v>2.9670000000000001</v>
      </c>
      <c r="E137">
        <v>2.4580000000000002</v>
      </c>
      <c r="F137" s="4">
        <v>7.4499999999999997E-2</v>
      </c>
      <c r="G137">
        <f t="shared" si="7"/>
        <v>2.7970000000000002E-2</v>
      </c>
      <c r="H137">
        <f t="shared" si="8"/>
        <v>9.3086354405664852E-3</v>
      </c>
      <c r="I137">
        <f t="shared" si="6"/>
        <v>16.348290652584506</v>
      </c>
    </row>
    <row r="138" spans="1:9" x14ac:dyDescent="0.25">
      <c r="A138" s="1">
        <v>44844</v>
      </c>
      <c r="B138">
        <v>2.6030000000000002</v>
      </c>
      <c r="C138">
        <v>2.5150000000000001</v>
      </c>
      <c r="D138">
        <v>2.7309999999999999</v>
      </c>
      <c r="E138">
        <v>2.3340000000000001</v>
      </c>
      <c r="F138" s="4">
        <v>3.6200000000000003E-2</v>
      </c>
      <c r="G138">
        <f t="shared" si="7"/>
        <v>2.6030000000000001E-2</v>
      </c>
      <c r="H138">
        <f t="shared" si="8"/>
        <v>1.7197844245561335E-2</v>
      </c>
      <c r="I138">
        <f t="shared" si="6"/>
        <v>16.19751390063994</v>
      </c>
    </row>
    <row r="139" spans="1:9" x14ac:dyDescent="0.25">
      <c r="A139" s="1">
        <v>44814</v>
      </c>
      <c r="B139">
        <v>2.512</v>
      </c>
      <c r="C139">
        <v>2.4820000000000002</v>
      </c>
      <c r="D139">
        <v>2.8490000000000002</v>
      </c>
      <c r="E139">
        <v>2.4489999999999998</v>
      </c>
      <c r="F139" s="4">
        <v>1.7000000000000001E-2</v>
      </c>
      <c r="G139">
        <f t="shared" si="7"/>
        <v>2.512E-2</v>
      </c>
      <c r="H139">
        <f t="shared" si="8"/>
        <v>2.1026411424173556E-2</v>
      </c>
      <c r="I139">
        <f t="shared" si="6"/>
        <v>15.923661254564854</v>
      </c>
    </row>
    <row r="140" spans="1:9" x14ac:dyDescent="0.25">
      <c r="A140" s="1">
        <v>44783</v>
      </c>
      <c r="B140">
        <v>2.4700000000000002</v>
      </c>
      <c r="C140">
        <v>2.9249999999999998</v>
      </c>
      <c r="D140">
        <v>2.972</v>
      </c>
      <c r="E140">
        <v>2.419</v>
      </c>
      <c r="F140" s="4">
        <v>-0.1497</v>
      </c>
      <c r="G140">
        <f t="shared" si="7"/>
        <v>2.4700000000000003E-2</v>
      </c>
      <c r="H140">
        <f t="shared" si="8"/>
        <v>6.7180564117679004E-2</v>
      </c>
      <c r="I140">
        <f t="shared" si="6"/>
        <v>15.595738833390035</v>
      </c>
    </row>
    <row r="141" spans="1:9" x14ac:dyDescent="0.25">
      <c r="A141" s="1">
        <v>44752</v>
      </c>
      <c r="B141">
        <v>2.9049999999999998</v>
      </c>
      <c r="C141">
        <v>2.9420000000000002</v>
      </c>
      <c r="D141">
        <v>3.1320000000000001</v>
      </c>
      <c r="E141">
        <v>2.855</v>
      </c>
      <c r="F141" s="4">
        <v>-1.0200000000000001E-2</v>
      </c>
      <c r="G141">
        <f t="shared" si="7"/>
        <v>2.9049999999999999E-2</v>
      </c>
      <c r="H141">
        <f t="shared" si="8"/>
        <v>3.1921512627225659E-2</v>
      </c>
      <c r="I141">
        <f t="shared" si="6"/>
        <v>14.613964457162171</v>
      </c>
    </row>
    <row r="142" spans="1:9" x14ac:dyDescent="0.25">
      <c r="A142" s="1">
        <v>44722</v>
      </c>
      <c r="B142">
        <v>2.9350000000000001</v>
      </c>
      <c r="C142">
        <v>3.3</v>
      </c>
      <c r="D142">
        <v>3.427</v>
      </c>
      <c r="E142">
        <v>2.9279999999999999</v>
      </c>
      <c r="F142" s="4">
        <v>-0.1114</v>
      </c>
      <c r="G142">
        <f t="shared" si="7"/>
        <v>2.9350000000000001E-2</v>
      </c>
      <c r="H142">
        <f t="shared" si="8"/>
        <v>6.4525534812040708E-2</v>
      </c>
      <c r="I142">
        <f t="shared" si="6"/>
        <v>14.161895336357196</v>
      </c>
    </row>
    <row r="143" spans="1:9" x14ac:dyDescent="0.25">
      <c r="A143" s="1">
        <v>44691</v>
      </c>
      <c r="B143">
        <v>3.3029999999999999</v>
      </c>
      <c r="C143">
        <v>3.6629999999999998</v>
      </c>
      <c r="D143">
        <v>3.7130000000000001</v>
      </c>
      <c r="E143">
        <v>3.0640000000000001</v>
      </c>
      <c r="F143" s="4">
        <v>-9.7299999999999998E-2</v>
      </c>
      <c r="G143">
        <f t="shared" si="7"/>
        <v>3.3029999999999997E-2</v>
      </c>
      <c r="H143">
        <f t="shared" si="8"/>
        <v>6.64932903992944E-2</v>
      </c>
      <c r="I143">
        <f t="shared" si="6"/>
        <v>13.303481103304589</v>
      </c>
    </row>
    <row r="144" spans="1:9" x14ac:dyDescent="0.25">
      <c r="A144" s="1">
        <v>44661</v>
      </c>
      <c r="B144">
        <v>3.6589999999999998</v>
      </c>
      <c r="C144">
        <v>3.839</v>
      </c>
      <c r="D144">
        <v>4.0129999999999999</v>
      </c>
      <c r="E144">
        <v>3.6549999999999998</v>
      </c>
      <c r="F144" s="4">
        <v>-4.5400000000000003E-2</v>
      </c>
      <c r="G144">
        <f t="shared" si="7"/>
        <v>3.6589999999999998E-2</v>
      </c>
      <c r="H144">
        <f t="shared" si="8"/>
        <v>5.2685611914192104E-2</v>
      </c>
      <c r="I144">
        <f t="shared" si="6"/>
        <v>12.474041068110026</v>
      </c>
    </row>
    <row r="145" spans="1:9" x14ac:dyDescent="0.25">
      <c r="A145" s="1">
        <v>44630</v>
      </c>
      <c r="B145">
        <v>3.8330000000000002</v>
      </c>
      <c r="C145">
        <v>3.625</v>
      </c>
      <c r="D145">
        <v>3.9279999999999999</v>
      </c>
      <c r="E145">
        <v>3.593</v>
      </c>
      <c r="F145" s="4">
        <v>5.91E-2</v>
      </c>
      <c r="G145">
        <f t="shared" si="7"/>
        <v>3.8330000000000003E-2</v>
      </c>
      <c r="H145">
        <f t="shared" si="8"/>
        <v>1.8687479640185967E-2</v>
      </c>
      <c r="I145">
        <f t="shared" si="6"/>
        <v>11.84973075240134</v>
      </c>
    </row>
    <row r="146" spans="1:9" x14ac:dyDescent="0.25">
      <c r="A146" s="1">
        <v>44602</v>
      </c>
      <c r="B146">
        <v>3.6190000000000002</v>
      </c>
      <c r="C146">
        <v>3.6059999999999999</v>
      </c>
      <c r="D146">
        <v>3.8279999999999998</v>
      </c>
      <c r="E146">
        <v>3.5369999999999999</v>
      </c>
      <c r="F146" s="4">
        <v>8.6E-3</v>
      </c>
      <c r="G146">
        <f t="shared" si="7"/>
        <v>3.619E-2</v>
      </c>
      <c r="H146">
        <f t="shared" si="8"/>
        <v>3.3317247105018134E-2</v>
      </c>
      <c r="I146">
        <f t="shared" si="6"/>
        <v>11.632351422034581</v>
      </c>
    </row>
    <row r="147" spans="1:9" x14ac:dyDescent="0.25">
      <c r="A147" s="1">
        <v>44571</v>
      </c>
      <c r="B147">
        <v>3.5880000000000001</v>
      </c>
      <c r="C147">
        <v>3.8580000000000001</v>
      </c>
      <c r="D147">
        <v>3.9039999999999999</v>
      </c>
      <c r="E147">
        <v>3.5630000000000002</v>
      </c>
      <c r="F147" s="4">
        <v>-6.4899999999999999E-2</v>
      </c>
      <c r="G147">
        <f t="shared" si="7"/>
        <v>3.5880000000000002E-2</v>
      </c>
      <c r="H147">
        <f t="shared" si="8"/>
        <v>5.8986798705719531E-2</v>
      </c>
      <c r="I147">
        <f t="shared" si="6"/>
        <v>11.257289525191059</v>
      </c>
    </row>
    <row r="148" spans="1:9" x14ac:dyDescent="0.25">
      <c r="A148" s="1">
        <v>44904</v>
      </c>
      <c r="B148">
        <v>3.8370000000000002</v>
      </c>
      <c r="C148">
        <v>3.2069999999999999</v>
      </c>
      <c r="D148">
        <v>3.9180000000000001</v>
      </c>
      <c r="E148">
        <v>3.1960000000000002</v>
      </c>
      <c r="F148" s="4">
        <v>0.19980000000000001</v>
      </c>
      <c r="G148">
        <f t="shared" si="7"/>
        <v>3.8370000000000001E-2</v>
      </c>
      <c r="H148">
        <f t="shared" si="8"/>
        <v>-2.0271750236780746E-2</v>
      </c>
      <c r="I148">
        <f t="shared" si="6"/>
        <v>10.630245380725782</v>
      </c>
    </row>
    <row r="149" spans="1:9" x14ac:dyDescent="0.25">
      <c r="A149" s="1">
        <v>44874</v>
      </c>
      <c r="B149">
        <v>3.198</v>
      </c>
      <c r="C149">
        <v>3.3959999999999999</v>
      </c>
      <c r="D149">
        <v>3.5630000000000002</v>
      </c>
      <c r="E149">
        <v>3.1539999999999999</v>
      </c>
      <c r="F149" s="4">
        <v>-5.6099999999999997E-2</v>
      </c>
      <c r="G149">
        <f t="shared" si="7"/>
        <v>3.1980000000000001E-2</v>
      </c>
      <c r="H149">
        <f t="shared" si="8"/>
        <v>4.9924837501228315E-2</v>
      </c>
      <c r="I149">
        <f t="shared" si="6"/>
        <v>10.850197882213665</v>
      </c>
    </row>
    <row r="150" spans="1:9" x14ac:dyDescent="0.25">
      <c r="A150" s="1">
        <v>44843</v>
      </c>
      <c r="B150">
        <v>3.3879999999999999</v>
      </c>
      <c r="C150">
        <v>3.3180000000000001</v>
      </c>
      <c r="D150">
        <v>3.581</v>
      </c>
      <c r="E150">
        <v>3.1059999999999999</v>
      </c>
      <c r="F150" s="4">
        <v>2.5100000000000001E-2</v>
      </c>
      <c r="G150">
        <f t="shared" si="7"/>
        <v>3.388E-2</v>
      </c>
      <c r="H150">
        <f t="shared" si="8"/>
        <v>2.6108085338857091E-2</v>
      </c>
      <c r="I150">
        <f t="shared" si="6"/>
        <v>10.334261553461889</v>
      </c>
    </row>
    <row r="151" spans="1:9" x14ac:dyDescent="0.25">
      <c r="A151" s="1">
        <v>44813</v>
      </c>
      <c r="B151">
        <v>3.3050000000000002</v>
      </c>
      <c r="C151">
        <v>3.403</v>
      </c>
      <c r="D151">
        <v>3.5339999999999998</v>
      </c>
      <c r="E151">
        <v>3.2719999999999998</v>
      </c>
      <c r="F151" s="4">
        <v>-2.8199999999999999E-2</v>
      </c>
      <c r="G151">
        <f t="shared" si="7"/>
        <v>3.3050000000000003E-2</v>
      </c>
      <c r="H151">
        <f t="shared" si="8"/>
        <v>4.2072991831671916E-2</v>
      </c>
      <c r="I151">
        <f t="shared" si="6"/>
        <v>10.071318705230894</v>
      </c>
    </row>
    <row r="152" spans="1:9" x14ac:dyDescent="0.25">
      <c r="A152" s="1">
        <v>44782</v>
      </c>
      <c r="B152">
        <v>3.4009999999999998</v>
      </c>
      <c r="C152">
        <v>3.512</v>
      </c>
      <c r="D152">
        <v>3.8929999999999998</v>
      </c>
      <c r="E152">
        <v>3.3740000000000001</v>
      </c>
      <c r="F152" s="4">
        <v>-2.3300000000000001E-2</v>
      </c>
      <c r="G152">
        <f t="shared" si="7"/>
        <v>3.4009999999999999E-2</v>
      </c>
      <c r="H152">
        <f t="shared" si="8"/>
        <v>4.1590190372513478E-2</v>
      </c>
      <c r="I152">
        <f t="shared" si="6"/>
        <v>9.6646960281816163</v>
      </c>
    </row>
    <row r="153" spans="1:9" x14ac:dyDescent="0.25">
      <c r="A153" s="1">
        <v>44751</v>
      </c>
      <c r="B153">
        <v>3.4820000000000002</v>
      </c>
      <c r="C153">
        <v>3.5270000000000001</v>
      </c>
      <c r="D153">
        <v>3.766</v>
      </c>
      <c r="E153">
        <v>3.2610000000000001</v>
      </c>
      <c r="F153" s="4">
        <v>-1.55E-2</v>
      </c>
      <c r="G153">
        <f t="shared" si="7"/>
        <v>3.4820000000000004E-2</v>
      </c>
      <c r="H153">
        <f t="shared" si="8"/>
        <v>3.9948285673111802E-2</v>
      </c>
      <c r="I153">
        <f t="shared" si="6"/>
        <v>9.2787894101855386</v>
      </c>
    </row>
    <row r="154" spans="1:9" x14ac:dyDescent="0.25">
      <c r="A154" s="1">
        <v>44721</v>
      </c>
      <c r="B154">
        <v>3.5369999999999999</v>
      </c>
      <c r="C154">
        <v>3.492</v>
      </c>
      <c r="D154">
        <v>4.008</v>
      </c>
      <c r="E154">
        <v>3.4540000000000002</v>
      </c>
      <c r="F154" s="4">
        <v>2.1999999999999999E-2</v>
      </c>
      <c r="G154">
        <f t="shared" si="7"/>
        <v>3.5369999999999999E-2</v>
      </c>
      <c r="H154">
        <f t="shared" si="8"/>
        <v>2.8301151050762224E-2</v>
      </c>
      <c r="I154">
        <f t="shared" si="6"/>
        <v>8.922356561393622</v>
      </c>
    </row>
    <row r="155" spans="1:9" x14ac:dyDescent="0.25">
      <c r="A155" s="1">
        <v>44690</v>
      </c>
      <c r="B155">
        <v>3.4609999999999999</v>
      </c>
      <c r="C155">
        <v>3.1150000000000002</v>
      </c>
      <c r="D155">
        <v>3.754</v>
      </c>
      <c r="E155">
        <v>3.0720000000000001</v>
      </c>
      <c r="F155" s="4">
        <v>0.10970000000000001</v>
      </c>
      <c r="G155">
        <f t="shared" si="7"/>
        <v>3.4610000000000002E-2</v>
      </c>
      <c r="H155">
        <f t="shared" si="8"/>
        <v>2.6912167297470993E-3</v>
      </c>
      <c r="I155">
        <f t="shared" si="6"/>
        <v>8.6767933229252687</v>
      </c>
    </row>
    <row r="156" spans="1:9" x14ac:dyDescent="0.25">
      <c r="A156" s="1">
        <v>44660</v>
      </c>
      <c r="B156">
        <v>3.1190000000000002</v>
      </c>
      <c r="C156">
        <v>2.6680000000000001</v>
      </c>
      <c r="D156">
        <v>3.1659999999999999</v>
      </c>
      <c r="E156">
        <v>2.65</v>
      </c>
      <c r="F156" s="4">
        <v>0.16900000000000001</v>
      </c>
      <c r="G156">
        <f t="shared" si="7"/>
        <v>3.1190000000000002E-2</v>
      </c>
      <c r="H156">
        <f t="shared" si="8"/>
        <v>-1.1558628931827832E-2</v>
      </c>
      <c r="I156">
        <f t="shared" si="6"/>
        <v>8.6535048658593201</v>
      </c>
    </row>
    <row r="157" spans="1:9" x14ac:dyDescent="0.25">
      <c r="A157" s="1">
        <v>44629</v>
      </c>
      <c r="B157">
        <v>2.6680000000000001</v>
      </c>
      <c r="C157">
        <v>3.02</v>
      </c>
      <c r="D157">
        <v>3.0449999999999999</v>
      </c>
      <c r="E157">
        <v>2.4620000000000002</v>
      </c>
      <c r="F157" s="4">
        <v>-0.1168</v>
      </c>
      <c r="G157">
        <f t="shared" si="7"/>
        <v>2.6680000000000002E-2</v>
      </c>
      <c r="H157">
        <f t="shared" si="8"/>
        <v>6.083830163468977E-2</v>
      </c>
      <c r="I157">
        <f t="shared" si="6"/>
        <v>8.7546971617626603</v>
      </c>
    </row>
    <row r="158" spans="1:9" x14ac:dyDescent="0.25">
      <c r="A158" s="1">
        <v>44601</v>
      </c>
      <c r="B158">
        <v>3.0209999999999999</v>
      </c>
      <c r="C158">
        <v>2.851</v>
      </c>
      <c r="D158">
        <v>3.0579999999999998</v>
      </c>
      <c r="E158">
        <v>2.6190000000000002</v>
      </c>
      <c r="F158" s="4">
        <v>5.96E-2</v>
      </c>
      <c r="G158">
        <f t="shared" si="7"/>
        <v>3.0210000000000001E-2</v>
      </c>
      <c r="H158">
        <f t="shared" si="8"/>
        <v>1.4024184079599898E-2</v>
      </c>
      <c r="I158">
        <f t="shared" si="6"/>
        <v>8.2526216750207677</v>
      </c>
    </row>
    <row r="159" spans="1:9" x14ac:dyDescent="0.25">
      <c r="A159" s="1">
        <v>44570</v>
      </c>
      <c r="B159">
        <v>2.851</v>
      </c>
      <c r="C159">
        <v>2.25</v>
      </c>
      <c r="D159">
        <v>2.8940000000000001</v>
      </c>
      <c r="E159">
        <v>2.1480000000000001</v>
      </c>
      <c r="F159" s="4">
        <v>0.28420000000000001</v>
      </c>
      <c r="G159">
        <f t="shared" si="7"/>
        <v>2.8510000000000001E-2</v>
      </c>
      <c r="H159">
        <f t="shared" si="8"/>
        <v>-3.2037198389034294E-2</v>
      </c>
      <c r="I159">
        <f t="shared" si="6"/>
        <v>8.1384860485466941</v>
      </c>
    </row>
    <row r="160" spans="1:9" x14ac:dyDescent="0.25">
      <c r="A160" s="1">
        <v>44903</v>
      </c>
      <c r="B160">
        <v>2.2200000000000002</v>
      </c>
      <c r="C160">
        <v>2.96</v>
      </c>
      <c r="D160">
        <v>2.9620000000000002</v>
      </c>
      <c r="E160">
        <v>2.04</v>
      </c>
      <c r="F160" s="4">
        <v>-0.2397</v>
      </c>
      <c r="G160">
        <f t="shared" si="7"/>
        <v>2.2200000000000001E-2</v>
      </c>
      <c r="H160">
        <f t="shared" si="8"/>
        <v>9.1360437770855785E-2</v>
      </c>
      <c r="I160">
        <f t="shared" si="6"/>
        <v>8.4078500072543445</v>
      </c>
    </row>
    <row r="161" spans="1:9" x14ac:dyDescent="0.25">
      <c r="A161" s="1">
        <v>44873</v>
      </c>
      <c r="B161">
        <v>2.92</v>
      </c>
      <c r="C161">
        <v>3.9590000000000001</v>
      </c>
      <c r="D161">
        <v>3.984</v>
      </c>
      <c r="E161">
        <v>2.9079999999999999</v>
      </c>
      <c r="F161" s="4">
        <v>-0.26450000000000001</v>
      </c>
      <c r="G161">
        <f t="shared" si="7"/>
        <v>2.92E-2</v>
      </c>
      <c r="H161">
        <f t="shared" si="8"/>
        <v>0.12963392016897862</v>
      </c>
      <c r="I161">
        <f t="shared" si="6"/>
        <v>7.7040084249596683</v>
      </c>
    </row>
    <row r="162" spans="1:9" x14ac:dyDescent="0.25">
      <c r="A162" s="1">
        <v>44842</v>
      </c>
      <c r="B162">
        <v>3.97</v>
      </c>
      <c r="C162">
        <v>3.7480000000000002</v>
      </c>
      <c r="D162">
        <v>4.1100000000000003</v>
      </c>
      <c r="E162">
        <v>3.4020000000000001</v>
      </c>
      <c r="F162" s="4">
        <v>3.6799999999999999E-2</v>
      </c>
      <c r="G162">
        <f t="shared" si="7"/>
        <v>3.9699999999999999E-2</v>
      </c>
      <c r="H162">
        <f t="shared" si="8"/>
        <v>2.6836538281984026E-2</v>
      </c>
      <c r="I162">
        <f t="shared" si="6"/>
        <v>6.8199159811058507</v>
      </c>
    </row>
    <row r="163" spans="1:9" x14ac:dyDescent="0.25">
      <c r="A163" s="1">
        <v>44812</v>
      </c>
      <c r="B163">
        <v>3.8290000000000002</v>
      </c>
      <c r="C163">
        <v>3.827</v>
      </c>
      <c r="D163">
        <v>3.9089999999999998</v>
      </c>
      <c r="E163">
        <v>3.2509999999999999</v>
      </c>
      <c r="F163" s="4">
        <v>1E-3</v>
      </c>
      <c r="G163">
        <f t="shared" si="7"/>
        <v>3.8290000000000005E-2</v>
      </c>
      <c r="H163">
        <f t="shared" si="8"/>
        <v>3.7922784662412494E-2</v>
      </c>
      <c r="I163">
        <f t="shared" si="6"/>
        <v>6.6416763787119972</v>
      </c>
    </row>
    <row r="164" spans="1:9" x14ac:dyDescent="0.25">
      <c r="A164" s="1">
        <v>44781</v>
      </c>
      <c r="B164">
        <v>3.8250000000000002</v>
      </c>
      <c r="C164">
        <v>3.9580000000000002</v>
      </c>
      <c r="D164">
        <v>4.0940000000000003</v>
      </c>
      <c r="E164">
        <v>3.7629999999999999</v>
      </c>
      <c r="F164" s="4">
        <v>-3.3599999999999998E-2</v>
      </c>
      <c r="G164">
        <f t="shared" si="7"/>
        <v>3.8249999999999999E-2</v>
      </c>
      <c r="H164">
        <f t="shared" si="8"/>
        <v>5.046208598458729E-2</v>
      </c>
      <c r="I164">
        <f t="shared" si="6"/>
        <v>6.3990081698343513</v>
      </c>
    </row>
    <row r="165" spans="1:9" x14ac:dyDescent="0.25">
      <c r="A165" s="1">
        <v>44750</v>
      </c>
      <c r="B165">
        <v>3.9580000000000002</v>
      </c>
      <c r="C165">
        <v>3.9670000000000001</v>
      </c>
      <c r="D165">
        <v>4.1779999999999999</v>
      </c>
      <c r="E165">
        <v>3.7709999999999999</v>
      </c>
      <c r="F165" s="4">
        <v>-4.3E-3</v>
      </c>
      <c r="G165">
        <f t="shared" si="7"/>
        <v>3.9580000000000004E-2</v>
      </c>
      <c r="H165">
        <f t="shared" si="8"/>
        <v>4.1131739734089616E-2</v>
      </c>
      <c r="I165">
        <f t="shared" si="6"/>
        <v>6.0916126866555365</v>
      </c>
    </row>
    <row r="166" spans="1:9" x14ac:dyDescent="0.25">
      <c r="A166" s="1">
        <v>44720</v>
      </c>
      <c r="B166">
        <v>3.9750000000000001</v>
      </c>
      <c r="C166">
        <v>4.0579999999999998</v>
      </c>
      <c r="D166">
        <v>4.2880000000000003</v>
      </c>
      <c r="E166">
        <v>3.8580000000000001</v>
      </c>
      <c r="F166" s="4">
        <v>-2.2599999999999999E-2</v>
      </c>
      <c r="G166">
        <f t="shared" si="7"/>
        <v>3.9750000000000001E-2</v>
      </c>
      <c r="H166">
        <f t="shared" si="8"/>
        <v>4.8141319530784953E-2</v>
      </c>
      <c r="I166">
        <f t="shared" si="6"/>
        <v>5.8509528181432309</v>
      </c>
    </row>
    <row r="167" spans="1:9" x14ac:dyDescent="0.25">
      <c r="A167" s="1">
        <v>44689</v>
      </c>
      <c r="B167">
        <v>4.0670000000000002</v>
      </c>
      <c r="C167">
        <v>3.74</v>
      </c>
      <c r="D167">
        <v>4.141</v>
      </c>
      <c r="E167">
        <v>3.6829999999999998</v>
      </c>
      <c r="F167" s="4">
        <v>8.9200000000000002E-2</v>
      </c>
      <c r="G167">
        <f t="shared" si="7"/>
        <v>4.0670000000000005E-2</v>
      </c>
      <c r="H167">
        <f t="shared" si="8"/>
        <v>1.0420577867356132E-2</v>
      </c>
      <c r="I167">
        <f t="shared" si="6"/>
        <v>5.5822175017033882</v>
      </c>
    </row>
    <row r="168" spans="1:9" x14ac:dyDescent="0.25">
      <c r="A168" s="1">
        <v>44659</v>
      </c>
      <c r="B168">
        <v>3.734</v>
      </c>
      <c r="C168">
        <v>3.734</v>
      </c>
      <c r="D168">
        <v>3.734</v>
      </c>
      <c r="E168">
        <v>3.734</v>
      </c>
      <c r="F168" s="4">
        <v>9.1499999999999998E-2</v>
      </c>
      <c r="G168">
        <f t="shared" si="7"/>
        <v>3.7339999999999998E-2</v>
      </c>
      <c r="H168">
        <f t="shared" si="8"/>
        <v>8.4833611642807574E-3</v>
      </c>
      <c r="I168">
        <f t="shared" si="6"/>
        <v>5.5246474824231049</v>
      </c>
    </row>
    <row r="169" spans="1:9" x14ac:dyDescent="0.25">
      <c r="A169" s="1">
        <v>44628</v>
      </c>
      <c r="B169">
        <v>3.4209999999999998</v>
      </c>
      <c r="C169">
        <v>3.4209999999999998</v>
      </c>
      <c r="D169">
        <v>3.4209999999999998</v>
      </c>
      <c r="E169">
        <v>3.4209999999999998</v>
      </c>
      <c r="F169" s="4">
        <v>-2.7799999999999998E-2</v>
      </c>
      <c r="G169">
        <f t="shared" si="7"/>
        <v>3.4209999999999997E-2</v>
      </c>
      <c r="H169">
        <f t="shared" si="8"/>
        <v>4.3372823238522595E-2</v>
      </c>
      <c r="I169">
        <f t="shared" si="6"/>
        <v>5.4781741525660594</v>
      </c>
    </row>
    <row r="170" spans="1:9" x14ac:dyDescent="0.25">
      <c r="A170" s="1">
        <v>44600</v>
      </c>
      <c r="B170">
        <v>3.5190000000000001</v>
      </c>
      <c r="C170">
        <v>3.5190000000000001</v>
      </c>
      <c r="D170">
        <v>3.5190000000000001</v>
      </c>
      <c r="E170">
        <v>3.5190000000000001</v>
      </c>
      <c r="F170" s="4">
        <v>-2.1700000000000001E-2</v>
      </c>
      <c r="G170">
        <f t="shared" si="7"/>
        <v>3.5189999999999999E-2</v>
      </c>
      <c r="H170">
        <f t="shared" si="8"/>
        <v>4.2450744265674467E-2</v>
      </c>
      <c r="I170">
        <f t="shared" si="6"/>
        <v>5.2504474245000621</v>
      </c>
    </row>
    <row r="171" spans="1:9" x14ac:dyDescent="0.25">
      <c r="A171" s="1">
        <v>44569</v>
      </c>
      <c r="B171">
        <v>3.597</v>
      </c>
      <c r="C171">
        <v>3.597</v>
      </c>
      <c r="D171">
        <v>3.597</v>
      </c>
      <c r="E171">
        <v>3.597</v>
      </c>
      <c r="F171" s="4">
        <v>-0.1086</v>
      </c>
      <c r="G171">
        <f t="shared" si="7"/>
        <v>3.5970000000000002E-2</v>
      </c>
      <c r="H171">
        <f t="shared" si="8"/>
        <v>7.6599284361953734E-2</v>
      </c>
      <c r="I171">
        <f t="shared" si="6"/>
        <v>5.0366383768075238</v>
      </c>
    </row>
    <row r="172" spans="1:9" x14ac:dyDescent="0.25">
      <c r="A172" s="1">
        <v>44902</v>
      </c>
      <c r="B172">
        <v>4.0350000000000001</v>
      </c>
      <c r="C172">
        <v>4.0350000000000001</v>
      </c>
      <c r="D172">
        <v>4.0350000000000001</v>
      </c>
      <c r="E172">
        <v>4.0350000000000001</v>
      </c>
      <c r="F172" s="4">
        <v>2.18E-2</v>
      </c>
      <c r="G172">
        <f t="shared" si="7"/>
        <v>4.0350000000000004E-2</v>
      </c>
      <c r="H172">
        <f t="shared" si="8"/>
        <v>3.2526767305851995E-2</v>
      </c>
      <c r="I172">
        <f t="shared" si="6"/>
        <v>4.6782850870948574</v>
      </c>
    </row>
    <row r="173" spans="1:9" x14ac:dyDescent="0.25">
      <c r="A173" s="1">
        <v>44872</v>
      </c>
      <c r="B173">
        <v>3.9489999999999998</v>
      </c>
      <c r="C173">
        <v>3.9489999999999998</v>
      </c>
      <c r="D173">
        <v>3.9489999999999998</v>
      </c>
      <c r="E173">
        <v>3.9489999999999998</v>
      </c>
      <c r="F173" s="4">
        <v>-0.1171</v>
      </c>
      <c r="G173">
        <f t="shared" si="7"/>
        <v>3.9489999999999997E-2</v>
      </c>
      <c r="H173">
        <f t="shared" si="8"/>
        <v>8.7339203399450727E-2</v>
      </c>
      <c r="I173">
        <f t="shared" si="6"/>
        <v>4.5309092560397222</v>
      </c>
    </row>
    <row r="174" spans="1:9" x14ac:dyDescent="0.25">
      <c r="A174" s="1">
        <v>44841</v>
      </c>
      <c r="B174">
        <v>4.4729999999999999</v>
      </c>
      <c r="C174">
        <v>4.4729999999999999</v>
      </c>
      <c r="D174">
        <v>4.4729999999999999</v>
      </c>
      <c r="E174">
        <v>4.4729999999999999</v>
      </c>
      <c r="F174" s="4">
        <v>-2.63E-2</v>
      </c>
      <c r="G174">
        <f t="shared" si="7"/>
        <v>4.4729999999999999E-2</v>
      </c>
      <c r="H174">
        <f t="shared" si="8"/>
        <v>5.5527111999858957E-2</v>
      </c>
      <c r="I174">
        <f t="shared" si="6"/>
        <v>4.1669694625874936</v>
      </c>
    </row>
    <row r="175" spans="1:9" x14ac:dyDescent="0.25">
      <c r="A175" s="1">
        <v>44811</v>
      </c>
      <c r="B175">
        <v>4.5940000000000003</v>
      </c>
      <c r="C175">
        <v>4.5940000000000003</v>
      </c>
      <c r="D175">
        <v>4.5940000000000003</v>
      </c>
      <c r="E175">
        <v>4.5940000000000003</v>
      </c>
      <c r="F175" s="4">
        <v>1.4800000000000001E-2</v>
      </c>
      <c r="G175">
        <f t="shared" si="7"/>
        <v>4.5940000000000002E-2</v>
      </c>
      <c r="H175">
        <f t="shared" si="8"/>
        <v>3.9992896348860135E-2</v>
      </c>
      <c r="I175">
        <f t="shared" si="6"/>
        <v>3.9477616588100015</v>
      </c>
    </row>
    <row r="176" spans="1:9" x14ac:dyDescent="0.25">
      <c r="A176" s="1">
        <v>44780</v>
      </c>
      <c r="B176">
        <v>4.5270000000000001</v>
      </c>
      <c r="C176">
        <v>4.5270000000000001</v>
      </c>
      <c r="D176">
        <v>4.5270000000000001</v>
      </c>
      <c r="E176">
        <v>4.5270000000000001</v>
      </c>
      <c r="F176" s="4">
        <v>-4.3499999999999997E-2</v>
      </c>
      <c r="G176">
        <f t="shared" si="7"/>
        <v>4.5270000000000005E-2</v>
      </c>
      <c r="H176">
        <f t="shared" si="8"/>
        <v>6.3608581998288685E-2</v>
      </c>
      <c r="I176">
        <f t="shared" si="6"/>
        <v>3.7959505999219303</v>
      </c>
    </row>
    <row r="177" spans="1:9" x14ac:dyDescent="0.25">
      <c r="A177" s="1">
        <v>44749</v>
      </c>
      <c r="B177">
        <v>4.7329999999999997</v>
      </c>
      <c r="C177">
        <v>4.7329999999999997</v>
      </c>
      <c r="D177">
        <v>4.7329999999999997</v>
      </c>
      <c r="E177">
        <v>4.7329999999999997</v>
      </c>
      <c r="F177" s="4">
        <v>-5.8500000000000003E-2</v>
      </c>
      <c r="G177">
        <f t="shared" si="7"/>
        <v>4.7329999999999997E-2</v>
      </c>
      <c r="H177">
        <f t="shared" si="8"/>
        <v>7.3269163447284819E-2</v>
      </c>
      <c r="I177">
        <f t="shared" si="6"/>
        <v>3.5689356631460858</v>
      </c>
    </row>
    <row r="178" spans="1:9" x14ac:dyDescent="0.25">
      <c r="A178" s="1">
        <v>44719</v>
      </c>
      <c r="B178">
        <v>5.0270000000000001</v>
      </c>
      <c r="C178">
        <v>5.0270000000000001</v>
      </c>
      <c r="D178">
        <v>5.0270000000000001</v>
      </c>
      <c r="E178">
        <v>5.0270000000000001</v>
      </c>
      <c r="F178" s="4">
        <v>2.76E-2</v>
      </c>
      <c r="G178">
        <f t="shared" si="7"/>
        <v>5.0270000000000002E-2</v>
      </c>
      <c r="H178">
        <f t="shared" si="8"/>
        <v>3.8509312656399716E-2</v>
      </c>
      <c r="I178">
        <f t="shared" si="6"/>
        <v>3.3252941430673828</v>
      </c>
    </row>
    <row r="179" spans="1:9" x14ac:dyDescent="0.25">
      <c r="A179" s="1">
        <v>44688</v>
      </c>
      <c r="B179">
        <v>4.8920000000000003</v>
      </c>
      <c r="C179">
        <v>4.8920000000000003</v>
      </c>
      <c r="D179">
        <v>4.8920000000000003</v>
      </c>
      <c r="E179">
        <v>4.8920000000000003</v>
      </c>
      <c r="F179" s="4">
        <v>5.7000000000000002E-2</v>
      </c>
      <c r="G179">
        <f t="shared" si="7"/>
        <v>4.8920000000000005E-2</v>
      </c>
      <c r="H179">
        <f t="shared" si="8"/>
        <v>2.5787278439113229E-2</v>
      </c>
      <c r="I179">
        <f t="shared" si="6"/>
        <v>3.2019877939867705</v>
      </c>
    </row>
    <row r="180" spans="1:9" x14ac:dyDescent="0.25">
      <c r="A180" s="1">
        <v>44658</v>
      </c>
      <c r="B180">
        <v>4.6280000000000001</v>
      </c>
      <c r="C180">
        <v>4.6280000000000001</v>
      </c>
      <c r="D180">
        <v>4.6280000000000001</v>
      </c>
      <c r="E180">
        <v>4.6280000000000001</v>
      </c>
      <c r="F180" s="4">
        <v>-4.3E-3</v>
      </c>
      <c r="G180">
        <f t="shared" si="7"/>
        <v>4.6280000000000002E-2</v>
      </c>
      <c r="H180">
        <f t="shared" si="8"/>
        <v>4.805263087875225E-2</v>
      </c>
      <c r="I180">
        <f t="shared" si="6"/>
        <v>3.121492985230883</v>
      </c>
    </row>
    <row r="181" spans="1:9" x14ac:dyDescent="0.25">
      <c r="A181" s="1">
        <v>44627</v>
      </c>
      <c r="B181">
        <v>4.6479999999999997</v>
      </c>
      <c r="C181">
        <v>4.6479999999999997</v>
      </c>
      <c r="D181">
        <v>4.6479999999999997</v>
      </c>
      <c r="E181">
        <v>4.6479999999999997</v>
      </c>
      <c r="F181" s="4">
        <v>1.55E-2</v>
      </c>
      <c r="G181">
        <f t="shared" si="7"/>
        <v>4.6479999999999994E-2</v>
      </c>
      <c r="H181">
        <f t="shared" si="8"/>
        <v>4.0192628882197677E-2</v>
      </c>
      <c r="I181">
        <f t="shared" si="6"/>
        <v>2.9783742660076431</v>
      </c>
    </row>
    <row r="182" spans="1:9" x14ac:dyDescent="0.25">
      <c r="A182" s="1">
        <v>44599</v>
      </c>
      <c r="B182">
        <v>4.577</v>
      </c>
      <c r="C182">
        <v>4.577</v>
      </c>
      <c r="D182">
        <v>4.577</v>
      </c>
      <c r="E182">
        <v>4.577</v>
      </c>
      <c r="F182" s="4">
        <v>-4.9200000000000001E-2</v>
      </c>
      <c r="G182">
        <f t="shared" si="7"/>
        <v>4.5769999999999998E-2</v>
      </c>
      <c r="H182">
        <f t="shared" si="8"/>
        <v>6.6822345782897516E-2</v>
      </c>
      <c r="I182">
        <f t="shared" si="6"/>
        <v>2.8632910706243289</v>
      </c>
    </row>
    <row r="183" spans="1:9" x14ac:dyDescent="0.25">
      <c r="A183" s="1">
        <v>44568</v>
      </c>
      <c r="B183">
        <v>4.8140000000000001</v>
      </c>
      <c r="C183">
        <v>4.8140000000000001</v>
      </c>
      <c r="D183">
        <v>4.8140000000000001</v>
      </c>
      <c r="E183">
        <v>4.8140000000000001</v>
      </c>
      <c r="F183" s="4">
        <v>2.4299999999999999E-2</v>
      </c>
      <c r="G183">
        <f t="shared" si="7"/>
        <v>4.8140000000000002E-2</v>
      </c>
      <c r="H183">
        <f t="shared" si="8"/>
        <v>3.8117164456943201E-2</v>
      </c>
      <c r="I183">
        <f t="shared" si="6"/>
        <v>2.6839436593569626</v>
      </c>
    </row>
    <row r="184" spans="1:9" x14ac:dyDescent="0.25">
      <c r="A184" s="1">
        <v>44901</v>
      </c>
      <c r="B184">
        <v>4.7</v>
      </c>
      <c r="C184">
        <v>4.7</v>
      </c>
      <c r="D184">
        <v>4.7</v>
      </c>
      <c r="E184">
        <v>4.7</v>
      </c>
      <c r="F184" s="4">
        <v>5.33E-2</v>
      </c>
      <c r="G184">
        <f t="shared" si="7"/>
        <v>4.7E-2</v>
      </c>
      <c r="H184">
        <f t="shared" si="8"/>
        <v>2.5971557920584705E-2</v>
      </c>
      <c r="I184">
        <f t="shared" si="6"/>
        <v>2.5853957060434305</v>
      </c>
    </row>
    <row r="185" spans="1:9" x14ac:dyDescent="0.25">
      <c r="A185" s="1">
        <v>44871</v>
      </c>
      <c r="B185">
        <v>4.4619999999999997</v>
      </c>
      <c r="C185">
        <v>4.4619999999999997</v>
      </c>
      <c r="D185">
        <v>4.4619999999999997</v>
      </c>
      <c r="E185">
        <v>4.4619999999999997</v>
      </c>
      <c r="F185" s="4">
        <v>-3.0800000000000001E-2</v>
      </c>
      <c r="G185">
        <f t="shared" si="7"/>
        <v>4.462E-2</v>
      </c>
      <c r="H185">
        <f t="shared" si="8"/>
        <v>5.7297082550915951E-2</v>
      </c>
      <c r="I185">
        <f t="shared" si="6"/>
        <v>2.5199487121099637</v>
      </c>
    </row>
    <row r="186" spans="1:9" x14ac:dyDescent="0.25">
      <c r="A186" s="1">
        <v>44840</v>
      </c>
      <c r="B186">
        <v>4.6040000000000001</v>
      </c>
      <c r="C186">
        <v>4.6040000000000001</v>
      </c>
      <c r="D186">
        <v>4.6040000000000001</v>
      </c>
      <c r="E186">
        <v>4.6040000000000001</v>
      </c>
      <c r="F186" s="4">
        <v>-6.3E-3</v>
      </c>
      <c r="G186">
        <f t="shared" si="7"/>
        <v>4.6039999999999998E-2</v>
      </c>
      <c r="H186">
        <f t="shared" si="8"/>
        <v>4.8612999465130112E-2</v>
      </c>
      <c r="I186">
        <f t="shared" si="6"/>
        <v>2.3833875584241113</v>
      </c>
    </row>
    <row r="187" spans="1:9" x14ac:dyDescent="0.25">
      <c r="A187" s="1">
        <v>44810</v>
      </c>
      <c r="B187">
        <v>4.633</v>
      </c>
      <c r="C187">
        <v>4.633</v>
      </c>
      <c r="D187">
        <v>4.633</v>
      </c>
      <c r="E187">
        <v>4.633</v>
      </c>
      <c r="F187" s="4">
        <v>-2.0899999999999998E-2</v>
      </c>
      <c r="G187">
        <f t="shared" si="7"/>
        <v>4.6330000000000003E-2</v>
      </c>
      <c r="H187">
        <f t="shared" si="8"/>
        <v>5.5102615521385595E-2</v>
      </c>
      <c r="I187">
        <f t="shared" si="6"/>
        <v>2.2728953004014012</v>
      </c>
    </row>
    <row r="188" spans="1:9" x14ac:dyDescent="0.25">
      <c r="A188" s="1">
        <v>44779</v>
      </c>
      <c r="B188">
        <v>4.7320000000000002</v>
      </c>
      <c r="C188">
        <v>4.7320000000000002</v>
      </c>
      <c r="D188">
        <v>4.7320000000000002</v>
      </c>
      <c r="E188">
        <v>4.7320000000000002</v>
      </c>
      <c r="F188" s="4">
        <v>-5.1299999999999998E-2</v>
      </c>
      <c r="G188">
        <f t="shared" si="7"/>
        <v>4.7320000000000001E-2</v>
      </c>
      <c r="H188">
        <f t="shared" si="8"/>
        <v>6.9907461484354977E-2</v>
      </c>
      <c r="I188">
        <f t="shared" si="6"/>
        <v>2.1541935987697611</v>
      </c>
    </row>
    <row r="189" spans="1:9" x14ac:dyDescent="0.25">
      <c r="A189" s="1">
        <v>44748</v>
      </c>
      <c r="B189">
        <v>4.9880000000000004</v>
      </c>
      <c r="C189">
        <v>4.9880000000000004</v>
      </c>
      <c r="D189">
        <v>4.9880000000000004</v>
      </c>
      <c r="E189">
        <v>4.9880000000000004</v>
      </c>
      <c r="F189" s="4">
        <v>-3.0499999999999999E-2</v>
      </c>
      <c r="G189">
        <f t="shared" si="7"/>
        <v>4.9880000000000008E-2</v>
      </c>
      <c r="H189">
        <f t="shared" si="8"/>
        <v>6.3580191729146085E-2</v>
      </c>
      <c r="I189">
        <f t="shared" si="6"/>
        <v>2.0134391770491091</v>
      </c>
    </row>
    <row r="190" spans="1:9" x14ac:dyDescent="0.25">
      <c r="A190" s="1">
        <v>44718</v>
      </c>
      <c r="B190">
        <v>5.1449999999999996</v>
      </c>
      <c r="C190">
        <v>5.1449999999999996</v>
      </c>
      <c r="D190">
        <v>5.1449999999999996</v>
      </c>
      <c r="E190">
        <v>5.1449999999999996</v>
      </c>
      <c r="F190" s="4">
        <v>4.3E-3</v>
      </c>
      <c r="G190">
        <f t="shared" si="7"/>
        <v>5.1449999999999996E-2</v>
      </c>
      <c r="H190">
        <f t="shared" si="8"/>
        <v>4.9543117143420974E-2</v>
      </c>
      <c r="I190">
        <f t="shared" si="6"/>
        <v>1.8930769797204501</v>
      </c>
    </row>
    <row r="191" spans="1:9" x14ac:dyDescent="0.25">
      <c r="A191" s="1">
        <v>44687</v>
      </c>
      <c r="B191">
        <v>5.1230000000000002</v>
      </c>
      <c r="C191">
        <v>5.1230000000000002</v>
      </c>
      <c r="D191">
        <v>5.1230000000000002</v>
      </c>
      <c r="E191">
        <v>5.1230000000000002</v>
      </c>
      <c r="F191" s="4">
        <v>1.3100000000000001E-2</v>
      </c>
      <c r="G191">
        <f t="shared" si="7"/>
        <v>5.1230000000000005E-2</v>
      </c>
      <c r="H191">
        <f t="shared" si="8"/>
        <v>4.5503959763182E-2</v>
      </c>
      <c r="I191">
        <f t="shared" si="6"/>
        <v>1.8037153012568987</v>
      </c>
    </row>
    <row r="192" spans="1:9" x14ac:dyDescent="0.25">
      <c r="A192" s="1">
        <v>44657</v>
      </c>
      <c r="B192">
        <v>5.0570000000000004</v>
      </c>
      <c r="C192">
        <v>5.0570000000000004</v>
      </c>
      <c r="D192">
        <v>5.0570000000000004</v>
      </c>
      <c r="E192">
        <v>5.0570000000000004</v>
      </c>
      <c r="F192" s="4">
        <v>4.2000000000000003E-2</v>
      </c>
      <c r="G192">
        <f t="shared" si="7"/>
        <v>5.0570000000000004E-2</v>
      </c>
      <c r="H192">
        <f t="shared" si="8"/>
        <v>3.2821173448261333E-2</v>
      </c>
      <c r="I192">
        <f t="shared" si="6"/>
        <v>1.725211353255381</v>
      </c>
    </row>
    <row r="193" spans="1:9" x14ac:dyDescent="0.25">
      <c r="A193" s="1">
        <v>44626</v>
      </c>
      <c r="B193">
        <v>4.8529999999999998</v>
      </c>
      <c r="C193">
        <v>4.8529999999999998</v>
      </c>
      <c r="D193">
        <v>4.8529999999999998</v>
      </c>
      <c r="E193">
        <v>4.8529999999999998</v>
      </c>
      <c r="F193" s="4">
        <v>6.5000000000000002E-2</v>
      </c>
      <c r="G193">
        <f t="shared" si="7"/>
        <v>4.8529999999999997E-2</v>
      </c>
      <c r="H193">
        <f t="shared" si="8"/>
        <v>2.254961652725674E-2</v>
      </c>
      <c r="I193">
        <f t="shared" si="6"/>
        <v>1.6703872825297037</v>
      </c>
    </row>
    <row r="194" spans="1:9" x14ac:dyDescent="0.25">
      <c r="A194" s="1">
        <v>44598</v>
      </c>
      <c r="B194">
        <v>4.5570000000000004</v>
      </c>
      <c r="C194">
        <v>4.5570000000000004</v>
      </c>
      <c r="D194">
        <v>4.5570000000000004</v>
      </c>
      <c r="E194">
        <v>4.5570000000000004</v>
      </c>
      <c r="F194" s="4">
        <v>8.3999999999999995E-3</v>
      </c>
      <c r="G194">
        <f t="shared" si="7"/>
        <v>4.5570000000000006E-2</v>
      </c>
      <c r="H194">
        <f t="shared" si="8"/>
        <v>4.2191576213340846E-2</v>
      </c>
      <c r="I194">
        <f t="shared" ref="I194:I204" si="9">I195*H194+I195</f>
        <v>1.6335513265386652</v>
      </c>
    </row>
    <row r="195" spans="1:9" x14ac:dyDescent="0.25">
      <c r="A195" s="1">
        <v>44567</v>
      </c>
      <c r="B195">
        <v>4.5190000000000001</v>
      </c>
      <c r="C195">
        <v>4.5190000000000001</v>
      </c>
      <c r="D195">
        <v>4.5190000000000001</v>
      </c>
      <c r="E195">
        <v>4.5190000000000001</v>
      </c>
      <c r="F195" s="4">
        <v>2.8199999999999999E-2</v>
      </c>
      <c r="G195">
        <f t="shared" ref="G195:G206" si="10">B195/100</f>
        <v>4.5190000000000001E-2</v>
      </c>
      <c r="H195">
        <f t="shared" ref="H195:H206" si="11">(G196/G195)*(1-(1/((1+G195)^10)))+(1/((1+G195)^10))-1+G196</f>
        <v>3.4147389072752783E-2</v>
      </c>
      <c r="I195">
        <f t="shared" si="9"/>
        <v>1.5674194301914706</v>
      </c>
    </row>
    <row r="196" spans="1:9" x14ac:dyDescent="0.25">
      <c r="A196" s="1">
        <v>44900</v>
      </c>
      <c r="B196">
        <v>4.3949999999999996</v>
      </c>
      <c r="C196">
        <v>4.3949999999999996</v>
      </c>
      <c r="D196">
        <v>4.3949999999999996</v>
      </c>
      <c r="E196">
        <v>4.3949999999999996</v>
      </c>
      <c r="F196" s="4">
        <v>-2.12E-2</v>
      </c>
      <c r="G196">
        <f t="shared" si="10"/>
        <v>4.3949999999999996E-2</v>
      </c>
      <c r="H196">
        <f t="shared" si="11"/>
        <v>5.2456041290730511E-2</v>
      </c>
      <c r="I196">
        <f t="shared" si="9"/>
        <v>1.5156634796485493</v>
      </c>
    </row>
    <row r="197" spans="1:9" x14ac:dyDescent="0.25">
      <c r="A197" s="1">
        <v>44870</v>
      </c>
      <c r="B197">
        <v>4.49</v>
      </c>
      <c r="C197">
        <v>4.49</v>
      </c>
      <c r="D197">
        <v>4.49</v>
      </c>
      <c r="E197">
        <v>4.49</v>
      </c>
      <c r="F197" s="4">
        <v>-1.47E-2</v>
      </c>
      <c r="G197">
        <f t="shared" si="10"/>
        <v>4.4900000000000002E-2</v>
      </c>
      <c r="H197">
        <f t="shared" si="11"/>
        <v>5.0874128786426616E-2</v>
      </c>
      <c r="I197">
        <f t="shared" si="9"/>
        <v>1.4401204612686169</v>
      </c>
    </row>
    <row r="198" spans="1:9" x14ac:dyDescent="0.25">
      <c r="A198" s="1">
        <v>44839</v>
      </c>
      <c r="B198">
        <v>4.5570000000000004</v>
      </c>
      <c r="C198">
        <v>4.5570000000000004</v>
      </c>
      <c r="D198">
        <v>4.5570000000000004</v>
      </c>
      <c r="E198">
        <v>4.5570000000000004</v>
      </c>
      <c r="F198" s="4">
        <v>5.1900000000000002E-2</v>
      </c>
      <c r="G198">
        <f t="shared" si="10"/>
        <v>4.5570000000000006E-2</v>
      </c>
      <c r="H198">
        <f t="shared" si="11"/>
        <v>2.5566174947413395E-2</v>
      </c>
      <c r="I198">
        <f t="shared" si="9"/>
        <v>1.3704024314802581</v>
      </c>
    </row>
    <row r="199" spans="1:9" x14ac:dyDescent="0.25">
      <c r="A199" s="1">
        <v>44809</v>
      </c>
      <c r="B199">
        <v>4.3319999999999999</v>
      </c>
      <c r="C199">
        <v>4.3319999999999999</v>
      </c>
      <c r="D199">
        <v>4.3319999999999999</v>
      </c>
      <c r="E199">
        <v>4.3319999999999999</v>
      </c>
      <c r="F199" s="4">
        <v>7.9200000000000007E-2</v>
      </c>
      <c r="G199">
        <f t="shared" si="10"/>
        <v>4.3319999999999997E-2</v>
      </c>
      <c r="H199">
        <f t="shared" si="11"/>
        <v>1.4768411640760863E-2</v>
      </c>
      <c r="I199">
        <f t="shared" si="9"/>
        <v>1.3362398887136917</v>
      </c>
    </row>
    <row r="200" spans="1:9" x14ac:dyDescent="0.25">
      <c r="A200" s="1">
        <v>44778</v>
      </c>
      <c r="B200">
        <v>4.0140000000000002</v>
      </c>
      <c r="C200">
        <v>4.0140000000000002</v>
      </c>
      <c r="D200">
        <v>4.0140000000000002</v>
      </c>
      <c r="E200">
        <v>4.0140000000000002</v>
      </c>
      <c r="F200" s="4">
        <v>-6.2600000000000003E-2</v>
      </c>
      <c r="G200">
        <f t="shared" si="10"/>
        <v>4.0140000000000002E-2</v>
      </c>
      <c r="H200">
        <f t="shared" si="11"/>
        <v>6.4542059085387266E-2</v>
      </c>
      <c r="I200">
        <f t="shared" si="9"/>
        <v>1.316792948405981</v>
      </c>
    </row>
    <row r="201" spans="1:9" x14ac:dyDescent="0.25">
      <c r="A201" s="1">
        <v>44747</v>
      </c>
      <c r="B201">
        <v>4.282</v>
      </c>
      <c r="C201">
        <v>4.282</v>
      </c>
      <c r="D201">
        <v>4.282</v>
      </c>
      <c r="E201">
        <v>4.282</v>
      </c>
      <c r="F201" s="4">
        <v>9.2100000000000001E-2</v>
      </c>
      <c r="G201">
        <f t="shared" si="10"/>
        <v>4.2819999999999997E-2</v>
      </c>
      <c r="H201">
        <f t="shared" si="11"/>
        <v>1.0336427262172126E-2</v>
      </c>
      <c r="I201">
        <f t="shared" si="9"/>
        <v>1.2369571847046774</v>
      </c>
    </row>
    <row r="202" spans="1:9" x14ac:dyDescent="0.25">
      <c r="A202" s="1">
        <v>44717</v>
      </c>
      <c r="B202">
        <v>3.9209999999999998</v>
      </c>
      <c r="C202">
        <v>3.9209999999999998</v>
      </c>
      <c r="D202">
        <v>3.9209999999999998</v>
      </c>
      <c r="E202">
        <v>3.9209999999999998</v>
      </c>
      <c r="F202" s="4">
        <v>-1.66E-2</v>
      </c>
      <c r="G202">
        <f t="shared" si="10"/>
        <v>3.9209999999999995E-2</v>
      </c>
      <c r="H202">
        <f t="shared" si="11"/>
        <v>4.524430605347611E-2</v>
      </c>
      <c r="I202">
        <f t="shared" si="9"/>
        <v>1.2243022733096998</v>
      </c>
    </row>
    <row r="203" spans="1:9" x14ac:dyDescent="0.25">
      <c r="A203" s="1">
        <v>44686</v>
      </c>
      <c r="B203">
        <v>3.9870000000000001</v>
      </c>
      <c r="C203">
        <v>3.9870000000000001</v>
      </c>
      <c r="D203">
        <v>3.9870000000000001</v>
      </c>
      <c r="E203">
        <v>3.9870000000000001</v>
      </c>
      <c r="F203" s="4">
        <v>-5.0700000000000002E-2</v>
      </c>
      <c r="G203">
        <f t="shared" si="10"/>
        <v>3.9870000000000003E-2</v>
      </c>
      <c r="H203">
        <f t="shared" si="11"/>
        <v>5.9287393869674042E-2</v>
      </c>
      <c r="I203">
        <f t="shared" si="9"/>
        <v>1.1713072878935757</v>
      </c>
    </row>
    <row r="204" spans="1:9" x14ac:dyDescent="0.25">
      <c r="A204" s="1">
        <v>44656</v>
      </c>
      <c r="B204">
        <v>4.2</v>
      </c>
      <c r="C204">
        <v>4.2</v>
      </c>
      <c r="D204">
        <v>4.2</v>
      </c>
      <c r="E204">
        <v>4.2</v>
      </c>
      <c r="F204" s="4">
        <v>-6.4199999999999993E-2</v>
      </c>
      <c r="G204">
        <f t="shared" si="10"/>
        <v>4.2000000000000003E-2</v>
      </c>
      <c r="H204">
        <f t="shared" si="11"/>
        <v>6.8008531809876843E-2</v>
      </c>
      <c r="I204">
        <f t="shared" si="9"/>
        <v>1.1057502380111244</v>
      </c>
    </row>
    <row r="205" spans="1:9" x14ac:dyDescent="0.25">
      <c r="A205" s="1">
        <v>44625</v>
      </c>
      <c r="B205">
        <v>4.4880000000000004</v>
      </c>
      <c r="C205">
        <v>4.4880000000000004</v>
      </c>
      <c r="D205">
        <v>4.4880000000000004</v>
      </c>
      <c r="E205">
        <v>4.4880000000000004</v>
      </c>
      <c r="F205" s="4">
        <v>2.4400000000000002E-2</v>
      </c>
      <c r="G205">
        <f t="shared" si="10"/>
        <v>4.4880000000000003E-2</v>
      </c>
      <c r="H205">
        <f t="shared" si="11"/>
        <v>3.5338393914596797E-2</v>
      </c>
      <c r="I205">
        <f>I206*H205+I206</f>
        <v>1.0353383939145968</v>
      </c>
    </row>
    <row r="206" spans="1:9" x14ac:dyDescent="0.25">
      <c r="A206" s="1">
        <v>44597</v>
      </c>
      <c r="B206">
        <v>4.3810000000000002</v>
      </c>
      <c r="C206">
        <v>4.3810000000000002</v>
      </c>
      <c r="D206">
        <v>4.3810000000000002</v>
      </c>
      <c r="E206">
        <v>4.3810000000000002</v>
      </c>
      <c r="F206" s="4">
        <v>6.0299999999999999E-2</v>
      </c>
      <c r="G206">
        <f t="shared" si="10"/>
        <v>4.3810000000000002E-2</v>
      </c>
      <c r="H206" t="e">
        <f t="shared" si="11"/>
        <v>#VALUE!</v>
      </c>
      <c r="I206">
        <v>1</v>
      </c>
    </row>
    <row r="207" spans="1:9" x14ac:dyDescent="0.25">
      <c r="G207" t="s">
        <v>225</v>
      </c>
      <c r="H207">
        <f>AVERAGE(H2:H205)</f>
        <v>2.8326523607246915E-2</v>
      </c>
    </row>
    <row r="208" spans="1:9" x14ac:dyDescent="0.25">
      <c r="G208" t="s">
        <v>231</v>
      </c>
      <c r="H208">
        <f>STDEV(H2:H205)</f>
        <v>2.4432800879624884E-2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workbookViewId="0">
      <selection activeCell="H2" sqref="H2"/>
    </sheetView>
  </sheetViews>
  <sheetFormatPr defaultRowHeight="15" x14ac:dyDescent="0.25"/>
  <sheetData>
    <row r="1" spans="1:11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6</v>
      </c>
      <c r="J1" t="s">
        <v>7</v>
      </c>
      <c r="K1" t="s">
        <v>9</v>
      </c>
    </row>
    <row r="2" spans="1:11" x14ac:dyDescent="0.25">
      <c r="A2" s="1">
        <v>44614</v>
      </c>
      <c r="B2">
        <v>395.86</v>
      </c>
      <c r="C2">
        <v>416.14</v>
      </c>
      <c r="D2">
        <v>420.46</v>
      </c>
      <c r="E2">
        <v>395.25</v>
      </c>
      <c r="F2" t="s">
        <v>232</v>
      </c>
      <c r="G2" s="4">
        <v>-4.9000000000000002E-2</v>
      </c>
      <c r="H2">
        <f>(B2/$B$206)-1</f>
        <v>0.73379467414155575</v>
      </c>
      <c r="I2">
        <f>STDEV(K2:K205)</f>
        <v>6.2038938089545755E-2</v>
      </c>
      <c r="J2">
        <f>AVERAGE(K2:K205)</f>
        <v>4.7098870353752395E-3</v>
      </c>
      <c r="K2">
        <f>(B2/B3)-1</f>
        <v>-4.903067720469878E-2</v>
      </c>
    </row>
    <row r="3" spans="1:11" x14ac:dyDescent="0.25">
      <c r="A3" s="1">
        <v>44583</v>
      </c>
      <c r="B3">
        <v>416.27</v>
      </c>
      <c r="C3">
        <v>454.34</v>
      </c>
      <c r="D3">
        <v>454.56</v>
      </c>
      <c r="E3">
        <v>393.84</v>
      </c>
      <c r="F3" t="s">
        <v>233</v>
      </c>
      <c r="G3" s="4">
        <v>-8.2000000000000003E-2</v>
      </c>
      <c r="H3">
        <f>(B3/$B$206)-1</f>
        <v>0.82318675543097397</v>
      </c>
      <c r="K3">
        <f t="shared" ref="K3:K66" si="0">(B3/B4)-1</f>
        <v>-8.2034092663241354E-2</v>
      </c>
    </row>
    <row r="4" spans="1:11" x14ac:dyDescent="0.25">
      <c r="A4" s="1">
        <v>44916</v>
      </c>
      <c r="B4">
        <v>453.47</v>
      </c>
      <c r="C4">
        <v>420.85</v>
      </c>
      <c r="D4">
        <v>456.48</v>
      </c>
      <c r="E4">
        <v>410.1</v>
      </c>
      <c r="F4" t="s">
        <v>233</v>
      </c>
      <c r="G4" s="4">
        <v>8.9099999999999999E-2</v>
      </c>
      <c r="H4">
        <f t="shared" ref="H4:H67" si="1">(B4/$B$206)-1</f>
        <v>0.98611597757533298</v>
      </c>
      <c r="K4">
        <f t="shared" si="0"/>
        <v>8.9077285172198595E-2</v>
      </c>
    </row>
    <row r="5" spans="1:11" x14ac:dyDescent="0.25">
      <c r="A5" s="1">
        <v>44886</v>
      </c>
      <c r="B5">
        <v>416.38</v>
      </c>
      <c r="C5">
        <v>427.27</v>
      </c>
      <c r="D5">
        <v>433.1</v>
      </c>
      <c r="E5">
        <v>416.37</v>
      </c>
      <c r="F5" t="s">
        <v>234</v>
      </c>
      <c r="G5" s="4">
        <v>-2.3800000000000002E-2</v>
      </c>
      <c r="H5">
        <f t="shared" si="1"/>
        <v>0.82366853538892792</v>
      </c>
      <c r="K5">
        <f t="shared" si="0"/>
        <v>-2.3750908536728343E-2</v>
      </c>
    </row>
    <row r="6" spans="1:11" x14ac:dyDescent="0.25">
      <c r="A6" s="1">
        <v>44855</v>
      </c>
      <c r="B6">
        <v>426.51</v>
      </c>
      <c r="C6">
        <v>400.6</v>
      </c>
      <c r="D6">
        <v>432.42</v>
      </c>
      <c r="E6">
        <v>395.04</v>
      </c>
      <c r="F6" t="s">
        <v>235</v>
      </c>
      <c r="G6" s="4">
        <v>7.0099999999999996E-2</v>
      </c>
      <c r="H6">
        <f t="shared" si="1"/>
        <v>0.86803608969866852</v>
      </c>
      <c r="K6">
        <f t="shared" si="0"/>
        <v>7.0073761854583694E-2</v>
      </c>
    </row>
    <row r="7" spans="1:11" x14ac:dyDescent="0.25">
      <c r="A7" s="1">
        <v>44825</v>
      </c>
      <c r="B7">
        <v>398.58</v>
      </c>
      <c r="C7">
        <v>425.65</v>
      </c>
      <c r="D7">
        <v>434.54</v>
      </c>
      <c r="E7">
        <v>398.57</v>
      </c>
      <c r="F7" t="s">
        <v>236</v>
      </c>
      <c r="G7" s="4">
        <v>-6.1100000000000002E-2</v>
      </c>
      <c r="H7">
        <f t="shared" si="1"/>
        <v>0.74570777855641213</v>
      </c>
      <c r="K7">
        <f t="shared" si="0"/>
        <v>-6.1148537240307221E-2</v>
      </c>
    </row>
    <row r="8" spans="1:11" x14ac:dyDescent="0.25">
      <c r="A8" s="1">
        <v>44794</v>
      </c>
      <c r="B8">
        <v>424.54</v>
      </c>
      <c r="C8">
        <v>418.06</v>
      </c>
      <c r="D8">
        <v>424.9</v>
      </c>
      <c r="E8">
        <v>410.49</v>
      </c>
      <c r="F8" t="s">
        <v>235</v>
      </c>
      <c r="G8" s="4">
        <v>1.9800000000000002E-2</v>
      </c>
      <c r="H8">
        <f t="shared" si="1"/>
        <v>0.85940784863349706</v>
      </c>
      <c r="K8">
        <f t="shared" si="0"/>
        <v>1.9842413759969313E-2</v>
      </c>
    </row>
    <row r="9" spans="1:11" x14ac:dyDescent="0.25">
      <c r="A9" s="1">
        <v>44763</v>
      </c>
      <c r="B9">
        <v>416.28</v>
      </c>
      <c r="C9">
        <v>397.63</v>
      </c>
      <c r="D9">
        <v>421.3</v>
      </c>
      <c r="E9">
        <v>396.73</v>
      </c>
      <c r="F9" t="s">
        <v>237</v>
      </c>
      <c r="G9" s="4">
        <v>4.5999999999999999E-2</v>
      </c>
      <c r="H9">
        <f t="shared" si="1"/>
        <v>0.82323055360896991</v>
      </c>
      <c r="K9">
        <f t="shared" si="0"/>
        <v>4.5982210161314541E-2</v>
      </c>
    </row>
    <row r="10" spans="1:11" x14ac:dyDescent="0.25">
      <c r="A10" s="1">
        <v>44733</v>
      </c>
      <c r="B10">
        <v>397.98</v>
      </c>
      <c r="C10">
        <v>392.48</v>
      </c>
      <c r="D10">
        <v>412.63</v>
      </c>
      <c r="E10">
        <v>391.43</v>
      </c>
      <c r="F10" t="s">
        <v>238</v>
      </c>
      <c r="G10" s="4">
        <v>1.8200000000000001E-2</v>
      </c>
      <c r="H10">
        <f t="shared" si="1"/>
        <v>0.74307988787666446</v>
      </c>
      <c r="K10">
        <f t="shared" si="0"/>
        <v>1.8190191112134491E-2</v>
      </c>
    </row>
    <row r="11" spans="1:11" x14ac:dyDescent="0.25">
      <c r="A11" s="1">
        <v>44702</v>
      </c>
      <c r="B11">
        <v>390.87</v>
      </c>
      <c r="C11">
        <v>388.34</v>
      </c>
      <c r="D11">
        <v>392.03</v>
      </c>
      <c r="E11">
        <v>371.04</v>
      </c>
      <c r="F11" t="s">
        <v>239</v>
      </c>
      <c r="G11" s="4">
        <v>8.9999999999999993E-3</v>
      </c>
      <c r="H11">
        <f t="shared" si="1"/>
        <v>0.71193938332165385</v>
      </c>
      <c r="K11">
        <f t="shared" si="0"/>
        <v>9.0352892583318578E-3</v>
      </c>
    </row>
    <row r="12" spans="1:11" x14ac:dyDescent="0.25">
      <c r="A12" s="1">
        <v>44672</v>
      </c>
      <c r="B12">
        <v>387.37</v>
      </c>
      <c r="C12">
        <v>361.15</v>
      </c>
      <c r="D12">
        <v>388.07</v>
      </c>
      <c r="E12">
        <v>359.75</v>
      </c>
      <c r="F12" t="s">
        <v>240</v>
      </c>
      <c r="G12" s="4">
        <v>7.9000000000000001E-2</v>
      </c>
      <c r="H12">
        <f t="shared" si="1"/>
        <v>0.69661002102312541</v>
      </c>
      <c r="K12">
        <f t="shared" si="0"/>
        <v>7.8995014066460589E-2</v>
      </c>
    </row>
    <row r="13" spans="1:11" x14ac:dyDescent="0.25">
      <c r="A13" s="1">
        <v>44641</v>
      </c>
      <c r="B13">
        <v>359.01</v>
      </c>
      <c r="C13">
        <v>345.64</v>
      </c>
      <c r="D13">
        <v>363.74</v>
      </c>
      <c r="E13">
        <v>328.49</v>
      </c>
      <c r="F13" t="s">
        <v>241</v>
      </c>
      <c r="G13" s="4">
        <v>5.1400000000000001E-2</v>
      </c>
      <c r="H13">
        <f t="shared" si="1"/>
        <v>0.5723983882270498</v>
      </c>
      <c r="K13">
        <f t="shared" si="0"/>
        <v>5.136615222420704E-2</v>
      </c>
    </row>
    <row r="14" spans="1:11" x14ac:dyDescent="0.25">
      <c r="A14" s="1">
        <v>44613</v>
      </c>
      <c r="B14">
        <v>341.47</v>
      </c>
      <c r="C14">
        <v>336.08</v>
      </c>
      <c r="D14">
        <v>354.98</v>
      </c>
      <c r="E14">
        <v>332.83</v>
      </c>
      <c r="F14" t="s">
        <v>242</v>
      </c>
      <c r="G14" s="4">
        <v>2.0899999999999998E-2</v>
      </c>
      <c r="H14">
        <f t="shared" si="1"/>
        <v>0.49557638402242477</v>
      </c>
      <c r="K14">
        <f t="shared" si="0"/>
        <v>2.0867589464558023E-2</v>
      </c>
    </row>
    <row r="15" spans="1:11" x14ac:dyDescent="0.25">
      <c r="A15" s="1">
        <v>44582</v>
      </c>
      <c r="B15">
        <v>334.49</v>
      </c>
      <c r="C15">
        <v>336.41</v>
      </c>
      <c r="D15">
        <v>342.94</v>
      </c>
      <c r="E15">
        <v>319.29000000000002</v>
      </c>
      <c r="F15" t="s">
        <v>243</v>
      </c>
      <c r="G15" s="4">
        <v>-3.5999999999999999E-3</v>
      </c>
      <c r="H15">
        <f t="shared" si="1"/>
        <v>0.46500525578135954</v>
      </c>
      <c r="K15">
        <f t="shared" si="0"/>
        <v>-3.6044086982424117E-3</v>
      </c>
    </row>
    <row r="16" spans="1:11" x14ac:dyDescent="0.25">
      <c r="A16" s="1">
        <v>44915</v>
      </c>
      <c r="B16">
        <v>335.7</v>
      </c>
      <c r="C16">
        <v>332.54</v>
      </c>
      <c r="D16">
        <v>337.74</v>
      </c>
      <c r="E16">
        <v>324.70999999999998</v>
      </c>
      <c r="F16" t="s">
        <v>244</v>
      </c>
      <c r="G16" s="4">
        <v>1.9099999999999999E-2</v>
      </c>
      <c r="H16">
        <f t="shared" si="1"/>
        <v>0.47030483531885081</v>
      </c>
      <c r="K16">
        <f t="shared" si="0"/>
        <v>1.9125683060109422E-2</v>
      </c>
    </row>
    <row r="17" spans="1:11" x14ac:dyDescent="0.25">
      <c r="A17" s="1">
        <v>44885</v>
      </c>
      <c r="B17">
        <v>329.4</v>
      </c>
      <c r="C17">
        <v>308.13</v>
      </c>
      <c r="D17">
        <v>348.19</v>
      </c>
      <c r="E17">
        <v>306.45</v>
      </c>
      <c r="F17" t="s">
        <v>245</v>
      </c>
      <c r="G17" s="4">
        <v>8.0799999999999997E-2</v>
      </c>
      <c r="H17">
        <f t="shared" si="1"/>
        <v>0.44271198318149962</v>
      </c>
      <c r="K17">
        <f t="shared" si="0"/>
        <v>8.0779578712514066E-2</v>
      </c>
    </row>
    <row r="18" spans="1:11" x14ac:dyDescent="0.25">
      <c r="A18" s="1">
        <v>44854</v>
      </c>
      <c r="B18">
        <v>304.77999999999997</v>
      </c>
      <c r="C18">
        <v>315.64999999999998</v>
      </c>
      <c r="D18">
        <v>332.71</v>
      </c>
      <c r="E18">
        <v>300.64999999999998</v>
      </c>
      <c r="F18" t="s">
        <v>246</v>
      </c>
      <c r="G18" s="4">
        <v>-3.0499999999999999E-2</v>
      </c>
      <c r="H18">
        <f t="shared" si="1"/>
        <v>0.33488086895585134</v>
      </c>
      <c r="K18">
        <f t="shared" si="0"/>
        <v>-3.0505455355154809E-2</v>
      </c>
    </row>
    <row r="19" spans="1:11" x14ac:dyDescent="0.25">
      <c r="A19" s="1">
        <v>44824</v>
      </c>
      <c r="B19">
        <v>314.37</v>
      </c>
      <c r="C19">
        <v>321.87</v>
      </c>
      <c r="D19">
        <v>333.32</v>
      </c>
      <c r="E19">
        <v>301.85000000000002</v>
      </c>
      <c r="F19" t="s">
        <v>247</v>
      </c>
      <c r="G19" s="4">
        <v>-2.8299999999999999E-2</v>
      </c>
      <c r="H19">
        <f t="shared" si="1"/>
        <v>0.37688332165381921</v>
      </c>
      <c r="K19">
        <f t="shared" si="0"/>
        <v>-2.8312675795134856E-2</v>
      </c>
    </row>
    <row r="20" spans="1:11" x14ac:dyDescent="0.25">
      <c r="A20" s="1">
        <v>44793</v>
      </c>
      <c r="B20">
        <v>323.52999999999997</v>
      </c>
      <c r="C20">
        <v>321.47000000000003</v>
      </c>
      <c r="D20">
        <v>330.25</v>
      </c>
      <c r="E20">
        <v>314.39</v>
      </c>
      <c r="F20" t="s">
        <v>248</v>
      </c>
      <c r="G20" s="4">
        <v>8.9999999999999998E-4</v>
      </c>
      <c r="H20">
        <f t="shared" si="1"/>
        <v>0.41700245269796765</v>
      </c>
      <c r="K20">
        <f t="shared" si="0"/>
        <v>8.9716619230273409E-4</v>
      </c>
    </row>
    <row r="21" spans="1:11" x14ac:dyDescent="0.25">
      <c r="A21" s="1">
        <v>44762</v>
      </c>
      <c r="B21">
        <v>323.24</v>
      </c>
      <c r="C21">
        <v>311.63</v>
      </c>
      <c r="D21">
        <v>325.79000000000002</v>
      </c>
      <c r="E21">
        <v>303.58</v>
      </c>
      <c r="F21" t="s">
        <v>249</v>
      </c>
      <c r="G21" s="4">
        <v>4.0500000000000001E-2</v>
      </c>
      <c r="H21">
        <f t="shared" si="1"/>
        <v>0.41573230553608975</v>
      </c>
      <c r="K21">
        <f t="shared" si="0"/>
        <v>4.0527925317882074E-2</v>
      </c>
    </row>
    <row r="22" spans="1:11" x14ac:dyDescent="0.25">
      <c r="A22" s="1">
        <v>44732</v>
      </c>
      <c r="B22">
        <v>310.64999999999998</v>
      </c>
      <c r="C22">
        <v>305.13</v>
      </c>
      <c r="D22">
        <v>340.58</v>
      </c>
      <c r="E22">
        <v>297.73</v>
      </c>
      <c r="F22" t="s">
        <v>250</v>
      </c>
      <c r="G22" s="4">
        <v>1.9099999999999999E-2</v>
      </c>
      <c r="H22">
        <f t="shared" si="1"/>
        <v>0.36059039943938331</v>
      </c>
      <c r="K22">
        <f t="shared" si="0"/>
        <v>1.912604159832032E-2</v>
      </c>
    </row>
    <row r="23" spans="1:11" x14ac:dyDescent="0.25">
      <c r="A23" s="1">
        <v>44701</v>
      </c>
      <c r="B23">
        <v>304.82</v>
      </c>
      <c r="C23">
        <v>292.23</v>
      </c>
      <c r="D23">
        <v>310.04000000000002</v>
      </c>
      <c r="E23">
        <v>262.35000000000002</v>
      </c>
      <c r="F23" t="s">
        <v>251</v>
      </c>
      <c r="G23" s="4">
        <v>1.7399999999999999E-2</v>
      </c>
      <c r="H23">
        <f t="shared" si="1"/>
        <v>0.33505606166783464</v>
      </c>
      <c r="K23">
        <f t="shared" si="0"/>
        <v>1.735531673453039E-2</v>
      </c>
    </row>
    <row r="24" spans="1:11" x14ac:dyDescent="0.25">
      <c r="A24" s="1">
        <v>44671</v>
      </c>
      <c r="B24">
        <v>299.62</v>
      </c>
      <c r="C24">
        <v>261.05</v>
      </c>
      <c r="D24">
        <v>315.88</v>
      </c>
      <c r="E24">
        <v>249</v>
      </c>
      <c r="F24" t="s">
        <v>252</v>
      </c>
      <c r="G24" s="4">
        <v>8.8900000000000007E-2</v>
      </c>
      <c r="H24">
        <f t="shared" si="1"/>
        <v>0.31228100911002099</v>
      </c>
      <c r="K24">
        <f t="shared" si="0"/>
        <v>8.889373455444094E-2</v>
      </c>
    </row>
    <row r="25" spans="1:11" x14ac:dyDescent="0.25">
      <c r="A25" s="1">
        <v>44640</v>
      </c>
      <c r="B25">
        <v>275.16000000000003</v>
      </c>
      <c r="C25">
        <v>347.89</v>
      </c>
      <c r="D25">
        <v>374.81</v>
      </c>
      <c r="E25">
        <v>221.06</v>
      </c>
      <c r="F25" t="s">
        <v>253</v>
      </c>
      <c r="G25" s="4">
        <v>-0.2049</v>
      </c>
      <c r="H25">
        <f t="shared" si="1"/>
        <v>0.20515066573230567</v>
      </c>
      <c r="K25">
        <f t="shared" si="0"/>
        <v>-0.20487776686123782</v>
      </c>
    </row>
    <row r="26" spans="1:11" x14ac:dyDescent="0.25">
      <c r="A26" s="1">
        <v>44612</v>
      </c>
      <c r="B26">
        <v>346.06</v>
      </c>
      <c r="C26">
        <v>373.72</v>
      </c>
      <c r="D26">
        <v>395.24</v>
      </c>
      <c r="E26">
        <v>335.97</v>
      </c>
      <c r="F26" t="s">
        <v>254</v>
      </c>
      <c r="G26" s="4">
        <v>-7.1199999999999999E-2</v>
      </c>
      <c r="H26">
        <f t="shared" si="1"/>
        <v>0.51567974772249481</v>
      </c>
      <c r="K26">
        <f t="shared" si="0"/>
        <v>-7.1154413935636263E-2</v>
      </c>
    </row>
    <row r="27" spans="1:11" x14ac:dyDescent="0.25">
      <c r="A27" s="1">
        <v>44581</v>
      </c>
      <c r="B27">
        <v>372.57</v>
      </c>
      <c r="C27">
        <v>368.55</v>
      </c>
      <c r="D27">
        <v>380.71</v>
      </c>
      <c r="E27">
        <v>360.21</v>
      </c>
      <c r="F27" t="s">
        <v>255</v>
      </c>
      <c r="G27" s="4">
        <v>1.41E-2</v>
      </c>
      <c r="H27">
        <f t="shared" si="1"/>
        <v>0.6317887175893484</v>
      </c>
      <c r="K27">
        <f t="shared" si="0"/>
        <v>1.4127061897762472E-2</v>
      </c>
    </row>
    <row r="28" spans="1:11" x14ac:dyDescent="0.25">
      <c r="A28" s="1">
        <v>44914</v>
      </c>
      <c r="B28">
        <v>367.38</v>
      </c>
      <c r="C28">
        <v>365.82</v>
      </c>
      <c r="D28">
        <v>367.41</v>
      </c>
      <c r="E28">
        <v>352.7</v>
      </c>
      <c r="F28" t="s">
        <v>256</v>
      </c>
      <c r="G28" s="4">
        <v>3.2000000000000002E-3</v>
      </c>
      <c r="H28">
        <f t="shared" si="1"/>
        <v>0.60905746320953047</v>
      </c>
      <c r="K28">
        <f t="shared" si="0"/>
        <v>3.2496791283214144E-3</v>
      </c>
    </row>
    <row r="29" spans="1:11" x14ac:dyDescent="0.25">
      <c r="A29" s="1">
        <v>44884</v>
      </c>
      <c r="B29">
        <v>366.19</v>
      </c>
      <c r="C29">
        <v>371.35</v>
      </c>
      <c r="D29">
        <v>372.32</v>
      </c>
      <c r="E29">
        <v>356.26</v>
      </c>
      <c r="F29" t="s">
        <v>257</v>
      </c>
      <c r="G29" s="4">
        <v>-1.2200000000000001E-2</v>
      </c>
      <c r="H29">
        <f t="shared" si="1"/>
        <v>0.60384548002803085</v>
      </c>
      <c r="K29">
        <f t="shared" si="0"/>
        <v>-1.2219464825205084E-2</v>
      </c>
    </row>
    <row r="30" spans="1:11" x14ac:dyDescent="0.25">
      <c r="A30" s="1">
        <v>44853</v>
      </c>
      <c r="B30">
        <v>370.72</v>
      </c>
      <c r="C30">
        <v>367.45</v>
      </c>
      <c r="D30">
        <v>375.95</v>
      </c>
      <c r="E30">
        <v>360.57</v>
      </c>
      <c r="F30" t="s">
        <v>258</v>
      </c>
      <c r="G30" s="4">
        <v>7.3000000000000001E-3</v>
      </c>
      <c r="H30">
        <f t="shared" si="1"/>
        <v>0.62368605466012639</v>
      </c>
      <c r="K30">
        <f t="shared" si="0"/>
        <v>7.3365577957720252E-3</v>
      </c>
    </row>
    <row r="31" spans="1:11" x14ac:dyDescent="0.25">
      <c r="A31" s="1">
        <v>44823</v>
      </c>
      <c r="B31">
        <v>368.02</v>
      </c>
      <c r="C31">
        <v>362.56</v>
      </c>
      <c r="D31">
        <v>371.18</v>
      </c>
      <c r="E31">
        <v>358.76</v>
      </c>
      <c r="F31" t="s">
        <v>259</v>
      </c>
      <c r="G31" s="4">
        <v>1.2699999999999999E-2</v>
      </c>
      <c r="H31">
        <f t="shared" si="1"/>
        <v>0.61186054660126143</v>
      </c>
      <c r="K31">
        <f t="shared" si="0"/>
        <v>1.2657531231082375E-2</v>
      </c>
    </row>
    <row r="32" spans="1:11" x14ac:dyDescent="0.25">
      <c r="A32" s="1">
        <v>44792</v>
      </c>
      <c r="B32">
        <v>363.42</v>
      </c>
      <c r="C32">
        <v>352.66</v>
      </c>
      <c r="D32">
        <v>365.05</v>
      </c>
      <c r="E32">
        <v>342.39</v>
      </c>
      <c r="F32" t="s">
        <v>260</v>
      </c>
      <c r="G32" s="4">
        <v>3.2500000000000001E-2</v>
      </c>
      <c r="H32">
        <f t="shared" si="1"/>
        <v>0.59171338472319568</v>
      </c>
      <c r="K32">
        <f t="shared" si="0"/>
        <v>3.2501846695834891E-2</v>
      </c>
    </row>
    <row r="33" spans="1:11" x14ac:dyDescent="0.25">
      <c r="A33" s="1">
        <v>44761</v>
      </c>
      <c r="B33">
        <v>351.98</v>
      </c>
      <c r="C33">
        <v>347.98</v>
      </c>
      <c r="D33">
        <v>359.35</v>
      </c>
      <c r="E33">
        <v>341.63</v>
      </c>
      <c r="F33" t="s">
        <v>261</v>
      </c>
      <c r="G33" s="4">
        <v>1.7000000000000001E-2</v>
      </c>
      <c r="H33">
        <f t="shared" si="1"/>
        <v>0.54160826909600579</v>
      </c>
      <c r="K33">
        <f t="shared" si="0"/>
        <v>1.7048081368469914E-2</v>
      </c>
    </row>
    <row r="34" spans="1:11" x14ac:dyDescent="0.25">
      <c r="A34" s="1">
        <v>44731</v>
      </c>
      <c r="B34">
        <v>346.08</v>
      </c>
      <c r="C34">
        <v>342.7</v>
      </c>
      <c r="D34">
        <v>360.33</v>
      </c>
      <c r="E34">
        <v>338.81</v>
      </c>
      <c r="F34" t="s">
        <v>262</v>
      </c>
      <c r="G34" s="4">
        <v>1.2200000000000001E-2</v>
      </c>
      <c r="H34">
        <f t="shared" si="1"/>
        <v>0.51576734407848623</v>
      </c>
      <c r="K34">
        <f t="shared" si="0"/>
        <v>1.216658867571363E-2</v>
      </c>
    </row>
    <row r="35" spans="1:11" x14ac:dyDescent="0.25">
      <c r="A35" s="1">
        <v>44700</v>
      </c>
      <c r="B35">
        <v>341.92</v>
      </c>
      <c r="C35">
        <v>342.84</v>
      </c>
      <c r="D35">
        <v>348.63</v>
      </c>
      <c r="E35">
        <v>335.05</v>
      </c>
      <c r="F35" t="s">
        <v>263</v>
      </c>
      <c r="G35" s="4">
        <v>-2.2000000000000001E-3</v>
      </c>
      <c r="H35">
        <f t="shared" si="1"/>
        <v>0.49754730203223563</v>
      </c>
      <c r="K35">
        <f t="shared" si="0"/>
        <v>-2.1595750890095466E-3</v>
      </c>
    </row>
    <row r="36" spans="1:11" x14ac:dyDescent="0.25">
      <c r="A36" s="1">
        <v>44670</v>
      </c>
      <c r="B36">
        <v>342.66</v>
      </c>
      <c r="C36">
        <v>343.73</v>
      </c>
      <c r="D36">
        <v>347.89</v>
      </c>
      <c r="E36">
        <v>331.55</v>
      </c>
      <c r="F36" t="s">
        <v>264</v>
      </c>
      <c r="G36" s="4">
        <v>-1.9E-3</v>
      </c>
      <c r="H36">
        <f t="shared" si="1"/>
        <v>0.50078836720392439</v>
      </c>
      <c r="K36">
        <f t="shared" si="0"/>
        <v>-1.9514752570412019E-3</v>
      </c>
    </row>
    <row r="37" spans="1:11" x14ac:dyDescent="0.25">
      <c r="A37" s="1">
        <v>44639</v>
      </c>
      <c r="B37">
        <v>343.33</v>
      </c>
      <c r="C37">
        <v>331.7</v>
      </c>
      <c r="D37">
        <v>344.42</v>
      </c>
      <c r="E37">
        <v>327.23</v>
      </c>
      <c r="F37" t="s">
        <v>265</v>
      </c>
      <c r="G37" s="4">
        <v>3.5900000000000001E-2</v>
      </c>
      <c r="H37">
        <f t="shared" si="1"/>
        <v>0.50372284512964249</v>
      </c>
      <c r="K37">
        <f t="shared" si="0"/>
        <v>3.5936274213988151E-2</v>
      </c>
    </row>
    <row r="38" spans="1:11" x14ac:dyDescent="0.25">
      <c r="A38" s="1">
        <v>44611</v>
      </c>
      <c r="B38">
        <v>331.42</v>
      </c>
      <c r="C38">
        <v>329.94</v>
      </c>
      <c r="D38">
        <v>336.33</v>
      </c>
      <c r="E38">
        <v>323.22000000000003</v>
      </c>
      <c r="F38" t="s">
        <v>266</v>
      </c>
      <c r="G38" s="4">
        <v>6.0000000000000001E-3</v>
      </c>
      <c r="H38">
        <f t="shared" si="1"/>
        <v>0.45155921513665054</v>
      </c>
      <c r="K38">
        <f t="shared" si="0"/>
        <v>5.9796630748216728E-3</v>
      </c>
    </row>
    <row r="39" spans="1:11" x14ac:dyDescent="0.25">
      <c r="A39" s="1">
        <v>44580</v>
      </c>
      <c r="B39">
        <v>329.45</v>
      </c>
      <c r="C39">
        <v>293.18</v>
      </c>
      <c r="D39">
        <v>329.76</v>
      </c>
      <c r="E39">
        <v>288.2</v>
      </c>
      <c r="F39" t="s">
        <v>267</v>
      </c>
      <c r="G39" s="4">
        <v>0.11310000000000001</v>
      </c>
      <c r="H39">
        <f t="shared" si="1"/>
        <v>0.44293097407147863</v>
      </c>
      <c r="K39">
        <f t="shared" si="0"/>
        <v>0.11311957292968877</v>
      </c>
    </row>
    <row r="40" spans="1:11" x14ac:dyDescent="0.25">
      <c r="A40" s="1">
        <v>44913</v>
      </c>
      <c r="B40">
        <v>295.97000000000003</v>
      </c>
      <c r="C40">
        <v>324.12</v>
      </c>
      <c r="D40">
        <v>328.05</v>
      </c>
      <c r="E40">
        <v>283.67</v>
      </c>
      <c r="F40" t="s">
        <v>268</v>
      </c>
      <c r="G40" s="4">
        <v>-8.3699999999999997E-2</v>
      </c>
      <c r="H40">
        <f t="shared" si="1"/>
        <v>0.29629467414155597</v>
      </c>
      <c r="K40">
        <f t="shared" si="0"/>
        <v>-8.3684210526315694E-2</v>
      </c>
    </row>
    <row r="41" spans="1:11" x14ac:dyDescent="0.25">
      <c r="A41" s="1">
        <v>44883</v>
      </c>
      <c r="B41">
        <v>323</v>
      </c>
      <c r="C41">
        <v>309.99</v>
      </c>
      <c r="D41">
        <v>323.16000000000003</v>
      </c>
      <c r="E41">
        <v>304.79000000000002</v>
      </c>
      <c r="F41" t="s">
        <v>269</v>
      </c>
      <c r="G41" s="4">
        <v>4.4499999999999998E-2</v>
      </c>
      <c r="H41">
        <f t="shared" si="1"/>
        <v>0.41468114926419064</v>
      </c>
      <c r="K41">
        <f t="shared" si="0"/>
        <v>4.4496184193506538E-2</v>
      </c>
    </row>
    <row r="42" spans="1:11" x14ac:dyDescent="0.25">
      <c r="A42" s="1">
        <v>44852</v>
      </c>
      <c r="B42">
        <v>309.24</v>
      </c>
      <c r="C42">
        <v>318.52999999999997</v>
      </c>
      <c r="D42">
        <v>318.76</v>
      </c>
      <c r="E42">
        <v>298.12</v>
      </c>
      <c r="F42" t="s">
        <v>270</v>
      </c>
      <c r="G42" s="4">
        <v>-2.86E-2</v>
      </c>
      <c r="H42">
        <f t="shared" si="1"/>
        <v>0.35441485634197623</v>
      </c>
      <c r="K42">
        <f t="shared" si="0"/>
        <v>-2.8555272830081968E-2</v>
      </c>
    </row>
    <row r="43" spans="1:11" x14ac:dyDescent="0.25">
      <c r="A43" s="1">
        <v>44822</v>
      </c>
      <c r="B43">
        <v>318.33</v>
      </c>
      <c r="C43">
        <v>328.68</v>
      </c>
      <c r="D43">
        <v>329.11</v>
      </c>
      <c r="E43">
        <v>313.68</v>
      </c>
      <c r="F43" t="s">
        <v>271</v>
      </c>
      <c r="G43" s="4">
        <v>-3.2000000000000001E-2</v>
      </c>
      <c r="H43">
        <f t="shared" si="1"/>
        <v>0.39422740014015423</v>
      </c>
      <c r="K43">
        <f t="shared" si="0"/>
        <v>-3.204913795724762E-2</v>
      </c>
    </row>
    <row r="44" spans="1:11" x14ac:dyDescent="0.25">
      <c r="A44" s="1">
        <v>44791</v>
      </c>
      <c r="B44">
        <v>328.87</v>
      </c>
      <c r="C44">
        <v>320.39</v>
      </c>
      <c r="D44">
        <v>331.04</v>
      </c>
      <c r="E44">
        <v>318.7</v>
      </c>
      <c r="F44" t="s">
        <v>272</v>
      </c>
      <c r="G44" s="4">
        <v>2.1600000000000001E-2</v>
      </c>
      <c r="H44">
        <f t="shared" si="1"/>
        <v>0.44039067974772261</v>
      </c>
      <c r="K44">
        <f t="shared" si="0"/>
        <v>2.1620949954956226E-2</v>
      </c>
    </row>
    <row r="45" spans="1:11" x14ac:dyDescent="0.25">
      <c r="A45" s="1">
        <v>44760</v>
      </c>
      <c r="B45">
        <v>321.91000000000003</v>
      </c>
      <c r="C45">
        <v>319.07</v>
      </c>
      <c r="D45">
        <v>325.99</v>
      </c>
      <c r="E45">
        <v>314.39999999999998</v>
      </c>
      <c r="F45" t="s">
        <v>273</v>
      </c>
      <c r="G45" s="4">
        <v>7.6E-3</v>
      </c>
      <c r="H45">
        <f t="shared" si="1"/>
        <v>0.40990714786264904</v>
      </c>
      <c r="K45">
        <f t="shared" si="0"/>
        <v>7.6061099286339751E-3</v>
      </c>
    </row>
    <row r="46" spans="1:11" x14ac:dyDescent="0.25">
      <c r="A46" s="1">
        <v>44730</v>
      </c>
      <c r="B46">
        <v>319.48</v>
      </c>
      <c r="C46">
        <v>309.25</v>
      </c>
      <c r="D46">
        <v>321.08999999999997</v>
      </c>
      <c r="E46">
        <v>308.36</v>
      </c>
      <c r="F46" t="s">
        <v>274</v>
      </c>
      <c r="G46" s="4">
        <v>3.3700000000000001E-2</v>
      </c>
      <c r="H46">
        <f t="shared" si="1"/>
        <v>0.39926419060967078</v>
      </c>
      <c r="K46">
        <f t="shared" si="0"/>
        <v>3.3715136219504283E-2</v>
      </c>
    </row>
    <row r="47" spans="1:11" x14ac:dyDescent="0.25">
      <c r="A47" s="1">
        <v>44699</v>
      </c>
      <c r="B47">
        <v>309.06</v>
      </c>
      <c r="C47">
        <v>300.02</v>
      </c>
      <c r="D47">
        <v>311.10000000000002</v>
      </c>
      <c r="E47">
        <v>297.33</v>
      </c>
      <c r="F47" t="s">
        <v>275</v>
      </c>
      <c r="G47" s="4">
        <v>3.0599999999999999E-2</v>
      </c>
      <c r="H47">
        <f t="shared" si="1"/>
        <v>0.35362648913805184</v>
      </c>
      <c r="K47">
        <f t="shared" si="0"/>
        <v>3.0646613532530731E-2</v>
      </c>
    </row>
    <row r="48" spans="1:11" x14ac:dyDescent="0.25">
      <c r="A48" s="1">
        <v>44669</v>
      </c>
      <c r="B48">
        <v>299.87</v>
      </c>
      <c r="C48">
        <v>299.67</v>
      </c>
      <c r="D48">
        <v>302.23</v>
      </c>
      <c r="E48">
        <v>291.49</v>
      </c>
      <c r="F48" t="s">
        <v>276</v>
      </c>
      <c r="G48" s="4">
        <v>8.0000000000000004E-4</v>
      </c>
      <c r="H48">
        <f t="shared" si="1"/>
        <v>0.31337596355991604</v>
      </c>
      <c r="K48">
        <f t="shared" si="0"/>
        <v>8.3439022762155091E-4</v>
      </c>
    </row>
    <row r="49" spans="1:11" x14ac:dyDescent="0.25">
      <c r="A49" s="1">
        <v>44638</v>
      </c>
      <c r="B49">
        <v>299.62</v>
      </c>
      <c r="C49">
        <v>290.05</v>
      </c>
      <c r="D49">
        <v>302.61</v>
      </c>
      <c r="E49">
        <v>286.20999999999998</v>
      </c>
      <c r="F49" t="s">
        <v>277</v>
      </c>
      <c r="G49" s="4">
        <v>3.0800000000000001E-2</v>
      </c>
      <c r="H49">
        <f t="shared" si="1"/>
        <v>0.31228100911002099</v>
      </c>
      <c r="K49">
        <f t="shared" si="0"/>
        <v>3.0755469932571833E-2</v>
      </c>
    </row>
    <row r="50" spans="1:11" x14ac:dyDescent="0.25">
      <c r="A50" s="1">
        <v>44610</v>
      </c>
      <c r="B50">
        <v>290.68</v>
      </c>
      <c r="C50">
        <v>311.88</v>
      </c>
      <c r="D50">
        <v>313.3</v>
      </c>
      <c r="E50">
        <v>282.97000000000003</v>
      </c>
      <c r="F50" t="s">
        <v>278</v>
      </c>
      <c r="G50" s="4">
        <v>-6.88E-2</v>
      </c>
      <c r="H50">
        <f t="shared" si="1"/>
        <v>0.27312543798178002</v>
      </c>
      <c r="K50">
        <f t="shared" si="0"/>
        <v>-6.8781034758929938E-2</v>
      </c>
    </row>
    <row r="51" spans="1:11" x14ac:dyDescent="0.25">
      <c r="A51" s="1">
        <v>44579</v>
      </c>
      <c r="B51">
        <v>312.14999999999998</v>
      </c>
      <c r="C51">
        <v>322.22000000000003</v>
      </c>
      <c r="D51">
        <v>322.39999999999998</v>
      </c>
      <c r="E51">
        <v>305.20999999999998</v>
      </c>
      <c r="F51" t="s">
        <v>279</v>
      </c>
      <c r="G51" s="4">
        <v>-2.9600000000000001E-2</v>
      </c>
      <c r="H51">
        <f t="shared" si="1"/>
        <v>0.36716012613875249</v>
      </c>
      <c r="K51">
        <f t="shared" si="0"/>
        <v>-2.9655879884360803E-2</v>
      </c>
    </row>
    <row r="52" spans="1:11" x14ac:dyDescent="0.25">
      <c r="A52" s="1">
        <v>44912</v>
      </c>
      <c r="B52">
        <v>321.69</v>
      </c>
      <c r="C52">
        <v>324.63</v>
      </c>
      <c r="D52">
        <v>328.74</v>
      </c>
      <c r="E52">
        <v>316.42</v>
      </c>
      <c r="F52" t="s">
        <v>280</v>
      </c>
      <c r="G52" s="4">
        <v>-7.4999999999999997E-3</v>
      </c>
      <c r="H52">
        <f t="shared" si="1"/>
        <v>0.40894358794674135</v>
      </c>
      <c r="K52">
        <f t="shared" si="0"/>
        <v>-7.4972232506479441E-3</v>
      </c>
    </row>
    <row r="53" spans="1:11" x14ac:dyDescent="0.25">
      <c r="A53" s="1">
        <v>44882</v>
      </c>
      <c r="B53">
        <v>324.12</v>
      </c>
      <c r="C53">
        <v>317.31</v>
      </c>
      <c r="D53">
        <v>328.3</v>
      </c>
      <c r="E53">
        <v>316.3</v>
      </c>
      <c r="F53" t="s">
        <v>269</v>
      </c>
      <c r="G53" s="4">
        <v>2.3300000000000001E-2</v>
      </c>
      <c r="H53">
        <f t="shared" si="1"/>
        <v>0.41958654519971983</v>
      </c>
      <c r="K53">
        <f t="shared" si="0"/>
        <v>2.3235256976890994E-2</v>
      </c>
    </row>
    <row r="54" spans="1:11" x14ac:dyDescent="0.25">
      <c r="A54" s="1">
        <v>44851</v>
      </c>
      <c r="B54">
        <v>316.76</v>
      </c>
      <c r="C54">
        <v>317.27999999999997</v>
      </c>
      <c r="D54">
        <v>324.14999999999998</v>
      </c>
      <c r="E54">
        <v>312.29000000000002</v>
      </c>
      <c r="F54" t="s">
        <v>281</v>
      </c>
      <c r="G54" s="4">
        <v>-5.0000000000000001E-4</v>
      </c>
      <c r="H54">
        <f t="shared" si="1"/>
        <v>0.3873510861948144</v>
      </c>
      <c r="K54">
        <f t="shared" si="0"/>
        <v>-4.7332050108872536E-4</v>
      </c>
    </row>
    <row r="55" spans="1:11" x14ac:dyDescent="0.25">
      <c r="A55" s="1">
        <v>44821</v>
      </c>
      <c r="B55">
        <v>316.91000000000003</v>
      </c>
      <c r="C55">
        <v>321.67</v>
      </c>
      <c r="D55">
        <v>325.95</v>
      </c>
      <c r="E55">
        <v>313.8</v>
      </c>
      <c r="F55" t="s">
        <v>258</v>
      </c>
      <c r="G55" s="4">
        <v>-1.3899999999999999E-2</v>
      </c>
      <c r="H55">
        <f t="shared" si="1"/>
        <v>0.38800805886475143</v>
      </c>
      <c r="K55">
        <f t="shared" si="0"/>
        <v>-1.3908768436119101E-2</v>
      </c>
    </row>
    <row r="56" spans="1:11" x14ac:dyDescent="0.25">
      <c r="A56" s="1">
        <v>44790</v>
      </c>
      <c r="B56">
        <v>321.38</v>
      </c>
      <c r="C56">
        <v>321.27999999999997</v>
      </c>
      <c r="D56">
        <v>322.25</v>
      </c>
      <c r="E56">
        <v>311.64</v>
      </c>
      <c r="F56" t="s">
        <v>282</v>
      </c>
      <c r="G56" s="4">
        <v>4.5999999999999999E-3</v>
      </c>
      <c r="H56">
        <f t="shared" si="1"/>
        <v>0.4075858444288718</v>
      </c>
      <c r="K56">
        <f t="shared" si="0"/>
        <v>4.6578511363282171E-3</v>
      </c>
    </row>
    <row r="57" spans="1:11" x14ac:dyDescent="0.25">
      <c r="A57" s="1">
        <v>44759</v>
      </c>
      <c r="B57">
        <v>319.89</v>
      </c>
      <c r="C57">
        <v>317.39</v>
      </c>
      <c r="D57">
        <v>321.5</v>
      </c>
      <c r="E57">
        <v>307.47000000000003</v>
      </c>
      <c r="F57" t="s">
        <v>233</v>
      </c>
      <c r="G57" s="4">
        <v>1.09E-2</v>
      </c>
      <c r="H57">
        <f t="shared" si="1"/>
        <v>0.40105991590749812</v>
      </c>
      <c r="K57">
        <f t="shared" si="0"/>
        <v>1.0902540766021929E-2</v>
      </c>
    </row>
    <row r="58" spans="1:11" x14ac:dyDescent="0.25">
      <c r="A58" s="1">
        <v>44729</v>
      </c>
      <c r="B58">
        <v>316.44</v>
      </c>
      <c r="C58">
        <v>312.18</v>
      </c>
      <c r="D58">
        <v>323.77</v>
      </c>
      <c r="E58">
        <v>310.92</v>
      </c>
      <c r="F58" t="s">
        <v>283</v>
      </c>
      <c r="G58" s="4">
        <v>1.37E-2</v>
      </c>
      <c r="H58">
        <f t="shared" si="1"/>
        <v>0.38594954449894892</v>
      </c>
      <c r="K58">
        <f t="shared" si="0"/>
        <v>1.3678444437325687E-2</v>
      </c>
    </row>
    <row r="59" spans="1:11" x14ac:dyDescent="0.25">
      <c r="A59" s="1">
        <v>44698</v>
      </c>
      <c r="B59">
        <v>312.17</v>
      </c>
      <c r="C59">
        <v>313.55</v>
      </c>
      <c r="D59">
        <v>316.54000000000002</v>
      </c>
      <c r="E59">
        <v>305.85000000000002</v>
      </c>
      <c r="F59" t="s">
        <v>284</v>
      </c>
      <c r="G59" s="4">
        <v>-2.3999999999999998E-3</v>
      </c>
      <c r="H59">
        <f t="shared" si="1"/>
        <v>0.36724772249474436</v>
      </c>
      <c r="K59">
        <f t="shared" si="0"/>
        <v>-2.3967787293877052E-3</v>
      </c>
    </row>
    <row r="60" spans="1:11" x14ac:dyDescent="0.25">
      <c r="A60" s="1">
        <v>44668</v>
      </c>
      <c r="B60">
        <v>312.92</v>
      </c>
      <c r="C60">
        <v>311.54000000000002</v>
      </c>
      <c r="D60">
        <v>321.94</v>
      </c>
      <c r="E60">
        <v>310.41000000000003</v>
      </c>
      <c r="F60" t="s">
        <v>261</v>
      </c>
      <c r="G60" s="4">
        <v>4.1999999999999997E-3</v>
      </c>
      <c r="H60">
        <f t="shared" si="1"/>
        <v>0.37053258584442905</v>
      </c>
      <c r="K60">
        <f t="shared" si="0"/>
        <v>4.1717476413580812E-3</v>
      </c>
    </row>
    <row r="61" spans="1:11" x14ac:dyDescent="0.25">
      <c r="A61" s="1">
        <v>44637</v>
      </c>
      <c r="B61">
        <v>311.62</v>
      </c>
      <c r="C61">
        <v>317.45</v>
      </c>
      <c r="D61">
        <v>318.47000000000003</v>
      </c>
      <c r="E61">
        <v>301.02999999999997</v>
      </c>
      <c r="F61" t="s">
        <v>285</v>
      </c>
      <c r="G61" s="4">
        <v>-0.02</v>
      </c>
      <c r="H61">
        <f t="shared" si="1"/>
        <v>0.36483882270497547</v>
      </c>
      <c r="K61">
        <f t="shared" si="0"/>
        <v>-1.9970437462653812E-2</v>
      </c>
    </row>
    <row r="62" spans="1:11" x14ac:dyDescent="0.25">
      <c r="A62" s="1">
        <v>44609</v>
      </c>
      <c r="B62">
        <v>317.97000000000003</v>
      </c>
      <c r="C62">
        <v>305.39999999999998</v>
      </c>
      <c r="D62">
        <v>320.41000000000003</v>
      </c>
      <c r="E62">
        <v>301.61</v>
      </c>
      <c r="F62" t="s">
        <v>286</v>
      </c>
      <c r="G62" s="4">
        <v>4.1799999999999997E-2</v>
      </c>
      <c r="H62">
        <f t="shared" si="1"/>
        <v>0.39265066573230567</v>
      </c>
      <c r="K62">
        <f t="shared" si="0"/>
        <v>4.1841415465268872E-2</v>
      </c>
    </row>
    <row r="63" spans="1:11" x14ac:dyDescent="0.25">
      <c r="A63" s="1">
        <v>44578</v>
      </c>
      <c r="B63">
        <v>305.2</v>
      </c>
      <c r="C63">
        <v>306.36</v>
      </c>
      <c r="D63">
        <v>312.48</v>
      </c>
      <c r="E63">
        <v>302.08</v>
      </c>
      <c r="F63" t="s">
        <v>241</v>
      </c>
      <c r="G63" s="4">
        <v>1.1999999999999999E-3</v>
      </c>
      <c r="H63">
        <f t="shared" si="1"/>
        <v>0.33672039243167484</v>
      </c>
      <c r="K63">
        <f t="shared" si="0"/>
        <v>1.1809473822332883E-3</v>
      </c>
    </row>
    <row r="64" spans="1:11" x14ac:dyDescent="0.25">
      <c r="A64" s="1">
        <v>44911</v>
      </c>
      <c r="B64">
        <v>304.83999999999997</v>
      </c>
      <c r="C64">
        <v>290.10000000000002</v>
      </c>
      <c r="D64">
        <v>307.32</v>
      </c>
      <c r="E64">
        <v>290.10000000000002</v>
      </c>
      <c r="F64" t="s">
        <v>287</v>
      </c>
      <c r="G64" s="4">
        <v>3.5000000000000003E-2</v>
      </c>
      <c r="H64">
        <f t="shared" si="1"/>
        <v>0.33514365802382606</v>
      </c>
      <c r="K64">
        <f t="shared" si="0"/>
        <v>3.5004923097816887E-2</v>
      </c>
    </row>
    <row r="65" spans="1:11" x14ac:dyDescent="0.25">
      <c r="A65" s="1">
        <v>44881</v>
      </c>
      <c r="B65">
        <v>294.52999999999997</v>
      </c>
      <c r="C65">
        <v>301.35000000000002</v>
      </c>
      <c r="D65">
        <v>301.35000000000002</v>
      </c>
      <c r="E65">
        <v>284.23</v>
      </c>
      <c r="F65" t="s">
        <v>288</v>
      </c>
      <c r="G65" s="4">
        <v>-2.4299999999999999E-2</v>
      </c>
      <c r="H65">
        <f t="shared" si="1"/>
        <v>0.28998773651016108</v>
      </c>
      <c r="K65">
        <f t="shared" si="0"/>
        <v>-2.4347422817013409E-2</v>
      </c>
    </row>
    <row r="66" spans="1:11" x14ac:dyDescent="0.25">
      <c r="A66" s="1">
        <v>44850</v>
      </c>
      <c r="B66">
        <v>301.88</v>
      </c>
      <c r="C66">
        <v>317.2</v>
      </c>
      <c r="D66">
        <v>317.2</v>
      </c>
      <c r="E66">
        <v>296.24</v>
      </c>
      <c r="F66" t="s">
        <v>289</v>
      </c>
      <c r="G66" s="4">
        <v>-5.0799999999999998E-2</v>
      </c>
      <c r="H66">
        <f t="shared" si="1"/>
        <v>0.32217939733707079</v>
      </c>
      <c r="K66">
        <f t="shared" si="0"/>
        <v>-5.0781372826462889E-2</v>
      </c>
    </row>
    <row r="67" spans="1:11" x14ac:dyDescent="0.25">
      <c r="A67" s="1">
        <v>44820</v>
      </c>
      <c r="B67">
        <v>318.02999999999997</v>
      </c>
      <c r="C67">
        <v>324.64</v>
      </c>
      <c r="D67">
        <v>331.22</v>
      </c>
      <c r="E67">
        <v>309.12</v>
      </c>
      <c r="F67" t="s">
        <v>290</v>
      </c>
      <c r="G67" s="4">
        <v>-2.0500000000000001E-2</v>
      </c>
      <c r="H67">
        <f t="shared" si="1"/>
        <v>0.39291345480028017</v>
      </c>
      <c r="K67">
        <f t="shared" ref="K67:K130" si="2">(B67/B68)-1</f>
        <v>-2.0451535405180743E-2</v>
      </c>
    </row>
    <row r="68" spans="1:11" x14ac:dyDescent="0.25">
      <c r="A68" s="1">
        <v>44789</v>
      </c>
      <c r="B68">
        <v>324.67</v>
      </c>
      <c r="C68">
        <v>336.6</v>
      </c>
      <c r="D68">
        <v>338.09</v>
      </c>
      <c r="E68">
        <v>319.82</v>
      </c>
      <c r="F68" t="s">
        <v>291</v>
      </c>
      <c r="G68" s="4">
        <v>-3.5499999999999997E-2</v>
      </c>
      <c r="H68">
        <f t="shared" ref="H68:H131" si="3">(B68/$B$206)-1</f>
        <v>0.42199544498948849</v>
      </c>
      <c r="K68">
        <f t="shared" si="2"/>
        <v>-3.5528621929120985E-2</v>
      </c>
    </row>
    <row r="69" spans="1:11" x14ac:dyDescent="0.25">
      <c r="A69" s="1">
        <v>44758</v>
      </c>
      <c r="B69">
        <v>336.63</v>
      </c>
      <c r="C69">
        <v>325.08</v>
      </c>
      <c r="D69">
        <v>338.09</v>
      </c>
      <c r="E69">
        <v>321.85000000000002</v>
      </c>
      <c r="F69" t="s">
        <v>292</v>
      </c>
      <c r="G69" s="4">
        <v>3.6299999999999999E-2</v>
      </c>
      <c r="H69">
        <f t="shared" si="3"/>
        <v>0.47437806587245968</v>
      </c>
      <c r="K69">
        <f t="shared" si="2"/>
        <v>3.629479128186186E-2</v>
      </c>
    </row>
    <row r="70" spans="1:11" x14ac:dyDescent="0.25">
      <c r="A70" s="1">
        <v>44728</v>
      </c>
      <c r="B70">
        <v>324.83999999999997</v>
      </c>
      <c r="C70">
        <v>307.49</v>
      </c>
      <c r="D70">
        <v>324.83999999999997</v>
      </c>
      <c r="E70">
        <v>306.33</v>
      </c>
      <c r="F70" t="s">
        <v>293</v>
      </c>
      <c r="G70" s="4">
        <v>5.5E-2</v>
      </c>
      <c r="H70">
        <f t="shared" si="3"/>
        <v>0.42274001401541694</v>
      </c>
      <c r="K70">
        <f t="shared" si="2"/>
        <v>5.498359910363404E-2</v>
      </c>
    </row>
    <row r="71" spans="1:11" x14ac:dyDescent="0.25">
      <c r="A71" s="1">
        <v>44697</v>
      </c>
      <c r="B71">
        <v>307.91000000000003</v>
      </c>
      <c r="C71">
        <v>301.77</v>
      </c>
      <c r="D71">
        <v>316.68</v>
      </c>
      <c r="E71">
        <v>298</v>
      </c>
      <c r="F71" t="s">
        <v>294</v>
      </c>
      <c r="G71" s="4">
        <v>2.1100000000000001E-2</v>
      </c>
      <c r="H71">
        <f t="shared" si="3"/>
        <v>0.34858969866853551</v>
      </c>
      <c r="K71">
        <f t="shared" si="2"/>
        <v>2.1091029679986883E-2</v>
      </c>
    </row>
    <row r="72" spans="1:11" x14ac:dyDescent="0.25">
      <c r="A72" s="1">
        <v>44667</v>
      </c>
      <c r="B72">
        <v>301.55</v>
      </c>
      <c r="C72">
        <v>306.58</v>
      </c>
      <c r="D72">
        <v>308.87</v>
      </c>
      <c r="E72">
        <v>298.18</v>
      </c>
      <c r="F72" t="s">
        <v>295</v>
      </c>
      <c r="G72" s="4">
        <v>-1.84E-2</v>
      </c>
      <c r="H72">
        <f t="shared" si="3"/>
        <v>0.3207340574632096</v>
      </c>
      <c r="K72">
        <f t="shared" si="2"/>
        <v>-1.8423879431007983E-2</v>
      </c>
    </row>
    <row r="73" spans="1:11" x14ac:dyDescent="0.25">
      <c r="A73" s="1">
        <v>44636</v>
      </c>
      <c r="B73">
        <v>307.20999999999998</v>
      </c>
      <c r="C73">
        <v>280.87</v>
      </c>
      <c r="D73">
        <v>307.5</v>
      </c>
      <c r="E73">
        <v>280.87</v>
      </c>
      <c r="F73" t="s">
        <v>296</v>
      </c>
      <c r="G73" s="4">
        <v>9.6600000000000005E-2</v>
      </c>
      <c r="H73">
        <f t="shared" si="3"/>
        <v>0.3455238262088296</v>
      </c>
      <c r="K73">
        <f t="shared" si="2"/>
        <v>9.6630256300421102E-2</v>
      </c>
    </row>
    <row r="74" spans="1:11" x14ac:dyDescent="0.25">
      <c r="A74" s="1">
        <v>44608</v>
      </c>
      <c r="B74">
        <v>280.14</v>
      </c>
      <c r="C74">
        <v>282.07</v>
      </c>
      <c r="D74">
        <v>285.11</v>
      </c>
      <c r="E74">
        <v>258.52999999999997</v>
      </c>
      <c r="F74" t="s">
        <v>297</v>
      </c>
      <c r="G74" s="4">
        <v>-9.5999999999999992E-3</v>
      </c>
      <c r="H74">
        <f t="shared" si="3"/>
        <v>0.22696215837421163</v>
      </c>
      <c r="K74">
        <f t="shared" si="2"/>
        <v>-9.5810500265159915E-3</v>
      </c>
    </row>
    <row r="75" spans="1:11" x14ac:dyDescent="0.25">
      <c r="A75" s="1">
        <v>44577</v>
      </c>
      <c r="B75">
        <v>282.85000000000002</v>
      </c>
      <c r="C75">
        <v>293.60000000000002</v>
      </c>
      <c r="D75">
        <v>297.91000000000003</v>
      </c>
      <c r="E75">
        <v>264.68</v>
      </c>
      <c r="F75" t="s">
        <v>290</v>
      </c>
      <c r="G75" s="4">
        <v>-4.1399999999999999E-2</v>
      </c>
      <c r="H75">
        <f t="shared" si="3"/>
        <v>0.2388314646110723</v>
      </c>
      <c r="K75">
        <f t="shared" si="2"/>
        <v>-4.138141394970507E-2</v>
      </c>
    </row>
    <row r="76" spans="1:11" x14ac:dyDescent="0.25">
      <c r="A76" s="1">
        <v>44910</v>
      </c>
      <c r="B76">
        <v>295.06</v>
      </c>
      <c r="C76">
        <v>294.3</v>
      </c>
      <c r="D76">
        <v>299.3</v>
      </c>
      <c r="E76">
        <v>283.37</v>
      </c>
      <c r="F76" t="s">
        <v>298</v>
      </c>
      <c r="G76" s="4">
        <v>4.4000000000000003E-3</v>
      </c>
      <c r="H76">
        <f t="shared" si="3"/>
        <v>0.29230903994393831</v>
      </c>
      <c r="K76">
        <f t="shared" si="2"/>
        <v>4.3570018381102749E-3</v>
      </c>
    </row>
    <row r="77" spans="1:11" x14ac:dyDescent="0.25">
      <c r="A77" s="1">
        <v>44880</v>
      </c>
      <c r="B77">
        <v>293.77999999999997</v>
      </c>
      <c r="C77">
        <v>295.24</v>
      </c>
      <c r="D77">
        <v>301.57</v>
      </c>
      <c r="E77">
        <v>282.62</v>
      </c>
      <c r="F77" t="s">
        <v>299</v>
      </c>
      <c r="G77" s="4">
        <v>-4.7000000000000002E-3</v>
      </c>
      <c r="H77">
        <f t="shared" si="3"/>
        <v>0.28670287316047638</v>
      </c>
      <c r="K77">
        <f t="shared" si="2"/>
        <v>-4.6754302751051968E-3</v>
      </c>
    </row>
    <row r="78" spans="1:11" x14ac:dyDescent="0.25">
      <c r="A78" s="1">
        <v>44849</v>
      </c>
      <c r="B78">
        <v>295.16000000000003</v>
      </c>
      <c r="C78">
        <v>278.17</v>
      </c>
      <c r="D78">
        <v>300.72000000000003</v>
      </c>
      <c r="E78">
        <v>276.45999999999998</v>
      </c>
      <c r="F78" t="s">
        <v>294</v>
      </c>
      <c r="G78" s="4">
        <v>6.1199999999999997E-2</v>
      </c>
      <c r="H78">
        <f t="shared" si="3"/>
        <v>0.29274702172389633</v>
      </c>
      <c r="K78">
        <f t="shared" si="2"/>
        <v>6.115405356821868E-2</v>
      </c>
    </row>
    <row r="79" spans="1:11" x14ac:dyDescent="0.25">
      <c r="A79" s="1">
        <v>44819</v>
      </c>
      <c r="B79">
        <v>278.14999999999998</v>
      </c>
      <c r="C79">
        <v>274.58</v>
      </c>
      <c r="D79">
        <v>286.22000000000003</v>
      </c>
      <c r="E79">
        <v>266.95</v>
      </c>
      <c r="F79" t="s">
        <v>300</v>
      </c>
      <c r="G79" s="4">
        <v>9.9000000000000008E-3</v>
      </c>
      <c r="H79">
        <f t="shared" si="3"/>
        <v>0.2182463209530483</v>
      </c>
      <c r="K79">
        <f t="shared" si="2"/>
        <v>9.8754674508949591E-3</v>
      </c>
    </row>
    <row r="80" spans="1:11" x14ac:dyDescent="0.25">
      <c r="A80" s="1">
        <v>44788</v>
      </c>
      <c r="B80">
        <v>275.43</v>
      </c>
      <c r="C80">
        <v>292.97000000000003</v>
      </c>
      <c r="D80">
        <v>299.82</v>
      </c>
      <c r="E80">
        <v>268.91000000000003</v>
      </c>
      <c r="F80" t="s">
        <v>301</v>
      </c>
      <c r="G80" s="4">
        <v>-5.9700000000000003E-2</v>
      </c>
      <c r="H80">
        <f t="shared" si="3"/>
        <v>0.20633321653819214</v>
      </c>
      <c r="K80">
        <f t="shared" si="2"/>
        <v>-5.9709135600163887E-2</v>
      </c>
    </row>
    <row r="81" spans="1:11" x14ac:dyDescent="0.25">
      <c r="A81" s="1">
        <v>44757</v>
      </c>
      <c r="B81">
        <v>292.92</v>
      </c>
      <c r="C81">
        <v>279.94</v>
      </c>
      <c r="D81">
        <v>295.14</v>
      </c>
      <c r="E81">
        <v>279.45</v>
      </c>
      <c r="F81" t="s">
        <v>302</v>
      </c>
      <c r="G81" s="4">
        <v>4.7100000000000003E-2</v>
      </c>
      <c r="H81">
        <f t="shared" si="3"/>
        <v>0.28293622985283817</v>
      </c>
      <c r="K81">
        <f t="shared" si="2"/>
        <v>4.7040320274521097E-2</v>
      </c>
    </row>
    <row r="82" spans="1:11" x14ac:dyDescent="0.25">
      <c r="A82" s="1">
        <v>44727</v>
      </c>
      <c r="B82">
        <v>279.76</v>
      </c>
      <c r="C82">
        <v>294.08999999999997</v>
      </c>
      <c r="D82">
        <v>297.57</v>
      </c>
      <c r="E82">
        <v>279.14</v>
      </c>
      <c r="F82" t="s">
        <v>297</v>
      </c>
      <c r="G82" s="4">
        <v>-4.8300000000000003E-2</v>
      </c>
      <c r="H82">
        <f t="shared" si="3"/>
        <v>0.22529782761037143</v>
      </c>
      <c r="K82">
        <f t="shared" si="2"/>
        <v>-4.8273515904065256E-2</v>
      </c>
    </row>
    <row r="83" spans="1:11" x14ac:dyDescent="0.25">
      <c r="A83" s="1">
        <v>44696</v>
      </c>
      <c r="B83">
        <v>293.95</v>
      </c>
      <c r="C83">
        <v>295.58</v>
      </c>
      <c r="D83">
        <v>301.8</v>
      </c>
      <c r="E83">
        <v>289.38</v>
      </c>
      <c r="F83" t="s">
        <v>303</v>
      </c>
      <c r="G83" s="4">
        <v>-4.7000000000000002E-3</v>
      </c>
      <c r="H83">
        <f t="shared" si="3"/>
        <v>0.28744744218640506</v>
      </c>
      <c r="K83">
        <f t="shared" si="2"/>
        <v>-4.672738969965784E-3</v>
      </c>
    </row>
    <row r="84" spans="1:11" x14ac:dyDescent="0.25">
      <c r="A84" s="1">
        <v>44666</v>
      </c>
      <c r="B84">
        <v>295.33</v>
      </c>
      <c r="C84">
        <v>310.79000000000002</v>
      </c>
      <c r="D84">
        <v>316.58999999999997</v>
      </c>
      <c r="E84">
        <v>293.77999999999997</v>
      </c>
      <c r="F84" t="s">
        <v>304</v>
      </c>
      <c r="G84" s="4">
        <v>-4.9599999999999998E-2</v>
      </c>
      <c r="H84">
        <f t="shared" si="3"/>
        <v>0.29349159074982478</v>
      </c>
      <c r="K84">
        <f t="shared" si="2"/>
        <v>-4.9591298191414168E-2</v>
      </c>
    </row>
    <row r="85" spans="1:11" x14ac:dyDescent="0.25">
      <c r="A85" s="1">
        <v>44635</v>
      </c>
      <c r="B85">
        <v>310.74</v>
      </c>
      <c r="C85">
        <v>308.94</v>
      </c>
      <c r="D85">
        <v>321.07</v>
      </c>
      <c r="E85">
        <v>298</v>
      </c>
      <c r="F85" t="s">
        <v>305</v>
      </c>
      <c r="G85" s="4">
        <v>6.0000000000000001E-3</v>
      </c>
      <c r="H85">
        <f t="shared" si="3"/>
        <v>0.36098458304134562</v>
      </c>
      <c r="K85">
        <f t="shared" si="2"/>
        <v>5.9891870892552213E-3</v>
      </c>
    </row>
    <row r="86" spans="1:11" x14ac:dyDescent="0.25">
      <c r="A86" s="1">
        <v>44607</v>
      </c>
      <c r="B86">
        <v>308.89</v>
      </c>
      <c r="C86">
        <v>317.39999999999998</v>
      </c>
      <c r="D86">
        <v>322.20999999999998</v>
      </c>
      <c r="E86">
        <v>305.88</v>
      </c>
      <c r="F86" t="s">
        <v>306</v>
      </c>
      <c r="G86" s="4">
        <v>-2.69E-2</v>
      </c>
      <c r="H86">
        <f t="shared" si="3"/>
        <v>0.35288192011212338</v>
      </c>
      <c r="K86">
        <f t="shared" si="2"/>
        <v>-2.6842254497337903E-2</v>
      </c>
    </row>
    <row r="87" spans="1:11" x14ac:dyDescent="0.25">
      <c r="A87" s="1">
        <v>44576</v>
      </c>
      <c r="B87">
        <v>317.41000000000003</v>
      </c>
      <c r="C87">
        <v>300.75</v>
      </c>
      <c r="D87">
        <v>326.94</v>
      </c>
      <c r="E87">
        <v>300.75</v>
      </c>
      <c r="F87" t="s">
        <v>307</v>
      </c>
      <c r="G87" s="4">
        <v>5.5899999999999998E-2</v>
      </c>
      <c r="H87">
        <f t="shared" si="3"/>
        <v>0.39019796776454108</v>
      </c>
      <c r="K87">
        <f t="shared" si="2"/>
        <v>5.5921490352628167E-2</v>
      </c>
    </row>
    <row r="88" spans="1:11" x14ac:dyDescent="0.25">
      <c r="A88" s="1">
        <v>44909</v>
      </c>
      <c r="B88">
        <v>300.60000000000002</v>
      </c>
      <c r="C88">
        <v>299.72000000000003</v>
      </c>
      <c r="D88">
        <v>307.43</v>
      </c>
      <c r="E88">
        <v>291.37</v>
      </c>
      <c r="F88" t="s">
        <v>308</v>
      </c>
      <c r="G88" s="4">
        <v>2E-3</v>
      </c>
      <c r="H88">
        <f t="shared" si="3"/>
        <v>0.31657323055360909</v>
      </c>
      <c r="K88">
        <f t="shared" si="2"/>
        <v>2.0000000000000018E-3</v>
      </c>
    </row>
    <row r="89" spans="1:11" x14ac:dyDescent="0.25">
      <c r="A89" s="1">
        <v>44879</v>
      </c>
      <c r="B89">
        <v>300</v>
      </c>
      <c r="C89">
        <v>292.47000000000003</v>
      </c>
      <c r="D89">
        <v>302.58999999999997</v>
      </c>
      <c r="E89">
        <v>291.05</v>
      </c>
      <c r="F89" t="s">
        <v>309</v>
      </c>
      <c r="G89" s="4">
        <v>2.41E-2</v>
      </c>
      <c r="H89">
        <f t="shared" si="3"/>
        <v>0.3139453398738612</v>
      </c>
      <c r="K89">
        <f t="shared" si="2"/>
        <v>2.4170421958213728E-2</v>
      </c>
    </row>
    <row r="90" spans="1:11" x14ac:dyDescent="0.25">
      <c r="A90" s="1">
        <v>44848</v>
      </c>
      <c r="B90">
        <v>292.92</v>
      </c>
      <c r="C90">
        <v>270.22000000000003</v>
      </c>
      <c r="D90">
        <v>293.19</v>
      </c>
      <c r="E90">
        <v>268.26</v>
      </c>
      <c r="F90" t="s">
        <v>310</v>
      </c>
      <c r="G90" s="4">
        <v>8.3299999999999999E-2</v>
      </c>
      <c r="H90">
        <f t="shared" si="3"/>
        <v>0.28293622985283817</v>
      </c>
      <c r="K90">
        <f t="shared" si="2"/>
        <v>8.3324087429268889E-2</v>
      </c>
    </row>
    <row r="91" spans="1:11" x14ac:dyDescent="0.25">
      <c r="A91" s="1">
        <v>44818</v>
      </c>
      <c r="B91">
        <v>270.39</v>
      </c>
      <c r="C91">
        <v>288.91000000000003</v>
      </c>
      <c r="D91">
        <v>291.67</v>
      </c>
      <c r="E91">
        <v>268.25</v>
      </c>
      <c r="F91" t="s">
        <v>311</v>
      </c>
      <c r="G91" s="4">
        <v>-6.3500000000000001E-2</v>
      </c>
      <c r="H91">
        <f t="shared" si="3"/>
        <v>0.18425893482831102</v>
      </c>
      <c r="K91">
        <f t="shared" si="2"/>
        <v>-6.3487115544472283E-2</v>
      </c>
    </row>
    <row r="92" spans="1:11" x14ac:dyDescent="0.25">
      <c r="A92" s="1">
        <v>44787</v>
      </c>
      <c r="B92">
        <v>288.72000000000003</v>
      </c>
      <c r="C92">
        <v>279.5</v>
      </c>
      <c r="D92">
        <v>290.7</v>
      </c>
      <c r="E92">
        <v>277.87</v>
      </c>
      <c r="F92" t="s">
        <v>312</v>
      </c>
      <c r="G92" s="4">
        <v>3.1899999999999998E-2</v>
      </c>
      <c r="H92">
        <f t="shared" si="3"/>
        <v>0.26454099509460427</v>
      </c>
      <c r="K92">
        <f t="shared" si="2"/>
        <v>3.1916794738911403E-2</v>
      </c>
    </row>
    <row r="93" spans="1:11" x14ac:dyDescent="0.25">
      <c r="A93" s="1">
        <v>44756</v>
      </c>
      <c r="B93">
        <v>279.79000000000002</v>
      </c>
      <c r="C93">
        <v>280.72000000000003</v>
      </c>
      <c r="D93">
        <v>286.51</v>
      </c>
      <c r="E93">
        <v>278.14999999999998</v>
      </c>
      <c r="F93" t="s">
        <v>313</v>
      </c>
      <c r="G93" s="4">
        <v>-2.7000000000000001E-3</v>
      </c>
      <c r="H93">
        <f t="shared" si="3"/>
        <v>0.22542922214435901</v>
      </c>
      <c r="K93">
        <f t="shared" si="2"/>
        <v>-2.6734155557139871E-3</v>
      </c>
    </row>
    <row r="94" spans="1:11" x14ac:dyDescent="0.25">
      <c r="A94" s="1">
        <v>44726</v>
      </c>
      <c r="B94">
        <v>280.54000000000002</v>
      </c>
      <c r="C94">
        <v>279.14999999999998</v>
      </c>
      <c r="D94">
        <v>284.16000000000003</v>
      </c>
      <c r="E94">
        <v>274.52</v>
      </c>
      <c r="F94" t="s">
        <v>314</v>
      </c>
      <c r="G94" s="4">
        <v>5.4000000000000003E-3</v>
      </c>
      <c r="H94">
        <f t="shared" si="3"/>
        <v>0.22871408549404348</v>
      </c>
      <c r="K94">
        <f t="shared" si="2"/>
        <v>5.4476381621391123E-3</v>
      </c>
    </row>
    <row r="95" spans="1:11" x14ac:dyDescent="0.25">
      <c r="A95" s="1">
        <v>44695</v>
      </c>
      <c r="B95">
        <v>279.02</v>
      </c>
      <c r="C95">
        <v>272.07</v>
      </c>
      <c r="D95">
        <v>279.37</v>
      </c>
      <c r="E95">
        <v>270.55</v>
      </c>
      <c r="F95" t="s">
        <v>315</v>
      </c>
      <c r="G95" s="4">
        <v>2.5399999999999999E-2</v>
      </c>
      <c r="H95">
        <f t="shared" si="3"/>
        <v>0.22205676243868244</v>
      </c>
      <c r="K95">
        <f t="shared" si="2"/>
        <v>2.5431826534362267E-2</v>
      </c>
    </row>
    <row r="96" spans="1:11" x14ac:dyDescent="0.25">
      <c r="A96" s="1">
        <v>44665</v>
      </c>
      <c r="B96">
        <v>272.10000000000002</v>
      </c>
      <c r="C96">
        <v>264.7</v>
      </c>
      <c r="D96">
        <v>272.10000000000002</v>
      </c>
      <c r="E96">
        <v>262.93</v>
      </c>
      <c r="F96" t="s">
        <v>316</v>
      </c>
      <c r="G96" s="4">
        <v>2.8199999999999999E-2</v>
      </c>
      <c r="H96">
        <f t="shared" si="3"/>
        <v>0.19174842326559238</v>
      </c>
      <c r="K96">
        <f t="shared" si="2"/>
        <v>2.8266948832287975E-2</v>
      </c>
    </row>
    <row r="97" spans="1:11" x14ac:dyDescent="0.25">
      <c r="A97" s="1">
        <v>44634</v>
      </c>
      <c r="B97">
        <v>264.62</v>
      </c>
      <c r="C97">
        <v>264.99</v>
      </c>
      <c r="D97">
        <v>269.02</v>
      </c>
      <c r="E97">
        <v>258.36</v>
      </c>
      <c r="F97" t="s">
        <v>317</v>
      </c>
      <c r="G97" s="4">
        <v>-3.8999999999999998E-3</v>
      </c>
      <c r="H97">
        <f t="shared" si="3"/>
        <v>0.15898738612473728</v>
      </c>
      <c r="K97">
        <f t="shared" si="2"/>
        <v>-3.9147782880374349E-3</v>
      </c>
    </row>
    <row r="98" spans="1:11" x14ac:dyDescent="0.25">
      <c r="A98" s="1">
        <v>44606</v>
      </c>
      <c r="B98">
        <v>265.66000000000003</v>
      </c>
      <c r="C98">
        <v>254.26</v>
      </c>
      <c r="D98">
        <v>266.58999999999997</v>
      </c>
      <c r="E98">
        <v>249.42</v>
      </c>
      <c r="F98" t="s">
        <v>318</v>
      </c>
      <c r="G98" s="4">
        <v>4.4499999999999998E-2</v>
      </c>
      <c r="H98">
        <f t="shared" si="3"/>
        <v>0.1635423966363001</v>
      </c>
      <c r="K98">
        <f t="shared" si="2"/>
        <v>4.4507352362978869E-2</v>
      </c>
    </row>
    <row r="99" spans="1:11" x14ac:dyDescent="0.25">
      <c r="A99" s="1">
        <v>44575</v>
      </c>
      <c r="B99">
        <v>254.34</v>
      </c>
      <c r="C99">
        <v>245.51</v>
      </c>
      <c r="D99">
        <v>255.44</v>
      </c>
      <c r="E99">
        <v>243.91</v>
      </c>
      <c r="F99" t="s">
        <v>319</v>
      </c>
      <c r="G99" s="4">
        <v>3.5099999999999999E-2</v>
      </c>
      <c r="H99">
        <f t="shared" si="3"/>
        <v>0.11396285914505966</v>
      </c>
      <c r="K99">
        <f t="shared" si="2"/>
        <v>3.5080579521406419E-2</v>
      </c>
    </row>
    <row r="100" spans="1:11" x14ac:dyDescent="0.25">
      <c r="A100" s="1">
        <v>44908</v>
      </c>
      <c r="B100">
        <v>245.72</v>
      </c>
      <c r="C100">
        <v>244.89</v>
      </c>
      <c r="D100">
        <v>248.93</v>
      </c>
      <c r="E100">
        <v>240.12</v>
      </c>
      <c r="F100" t="s">
        <v>320</v>
      </c>
      <c r="G100" s="4">
        <v>3.2000000000000002E-3</v>
      </c>
      <c r="H100">
        <f t="shared" si="3"/>
        <v>7.6208829712683945E-2</v>
      </c>
      <c r="K100">
        <f t="shared" si="2"/>
        <v>3.225411342016038E-3</v>
      </c>
    </row>
    <row r="101" spans="1:11" x14ac:dyDescent="0.25">
      <c r="A101" s="1">
        <v>44878</v>
      </c>
      <c r="B101">
        <v>244.93</v>
      </c>
      <c r="C101">
        <v>257.89</v>
      </c>
      <c r="D101">
        <v>259.76</v>
      </c>
      <c r="E101">
        <v>244.7</v>
      </c>
      <c r="F101" t="s">
        <v>321</v>
      </c>
      <c r="G101" s="4">
        <v>-4.9399999999999999E-2</v>
      </c>
      <c r="H101">
        <f t="shared" si="3"/>
        <v>7.2748773651016174E-2</v>
      </c>
      <c r="K101">
        <f t="shared" si="2"/>
        <v>-4.9443086117902824E-2</v>
      </c>
    </row>
    <row r="102" spans="1:11" x14ac:dyDescent="0.25">
      <c r="A102" s="1">
        <v>44847</v>
      </c>
      <c r="B102">
        <v>257.67</v>
      </c>
      <c r="C102">
        <v>248.58</v>
      </c>
      <c r="D102">
        <v>265.89999999999998</v>
      </c>
      <c r="E102">
        <v>245.47</v>
      </c>
      <c r="F102" t="s">
        <v>291</v>
      </c>
      <c r="G102" s="4">
        <v>3.6400000000000002E-2</v>
      </c>
      <c r="H102">
        <f t="shared" si="3"/>
        <v>0.12854765241765942</v>
      </c>
      <c r="K102">
        <f t="shared" si="2"/>
        <v>3.6400933150993575E-2</v>
      </c>
    </row>
    <row r="103" spans="1:11" x14ac:dyDescent="0.25">
      <c r="A103" s="1">
        <v>44817</v>
      </c>
      <c r="B103">
        <v>248.62</v>
      </c>
      <c r="C103">
        <v>243.01</v>
      </c>
      <c r="D103">
        <v>261.58</v>
      </c>
      <c r="E103">
        <v>237.93</v>
      </c>
      <c r="F103" t="s">
        <v>322</v>
      </c>
      <c r="G103" s="4">
        <v>2.7199999999999998E-2</v>
      </c>
      <c r="H103">
        <f t="shared" si="3"/>
        <v>8.8910301331464714E-2</v>
      </c>
      <c r="K103">
        <f t="shared" si="2"/>
        <v>2.7185589158816859E-2</v>
      </c>
    </row>
    <row r="104" spans="1:11" x14ac:dyDescent="0.25">
      <c r="A104" s="1">
        <v>44786</v>
      </c>
      <c r="B104">
        <v>242.04</v>
      </c>
      <c r="C104">
        <v>259.79000000000002</v>
      </c>
      <c r="D104">
        <v>260.73</v>
      </c>
      <c r="E104">
        <v>236.85</v>
      </c>
      <c r="F104" t="s">
        <v>323</v>
      </c>
      <c r="G104" s="4">
        <v>-6.5799999999999997E-2</v>
      </c>
      <c r="H104">
        <f t="shared" si="3"/>
        <v>6.0091100210231341E-2</v>
      </c>
      <c r="K104">
        <f t="shared" si="2"/>
        <v>-6.5807248446485667E-2</v>
      </c>
    </row>
    <row r="105" spans="1:11" x14ac:dyDescent="0.25">
      <c r="A105" s="1">
        <v>44755</v>
      </c>
      <c r="B105">
        <v>259.08999999999997</v>
      </c>
      <c r="C105">
        <v>259.16000000000003</v>
      </c>
      <c r="D105">
        <v>270.97000000000003</v>
      </c>
      <c r="E105">
        <v>251.85</v>
      </c>
      <c r="F105" t="s">
        <v>324</v>
      </c>
      <c r="G105" s="4">
        <v>2.0999999999999999E-3</v>
      </c>
      <c r="H105">
        <f t="shared" si="3"/>
        <v>0.13476699369306222</v>
      </c>
      <c r="K105">
        <f t="shared" si="2"/>
        <v>2.0498143564355864E-3</v>
      </c>
    </row>
    <row r="106" spans="1:11" x14ac:dyDescent="0.25">
      <c r="A106" s="1">
        <v>44725</v>
      </c>
      <c r="B106">
        <v>258.56</v>
      </c>
      <c r="C106">
        <v>266.05</v>
      </c>
      <c r="D106">
        <v>268.44</v>
      </c>
      <c r="E106">
        <v>242.9</v>
      </c>
      <c r="F106" t="s">
        <v>305</v>
      </c>
      <c r="G106" s="4">
        <v>-2.8400000000000002E-2</v>
      </c>
      <c r="H106">
        <f t="shared" si="3"/>
        <v>0.13244569025928521</v>
      </c>
      <c r="K106">
        <f t="shared" si="2"/>
        <v>-2.8371725977979101E-2</v>
      </c>
    </row>
    <row r="107" spans="1:11" x14ac:dyDescent="0.25">
      <c r="A107" s="1">
        <v>44694</v>
      </c>
      <c r="B107">
        <v>266.11</v>
      </c>
      <c r="C107">
        <v>284.89999999999998</v>
      </c>
      <c r="D107">
        <v>295.39</v>
      </c>
      <c r="E107">
        <v>266.06</v>
      </c>
      <c r="F107" t="s">
        <v>325</v>
      </c>
      <c r="G107" s="4">
        <v>-6.6900000000000001E-2</v>
      </c>
      <c r="H107">
        <f t="shared" si="3"/>
        <v>0.16551331464611074</v>
      </c>
      <c r="K107">
        <f t="shared" si="2"/>
        <v>-6.6870046987867249E-2</v>
      </c>
    </row>
    <row r="108" spans="1:11" x14ac:dyDescent="0.25">
      <c r="A108" s="1">
        <v>44664</v>
      </c>
      <c r="B108">
        <v>285.18</v>
      </c>
      <c r="C108">
        <v>269.87</v>
      </c>
      <c r="D108">
        <v>285.18</v>
      </c>
      <c r="E108">
        <v>268.70999999999998</v>
      </c>
      <c r="F108" t="s">
        <v>326</v>
      </c>
      <c r="G108" s="4">
        <v>5.5800000000000002E-2</v>
      </c>
      <c r="H108">
        <f t="shared" si="3"/>
        <v>0.24903644008409254</v>
      </c>
      <c r="K108">
        <f t="shared" si="2"/>
        <v>5.579208470623076E-2</v>
      </c>
    </row>
    <row r="109" spans="1:11" x14ac:dyDescent="0.25">
      <c r="A109" s="1">
        <v>44633</v>
      </c>
      <c r="B109">
        <v>270.11</v>
      </c>
      <c r="C109">
        <v>263.20999999999998</v>
      </c>
      <c r="D109">
        <v>270.2</v>
      </c>
      <c r="E109">
        <v>261.8</v>
      </c>
      <c r="F109" t="s">
        <v>327</v>
      </c>
      <c r="G109" s="4">
        <v>2.4400000000000002E-2</v>
      </c>
      <c r="H109">
        <f t="shared" si="3"/>
        <v>0.18303258584442905</v>
      </c>
      <c r="K109">
        <f t="shared" si="2"/>
        <v>2.4385618932038833E-2</v>
      </c>
    </row>
    <row r="110" spans="1:11" x14ac:dyDescent="0.25">
      <c r="A110" s="1">
        <v>44605</v>
      </c>
      <c r="B110">
        <v>263.68</v>
      </c>
      <c r="C110">
        <v>261.23</v>
      </c>
      <c r="D110">
        <v>266.75</v>
      </c>
      <c r="E110">
        <v>259.45999999999998</v>
      </c>
      <c r="F110" t="s">
        <v>328</v>
      </c>
      <c r="G110" s="4">
        <v>9.9000000000000008E-3</v>
      </c>
      <c r="H110">
        <f t="shared" si="3"/>
        <v>0.15487035739313249</v>
      </c>
      <c r="K110">
        <f t="shared" si="2"/>
        <v>9.9199509747598391E-3</v>
      </c>
    </row>
    <row r="111" spans="1:11" x14ac:dyDescent="0.25">
      <c r="A111" s="1">
        <v>44574</v>
      </c>
      <c r="B111">
        <v>261.08999999999997</v>
      </c>
      <c r="C111">
        <v>252.4</v>
      </c>
      <c r="D111">
        <v>265.18</v>
      </c>
      <c r="E111">
        <v>252.4</v>
      </c>
      <c r="F111" t="s">
        <v>329</v>
      </c>
      <c r="G111" s="4">
        <v>3.8100000000000002E-2</v>
      </c>
      <c r="H111">
        <f t="shared" si="3"/>
        <v>0.14352662929222126</v>
      </c>
      <c r="K111">
        <f t="shared" si="2"/>
        <v>3.8131212723657937E-2</v>
      </c>
    </row>
    <row r="112" spans="1:11" x14ac:dyDescent="0.25">
      <c r="A112" s="1">
        <v>44907</v>
      </c>
      <c r="B112">
        <v>251.5</v>
      </c>
      <c r="C112">
        <v>246.26</v>
      </c>
      <c r="D112">
        <v>252.93</v>
      </c>
      <c r="E112">
        <v>244.34</v>
      </c>
      <c r="F112" t="s">
        <v>330</v>
      </c>
      <c r="G112" s="4">
        <v>2.3900000000000001E-2</v>
      </c>
      <c r="H112">
        <f t="shared" si="3"/>
        <v>0.10152417659425361</v>
      </c>
      <c r="K112">
        <f t="shared" si="2"/>
        <v>2.3939418614119301E-2</v>
      </c>
    </row>
    <row r="113" spans="1:11" x14ac:dyDescent="0.25">
      <c r="A113" s="1">
        <v>44877</v>
      </c>
      <c r="B113">
        <v>245.62</v>
      </c>
      <c r="C113">
        <v>247.77</v>
      </c>
      <c r="D113">
        <v>251</v>
      </c>
      <c r="E113">
        <v>234.95</v>
      </c>
      <c r="F113" t="s">
        <v>331</v>
      </c>
      <c r="G113" s="4">
        <v>-8.6999999999999994E-3</v>
      </c>
      <c r="H113">
        <f t="shared" si="3"/>
        <v>7.5770847932726149E-2</v>
      </c>
      <c r="K113">
        <f t="shared" si="2"/>
        <v>-8.6774024296727426E-3</v>
      </c>
    </row>
    <row r="114" spans="1:11" x14ac:dyDescent="0.25">
      <c r="A114" s="1">
        <v>44846</v>
      </c>
      <c r="B114">
        <v>247.77</v>
      </c>
      <c r="C114">
        <v>249.63</v>
      </c>
      <c r="D114">
        <v>253.86</v>
      </c>
      <c r="E114">
        <v>243.49</v>
      </c>
      <c r="F114" t="s">
        <v>332</v>
      </c>
      <c r="G114" s="4">
        <v>-6.3E-3</v>
      </c>
      <c r="H114">
        <f t="shared" si="3"/>
        <v>8.5187456201821998E-2</v>
      </c>
      <c r="K114">
        <f t="shared" si="2"/>
        <v>-6.296623084944275E-3</v>
      </c>
    </row>
    <row r="115" spans="1:11" x14ac:dyDescent="0.25">
      <c r="A115" s="1">
        <v>44816</v>
      </c>
      <c r="B115">
        <v>249.34</v>
      </c>
      <c r="C115">
        <v>253.3</v>
      </c>
      <c r="D115">
        <v>263.52999999999997</v>
      </c>
      <c r="E115">
        <v>248.04</v>
      </c>
      <c r="F115" t="s">
        <v>333</v>
      </c>
      <c r="G115" s="4">
        <v>-1.5599999999999999E-2</v>
      </c>
      <c r="H115">
        <f t="shared" si="3"/>
        <v>9.2063770147161827E-2</v>
      </c>
      <c r="K115">
        <f t="shared" si="2"/>
        <v>-1.563363600473755E-2</v>
      </c>
    </row>
    <row r="116" spans="1:11" x14ac:dyDescent="0.25">
      <c r="A116" s="1">
        <v>44785</v>
      </c>
      <c r="B116">
        <v>253.3</v>
      </c>
      <c r="C116">
        <v>254.01</v>
      </c>
      <c r="D116">
        <v>256.14</v>
      </c>
      <c r="E116">
        <v>248.45</v>
      </c>
      <c r="F116" t="s">
        <v>334</v>
      </c>
      <c r="G116" s="4">
        <v>-8.9999999999999998E-4</v>
      </c>
      <c r="H116">
        <f t="shared" si="3"/>
        <v>0.10940784863349684</v>
      </c>
      <c r="K116">
        <f t="shared" si="2"/>
        <v>-9.0719047055576318E-4</v>
      </c>
    </row>
    <row r="117" spans="1:11" x14ac:dyDescent="0.25">
      <c r="A117" s="1">
        <v>44754</v>
      </c>
      <c r="B117">
        <v>253.53</v>
      </c>
      <c r="C117">
        <v>248.78</v>
      </c>
      <c r="D117">
        <v>256.57</v>
      </c>
      <c r="E117">
        <v>246.79</v>
      </c>
      <c r="F117" t="s">
        <v>335</v>
      </c>
      <c r="G117" s="4">
        <v>2.07E-2</v>
      </c>
      <c r="H117">
        <f t="shared" si="3"/>
        <v>0.11041520672740024</v>
      </c>
      <c r="K117">
        <f t="shared" si="2"/>
        <v>2.0652173913043415E-2</v>
      </c>
    </row>
    <row r="118" spans="1:11" x14ac:dyDescent="0.25">
      <c r="A118" s="1">
        <v>44724</v>
      </c>
      <c r="B118">
        <v>248.4</v>
      </c>
      <c r="C118">
        <v>236.63</v>
      </c>
      <c r="D118">
        <v>248.41</v>
      </c>
      <c r="E118">
        <v>227.76</v>
      </c>
      <c r="F118" t="s">
        <v>336</v>
      </c>
      <c r="G118" s="4">
        <v>4.9599999999999998E-2</v>
      </c>
      <c r="H118">
        <f t="shared" si="3"/>
        <v>8.794674141555725E-2</v>
      </c>
      <c r="K118">
        <f t="shared" si="2"/>
        <v>4.9607031183977135E-2</v>
      </c>
    </row>
    <row r="119" spans="1:11" x14ac:dyDescent="0.25">
      <c r="A119" s="1">
        <v>44693</v>
      </c>
      <c r="B119">
        <v>236.66</v>
      </c>
      <c r="C119">
        <v>247.72</v>
      </c>
      <c r="D119">
        <v>251.4</v>
      </c>
      <c r="E119">
        <v>230.72</v>
      </c>
      <c r="F119" t="s">
        <v>337</v>
      </c>
      <c r="G119" s="4">
        <v>-4.4600000000000001E-2</v>
      </c>
      <c r="H119">
        <f t="shared" si="3"/>
        <v>3.6527680448493305E-2</v>
      </c>
      <c r="K119">
        <f t="shared" si="2"/>
        <v>-4.4570044408558718E-2</v>
      </c>
    </row>
    <row r="120" spans="1:11" x14ac:dyDescent="0.25">
      <c r="A120" s="1">
        <v>44663</v>
      </c>
      <c r="B120">
        <v>247.7</v>
      </c>
      <c r="C120">
        <v>241.58</v>
      </c>
      <c r="D120">
        <v>248.52</v>
      </c>
      <c r="E120">
        <v>231.33</v>
      </c>
      <c r="F120" t="s">
        <v>338</v>
      </c>
      <c r="G120" s="4">
        <v>2.4500000000000001E-2</v>
      </c>
      <c r="H120">
        <f t="shared" si="3"/>
        <v>8.4880868955851341E-2</v>
      </c>
      <c r="K120">
        <f t="shared" si="2"/>
        <v>2.4485069071056298E-2</v>
      </c>
    </row>
    <row r="121" spans="1:11" x14ac:dyDescent="0.25">
      <c r="A121" s="1">
        <v>44632</v>
      </c>
      <c r="B121">
        <v>241.78</v>
      </c>
      <c r="C121">
        <v>232.84</v>
      </c>
      <c r="D121">
        <v>242.48</v>
      </c>
      <c r="E121">
        <v>231.13</v>
      </c>
      <c r="F121" t="s">
        <v>339</v>
      </c>
      <c r="G121" s="4">
        <v>3.9199999999999999E-2</v>
      </c>
      <c r="H121">
        <f t="shared" si="3"/>
        <v>5.8952347582340581E-2</v>
      </c>
      <c r="K121">
        <f t="shared" si="2"/>
        <v>3.9154166845747351E-2</v>
      </c>
    </row>
    <row r="122" spans="1:11" x14ac:dyDescent="0.25">
      <c r="A122" s="1">
        <v>44604</v>
      </c>
      <c r="B122">
        <v>232.67</v>
      </c>
      <c r="C122">
        <v>235.78</v>
      </c>
      <c r="D122">
        <v>240.38</v>
      </c>
      <c r="E122">
        <v>231.54</v>
      </c>
      <c r="F122" t="s">
        <v>340</v>
      </c>
      <c r="G122" s="4">
        <v>-9.4000000000000004E-3</v>
      </c>
      <c r="H122">
        <f t="shared" si="3"/>
        <v>1.9052207428170931E-2</v>
      </c>
      <c r="K122">
        <f t="shared" si="2"/>
        <v>-9.3668838080640526E-3</v>
      </c>
    </row>
    <row r="123" spans="1:11" x14ac:dyDescent="0.25">
      <c r="A123" s="1">
        <v>44573</v>
      </c>
      <c r="B123">
        <v>234.87</v>
      </c>
      <c r="C123">
        <v>220.81</v>
      </c>
      <c r="D123">
        <v>236.52</v>
      </c>
      <c r="E123">
        <v>217.51</v>
      </c>
      <c r="F123" t="s">
        <v>341</v>
      </c>
      <c r="G123" s="4">
        <v>6.5699999999999995E-2</v>
      </c>
      <c r="H123">
        <f t="shared" si="3"/>
        <v>2.8687806587246012E-2</v>
      </c>
      <c r="K123">
        <f t="shared" si="2"/>
        <v>6.5653357531760381E-2</v>
      </c>
    </row>
    <row r="124" spans="1:11" x14ac:dyDescent="0.25">
      <c r="A124" s="1">
        <v>44906</v>
      </c>
      <c r="B124">
        <v>220.4</v>
      </c>
      <c r="C124">
        <v>213.27</v>
      </c>
      <c r="D124">
        <v>224.09</v>
      </c>
      <c r="E124">
        <v>207.19</v>
      </c>
      <c r="F124" t="s">
        <v>342</v>
      </c>
      <c r="G124" s="4">
        <v>3.3399999999999999E-2</v>
      </c>
      <c r="H124">
        <f t="shared" si="3"/>
        <v>-3.4688156972669915E-2</v>
      </c>
      <c r="K124">
        <f t="shared" si="2"/>
        <v>3.343180006564439E-2</v>
      </c>
    </row>
    <row r="125" spans="1:11" x14ac:dyDescent="0.25">
      <c r="A125" s="1">
        <v>44876</v>
      </c>
      <c r="B125">
        <v>213.27</v>
      </c>
      <c r="C125">
        <v>221.84</v>
      </c>
      <c r="D125">
        <v>222.86</v>
      </c>
      <c r="E125">
        <v>198.44</v>
      </c>
      <c r="F125" t="s">
        <v>343</v>
      </c>
      <c r="G125" s="4">
        <v>-4.0500000000000001E-2</v>
      </c>
      <c r="H125">
        <f t="shared" si="3"/>
        <v>-6.5916257883671947E-2</v>
      </c>
      <c r="K125">
        <f t="shared" si="2"/>
        <v>-4.0491294371710063E-2</v>
      </c>
    </row>
    <row r="126" spans="1:11" x14ac:dyDescent="0.25">
      <c r="A126" s="1">
        <v>44845</v>
      </c>
      <c r="B126">
        <v>222.27</v>
      </c>
      <c r="C126">
        <v>195.14</v>
      </c>
      <c r="D126">
        <v>225.59</v>
      </c>
      <c r="E126">
        <v>181.3</v>
      </c>
      <c r="F126" t="s">
        <v>344</v>
      </c>
      <c r="G126" s="4">
        <v>0.1336</v>
      </c>
      <c r="H126">
        <f t="shared" si="3"/>
        <v>-2.649789768745614E-2</v>
      </c>
      <c r="K126">
        <f t="shared" si="2"/>
        <v>0.13362574590707399</v>
      </c>
    </row>
    <row r="127" spans="1:11" x14ac:dyDescent="0.25">
      <c r="A127" s="1">
        <v>44815</v>
      </c>
      <c r="B127">
        <v>196.07</v>
      </c>
      <c r="C127">
        <v>221.13</v>
      </c>
      <c r="D127">
        <v>221.66</v>
      </c>
      <c r="E127">
        <v>195.38</v>
      </c>
      <c r="F127" t="s">
        <v>305</v>
      </c>
      <c r="G127" s="4">
        <v>-0.1134</v>
      </c>
      <c r="H127">
        <f t="shared" si="3"/>
        <v>-0.14124912403644008</v>
      </c>
      <c r="K127">
        <f t="shared" si="2"/>
        <v>-0.11332700221589109</v>
      </c>
    </row>
    <row r="128" spans="1:11" x14ac:dyDescent="0.25">
      <c r="A128" s="1">
        <v>44784</v>
      </c>
      <c r="B128">
        <v>221.13</v>
      </c>
      <c r="C128">
        <v>235.32</v>
      </c>
      <c r="D128">
        <v>236.66</v>
      </c>
      <c r="E128">
        <v>189.52</v>
      </c>
      <c r="F128" t="s">
        <v>345</v>
      </c>
      <c r="G128" s="4">
        <v>-5.5300000000000002E-2</v>
      </c>
      <c r="H128">
        <f t="shared" si="3"/>
        <v>-3.1490889978976866E-2</v>
      </c>
      <c r="K128">
        <f t="shared" si="2"/>
        <v>-5.536332179930803E-2</v>
      </c>
    </row>
    <row r="129" spans="1:11" x14ac:dyDescent="0.25">
      <c r="A129" s="1">
        <v>44753</v>
      </c>
      <c r="B129">
        <v>234.09</v>
      </c>
      <c r="C129">
        <v>234.21</v>
      </c>
      <c r="D129">
        <v>244.35</v>
      </c>
      <c r="E129">
        <v>229.01</v>
      </c>
      <c r="F129" t="s">
        <v>346</v>
      </c>
      <c r="G129" s="4">
        <v>-5.0000000000000001E-4</v>
      </c>
      <c r="H129">
        <f t="shared" si="3"/>
        <v>2.5271548703573954E-2</v>
      </c>
      <c r="K129">
        <f t="shared" si="2"/>
        <v>-4.6968403074287846E-4</v>
      </c>
    </row>
    <row r="130" spans="1:11" x14ac:dyDescent="0.25">
      <c r="A130" s="1">
        <v>44723</v>
      </c>
      <c r="B130">
        <v>234.2</v>
      </c>
      <c r="C130">
        <v>242.11</v>
      </c>
      <c r="D130">
        <v>242.11</v>
      </c>
      <c r="E130">
        <v>224.38</v>
      </c>
      <c r="F130" t="s">
        <v>308</v>
      </c>
      <c r="G130" s="4">
        <v>-3.4299999999999997E-2</v>
      </c>
      <c r="H130">
        <f t="shared" si="3"/>
        <v>2.5753328661527686E-2</v>
      </c>
      <c r="K130">
        <f t="shared" si="2"/>
        <v>-3.4346266441265039E-2</v>
      </c>
    </row>
    <row r="131" spans="1:11" x14ac:dyDescent="0.25">
      <c r="A131" s="1">
        <v>44692</v>
      </c>
      <c r="B131">
        <v>242.53</v>
      </c>
      <c r="C131">
        <v>240.99</v>
      </c>
      <c r="D131">
        <v>242.76</v>
      </c>
      <c r="E131">
        <v>232.33</v>
      </c>
      <c r="F131" t="s">
        <v>347</v>
      </c>
      <c r="G131" s="4">
        <v>6.4000000000000003E-3</v>
      </c>
      <c r="H131">
        <f t="shared" si="3"/>
        <v>6.2237210932025278E-2</v>
      </c>
      <c r="K131">
        <f t="shared" ref="K131:K194" si="4">(B131/B132)-1</f>
        <v>6.3903066517283502E-3</v>
      </c>
    </row>
    <row r="132" spans="1:11" x14ac:dyDescent="0.25">
      <c r="A132" s="1">
        <v>44662</v>
      </c>
      <c r="B132">
        <v>240.99</v>
      </c>
      <c r="C132">
        <v>230.4</v>
      </c>
      <c r="D132">
        <v>242.95</v>
      </c>
      <c r="E132">
        <v>224.84</v>
      </c>
      <c r="F132" t="s">
        <v>348</v>
      </c>
      <c r="G132" s="4">
        <v>4.5900000000000003E-2</v>
      </c>
      <c r="H132">
        <f t="shared" ref="H132:H195" si="5">(B132/$B$206)-1</f>
        <v>5.549229152067281E-2</v>
      </c>
      <c r="K132">
        <f t="shared" si="4"/>
        <v>4.591814591380583E-2</v>
      </c>
    </row>
    <row r="133" spans="1:11" x14ac:dyDescent="0.25">
      <c r="A133" s="1">
        <v>44631</v>
      </c>
      <c r="B133">
        <v>230.41</v>
      </c>
      <c r="C133">
        <v>234.41</v>
      </c>
      <c r="D133">
        <v>234.73</v>
      </c>
      <c r="E133">
        <v>219.87</v>
      </c>
      <c r="F133" t="s">
        <v>349</v>
      </c>
      <c r="G133" s="4">
        <v>-1.7000000000000001E-2</v>
      </c>
      <c r="H133">
        <f t="shared" si="5"/>
        <v>9.1538192011213493E-3</v>
      </c>
      <c r="K133">
        <f t="shared" si="4"/>
        <v>-1.7022184300341303E-2</v>
      </c>
    </row>
    <row r="134" spans="1:11" x14ac:dyDescent="0.25">
      <c r="A134" s="1">
        <v>44603</v>
      </c>
      <c r="B134">
        <v>234.4</v>
      </c>
      <c r="C134">
        <v>224.87</v>
      </c>
      <c r="D134">
        <v>234.46</v>
      </c>
      <c r="E134">
        <v>223.5</v>
      </c>
      <c r="F134" t="s">
        <v>350</v>
      </c>
      <c r="G134" s="4">
        <v>4.24E-2</v>
      </c>
      <c r="H134">
        <f t="shared" si="5"/>
        <v>2.6629292221443723E-2</v>
      </c>
      <c r="K134">
        <f t="shared" si="4"/>
        <v>4.2380041801930002E-2</v>
      </c>
    </row>
    <row r="135" spans="1:11" x14ac:dyDescent="0.25">
      <c r="A135" s="1">
        <v>44572</v>
      </c>
      <c r="B135">
        <v>224.87</v>
      </c>
      <c r="C135">
        <v>217.05</v>
      </c>
      <c r="D135">
        <v>226.51</v>
      </c>
      <c r="E135">
        <v>214.12</v>
      </c>
      <c r="F135" t="s">
        <v>351</v>
      </c>
      <c r="G135" s="4">
        <v>3.61E-2</v>
      </c>
      <c r="H135">
        <f t="shared" si="5"/>
        <v>-1.5110371408549317E-2</v>
      </c>
      <c r="K135">
        <f t="shared" si="4"/>
        <v>3.607629929966838E-2</v>
      </c>
    </row>
    <row r="136" spans="1:11" x14ac:dyDescent="0.25">
      <c r="A136" s="1">
        <v>44905</v>
      </c>
      <c r="B136">
        <v>217.04</v>
      </c>
      <c r="C136">
        <v>208.75</v>
      </c>
      <c r="D136">
        <v>218.54</v>
      </c>
      <c r="E136">
        <v>206.26</v>
      </c>
      <c r="F136" t="s">
        <v>352</v>
      </c>
      <c r="G136" s="4">
        <v>3.9800000000000002E-2</v>
      </c>
      <c r="H136">
        <f t="shared" si="5"/>
        <v>-4.9404344779257148E-2</v>
      </c>
      <c r="K136">
        <f t="shared" si="4"/>
        <v>3.9812197575815667E-2</v>
      </c>
    </row>
    <row r="137" spans="1:11" x14ac:dyDescent="0.25">
      <c r="A137" s="1">
        <v>44875</v>
      </c>
      <c r="B137">
        <v>208.73</v>
      </c>
      <c r="C137">
        <v>212.97</v>
      </c>
      <c r="D137">
        <v>224.44</v>
      </c>
      <c r="E137">
        <v>201.99</v>
      </c>
      <c r="F137" t="s">
        <v>353</v>
      </c>
      <c r="G137" s="4">
        <v>-1.9800000000000002E-2</v>
      </c>
      <c r="H137">
        <f t="shared" si="5"/>
        <v>-8.5800630693763202E-2</v>
      </c>
      <c r="K137">
        <f t="shared" si="4"/>
        <v>-1.9862885048835599E-2</v>
      </c>
    </row>
    <row r="138" spans="1:11" x14ac:dyDescent="0.25">
      <c r="A138" s="1">
        <v>44844</v>
      </c>
      <c r="B138">
        <v>212.96</v>
      </c>
      <c r="C138">
        <v>205.18</v>
      </c>
      <c r="D138">
        <v>219.64</v>
      </c>
      <c r="E138">
        <v>203.72</v>
      </c>
      <c r="F138" t="s">
        <v>354</v>
      </c>
      <c r="G138" s="4">
        <v>3.7999999999999999E-2</v>
      </c>
      <c r="H138">
        <f t="shared" si="5"/>
        <v>-6.7274001401541605E-2</v>
      </c>
      <c r="K138">
        <f t="shared" si="4"/>
        <v>3.7968513915289881E-2</v>
      </c>
    </row>
    <row r="139" spans="1:11" x14ac:dyDescent="0.25">
      <c r="A139" s="1">
        <v>44814</v>
      </c>
      <c r="B139">
        <v>205.17</v>
      </c>
      <c r="C139">
        <v>197.14</v>
      </c>
      <c r="D139">
        <v>213.88</v>
      </c>
      <c r="E139">
        <v>197.14</v>
      </c>
      <c r="F139" t="s">
        <v>355</v>
      </c>
      <c r="G139" s="4">
        <v>4.0899999999999999E-2</v>
      </c>
      <c r="H139">
        <f t="shared" si="5"/>
        <v>-0.10139278206026636</v>
      </c>
      <c r="K139">
        <f t="shared" si="4"/>
        <v>4.0890873116533832E-2</v>
      </c>
    </row>
    <row r="140" spans="1:11" x14ac:dyDescent="0.25">
      <c r="A140" s="1">
        <v>44783</v>
      </c>
      <c r="B140">
        <v>197.11</v>
      </c>
      <c r="C140">
        <v>200.3</v>
      </c>
      <c r="D140">
        <v>207.19</v>
      </c>
      <c r="E140">
        <v>189.31</v>
      </c>
      <c r="F140" t="s">
        <v>356</v>
      </c>
      <c r="G140" s="4">
        <v>-1.5800000000000002E-2</v>
      </c>
      <c r="H140">
        <f t="shared" si="5"/>
        <v>-0.13669411352487726</v>
      </c>
      <c r="K140">
        <f t="shared" si="4"/>
        <v>-1.582784102256829E-2</v>
      </c>
    </row>
    <row r="141" spans="1:11" x14ac:dyDescent="0.25">
      <c r="A141" s="1">
        <v>44752</v>
      </c>
      <c r="B141">
        <v>200.28</v>
      </c>
      <c r="C141">
        <v>183</v>
      </c>
      <c r="D141">
        <v>204.02</v>
      </c>
      <c r="E141">
        <v>174.01</v>
      </c>
      <c r="F141" t="s">
        <v>291</v>
      </c>
      <c r="G141" s="4">
        <v>9.4399999999999998E-2</v>
      </c>
      <c r="H141">
        <f t="shared" si="5"/>
        <v>-0.12281009110021024</v>
      </c>
      <c r="K141">
        <f t="shared" si="4"/>
        <v>9.4426229508196791E-2</v>
      </c>
    </row>
    <row r="142" spans="1:11" x14ac:dyDescent="0.25">
      <c r="A142" s="1">
        <v>44722</v>
      </c>
      <c r="B142">
        <v>183</v>
      </c>
      <c r="C142">
        <v>193.48</v>
      </c>
      <c r="D142">
        <v>203.45</v>
      </c>
      <c r="E142">
        <v>178.04</v>
      </c>
      <c r="F142" t="s">
        <v>357</v>
      </c>
      <c r="G142" s="4">
        <v>-5.4199999999999998E-2</v>
      </c>
      <c r="H142">
        <f t="shared" si="5"/>
        <v>-0.19849334267694463</v>
      </c>
      <c r="K142">
        <f t="shared" si="4"/>
        <v>-5.4214688097576125E-2</v>
      </c>
    </row>
    <row r="143" spans="1:11" x14ac:dyDescent="0.25">
      <c r="A143" s="1">
        <v>44691</v>
      </c>
      <c r="B143">
        <v>193.49</v>
      </c>
      <c r="C143">
        <v>205.39</v>
      </c>
      <c r="D143">
        <v>213.06</v>
      </c>
      <c r="E143">
        <v>177.75</v>
      </c>
      <c r="F143" t="s">
        <v>293</v>
      </c>
      <c r="G143" s="4">
        <v>-5.79E-2</v>
      </c>
      <c r="H143">
        <f t="shared" si="5"/>
        <v>-0.15254905395935525</v>
      </c>
      <c r="K143">
        <f t="shared" si="4"/>
        <v>-5.793855591800956E-2</v>
      </c>
    </row>
    <row r="144" spans="1:11" x14ac:dyDescent="0.25">
      <c r="A144" s="1">
        <v>44661</v>
      </c>
      <c r="B144">
        <v>205.39</v>
      </c>
      <c r="C144">
        <v>193.38</v>
      </c>
      <c r="D144">
        <v>213.39</v>
      </c>
      <c r="E144">
        <v>192.9</v>
      </c>
      <c r="F144" t="s">
        <v>358</v>
      </c>
      <c r="G144" s="4">
        <v>6.2199999999999998E-2</v>
      </c>
      <c r="H144">
        <f t="shared" si="5"/>
        <v>-0.10042922214435879</v>
      </c>
      <c r="K144">
        <f t="shared" si="4"/>
        <v>6.2160624709106882E-2</v>
      </c>
    </row>
    <row r="145" spans="1:11" x14ac:dyDescent="0.25">
      <c r="A145" s="1">
        <v>44630</v>
      </c>
      <c r="B145">
        <v>193.37</v>
      </c>
      <c r="C145">
        <v>177.65</v>
      </c>
      <c r="D145">
        <v>199.43</v>
      </c>
      <c r="E145">
        <v>177.65</v>
      </c>
      <c r="F145" t="s">
        <v>359</v>
      </c>
      <c r="G145" s="4">
        <v>8.8499999999999995E-2</v>
      </c>
      <c r="H145">
        <f t="shared" si="5"/>
        <v>-0.15307463209530481</v>
      </c>
      <c r="K145">
        <f t="shared" si="4"/>
        <v>8.8549876154019547E-2</v>
      </c>
    </row>
    <row r="146" spans="1:11" x14ac:dyDescent="0.25">
      <c r="A146" s="1">
        <v>44602</v>
      </c>
      <c r="B146">
        <v>177.64</v>
      </c>
      <c r="C146">
        <v>168.84</v>
      </c>
      <c r="D146">
        <v>179.27</v>
      </c>
      <c r="E146">
        <v>161.72999999999999</v>
      </c>
      <c r="F146" t="s">
        <v>360</v>
      </c>
      <c r="G146" s="4">
        <v>5.2200000000000003E-2</v>
      </c>
      <c r="H146">
        <f t="shared" si="5"/>
        <v>-0.22196916608269102</v>
      </c>
      <c r="K146">
        <f t="shared" si="4"/>
        <v>5.2182668956938683E-2</v>
      </c>
    </row>
    <row r="147" spans="1:11" x14ac:dyDescent="0.25">
      <c r="A147" s="1">
        <v>44571</v>
      </c>
      <c r="B147">
        <v>168.83</v>
      </c>
      <c r="C147">
        <v>178.63</v>
      </c>
      <c r="D147">
        <v>181.64</v>
      </c>
      <c r="E147">
        <v>167.41</v>
      </c>
      <c r="F147" t="s">
        <v>361</v>
      </c>
      <c r="G147" s="4">
        <v>-5.4800000000000001E-2</v>
      </c>
      <c r="H147">
        <f t="shared" si="5"/>
        <v>-0.26055536089698661</v>
      </c>
      <c r="K147">
        <f t="shared" si="4"/>
        <v>-5.480909192699579E-2</v>
      </c>
    </row>
    <row r="148" spans="1:11" x14ac:dyDescent="0.25">
      <c r="A148" s="1">
        <v>44904</v>
      </c>
      <c r="B148">
        <v>178.62</v>
      </c>
      <c r="C148">
        <v>168.25</v>
      </c>
      <c r="D148">
        <v>186.81</v>
      </c>
      <c r="E148">
        <v>167.92</v>
      </c>
      <c r="F148" t="s">
        <v>362</v>
      </c>
      <c r="G148" s="4">
        <v>6.1699999999999998E-2</v>
      </c>
      <c r="H148">
        <f t="shared" si="5"/>
        <v>-0.21767694463910292</v>
      </c>
      <c r="K148">
        <f t="shared" si="4"/>
        <v>6.1697574893009977E-2</v>
      </c>
    </row>
    <row r="149" spans="1:11" x14ac:dyDescent="0.25">
      <c r="A149" s="1">
        <v>44874</v>
      </c>
      <c r="B149">
        <v>168.24</v>
      </c>
      <c r="C149">
        <v>157.4</v>
      </c>
      <c r="D149">
        <v>172.62</v>
      </c>
      <c r="E149">
        <v>153.44999999999999</v>
      </c>
      <c r="F149" t="s">
        <v>363</v>
      </c>
      <c r="G149" s="4">
        <v>6.8900000000000003E-2</v>
      </c>
      <c r="H149">
        <f t="shared" si="5"/>
        <v>-0.26313945339873857</v>
      </c>
      <c r="K149">
        <f t="shared" si="4"/>
        <v>6.8937035389796231E-2</v>
      </c>
    </row>
    <row r="150" spans="1:11" x14ac:dyDescent="0.25">
      <c r="A150" s="1">
        <v>44843</v>
      </c>
      <c r="B150">
        <v>157.38999999999999</v>
      </c>
      <c r="C150">
        <v>166.23</v>
      </c>
      <c r="D150">
        <v>169.64</v>
      </c>
      <c r="E150">
        <v>153.77000000000001</v>
      </c>
      <c r="F150" t="s">
        <v>364</v>
      </c>
      <c r="G150" s="4">
        <v>-5.3199999999999997E-2</v>
      </c>
      <c r="H150">
        <f t="shared" si="5"/>
        <v>-0.31066047652417661</v>
      </c>
      <c r="K150">
        <f t="shared" si="4"/>
        <v>-5.3236284889316754E-2</v>
      </c>
    </row>
    <row r="151" spans="1:11" x14ac:dyDescent="0.25">
      <c r="A151" s="1">
        <v>44813</v>
      </c>
      <c r="B151">
        <v>166.24</v>
      </c>
      <c r="C151">
        <v>157.35</v>
      </c>
      <c r="D151">
        <v>179.9</v>
      </c>
      <c r="E151">
        <v>145.44</v>
      </c>
      <c r="F151" t="s">
        <v>365</v>
      </c>
      <c r="G151" s="4">
        <v>5.6399999999999999E-2</v>
      </c>
      <c r="H151">
        <f t="shared" si="5"/>
        <v>-0.27189908899789761</v>
      </c>
      <c r="K151">
        <f t="shared" si="4"/>
        <v>5.6363982970070614E-2</v>
      </c>
    </row>
    <row r="152" spans="1:11" x14ac:dyDescent="0.25">
      <c r="A152" s="1">
        <v>44782</v>
      </c>
      <c r="B152">
        <v>157.37</v>
      </c>
      <c r="C152">
        <v>139.87</v>
      </c>
      <c r="D152">
        <v>164.42</v>
      </c>
      <c r="E152">
        <v>139.87</v>
      </c>
      <c r="F152" t="s">
        <v>366</v>
      </c>
      <c r="G152" s="4">
        <v>0.12520000000000001</v>
      </c>
      <c r="H152">
        <f t="shared" si="5"/>
        <v>-0.31074807288016815</v>
      </c>
      <c r="K152">
        <f t="shared" si="4"/>
        <v>0.12519662519662522</v>
      </c>
    </row>
    <row r="153" spans="1:11" x14ac:dyDescent="0.25">
      <c r="A153" s="1">
        <v>44751</v>
      </c>
      <c r="B153">
        <v>139.86000000000001</v>
      </c>
      <c r="C153">
        <v>126.78</v>
      </c>
      <c r="D153">
        <v>141.5</v>
      </c>
      <c r="E153">
        <v>113.59</v>
      </c>
      <c r="F153" t="s">
        <v>297</v>
      </c>
      <c r="G153" s="4">
        <v>0.1033</v>
      </c>
      <c r="H153">
        <f t="shared" si="5"/>
        <v>-0.38743868255080582</v>
      </c>
      <c r="K153">
        <f t="shared" si="4"/>
        <v>0.1032578685808947</v>
      </c>
    </row>
    <row r="154" spans="1:11" x14ac:dyDescent="0.25">
      <c r="A154" s="1">
        <v>44721</v>
      </c>
      <c r="B154">
        <v>126.77</v>
      </c>
      <c r="C154">
        <v>130.85</v>
      </c>
      <c r="D154">
        <v>139.9</v>
      </c>
      <c r="E154">
        <v>119.26</v>
      </c>
      <c r="F154" t="s">
        <v>367</v>
      </c>
      <c r="G154" s="4">
        <v>-3.1099999999999999E-2</v>
      </c>
      <c r="H154">
        <f t="shared" si="5"/>
        <v>-0.44477049754730202</v>
      </c>
      <c r="K154">
        <f t="shared" si="4"/>
        <v>-3.1106695200244672E-2</v>
      </c>
    </row>
    <row r="155" spans="1:11" x14ac:dyDescent="0.25">
      <c r="A155" s="1">
        <v>44690</v>
      </c>
      <c r="B155">
        <v>130.84</v>
      </c>
      <c r="C155">
        <v>129.02000000000001</v>
      </c>
      <c r="D155">
        <v>136.26</v>
      </c>
      <c r="E155">
        <v>117.23</v>
      </c>
      <c r="F155" t="s">
        <v>368</v>
      </c>
      <c r="G155" s="4">
        <v>1.41E-2</v>
      </c>
      <c r="H155">
        <f t="shared" si="5"/>
        <v>-0.42694463910301328</v>
      </c>
      <c r="K155">
        <f t="shared" si="4"/>
        <v>1.41063401023096E-2</v>
      </c>
    </row>
    <row r="156" spans="1:11" x14ac:dyDescent="0.25">
      <c r="A156" s="1">
        <v>44660</v>
      </c>
      <c r="B156">
        <v>129.02000000000001</v>
      </c>
      <c r="C156">
        <v>99.77</v>
      </c>
      <c r="D156">
        <v>133.49</v>
      </c>
      <c r="E156">
        <v>96.61</v>
      </c>
      <c r="F156" t="s">
        <v>369</v>
      </c>
      <c r="G156" s="4">
        <v>0.29320000000000002</v>
      </c>
      <c r="H156">
        <f t="shared" si="5"/>
        <v>-0.43491590749824804</v>
      </c>
      <c r="K156">
        <f t="shared" si="4"/>
        <v>0.29317430089205176</v>
      </c>
    </row>
    <row r="157" spans="1:11" x14ac:dyDescent="0.25">
      <c r="A157" s="1">
        <v>44629</v>
      </c>
      <c r="B157">
        <v>99.77</v>
      </c>
      <c r="C157">
        <v>96.52</v>
      </c>
      <c r="D157">
        <v>108.27</v>
      </c>
      <c r="E157">
        <v>80.77</v>
      </c>
      <c r="F157" t="s">
        <v>370</v>
      </c>
      <c r="G157" s="4">
        <v>3.3700000000000001E-2</v>
      </c>
      <c r="H157">
        <f t="shared" si="5"/>
        <v>-0.56302557813594956</v>
      </c>
      <c r="K157">
        <f t="shared" si="4"/>
        <v>3.3671777869871633E-2</v>
      </c>
    </row>
    <row r="158" spans="1:11" x14ac:dyDescent="0.25">
      <c r="A158" s="1">
        <v>44601</v>
      </c>
      <c r="B158">
        <v>96.52</v>
      </c>
      <c r="C158">
        <v>121.09</v>
      </c>
      <c r="D158">
        <v>127.45</v>
      </c>
      <c r="E158">
        <v>95.84</v>
      </c>
      <c r="F158" t="s">
        <v>371</v>
      </c>
      <c r="G158" s="4">
        <v>-0.2031</v>
      </c>
      <c r="H158">
        <f t="shared" si="5"/>
        <v>-0.57725998598458306</v>
      </c>
      <c r="K158">
        <f t="shared" si="4"/>
        <v>-0.20310435931307802</v>
      </c>
    </row>
    <row r="159" spans="1:11" x14ac:dyDescent="0.25">
      <c r="A159" s="1">
        <v>44570</v>
      </c>
      <c r="B159">
        <v>121.12</v>
      </c>
      <c r="C159">
        <v>145.62</v>
      </c>
      <c r="D159">
        <v>146.93</v>
      </c>
      <c r="E159">
        <v>115.02</v>
      </c>
      <c r="F159" t="s">
        <v>372</v>
      </c>
      <c r="G159" s="4">
        <v>-0.16830000000000001</v>
      </c>
      <c r="H159">
        <f t="shared" si="5"/>
        <v>-0.46951646811492642</v>
      </c>
      <c r="K159">
        <f t="shared" si="4"/>
        <v>-0.16830323422371762</v>
      </c>
    </row>
    <row r="160" spans="1:11" x14ac:dyDescent="0.25">
      <c r="A160" s="1">
        <v>44903</v>
      </c>
      <c r="B160">
        <v>145.63</v>
      </c>
      <c r="C160">
        <v>126.89</v>
      </c>
      <c r="D160">
        <v>153.57</v>
      </c>
      <c r="E160">
        <v>101</v>
      </c>
      <c r="F160" t="s">
        <v>373</v>
      </c>
      <c r="G160" s="4">
        <v>0.14760000000000001</v>
      </c>
      <c r="H160">
        <f t="shared" si="5"/>
        <v>-0.36216713384723198</v>
      </c>
      <c r="K160">
        <f t="shared" si="4"/>
        <v>0.14759653270291562</v>
      </c>
    </row>
    <row r="161" spans="1:11" x14ac:dyDescent="0.25">
      <c r="A161" s="1">
        <v>44873</v>
      </c>
      <c r="B161">
        <v>126.9</v>
      </c>
      <c r="C161">
        <v>165.48</v>
      </c>
      <c r="D161">
        <v>169.18</v>
      </c>
      <c r="E161">
        <v>90.3</v>
      </c>
      <c r="F161" t="s">
        <v>374</v>
      </c>
      <c r="G161" s="4">
        <v>-0.2331</v>
      </c>
      <c r="H161">
        <f t="shared" si="5"/>
        <v>-0.44420112123335664</v>
      </c>
      <c r="K161">
        <f t="shared" si="4"/>
        <v>-0.23309361213513025</v>
      </c>
    </row>
    <row r="162" spans="1:11" x14ac:dyDescent="0.25">
      <c r="A162" s="1">
        <v>44842</v>
      </c>
      <c r="B162">
        <v>165.47</v>
      </c>
      <c r="C162">
        <v>241.83</v>
      </c>
      <c r="D162">
        <v>241.83</v>
      </c>
      <c r="E162">
        <v>129.37</v>
      </c>
      <c r="F162" t="s">
        <v>375</v>
      </c>
      <c r="G162" s="4">
        <v>-0.31590000000000001</v>
      </c>
      <c r="H162">
        <f t="shared" si="5"/>
        <v>-0.27527154870357395</v>
      </c>
      <c r="K162">
        <f t="shared" si="4"/>
        <v>-0.3159004465023979</v>
      </c>
    </row>
    <row r="163" spans="1:11" x14ac:dyDescent="0.25">
      <c r="A163" s="1">
        <v>44812</v>
      </c>
      <c r="B163">
        <v>241.88</v>
      </c>
      <c r="C163">
        <v>245.99</v>
      </c>
      <c r="D163">
        <v>262.43</v>
      </c>
      <c r="E163">
        <v>220.94</v>
      </c>
      <c r="F163" t="s">
        <v>376</v>
      </c>
      <c r="G163" s="4">
        <v>-1.6500000000000001E-2</v>
      </c>
      <c r="H163">
        <f t="shared" si="5"/>
        <v>5.9390329362298599E-2</v>
      </c>
      <c r="K163">
        <f t="shared" si="4"/>
        <v>-1.6548078877820616E-2</v>
      </c>
    </row>
    <row r="164" spans="1:11" x14ac:dyDescent="0.25">
      <c r="A164" s="1">
        <v>44781</v>
      </c>
      <c r="B164">
        <v>245.95</v>
      </c>
      <c r="C164">
        <v>241.84</v>
      </c>
      <c r="D164">
        <v>258.94</v>
      </c>
      <c r="E164">
        <v>234.22</v>
      </c>
      <c r="F164" t="s">
        <v>377</v>
      </c>
      <c r="G164" s="4">
        <v>1.7000000000000001E-2</v>
      </c>
      <c r="H164">
        <f t="shared" si="5"/>
        <v>7.7216187806587122E-2</v>
      </c>
      <c r="K164">
        <f t="shared" si="4"/>
        <v>1.7036761361286734E-2</v>
      </c>
    </row>
    <row r="165" spans="1:11" x14ac:dyDescent="0.25">
      <c r="A165" s="1">
        <v>44750</v>
      </c>
      <c r="B165">
        <v>241.83</v>
      </c>
      <c r="C165">
        <v>236.99</v>
      </c>
      <c r="D165">
        <v>256.14</v>
      </c>
      <c r="E165">
        <v>214.61</v>
      </c>
      <c r="F165" t="s">
        <v>376</v>
      </c>
      <c r="G165" s="4">
        <v>1.9800000000000002E-2</v>
      </c>
      <c r="H165">
        <f t="shared" si="5"/>
        <v>5.917133847231959E-2</v>
      </c>
      <c r="K165">
        <f t="shared" si="4"/>
        <v>1.9777346715020849E-2</v>
      </c>
    </row>
    <row r="166" spans="1:11" x14ac:dyDescent="0.25">
      <c r="A166" s="1">
        <v>44720</v>
      </c>
      <c r="B166">
        <v>237.14</v>
      </c>
      <c r="C166">
        <v>269.75</v>
      </c>
      <c r="D166">
        <v>274.48</v>
      </c>
      <c r="E166">
        <v>234.9</v>
      </c>
      <c r="F166" t="s">
        <v>378</v>
      </c>
      <c r="G166" s="4">
        <v>-0.12089999999999999</v>
      </c>
      <c r="H166">
        <f t="shared" si="5"/>
        <v>3.8629992992291529E-2</v>
      </c>
      <c r="K166">
        <f t="shared" si="4"/>
        <v>-0.12088971269694171</v>
      </c>
    </row>
    <row r="167" spans="1:11" x14ac:dyDescent="0.25">
      <c r="A167" s="1">
        <v>44689</v>
      </c>
      <c r="B167">
        <v>269.75</v>
      </c>
      <c r="C167">
        <v>268.54000000000002</v>
      </c>
      <c r="D167">
        <v>279.17</v>
      </c>
      <c r="E167">
        <v>262.35000000000002</v>
      </c>
      <c r="F167" t="s">
        <v>379</v>
      </c>
      <c r="G167" s="4">
        <v>4.7000000000000002E-3</v>
      </c>
      <c r="H167">
        <f t="shared" si="5"/>
        <v>0.18145585143658027</v>
      </c>
      <c r="K167">
        <f t="shared" si="4"/>
        <v>4.6929122127452594E-3</v>
      </c>
    </row>
    <row r="168" spans="1:11" x14ac:dyDescent="0.25">
      <c r="A168" s="1">
        <v>44659</v>
      </c>
      <c r="B168">
        <v>268.49</v>
      </c>
      <c r="C168">
        <v>253.56</v>
      </c>
      <c r="D168">
        <v>277.62</v>
      </c>
      <c r="E168">
        <v>253.56</v>
      </c>
      <c r="F168" t="s">
        <v>380</v>
      </c>
      <c r="G168" s="4">
        <v>5.91E-2</v>
      </c>
      <c r="H168">
        <f t="shared" si="5"/>
        <v>0.17593728100910999</v>
      </c>
      <c r="K168">
        <f t="shared" si="4"/>
        <v>5.9090371188513346E-2</v>
      </c>
    </row>
    <row r="169" spans="1:11" x14ac:dyDescent="0.25">
      <c r="A169" s="1">
        <v>44628</v>
      </c>
      <c r="B169">
        <v>253.51</v>
      </c>
      <c r="C169">
        <v>244.59</v>
      </c>
      <c r="D169">
        <v>265.77999999999997</v>
      </c>
      <c r="E169">
        <v>228.42</v>
      </c>
      <c r="F169" t="s">
        <v>381</v>
      </c>
      <c r="G169" s="4">
        <v>3.6600000000000001E-2</v>
      </c>
      <c r="H169">
        <f t="shared" si="5"/>
        <v>0.11032761037140859</v>
      </c>
      <c r="K169">
        <f t="shared" si="4"/>
        <v>3.65539518338307E-2</v>
      </c>
    </row>
    <row r="170" spans="1:11" x14ac:dyDescent="0.25">
      <c r="A170" s="1">
        <v>44600</v>
      </c>
      <c r="B170">
        <v>244.57</v>
      </c>
      <c r="C170">
        <v>255.61</v>
      </c>
      <c r="D170">
        <v>265.5</v>
      </c>
      <c r="E170">
        <v>240.17</v>
      </c>
      <c r="F170" t="s">
        <v>382</v>
      </c>
      <c r="G170" s="4">
        <v>-4.3099999999999999E-2</v>
      </c>
      <c r="H170">
        <f t="shared" si="5"/>
        <v>7.1172039243167395E-2</v>
      </c>
      <c r="K170">
        <f t="shared" si="4"/>
        <v>-4.3078488144612348E-2</v>
      </c>
    </row>
    <row r="171" spans="1:11" x14ac:dyDescent="0.25">
      <c r="A171" s="1">
        <v>44569</v>
      </c>
      <c r="B171">
        <v>255.58</v>
      </c>
      <c r="C171">
        <v>257.43</v>
      </c>
      <c r="D171">
        <v>259.63</v>
      </c>
      <c r="E171">
        <v>222.8</v>
      </c>
      <c r="F171" t="s">
        <v>383</v>
      </c>
      <c r="G171" s="4">
        <v>-7.3000000000000001E-3</v>
      </c>
      <c r="H171">
        <f t="shared" si="5"/>
        <v>0.11939383321653829</v>
      </c>
      <c r="K171">
        <f t="shared" si="4"/>
        <v>-7.2635463196736305E-3</v>
      </c>
    </row>
    <row r="172" spans="1:11" x14ac:dyDescent="0.25">
      <c r="A172" s="1">
        <v>44902</v>
      </c>
      <c r="B172">
        <v>257.45</v>
      </c>
      <c r="C172">
        <v>273</v>
      </c>
      <c r="D172">
        <v>288.33999999999997</v>
      </c>
      <c r="E172">
        <v>248.68</v>
      </c>
      <c r="F172" t="s">
        <v>384</v>
      </c>
      <c r="G172" s="4">
        <v>-5.6500000000000002E-2</v>
      </c>
      <c r="H172">
        <f t="shared" si="5"/>
        <v>0.12758409250175196</v>
      </c>
      <c r="K172">
        <f t="shared" si="4"/>
        <v>-5.6545001465845846E-2</v>
      </c>
    </row>
    <row r="173" spans="1:11" x14ac:dyDescent="0.25">
      <c r="A173" s="1">
        <v>44872</v>
      </c>
      <c r="B173">
        <v>272.88</v>
      </c>
      <c r="C173">
        <v>300.44</v>
      </c>
      <c r="D173">
        <v>300.44</v>
      </c>
      <c r="E173">
        <v>251.32</v>
      </c>
      <c r="F173" t="s">
        <v>385</v>
      </c>
      <c r="G173" s="4">
        <v>-9.1800000000000007E-2</v>
      </c>
      <c r="H173">
        <f t="shared" si="5"/>
        <v>0.19516468114926422</v>
      </c>
      <c r="K173">
        <f t="shared" si="4"/>
        <v>-9.1792584703454638E-2</v>
      </c>
    </row>
    <row r="174" spans="1:11" x14ac:dyDescent="0.25">
      <c r="A174" s="1">
        <v>44841</v>
      </c>
      <c r="B174">
        <v>300.45999999999998</v>
      </c>
      <c r="C174">
        <v>299.35000000000002</v>
      </c>
      <c r="D174">
        <v>316.95999999999998</v>
      </c>
      <c r="E174">
        <v>284.25</v>
      </c>
      <c r="F174" t="s">
        <v>386</v>
      </c>
      <c r="G174" s="4">
        <v>3.7000000000000002E-3</v>
      </c>
      <c r="H174">
        <f t="shared" si="5"/>
        <v>0.31596005606166777</v>
      </c>
      <c r="K174">
        <f t="shared" si="4"/>
        <v>3.7080340738264717E-3</v>
      </c>
    </row>
    <row r="175" spans="1:11" x14ac:dyDescent="0.25">
      <c r="A175" s="1">
        <v>44811</v>
      </c>
      <c r="B175">
        <v>299.35000000000002</v>
      </c>
      <c r="C175">
        <v>288.39</v>
      </c>
      <c r="D175">
        <v>304.62</v>
      </c>
      <c r="E175">
        <v>274.93</v>
      </c>
      <c r="F175" t="s">
        <v>387</v>
      </c>
      <c r="G175" s="4">
        <v>3.8100000000000002E-2</v>
      </c>
      <c r="H175">
        <f t="shared" si="5"/>
        <v>0.31109845830413474</v>
      </c>
      <c r="K175">
        <f t="shared" si="4"/>
        <v>3.8112082119572843E-2</v>
      </c>
    </row>
    <row r="176" spans="1:11" x14ac:dyDescent="0.25">
      <c r="A176" s="1">
        <v>44780</v>
      </c>
      <c r="B176">
        <v>288.36</v>
      </c>
      <c r="C176">
        <v>276.5</v>
      </c>
      <c r="D176">
        <v>294.3</v>
      </c>
      <c r="E176">
        <v>260.24</v>
      </c>
      <c r="F176" t="s">
        <v>388</v>
      </c>
      <c r="G176" s="4">
        <v>4.2799999999999998E-2</v>
      </c>
      <c r="H176">
        <f t="shared" si="5"/>
        <v>0.26296426068675549</v>
      </c>
      <c r="K176">
        <f t="shared" si="4"/>
        <v>4.2817879357731847E-2</v>
      </c>
    </row>
    <row r="177" spans="1:11" x14ac:dyDescent="0.25">
      <c r="A177" s="1">
        <v>44749</v>
      </c>
      <c r="B177">
        <v>276.52</v>
      </c>
      <c r="C177">
        <v>302.58999999999997</v>
      </c>
      <c r="D177">
        <v>316.97000000000003</v>
      </c>
      <c r="E177">
        <v>273.74</v>
      </c>
      <c r="F177" t="s">
        <v>310</v>
      </c>
      <c r="G177" s="4">
        <v>-8.6099999999999996E-2</v>
      </c>
      <c r="H177">
        <f t="shared" si="5"/>
        <v>0.21110721793973375</v>
      </c>
      <c r="K177">
        <f t="shared" si="4"/>
        <v>-8.6065573770491843E-2</v>
      </c>
    </row>
    <row r="178" spans="1:11" x14ac:dyDescent="0.25">
      <c r="A178" s="1">
        <v>44719</v>
      </c>
      <c r="B178">
        <v>302.56</v>
      </c>
      <c r="C178">
        <v>334.05</v>
      </c>
      <c r="D178">
        <v>337.29</v>
      </c>
      <c r="E178">
        <v>295.95</v>
      </c>
      <c r="F178" t="s">
        <v>376</v>
      </c>
      <c r="G178" s="4">
        <v>-9.4200000000000006E-2</v>
      </c>
      <c r="H178">
        <f t="shared" si="5"/>
        <v>0.32515767344078483</v>
      </c>
      <c r="K178">
        <f t="shared" si="4"/>
        <v>-9.4240210753203213E-2</v>
      </c>
    </row>
    <row r="179" spans="1:11" x14ac:dyDescent="0.25">
      <c r="A179" s="1">
        <v>44688</v>
      </c>
      <c r="B179">
        <v>334.04</v>
      </c>
      <c r="C179">
        <v>334.3</v>
      </c>
      <c r="D179">
        <v>337.61</v>
      </c>
      <c r="E179">
        <v>310.41000000000003</v>
      </c>
      <c r="F179" t="s">
        <v>357</v>
      </c>
      <c r="G179" s="4">
        <v>-6.9999999999999999E-4</v>
      </c>
      <c r="H179">
        <f t="shared" si="5"/>
        <v>0.4630343377715489</v>
      </c>
      <c r="K179">
        <f t="shared" si="4"/>
        <v>-7.4785365999585629E-4</v>
      </c>
    </row>
    <row r="180" spans="1:11" x14ac:dyDescent="0.25">
      <c r="A180" s="1">
        <v>44658</v>
      </c>
      <c r="B180">
        <v>334.29</v>
      </c>
      <c r="C180">
        <v>334.13</v>
      </c>
      <c r="D180">
        <v>344.11</v>
      </c>
      <c r="E180">
        <v>330.29</v>
      </c>
      <c r="F180" t="s">
        <v>389</v>
      </c>
      <c r="G180" s="4">
        <v>4.0000000000000002E-4</v>
      </c>
      <c r="H180">
        <f t="shared" si="5"/>
        <v>0.46412929222144372</v>
      </c>
      <c r="K180">
        <f t="shared" si="4"/>
        <v>4.4891362901777754E-4</v>
      </c>
    </row>
    <row r="181" spans="1:11" x14ac:dyDescent="0.25">
      <c r="A181" s="1">
        <v>44627</v>
      </c>
      <c r="B181">
        <v>334.14</v>
      </c>
      <c r="C181">
        <v>344.25</v>
      </c>
      <c r="D181">
        <v>345.34</v>
      </c>
      <c r="E181">
        <v>321.95999999999998</v>
      </c>
      <c r="F181" t="s">
        <v>390</v>
      </c>
      <c r="G181" s="4">
        <v>-2.9399999999999999E-2</v>
      </c>
      <c r="H181">
        <f t="shared" si="5"/>
        <v>0.4634723195515067</v>
      </c>
      <c r="K181">
        <f t="shared" si="4"/>
        <v>-2.9396386452100187E-2</v>
      </c>
    </row>
    <row r="182" spans="1:11" x14ac:dyDescent="0.25">
      <c r="A182" s="1">
        <v>44599</v>
      </c>
      <c r="B182">
        <v>344.26</v>
      </c>
      <c r="C182">
        <v>355.82</v>
      </c>
      <c r="D182">
        <v>371.02</v>
      </c>
      <c r="E182">
        <v>338.44</v>
      </c>
      <c r="F182" t="s">
        <v>376</v>
      </c>
      <c r="G182" s="4">
        <v>-3.2500000000000001E-2</v>
      </c>
      <c r="H182">
        <f t="shared" si="5"/>
        <v>0.50779607568325158</v>
      </c>
      <c r="K182">
        <f t="shared" si="4"/>
        <v>-3.2488336799505357E-2</v>
      </c>
    </row>
    <row r="183" spans="1:11" x14ac:dyDescent="0.25">
      <c r="A183" s="1">
        <v>44568</v>
      </c>
      <c r="B183">
        <v>355.82</v>
      </c>
      <c r="C183">
        <v>328.84</v>
      </c>
      <c r="D183">
        <v>356.94</v>
      </c>
      <c r="E183">
        <v>321.68</v>
      </c>
      <c r="F183" t="s">
        <v>391</v>
      </c>
      <c r="G183" s="4">
        <v>8.2400000000000001E-2</v>
      </c>
      <c r="H183">
        <f t="shared" si="5"/>
        <v>0.55842676944639114</v>
      </c>
      <c r="K183">
        <f t="shared" si="4"/>
        <v>8.2440983207592966E-2</v>
      </c>
    </row>
    <row r="184" spans="1:11" x14ac:dyDescent="0.25">
      <c r="A184" s="1">
        <v>44901</v>
      </c>
      <c r="B184">
        <v>328.72</v>
      </c>
      <c r="C184">
        <v>335.03</v>
      </c>
      <c r="D184">
        <v>339.15</v>
      </c>
      <c r="E184">
        <v>321.98</v>
      </c>
      <c r="F184" t="s">
        <v>392</v>
      </c>
      <c r="G184" s="4">
        <v>-1.89E-2</v>
      </c>
      <c r="H184">
        <f t="shared" si="5"/>
        <v>0.43973370707778581</v>
      </c>
      <c r="K184">
        <f t="shared" si="4"/>
        <v>-1.8863419293218664E-2</v>
      </c>
    </row>
    <row r="185" spans="1:11" x14ac:dyDescent="0.25">
      <c r="A185" s="1">
        <v>44871</v>
      </c>
      <c r="B185">
        <v>335.04</v>
      </c>
      <c r="C185">
        <v>321.58</v>
      </c>
      <c r="D185">
        <v>335.91</v>
      </c>
      <c r="E185">
        <v>306.23</v>
      </c>
      <c r="F185" t="s">
        <v>393</v>
      </c>
      <c r="G185" s="4">
        <v>4.19E-2</v>
      </c>
      <c r="H185">
        <f t="shared" si="5"/>
        <v>0.46741415557112842</v>
      </c>
      <c r="K185">
        <f t="shared" si="4"/>
        <v>4.185583680577154E-2</v>
      </c>
    </row>
    <row r="186" spans="1:11" x14ac:dyDescent="0.25">
      <c r="A186" s="1">
        <v>44840</v>
      </c>
      <c r="B186">
        <v>321.58</v>
      </c>
      <c r="C186">
        <v>302.72000000000003</v>
      </c>
      <c r="D186">
        <v>322.3</v>
      </c>
      <c r="E186">
        <v>300.23</v>
      </c>
      <c r="F186" t="s">
        <v>394</v>
      </c>
      <c r="G186" s="4">
        <v>6.2300000000000001E-2</v>
      </c>
      <c r="H186">
        <f t="shared" si="5"/>
        <v>0.40846180798878762</v>
      </c>
      <c r="K186">
        <f t="shared" si="4"/>
        <v>6.2266706305948993E-2</v>
      </c>
    </row>
    <row r="187" spans="1:11" x14ac:dyDescent="0.25">
      <c r="A187" s="1">
        <v>44810</v>
      </c>
      <c r="B187">
        <v>302.73</v>
      </c>
      <c r="C187">
        <v>297.56</v>
      </c>
      <c r="D187">
        <v>307.05</v>
      </c>
      <c r="E187">
        <v>293.02</v>
      </c>
      <c r="F187" t="s">
        <v>395</v>
      </c>
      <c r="G187" s="4">
        <v>1.7299999999999999E-2</v>
      </c>
      <c r="H187">
        <f t="shared" si="5"/>
        <v>0.32590224246671351</v>
      </c>
      <c r="K187">
        <f t="shared" si="4"/>
        <v>1.7340457707430312E-2</v>
      </c>
    </row>
    <row r="188" spans="1:11" x14ac:dyDescent="0.25">
      <c r="A188" s="1">
        <v>44779</v>
      </c>
      <c r="B188">
        <v>297.57</v>
      </c>
      <c r="C188">
        <v>289.99</v>
      </c>
      <c r="D188">
        <v>298.41000000000003</v>
      </c>
      <c r="E188">
        <v>282.06</v>
      </c>
      <c r="F188" t="s">
        <v>396</v>
      </c>
      <c r="G188" s="4">
        <v>2.6100000000000002E-2</v>
      </c>
      <c r="H188">
        <f t="shared" si="5"/>
        <v>0.30330238262088294</v>
      </c>
      <c r="K188">
        <f t="shared" si="4"/>
        <v>2.606806661839256E-2</v>
      </c>
    </row>
    <row r="189" spans="1:11" x14ac:dyDescent="0.25">
      <c r="A189" s="1">
        <v>44748</v>
      </c>
      <c r="B189">
        <v>290.01</v>
      </c>
      <c r="C189">
        <v>282.37</v>
      </c>
      <c r="D189">
        <v>291.77</v>
      </c>
      <c r="E189">
        <v>279.39999999999998</v>
      </c>
      <c r="F189" t="s">
        <v>397</v>
      </c>
      <c r="G189" s="4">
        <v>2.7E-2</v>
      </c>
      <c r="H189">
        <f t="shared" si="5"/>
        <v>0.27019096005606169</v>
      </c>
      <c r="K189">
        <f t="shared" si="4"/>
        <v>2.702032721864156E-2</v>
      </c>
    </row>
    <row r="190" spans="1:11" x14ac:dyDescent="0.25">
      <c r="A190" s="1">
        <v>44718</v>
      </c>
      <c r="B190">
        <v>282.38</v>
      </c>
      <c r="C190">
        <v>270.3</v>
      </c>
      <c r="D190">
        <v>283.83999999999997</v>
      </c>
      <c r="E190">
        <v>268.61</v>
      </c>
      <c r="F190" t="s">
        <v>398</v>
      </c>
      <c r="G190" s="4">
        <v>4.4699999999999997E-2</v>
      </c>
      <c r="H190">
        <f t="shared" si="5"/>
        <v>0.23677295024526979</v>
      </c>
      <c r="K190">
        <f t="shared" si="4"/>
        <v>4.4691083980762158E-2</v>
      </c>
    </row>
    <row r="191" spans="1:11" x14ac:dyDescent="0.25">
      <c r="A191" s="1">
        <v>44687</v>
      </c>
      <c r="B191">
        <v>270.3</v>
      </c>
      <c r="C191">
        <v>280.06</v>
      </c>
      <c r="D191">
        <v>284.29000000000002</v>
      </c>
      <c r="E191">
        <v>261.54000000000002</v>
      </c>
      <c r="F191" t="s">
        <v>399</v>
      </c>
      <c r="G191" s="4">
        <v>-3.49E-2</v>
      </c>
      <c r="H191">
        <f t="shared" si="5"/>
        <v>0.18386475122634915</v>
      </c>
      <c r="K191">
        <f t="shared" si="4"/>
        <v>-3.48841361088299E-2</v>
      </c>
    </row>
    <row r="192" spans="1:11" x14ac:dyDescent="0.25">
      <c r="A192" s="1">
        <v>44657</v>
      </c>
      <c r="B192">
        <v>280.07</v>
      </c>
      <c r="C192">
        <v>289.17</v>
      </c>
      <c r="D192">
        <v>289.7</v>
      </c>
      <c r="E192">
        <v>269.83999999999997</v>
      </c>
      <c r="F192" t="s">
        <v>400</v>
      </c>
      <c r="G192" s="4">
        <v>-3.15E-2</v>
      </c>
      <c r="H192">
        <f t="shared" si="5"/>
        <v>0.22665557112824097</v>
      </c>
      <c r="K192">
        <f t="shared" si="4"/>
        <v>-3.1469377874606685E-2</v>
      </c>
    </row>
    <row r="193" spans="1:11" x14ac:dyDescent="0.25">
      <c r="A193" s="1">
        <v>44626</v>
      </c>
      <c r="B193">
        <v>289.17</v>
      </c>
      <c r="C193">
        <v>275.16000000000003</v>
      </c>
      <c r="D193">
        <v>293.72000000000003</v>
      </c>
      <c r="E193">
        <v>273.39999999999998</v>
      </c>
      <c r="F193" t="s">
        <v>401</v>
      </c>
      <c r="G193" s="4">
        <v>5.0999999999999997E-2</v>
      </c>
      <c r="H193">
        <f t="shared" si="5"/>
        <v>0.26651191310441491</v>
      </c>
      <c r="K193">
        <f t="shared" si="4"/>
        <v>5.095402507723068E-2</v>
      </c>
    </row>
    <row r="194" spans="1:11" x14ac:dyDescent="0.25">
      <c r="A194" s="1">
        <v>44598</v>
      </c>
      <c r="B194">
        <v>275.14999999999998</v>
      </c>
      <c r="C194">
        <v>270.73</v>
      </c>
      <c r="D194">
        <v>278.38</v>
      </c>
      <c r="E194">
        <v>263.31</v>
      </c>
      <c r="F194" t="s">
        <v>402</v>
      </c>
      <c r="G194" s="4">
        <v>1.6299999999999999E-2</v>
      </c>
      <c r="H194">
        <f t="shared" si="5"/>
        <v>0.20510686755430974</v>
      </c>
      <c r="K194">
        <f t="shared" si="4"/>
        <v>1.6326229084327348E-2</v>
      </c>
    </row>
    <row r="195" spans="1:11" x14ac:dyDescent="0.25">
      <c r="A195" s="1">
        <v>44567</v>
      </c>
      <c r="B195">
        <v>270.73</v>
      </c>
      <c r="C195">
        <v>253.37</v>
      </c>
      <c r="D195">
        <v>271.79000000000002</v>
      </c>
      <c r="E195">
        <v>251.88</v>
      </c>
      <c r="F195" t="s">
        <v>403</v>
      </c>
      <c r="G195" s="4">
        <v>6.8500000000000005E-2</v>
      </c>
      <c r="H195">
        <f t="shared" si="5"/>
        <v>0.18574807288016837</v>
      </c>
      <c r="K195">
        <f t="shared" ref="K195:K206" si="6">(B195/B196)-1</f>
        <v>6.8516398942258361E-2</v>
      </c>
    </row>
    <row r="196" spans="1:11" x14ac:dyDescent="0.25">
      <c r="A196" s="1">
        <v>44900</v>
      </c>
      <c r="B196">
        <v>253.37</v>
      </c>
      <c r="C196">
        <v>255.79</v>
      </c>
      <c r="D196">
        <v>259.95999999999998</v>
      </c>
      <c r="E196">
        <v>252.64</v>
      </c>
      <c r="F196" t="s">
        <v>404</v>
      </c>
      <c r="G196" s="4">
        <v>-9.4999999999999998E-3</v>
      </c>
      <c r="H196">
        <f t="shared" ref="H196:H205" si="7">(B196/$B$206)-1</f>
        <v>0.1097144358794675</v>
      </c>
      <c r="K196">
        <f t="shared" si="6"/>
        <v>-9.460885882950798E-3</v>
      </c>
    </row>
    <row r="197" spans="1:11" x14ac:dyDescent="0.25">
      <c r="A197" s="1">
        <v>44870</v>
      </c>
      <c r="B197">
        <v>255.79</v>
      </c>
      <c r="C197">
        <v>245.81</v>
      </c>
      <c r="D197">
        <v>259.67</v>
      </c>
      <c r="E197">
        <v>238.24</v>
      </c>
      <c r="F197" t="s">
        <v>405</v>
      </c>
      <c r="G197" s="4">
        <v>4.0599999999999997E-2</v>
      </c>
      <c r="H197">
        <f t="shared" si="7"/>
        <v>0.12031359495444982</v>
      </c>
      <c r="K197">
        <f t="shared" si="6"/>
        <v>4.0600463772832551E-2</v>
      </c>
    </row>
    <row r="198" spans="1:11" x14ac:dyDescent="0.25">
      <c r="A198" s="1">
        <v>44839</v>
      </c>
      <c r="B198">
        <v>245.81</v>
      </c>
      <c r="C198">
        <v>252.88</v>
      </c>
      <c r="D198">
        <v>254.1</v>
      </c>
      <c r="E198">
        <v>230.2</v>
      </c>
      <c r="F198" t="s">
        <v>406</v>
      </c>
      <c r="G198" s="4">
        <v>-2.8000000000000001E-2</v>
      </c>
      <c r="H198">
        <f t="shared" si="7"/>
        <v>7.6603013314646251E-2</v>
      </c>
      <c r="K198">
        <f t="shared" si="6"/>
        <v>-2.7957924707371018E-2</v>
      </c>
    </row>
    <row r="199" spans="1:11" x14ac:dyDescent="0.25">
      <c r="A199" s="1">
        <v>44809</v>
      </c>
      <c r="B199">
        <v>252.88</v>
      </c>
      <c r="C199">
        <v>254.67</v>
      </c>
      <c r="D199">
        <v>261.22000000000003</v>
      </c>
      <c r="E199">
        <v>244.11</v>
      </c>
      <c r="F199" t="s">
        <v>407</v>
      </c>
      <c r="G199" s="4">
        <v>-7.0000000000000001E-3</v>
      </c>
      <c r="H199">
        <f t="shared" si="7"/>
        <v>0.10756832515767356</v>
      </c>
      <c r="K199">
        <f t="shared" si="6"/>
        <v>-7.0287038127773149E-3</v>
      </c>
    </row>
    <row r="200" spans="1:11" x14ac:dyDescent="0.25">
      <c r="A200" s="1">
        <v>44778</v>
      </c>
      <c r="B200">
        <v>254.67</v>
      </c>
      <c r="C200">
        <v>267.02999999999997</v>
      </c>
      <c r="D200">
        <v>269.14999999999998</v>
      </c>
      <c r="E200">
        <v>244.25</v>
      </c>
      <c r="F200" t="s">
        <v>408</v>
      </c>
      <c r="G200" s="4">
        <v>-4.6300000000000001E-2</v>
      </c>
      <c r="H200">
        <f t="shared" si="7"/>
        <v>0.11540819901892085</v>
      </c>
      <c r="K200">
        <f t="shared" si="6"/>
        <v>-4.6286934052353623E-2</v>
      </c>
    </row>
    <row r="201" spans="1:11" x14ac:dyDescent="0.25">
      <c r="A201" s="1">
        <v>44747</v>
      </c>
      <c r="B201">
        <v>267.02999999999997</v>
      </c>
      <c r="C201">
        <v>250.91</v>
      </c>
      <c r="D201">
        <v>268.07</v>
      </c>
      <c r="E201">
        <v>250.48</v>
      </c>
      <c r="F201" t="s">
        <v>409</v>
      </c>
      <c r="G201" s="4">
        <v>6.4199999999999993E-2</v>
      </c>
      <c r="H201">
        <f t="shared" si="7"/>
        <v>0.16954274702172389</v>
      </c>
      <c r="K201">
        <f t="shared" si="6"/>
        <v>6.4203730272596848E-2</v>
      </c>
    </row>
    <row r="202" spans="1:11" x14ac:dyDescent="0.25">
      <c r="A202" s="1">
        <v>44717</v>
      </c>
      <c r="B202">
        <v>250.92</v>
      </c>
      <c r="C202">
        <v>241</v>
      </c>
      <c r="D202">
        <v>254.9</v>
      </c>
      <c r="E202">
        <v>241</v>
      </c>
      <c r="F202" t="s">
        <v>410</v>
      </c>
      <c r="G202" s="4">
        <v>4.1000000000000002E-2</v>
      </c>
      <c r="H202">
        <f t="shared" si="7"/>
        <v>9.8983882270497592E-2</v>
      </c>
      <c r="K202">
        <f t="shared" si="6"/>
        <v>4.1032236651039167E-2</v>
      </c>
    </row>
    <row r="203" spans="1:11" x14ac:dyDescent="0.25">
      <c r="A203" s="1">
        <v>44686</v>
      </c>
      <c r="B203">
        <v>241.03</v>
      </c>
      <c r="C203">
        <v>233.5</v>
      </c>
      <c r="D203">
        <v>245.37</v>
      </c>
      <c r="E203">
        <v>230.9</v>
      </c>
      <c r="F203" t="s">
        <v>411</v>
      </c>
      <c r="G203" s="4">
        <v>3.2199999999999999E-2</v>
      </c>
      <c r="H203">
        <f t="shared" si="7"/>
        <v>5.5667484232655884E-2</v>
      </c>
      <c r="K203">
        <f t="shared" si="6"/>
        <v>3.2159986296676824E-2</v>
      </c>
    </row>
    <row r="204" spans="1:11" x14ac:dyDescent="0.25">
      <c r="A204" s="1">
        <v>44656</v>
      </c>
      <c r="B204">
        <v>233.52</v>
      </c>
      <c r="C204">
        <v>222.49</v>
      </c>
      <c r="D204">
        <v>233.52</v>
      </c>
      <c r="E204">
        <v>219.29</v>
      </c>
      <c r="F204" t="s">
        <v>412</v>
      </c>
      <c r="G204" s="4">
        <v>4.9599999999999998E-2</v>
      </c>
      <c r="H204">
        <f t="shared" si="7"/>
        <v>2.2775052557813646E-2</v>
      </c>
      <c r="K204">
        <f t="shared" si="6"/>
        <v>4.9575261809519544E-2</v>
      </c>
    </row>
    <row r="205" spans="1:11" x14ac:dyDescent="0.25">
      <c r="A205" s="1">
        <v>44625</v>
      </c>
      <c r="B205">
        <v>222.49</v>
      </c>
      <c r="C205">
        <v>228.33</v>
      </c>
      <c r="D205">
        <v>238.19</v>
      </c>
      <c r="E205">
        <v>218.76</v>
      </c>
      <c r="F205" t="s">
        <v>413</v>
      </c>
      <c r="G205" s="4">
        <v>-2.5499999999999998E-2</v>
      </c>
      <c r="H205">
        <f t="shared" si="7"/>
        <v>-2.5534337771548676E-2</v>
      </c>
      <c r="K205">
        <f t="shared" si="6"/>
        <v>-2.5534337771548676E-2</v>
      </c>
    </row>
    <row r="206" spans="1:11" x14ac:dyDescent="0.25">
      <c r="A206" s="1">
        <v>44597</v>
      </c>
      <c r="B206">
        <v>228.32</v>
      </c>
      <c r="C206">
        <v>223.38</v>
      </c>
      <c r="D206">
        <v>235.81</v>
      </c>
      <c r="E206">
        <v>222.87</v>
      </c>
      <c r="F206" t="s">
        <v>414</v>
      </c>
      <c r="G206" s="4">
        <v>2.2100000000000002E-2</v>
      </c>
      <c r="H206">
        <f>(B206/$B$206)-1</f>
        <v>0</v>
      </c>
      <c r="K206" t="e">
        <f t="shared" si="6"/>
        <v>#DIV/0!</v>
      </c>
    </row>
    <row r="207" spans="1:11" x14ac:dyDescent="0.25">
      <c r="J207" t="s">
        <v>220</v>
      </c>
      <c r="K207">
        <f>AVERAGE(K2:K205)</f>
        <v>4.7098870353752395E-3</v>
      </c>
    </row>
    <row r="208" spans="1:11" x14ac:dyDescent="0.25">
      <c r="J208" t="s">
        <v>221</v>
      </c>
      <c r="K208" s="5">
        <f>_xlfn.STDEV.S(K2:K205)</f>
        <v>6.2038938089545755E-2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28" workbookViewId="0">
      <selection activeCell="L61" sqref="L61"/>
    </sheetView>
  </sheetViews>
  <sheetFormatPr defaultRowHeight="15" x14ac:dyDescent="0.25"/>
  <cols>
    <col min="2" max="2" width="16.28515625" bestFit="1" customWidth="1"/>
    <col min="3" max="3" width="15.28515625" bestFit="1" customWidth="1"/>
    <col min="7" max="7" width="9.71093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420</v>
      </c>
    </row>
    <row r="2" spans="1:7" x14ac:dyDescent="0.25">
      <c r="A2" s="10">
        <v>44362</v>
      </c>
      <c r="B2">
        <v>0.90796626054358009</v>
      </c>
      <c r="C2">
        <v>2.5705383848454639</v>
      </c>
      <c r="D2">
        <v>1.3434391695261261</v>
      </c>
      <c r="G2" s="11"/>
    </row>
    <row r="3" spans="1:7" x14ac:dyDescent="0.25">
      <c r="A3" s="10">
        <v>44270</v>
      </c>
      <c r="B3">
        <v>0.7218369259606372</v>
      </c>
      <c r="C3">
        <v>2.3008391492190099</v>
      </c>
      <c r="D3">
        <v>1.2189115232593495</v>
      </c>
      <c r="G3" s="11"/>
    </row>
    <row r="4" spans="1:7" x14ac:dyDescent="0.25">
      <c r="A4" s="10">
        <v>44180</v>
      </c>
      <c r="B4">
        <v>0.59194001874414259</v>
      </c>
      <c r="C4">
        <v>2.120696244599535</v>
      </c>
      <c r="D4">
        <v>1.1040264083742346</v>
      </c>
      <c r="G4" s="11"/>
    </row>
    <row r="5" spans="1:7" x14ac:dyDescent="0.25">
      <c r="A5" s="10">
        <v>44089</v>
      </c>
      <c r="B5">
        <v>0.48003748828491077</v>
      </c>
      <c r="C5">
        <v>1.7941176470588238</v>
      </c>
      <c r="D5">
        <v>1.0569864917691003</v>
      </c>
      <c r="G5" s="11"/>
    </row>
    <row r="6" spans="1:7" x14ac:dyDescent="0.25">
      <c r="A6" s="10">
        <v>43997</v>
      </c>
      <c r="B6">
        <v>0.4719775070290535</v>
      </c>
      <c r="C6">
        <v>1.5758474576271189</v>
      </c>
      <c r="D6">
        <v>1.0131607522911872</v>
      </c>
      <c r="G6" s="11"/>
    </row>
    <row r="7" spans="1:7" x14ac:dyDescent="0.25">
      <c r="A7" s="10">
        <v>43905</v>
      </c>
      <c r="B7">
        <v>0.30927835051546371</v>
      </c>
      <c r="C7">
        <v>1.1473828514456632</v>
      </c>
      <c r="D7">
        <v>0.97797854319593447</v>
      </c>
      <c r="G7" s="11"/>
    </row>
    <row r="8" spans="1:7" x14ac:dyDescent="0.25">
      <c r="A8" s="10">
        <v>43814</v>
      </c>
      <c r="B8">
        <v>0.73926897844423634</v>
      </c>
      <c r="C8">
        <v>1.6842638750415424</v>
      </c>
      <c r="D8">
        <v>0.95856317595448037</v>
      </c>
      <c r="G8" s="11"/>
    </row>
    <row r="9" spans="1:7" x14ac:dyDescent="0.25">
      <c r="A9" s="10">
        <v>43723</v>
      </c>
      <c r="B9">
        <v>0.74789128397375815</v>
      </c>
      <c r="C9">
        <v>1.4731970754403458</v>
      </c>
      <c r="D9">
        <v>0.93623767536811009</v>
      </c>
      <c r="G9" s="11"/>
    </row>
    <row r="10" spans="1:7" x14ac:dyDescent="0.25">
      <c r="A10" s="10">
        <v>43631</v>
      </c>
      <c r="B10">
        <v>0.6382380506091847</v>
      </c>
      <c r="C10">
        <v>1.4441342638750418</v>
      </c>
      <c r="D10">
        <v>0.91929809321113676</v>
      </c>
      <c r="G10" s="11"/>
    </row>
    <row r="11" spans="1:7" x14ac:dyDescent="0.25">
      <c r="A11" s="10">
        <v>43539</v>
      </c>
      <c r="B11">
        <v>0.62905342080599791</v>
      </c>
      <c r="C11">
        <v>1.35493519441675</v>
      </c>
      <c r="D11">
        <v>0.89536550406115634</v>
      </c>
      <c r="G11" s="11"/>
    </row>
    <row r="12" spans="1:7" x14ac:dyDescent="0.25">
      <c r="A12" s="10">
        <v>43449</v>
      </c>
      <c r="B12">
        <v>0.39775070290534198</v>
      </c>
      <c r="C12">
        <v>1.0827932868062482</v>
      </c>
      <c r="D12">
        <v>0.86430960344003838</v>
      </c>
      <c r="G12" s="11"/>
    </row>
    <row r="13" spans="1:7" x14ac:dyDescent="0.25">
      <c r="A13" s="10">
        <v>43358</v>
      </c>
      <c r="B13">
        <v>0.5122774133083412</v>
      </c>
      <c r="C13">
        <v>1.4210535061482221</v>
      </c>
      <c r="D13">
        <v>0.84398210485167025</v>
      </c>
      <c r="G13" s="11"/>
    </row>
    <row r="14" spans="1:7" x14ac:dyDescent="0.25">
      <c r="A14" s="10">
        <v>43266</v>
      </c>
      <c r="B14">
        <v>0.5267104029990628</v>
      </c>
      <c r="C14">
        <v>1.2585327351279494</v>
      </c>
      <c r="D14">
        <v>0.83733657646701132</v>
      </c>
      <c r="G14" s="11"/>
    </row>
    <row r="15" spans="1:7" x14ac:dyDescent="0.25">
      <c r="A15" s="10">
        <v>43174</v>
      </c>
      <c r="B15">
        <v>0.41462043111527636</v>
      </c>
      <c r="C15">
        <v>1.1941425722831505</v>
      </c>
      <c r="D15">
        <v>0.81544542414107646</v>
      </c>
      <c r="G15" s="11"/>
    </row>
    <row r="16" spans="1:7" x14ac:dyDescent="0.25">
      <c r="A16" s="10">
        <v>43084</v>
      </c>
      <c r="B16">
        <v>0.55538894095595137</v>
      </c>
      <c r="C16">
        <v>1.2213443004320377</v>
      </c>
      <c r="D16">
        <v>0.78256526082613043</v>
      </c>
      <c r="G16" s="11"/>
    </row>
    <row r="17" spans="1:7" x14ac:dyDescent="0.25">
      <c r="A17" s="10">
        <v>42993</v>
      </c>
      <c r="B17">
        <v>0.55745079662605446</v>
      </c>
      <c r="C17">
        <v>1.0931871053506153</v>
      </c>
      <c r="D17">
        <v>0.7575902358511053</v>
      </c>
      <c r="G17" s="11"/>
    </row>
    <row r="18" spans="1:7" x14ac:dyDescent="0.25">
      <c r="A18" s="10">
        <v>42901</v>
      </c>
      <c r="B18">
        <v>0.56007497656982186</v>
      </c>
      <c r="C18">
        <v>1.0134679295446993</v>
      </c>
      <c r="D18">
        <v>0.74286582982235161</v>
      </c>
      <c r="G18" s="11"/>
    </row>
    <row r="19" spans="1:7" x14ac:dyDescent="0.25">
      <c r="A19" s="10">
        <v>42809</v>
      </c>
      <c r="B19">
        <v>0.54807872539831304</v>
      </c>
      <c r="C19">
        <v>0.96304420073113994</v>
      </c>
      <c r="D19">
        <v>0.71624028145767271</v>
      </c>
      <c r="G19" s="11"/>
    </row>
    <row r="20" spans="1:7" x14ac:dyDescent="0.25">
      <c r="A20" s="10">
        <v>42719</v>
      </c>
      <c r="B20">
        <v>0.54695407685098396</v>
      </c>
      <c r="C20">
        <v>0.86011133266866069</v>
      </c>
      <c r="D20">
        <v>0.67836511314772197</v>
      </c>
      <c r="G20" s="11"/>
    </row>
    <row r="21" spans="1:7" x14ac:dyDescent="0.25">
      <c r="A21" s="10">
        <v>42628</v>
      </c>
      <c r="B21">
        <v>0.62586691658856597</v>
      </c>
      <c r="C21">
        <v>0.80148720505151227</v>
      </c>
      <c r="D21">
        <v>0.66585588324718747</v>
      </c>
      <c r="G21" s="11"/>
    </row>
    <row r="22" spans="1:7" x14ac:dyDescent="0.25">
      <c r="A22" s="10">
        <v>42536</v>
      </c>
      <c r="B22">
        <v>0.6620431115276475</v>
      </c>
      <c r="C22">
        <v>0.74381854436689965</v>
      </c>
      <c r="D22">
        <v>0.65269513095600051</v>
      </c>
      <c r="G22" s="11"/>
    </row>
    <row r="23" spans="1:7" x14ac:dyDescent="0.25">
      <c r="A23" s="10">
        <v>42444</v>
      </c>
      <c r="B23">
        <v>0.57075913776944698</v>
      </c>
      <c r="C23">
        <v>0.71131605184446656</v>
      </c>
      <c r="D23">
        <v>0.62389784128914583</v>
      </c>
      <c r="G23" s="11"/>
    </row>
    <row r="24" spans="1:7" x14ac:dyDescent="0.25">
      <c r="A24" s="10">
        <v>42353</v>
      </c>
      <c r="B24">
        <v>0.49447047797563259</v>
      </c>
      <c r="C24">
        <v>0.69818876703223687</v>
      </c>
      <c r="D24">
        <v>0.59397124614515939</v>
      </c>
      <c r="G24" s="11"/>
    </row>
    <row r="25" spans="1:7" x14ac:dyDescent="0.25">
      <c r="A25" s="10">
        <v>42262</v>
      </c>
      <c r="B25">
        <v>0.41593252108716028</v>
      </c>
      <c r="C25">
        <v>0.5952392821535395</v>
      </c>
      <c r="D25">
        <v>0.57942057942057956</v>
      </c>
      <c r="G25" s="11"/>
    </row>
    <row r="26" spans="1:7" x14ac:dyDescent="0.25">
      <c r="A26" s="10">
        <v>42170</v>
      </c>
      <c r="B26">
        <v>0.39999999999999991</v>
      </c>
      <c r="C26">
        <v>0.71411598537720189</v>
      </c>
      <c r="D26">
        <v>0.56665074056378417</v>
      </c>
      <c r="G26" s="11"/>
    </row>
    <row r="27" spans="1:7" x14ac:dyDescent="0.25">
      <c r="A27" s="10">
        <v>42078</v>
      </c>
      <c r="B27">
        <v>0.58031865042174324</v>
      </c>
      <c r="C27">
        <v>0.71808740445330677</v>
      </c>
      <c r="D27">
        <v>0.54432523997741411</v>
      </c>
      <c r="G27" s="11"/>
    </row>
    <row r="28" spans="1:7" x14ac:dyDescent="0.25">
      <c r="A28" s="10">
        <v>41988</v>
      </c>
      <c r="B28">
        <v>0.51827553889409561</v>
      </c>
      <c r="C28">
        <v>0.71061814556331027</v>
      </c>
      <c r="D28">
        <v>0.5196108239586501</v>
      </c>
      <c r="G28" s="11"/>
    </row>
    <row r="29" spans="1:7" x14ac:dyDescent="0.25">
      <c r="A29" s="10">
        <v>41897</v>
      </c>
      <c r="B29">
        <v>0.34676663542642916</v>
      </c>
      <c r="C29">
        <v>0.63865902293120658</v>
      </c>
      <c r="D29">
        <v>0.50310559006211197</v>
      </c>
      <c r="G29" s="11"/>
    </row>
    <row r="30" spans="1:7" x14ac:dyDescent="0.25">
      <c r="A30" s="10">
        <v>41805</v>
      </c>
      <c r="B30">
        <v>0.40281162136832238</v>
      </c>
      <c r="C30">
        <v>0.62863908275174496</v>
      </c>
      <c r="D30">
        <v>0.49090040394388224</v>
      </c>
      <c r="G30" s="11"/>
    </row>
    <row r="31" spans="1:7" x14ac:dyDescent="0.25">
      <c r="A31" s="10">
        <v>41713</v>
      </c>
      <c r="B31">
        <v>0.32371134020618553</v>
      </c>
      <c r="C31">
        <v>0.55561648388168838</v>
      </c>
      <c r="D31">
        <v>0.46961733918255666</v>
      </c>
      <c r="G31" s="11"/>
    </row>
    <row r="32" spans="1:7" x14ac:dyDescent="0.25">
      <c r="A32" s="10">
        <v>41623</v>
      </c>
      <c r="B32">
        <v>0.21012183692596054</v>
      </c>
      <c r="C32">
        <v>0.53569292123629109</v>
      </c>
      <c r="D32">
        <v>0.4417756156886592</v>
      </c>
      <c r="G32" s="11"/>
    </row>
    <row r="33" spans="1:7" x14ac:dyDescent="0.25">
      <c r="A33" s="10">
        <v>41532</v>
      </c>
      <c r="B33">
        <v>0.23973758200562312</v>
      </c>
      <c r="C33">
        <v>0.39710036556995676</v>
      </c>
      <c r="D33">
        <v>0.42970073404856035</v>
      </c>
      <c r="G33" s="11"/>
    </row>
    <row r="34" spans="1:7" x14ac:dyDescent="0.25">
      <c r="A34" s="10">
        <v>41440</v>
      </c>
      <c r="B34">
        <v>0.28809746954076854</v>
      </c>
      <c r="C34">
        <v>0.33456297773346644</v>
      </c>
      <c r="D34">
        <v>0.41827737479911398</v>
      </c>
      <c r="G34" s="11"/>
    </row>
    <row r="35" spans="1:7" x14ac:dyDescent="0.25">
      <c r="A35" s="10">
        <v>41348</v>
      </c>
      <c r="B35">
        <v>0.32202436738519213</v>
      </c>
      <c r="C35">
        <v>0.30374709205716188</v>
      </c>
      <c r="D35">
        <v>0.39768926725448472</v>
      </c>
      <c r="G35" s="11"/>
    </row>
    <row r="36" spans="1:7" x14ac:dyDescent="0.25">
      <c r="A36" s="10">
        <v>41258</v>
      </c>
      <c r="B36">
        <v>0.23336457357075902</v>
      </c>
      <c r="C36">
        <v>0.18493685609837174</v>
      </c>
      <c r="D36">
        <v>0.37657994179733323</v>
      </c>
      <c r="G36" s="11"/>
    </row>
    <row r="37" spans="1:7" x14ac:dyDescent="0.25">
      <c r="A37" s="10">
        <v>41167</v>
      </c>
      <c r="B37">
        <v>0.21780693533270856</v>
      </c>
      <c r="C37">
        <v>0.19696743104021275</v>
      </c>
      <c r="D37">
        <v>0.36963036963036955</v>
      </c>
      <c r="G37" s="11"/>
    </row>
    <row r="38" spans="1:7" x14ac:dyDescent="0.25">
      <c r="A38" s="10">
        <v>41075</v>
      </c>
      <c r="B38">
        <v>0.2264292408622306</v>
      </c>
      <c r="C38">
        <v>0.13173811897640419</v>
      </c>
      <c r="D38">
        <v>0.35903227207575039</v>
      </c>
      <c r="G38" s="11"/>
    </row>
    <row r="39" spans="1:7" x14ac:dyDescent="0.25">
      <c r="A39" s="10">
        <v>40983</v>
      </c>
      <c r="B39">
        <v>0.19306466729147131</v>
      </c>
      <c r="C39">
        <v>0.1702143569292125</v>
      </c>
      <c r="D39">
        <v>0.34122399339790666</v>
      </c>
      <c r="G39" s="11"/>
    </row>
    <row r="40" spans="1:7" x14ac:dyDescent="0.25">
      <c r="A40" s="10">
        <v>40892</v>
      </c>
      <c r="B40">
        <v>8.716026241799435E-2</v>
      </c>
      <c r="C40">
        <v>4.4865403788634017E-2</v>
      </c>
      <c r="D40">
        <v>0.34730486904399949</v>
      </c>
      <c r="G40" s="11"/>
    </row>
    <row r="41" spans="1:7" x14ac:dyDescent="0.25">
      <c r="A41" s="10">
        <v>40801</v>
      </c>
      <c r="B41">
        <v>-4.6485473289597068E-2</v>
      </c>
      <c r="C41">
        <v>-5.9970089730807419E-2</v>
      </c>
      <c r="D41">
        <v>0.36155149198627479</v>
      </c>
      <c r="G41" s="11"/>
    </row>
    <row r="42" spans="1:7" x14ac:dyDescent="0.25">
      <c r="A42" s="10">
        <v>40709</v>
      </c>
      <c r="B42">
        <v>0.12652296157450804</v>
      </c>
      <c r="C42">
        <v>9.7241608507810051E-2</v>
      </c>
      <c r="D42">
        <v>0.35534031186205106</v>
      </c>
      <c r="G42" s="11"/>
    </row>
    <row r="43" spans="1:7" x14ac:dyDescent="0.25">
      <c r="A43" s="10">
        <v>40617</v>
      </c>
      <c r="B43">
        <v>9.597000937207123E-2</v>
      </c>
      <c r="C43">
        <v>0.10155367231638412</v>
      </c>
      <c r="D43">
        <v>0.34526343221995415</v>
      </c>
      <c r="G43" s="11"/>
    </row>
    <row r="44" spans="1:7" x14ac:dyDescent="0.25">
      <c r="A44" s="10">
        <v>40527</v>
      </c>
      <c r="B44">
        <v>3.7863167760074923E-2</v>
      </c>
      <c r="C44">
        <v>4.4898637421070253E-2</v>
      </c>
      <c r="D44">
        <v>0.36923945619597798</v>
      </c>
      <c r="G44" s="11"/>
    </row>
    <row r="45" spans="1:7" x14ac:dyDescent="0.25">
      <c r="A45" s="10">
        <v>40436</v>
      </c>
      <c r="B45">
        <v>-2.3805060918463017E-2</v>
      </c>
      <c r="C45">
        <v>-5.1844466600199257E-2</v>
      </c>
      <c r="D45">
        <v>0.40824392998306069</v>
      </c>
      <c r="G45" s="11"/>
    </row>
    <row r="46" spans="1:7" x14ac:dyDescent="0.25">
      <c r="A46" s="10">
        <v>40344</v>
      </c>
      <c r="B46">
        <v>-0.12858481724461102</v>
      </c>
      <c r="C46">
        <v>-0.1436440677966101</v>
      </c>
      <c r="D46">
        <v>0.41836424445120102</v>
      </c>
      <c r="G46" s="11"/>
    </row>
    <row r="47" spans="1:7" x14ac:dyDescent="0.25">
      <c r="A47" s="10">
        <v>40252</v>
      </c>
      <c r="B47">
        <v>-8.5098406747891264E-2</v>
      </c>
      <c r="C47">
        <v>-2.8389830508474434E-2</v>
      </c>
      <c r="D47">
        <v>0.40472570907353522</v>
      </c>
      <c r="G47" s="11"/>
    </row>
    <row r="48" spans="1:7" x14ac:dyDescent="0.25">
      <c r="A48" s="10">
        <v>40162</v>
      </c>
      <c r="B48">
        <v>-0.16138706654170565</v>
      </c>
      <c r="C48">
        <v>-7.3529411764705843E-2</v>
      </c>
      <c r="D48">
        <v>0.41753898275637424</v>
      </c>
      <c r="G48" s="11"/>
    </row>
    <row r="49" spans="1:7" x14ac:dyDescent="0.25">
      <c r="A49" s="10">
        <v>40071</v>
      </c>
      <c r="B49">
        <v>-0.22305529522024359</v>
      </c>
      <c r="C49">
        <v>-0.12173479561316047</v>
      </c>
      <c r="D49">
        <v>0.43469573904356529</v>
      </c>
      <c r="G49" s="11"/>
    </row>
    <row r="50" spans="1:7" x14ac:dyDescent="0.25">
      <c r="A50" s="10">
        <v>39979</v>
      </c>
      <c r="B50">
        <v>-0.41874414245548264</v>
      </c>
      <c r="C50">
        <v>-0.23619142572283136</v>
      </c>
      <c r="D50">
        <v>0.44564131520653261</v>
      </c>
      <c r="G50" s="11"/>
    </row>
    <row r="51" spans="1:7" x14ac:dyDescent="0.25">
      <c r="A51" s="10">
        <v>39887</v>
      </c>
      <c r="B51">
        <v>-0.54489222118088099</v>
      </c>
      <c r="C51">
        <v>-0.3370970422067131</v>
      </c>
      <c r="D51">
        <v>0.48447204968944102</v>
      </c>
      <c r="G51" s="11"/>
    </row>
    <row r="52" spans="1:7" x14ac:dyDescent="0.25">
      <c r="A52" s="10">
        <v>39797</v>
      </c>
      <c r="B52">
        <v>-0.316776007497657</v>
      </c>
      <c r="C52">
        <v>-0.24954303755400464</v>
      </c>
      <c r="D52">
        <v>0.524518959301568</v>
      </c>
      <c r="G52" s="11"/>
    </row>
    <row r="53" spans="1:7" x14ac:dyDescent="0.25">
      <c r="A53" s="10">
        <v>39706</v>
      </c>
      <c r="B53">
        <v>0.13964386129334572</v>
      </c>
      <c r="C53">
        <v>-3.0940511797939552E-2</v>
      </c>
      <c r="D53">
        <v>0.51331277418233956</v>
      </c>
      <c r="G53" s="11"/>
    </row>
    <row r="54" spans="1:7" x14ac:dyDescent="0.25">
      <c r="A54" s="10">
        <v>39614</v>
      </c>
      <c r="B54">
        <v>9.5032802249296999E-2</v>
      </c>
      <c r="C54">
        <v>6.3476237952808212E-2</v>
      </c>
      <c r="D54">
        <v>0.52734222299439693</v>
      </c>
      <c r="G54" s="11"/>
    </row>
    <row r="55" spans="1:7" x14ac:dyDescent="0.25">
      <c r="A55" s="10">
        <v>39522</v>
      </c>
      <c r="B55">
        <v>0.16944704779756314</v>
      </c>
      <c r="C55">
        <v>9.895314057826532E-2</v>
      </c>
      <c r="D55">
        <v>0.57698822916214221</v>
      </c>
      <c r="G55" s="11"/>
    </row>
    <row r="56" spans="1:7" x14ac:dyDescent="0.25">
      <c r="A56" s="10">
        <v>39431</v>
      </c>
      <c r="B56">
        <v>0.15201499531396445</v>
      </c>
      <c r="C56">
        <v>0.21997341309405116</v>
      </c>
      <c r="D56">
        <v>0.61777353081700914</v>
      </c>
      <c r="G56" s="11"/>
    </row>
    <row r="57" spans="1:7" x14ac:dyDescent="0.25">
      <c r="A57" s="10">
        <v>39340</v>
      </c>
      <c r="B57">
        <v>0.33945641986879083</v>
      </c>
      <c r="C57">
        <v>0.2684862080425392</v>
      </c>
      <c r="D57">
        <v>0.6296312383268905</v>
      </c>
      <c r="G57" s="11"/>
    </row>
    <row r="58" spans="1:7" x14ac:dyDescent="0.25">
      <c r="A58" s="10">
        <v>39248</v>
      </c>
      <c r="B58">
        <v>0.32989690721649478</v>
      </c>
      <c r="C58">
        <v>0.24904453306746421</v>
      </c>
      <c r="D58">
        <v>0.63493028710420041</v>
      </c>
      <c r="G58" s="11"/>
    </row>
    <row r="59" spans="1:7" x14ac:dyDescent="0.25">
      <c r="A59" s="10">
        <v>39156</v>
      </c>
      <c r="B59">
        <v>0.48734770384254911</v>
      </c>
      <c r="C59">
        <v>0.18050847457627128</v>
      </c>
      <c r="D59">
        <v>0.65339008817269706</v>
      </c>
      <c r="G59" s="11"/>
    </row>
    <row r="60" spans="1:7" x14ac:dyDescent="0.25">
      <c r="A60" s="10">
        <v>39066</v>
      </c>
      <c r="B60">
        <v>0.44329896907216493</v>
      </c>
      <c r="C60">
        <v>0.17838152210036573</v>
      </c>
      <c r="D60">
        <v>0.65443252399774132</v>
      </c>
      <c r="G60" s="11"/>
    </row>
    <row r="61" spans="1:7" x14ac:dyDescent="0.25">
      <c r="A61" s="10">
        <v>38975</v>
      </c>
      <c r="B61">
        <v>0.34751640112464854</v>
      </c>
      <c r="C61">
        <v>0.10987869724160859</v>
      </c>
      <c r="D61">
        <v>0.64826477869956145</v>
      </c>
      <c r="G61" s="11"/>
    </row>
    <row r="62" spans="1:7" x14ac:dyDescent="0.25">
      <c r="A62" s="10">
        <v>38883</v>
      </c>
      <c r="B62">
        <v>0.24273664479850043</v>
      </c>
      <c r="C62">
        <v>5.5333998005982155E-2</v>
      </c>
      <c r="D62">
        <v>0.63158580549884902</v>
      </c>
      <c r="G62" s="11"/>
    </row>
    <row r="63" spans="1:7" x14ac:dyDescent="0.25">
      <c r="A63" s="10">
        <v>38791</v>
      </c>
      <c r="B63">
        <v>0.2731021555763824</v>
      </c>
      <c r="C63">
        <v>7.5797607178464732E-2</v>
      </c>
      <c r="D63">
        <v>0.61829474872953138</v>
      </c>
      <c r="G63" s="11"/>
    </row>
    <row r="64" spans="1:7" x14ac:dyDescent="0.25">
      <c r="A64" s="10">
        <v>38701</v>
      </c>
      <c r="B64">
        <v>0.11640112464854724</v>
      </c>
      <c r="C64">
        <v>3.7130275839149185E-2</v>
      </c>
      <c r="D64">
        <v>0.6018763844850803</v>
      </c>
      <c r="G64" s="11"/>
    </row>
    <row r="65" spans="1:7" x14ac:dyDescent="0.25">
      <c r="A65" s="10">
        <v>38610</v>
      </c>
      <c r="B65">
        <v>0.13308341143392699</v>
      </c>
      <c r="C65">
        <v>2.0945496842804889E-2</v>
      </c>
      <c r="D65">
        <v>0.57690135951005539</v>
      </c>
      <c r="G65" s="11"/>
    </row>
    <row r="66" spans="1:7" x14ac:dyDescent="0.25">
      <c r="A66" s="10">
        <v>38518</v>
      </c>
      <c r="B66">
        <v>0.10028116213683225</v>
      </c>
      <c r="C66">
        <v>-1.0194416749750745E-2</v>
      </c>
      <c r="D66">
        <v>0.5419797593710638</v>
      </c>
      <c r="G66" s="11"/>
    </row>
    <row r="67" spans="1:7" x14ac:dyDescent="0.25">
      <c r="A67" s="10">
        <v>38426</v>
      </c>
      <c r="B67">
        <v>-2.8678537956888461E-2</v>
      </c>
      <c r="C67">
        <v>-1.9117647058823573E-2</v>
      </c>
      <c r="D67">
        <v>0.49663380098162713</v>
      </c>
      <c r="G67" s="11"/>
    </row>
    <row r="68" spans="1:7" x14ac:dyDescent="0.25">
      <c r="A68" s="1"/>
      <c r="G68" s="11"/>
    </row>
    <row r="69" spans="1:7" x14ac:dyDescent="0.25">
      <c r="A69" s="1"/>
      <c r="G69" s="11"/>
    </row>
    <row r="70" spans="1:7" x14ac:dyDescent="0.25">
      <c r="A70" s="1"/>
      <c r="G70" s="11"/>
    </row>
    <row r="71" spans="1:7" x14ac:dyDescent="0.25">
      <c r="G71" s="11"/>
    </row>
    <row r="72" spans="1:7" x14ac:dyDescent="0.25">
      <c r="G72" s="11"/>
    </row>
    <row r="73" spans="1:7" x14ac:dyDescent="0.25">
      <c r="G73" s="11"/>
    </row>
    <row r="74" spans="1:7" x14ac:dyDescent="0.25">
      <c r="G74" s="11"/>
    </row>
    <row r="75" spans="1:7" x14ac:dyDescent="0.25">
      <c r="G75" s="11"/>
    </row>
    <row r="76" spans="1:7" x14ac:dyDescent="0.25">
      <c r="G76" s="11"/>
    </row>
    <row r="77" spans="1:7" x14ac:dyDescent="0.25">
      <c r="G77" s="11"/>
    </row>
    <row r="78" spans="1:7" x14ac:dyDescent="0.25">
      <c r="G78" s="11"/>
    </row>
    <row r="79" spans="1:7" x14ac:dyDescent="0.25">
      <c r="G79" s="11"/>
    </row>
    <row r="80" spans="1:7" x14ac:dyDescent="0.25">
      <c r="G80" s="11"/>
    </row>
    <row r="81" spans="7:7" x14ac:dyDescent="0.25">
      <c r="G81" s="11"/>
    </row>
    <row r="82" spans="7:7" x14ac:dyDescent="0.25">
      <c r="G82" s="11"/>
    </row>
    <row r="83" spans="7:7" x14ac:dyDescent="0.25">
      <c r="G83" s="11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Foglio1</vt:lpstr>
      <vt:lpstr>Correlation</vt:lpstr>
      <vt:lpstr>VNQ</vt:lpstr>
      <vt:lpstr>S&amp;P500</vt:lpstr>
      <vt:lpstr>10YBond</vt:lpstr>
      <vt:lpstr>Dow Jones</vt:lpstr>
      <vt:lpstr>Foglio1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2022-02-22T17:12:43Z</dcterms:modified>
</cp:coreProperties>
</file>