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F:\April CV\"/>
    </mc:Choice>
  </mc:AlternateContent>
  <xr:revisionPtr revIDLastSave="0" documentId="13_ncr:1_{CBDE3440-5C25-43D0-8038-99CE5E7D1134}" xr6:coauthVersionLast="47" xr6:coauthVersionMax="47" xr10:uidLastSave="{00000000-0000-0000-0000-000000000000}"/>
  <bookViews>
    <workbookView xWindow="-120" yWindow="-120" windowWidth="29040" windowHeight="15840" tabRatio="735" firstSheet="4" activeTab="10" xr2:uid="{00000000-000D-0000-FFFF-FFFF00000000}"/>
  </bookViews>
  <sheets>
    <sheet name="KPI" sheetId="7" r:id="rId1"/>
    <sheet name="RATING" sheetId="9" r:id="rId2"/>
    <sheet name="Gender" sheetId="10" r:id="rId3"/>
    <sheet name="Education by Attrition" sheetId="11" r:id="rId4"/>
    <sheet name="Attrition by Job" sheetId="12" r:id="rId5"/>
    <sheet name="Department Wise Attrition" sheetId="13" r:id="rId6"/>
    <sheet name="Attrition by Age Group" sheetId="14" r:id="rId7"/>
    <sheet name="Marita Status" sheetId="15" r:id="rId8"/>
    <sheet name="Data" sheetId="1" r:id="rId9"/>
    <sheet name="Images" sheetId="2" r:id="rId10"/>
    <sheet name="dashboard" sheetId="8" r:id="rId11"/>
  </sheets>
  <definedNames>
    <definedName name="_xlchart.v1.0" hidden="1">'Attrition by Job'!$D$4:$D$12</definedName>
    <definedName name="_xlchart.v1.1" hidden="1">'Attrition by Job'!$E$4:$E$12</definedName>
    <definedName name="_xlchart.v1.8" hidden="1">'Attrition by Job'!$D$4:$D$12</definedName>
    <definedName name="_xlchart.v1.9" hidden="1">'Attrition by Job'!$E$4:$E$12</definedName>
    <definedName name="_xlchart.v2.2" hidden="1">'Marita Status'!$D$4:$D$6</definedName>
    <definedName name="_xlchart.v2.3" hidden="1">'Marita Status'!$E$3</definedName>
    <definedName name="_xlchart.v2.4" hidden="1">'Marita Status'!$E$4:$E$6</definedName>
    <definedName name="_xlchart.v2.5" hidden="1">'Marita Status'!$D$4:$D$6</definedName>
    <definedName name="_xlchart.v2.6" hidden="1">'Marita Status'!$E$3</definedName>
    <definedName name="_xlchart.v2.7" hidden="1">'Marita Status'!$E$4:$E$6</definedName>
    <definedName name="Slicer_Department">#N/A</definedName>
    <definedName name="Slicer_Education_Field2">#N/A</definedName>
    <definedName name="Slicer_Gender2">#N/A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D5" i="15" l="1"/>
  <c r="D6" i="15"/>
  <c r="D4" i="15"/>
  <c r="D5" i="12"/>
  <c r="D6" i="12"/>
  <c r="D7" i="12"/>
  <c r="D8" i="12"/>
  <c r="D9" i="12"/>
  <c r="D10" i="12"/>
  <c r="D11" i="12"/>
  <c r="D12" i="12"/>
  <c r="D4" i="12"/>
  <c r="E5" i="15"/>
  <c r="E7" i="12"/>
  <c r="E5" i="12"/>
  <c r="B9" i="10"/>
  <c r="B11" i="7"/>
  <c r="E6" i="15"/>
  <c r="E11" i="12"/>
  <c r="E9" i="12"/>
  <c r="B8" i="10"/>
  <c r="A11" i="7"/>
  <c r="E4" i="15"/>
  <c r="E8" i="12"/>
  <c r="E10" i="12"/>
  <c r="B7" i="9"/>
  <c r="E6" i="12"/>
  <c r="E12" i="12"/>
  <c r="E4" i="12"/>
  <c r="C11" i="7"/>
  <c r="C8" i="10" l="1"/>
  <c r="C9" i="10"/>
  <c r="B8" i="9"/>
  <c r="C8" i="9" s="1"/>
  <c r="C7" i="9"/>
  <c r="D11" i="7"/>
  <c r="E11" i="7"/>
</calcChain>
</file>

<file path=xl/sharedStrings.xml><?xml version="1.0" encoding="utf-8"?>
<sst xmlns="http://schemas.openxmlformats.org/spreadsheetml/2006/main" count="19215" uniqueCount="1570">
  <si>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</si>
  <si>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</si>
  <si>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</si>
  <si>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</si>
  <si>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</si>
  <si>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</si>
  <si>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</si>
  <si>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</si>
  <si>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</si>
  <si>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</si>
  <si>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</si>
  <si>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</si>
  <si>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</si>
  <si>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</si>
  <si>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</si>
  <si>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</si>
  <si>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</si>
  <si>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</si>
  <si>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</si>
  <si>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</si>
  <si>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</si>
  <si>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</si>
  <si>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</si>
  <si>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</si>
  <si>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</si>
  <si>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</si>
  <si>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</si>
  <si>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</si>
  <si>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</si>
  <si>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</si>
  <si>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</si>
  <si>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</si>
  <si>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</si>
  <si>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</si>
  <si>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</si>
  <si>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</si>
  <si>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</si>
  <si>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</si>
  <si>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</si>
  <si>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</si>
  <si>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</si>
  <si>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</si>
  <si>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</si>
  <si>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</si>
  <si>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</si>
  <si>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</si>
  <si>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</si>
  <si>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</si>
  <si>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</si>
  <si>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</si>
  <si>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</si>
  <si>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</si>
  <si>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</si>
  <si>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</si>
  <si>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</si>
  <si>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</si>
  <si>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</si>
  <si>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</si>
  <si>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</si>
  <si>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</si>
  <si>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</si>
  <si>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</si>
  <si>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</si>
  <si>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</si>
  <si>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</si>
  <si>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</si>
  <si>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</si>
  <si>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</si>
  <si>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</si>
  <si>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</si>
  <si>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</si>
  <si>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</si>
  <si>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</si>
  <si>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</si>
  <si>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</si>
  <si>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</si>
  <si>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</si>
  <si>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</si>
  <si>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</si>
  <si>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</si>
  <si>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</si>
  <si>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</si>
  <si>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</si>
  <si>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</si>
  <si>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</si>
  <si>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</si>
  <si>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</si>
  <si>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</si>
  <si>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</si>
  <si>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</si>
  <si>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</si>
  <si>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</si>
  <si>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</si>
  <si>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</si>
  <si>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</si>
  <si>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</si>
  <si>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</si>
  <si>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</si>
  <si>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</si>
  <si>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</si>
  <si>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</si>
  <si>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</si>
  <si>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</si>
  <si>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</si>
  <si>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</si>
  <si>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</si>
  <si>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</si>
  <si>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</si>
  <si>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</si>
  <si>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</si>
  <si>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</si>
  <si>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</si>
  <si>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</si>
  <si>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</si>
  <si>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</si>
  <si>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</si>
  <si>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</si>
  <si>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</si>
  <si>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</si>
  <si>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</si>
  <si>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</si>
  <si>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</si>
  <si>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</si>
  <si>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</si>
  <si>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</si>
  <si>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</si>
  <si>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</si>
  <si>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</si>
  <si>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</si>
  <si>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</si>
  <si>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</si>
  <si>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</si>
  <si>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</si>
  <si>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</si>
  <si>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</si>
  <si>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</si>
  <si>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</si>
  <si>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</si>
  <si>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</si>
  <si>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</si>
  <si>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</si>
  <si>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</si>
  <si>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</si>
  <si>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</si>
  <si>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</si>
  <si>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</si>
  <si>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</si>
  <si>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</si>
  <si>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</si>
  <si>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</si>
  <si>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</si>
  <si>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</si>
  <si>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</si>
  <si>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</si>
  <si>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</si>
  <si>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</si>
  <si>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</si>
  <si>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</si>
  <si>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</si>
  <si>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</si>
  <si>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</si>
  <si>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</si>
  <si>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</si>
  <si>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</si>
  <si>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</si>
  <si>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</si>
  <si>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</si>
  <si>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</si>
  <si>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</si>
  <si>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</si>
  <si>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</si>
  <si>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</si>
  <si>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</si>
  <si>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</si>
  <si>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</si>
  <si>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</si>
  <si>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</si>
  <si>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</si>
  <si>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</si>
  <si>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</si>
  <si>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</si>
  <si>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</si>
  <si>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</si>
  <si>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</si>
  <si>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</si>
  <si>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</si>
  <si>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</si>
  <si>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</si>
  <si>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</si>
  <si>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</si>
  <si>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</si>
  <si>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</si>
  <si>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</si>
  <si>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</si>
  <si>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</si>
  <si>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</si>
  <si>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</si>
  <si>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</si>
  <si>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</si>
  <si>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</si>
  <si>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</si>
  <si>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</si>
  <si>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</si>
  <si>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</si>
  <si>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</si>
  <si>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</si>
  <si>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</si>
  <si>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</si>
  <si>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</si>
  <si>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</si>
  <si>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</si>
  <si>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</si>
  <si>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</si>
  <si>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</si>
  <si>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</si>
  <si>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</si>
  <si>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</si>
  <si>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</si>
  <si>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</si>
  <si>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</si>
  <si>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</si>
  <si>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</si>
  <si>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</si>
  <si>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</si>
  <si>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</si>
  <si>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</si>
  <si>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</si>
  <si>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</si>
  <si>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</si>
  <si>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</si>
  <si>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</si>
  <si>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</si>
  <si>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</si>
  <si>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</si>
  <si>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</si>
  <si>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</si>
  <si>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</si>
  <si>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</si>
  <si>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</si>
  <si>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</si>
  <si>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</si>
  <si>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</si>
  <si>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</si>
  <si>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</si>
  <si>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</si>
  <si>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</si>
  <si>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</si>
  <si>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</si>
  <si>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</si>
  <si>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</si>
  <si>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</si>
  <si>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</si>
  <si>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</si>
  <si>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</si>
  <si>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</si>
  <si>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</si>
  <si>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</si>
  <si>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</si>
  <si>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</si>
  <si>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</si>
  <si>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</si>
  <si>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</si>
  <si>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</si>
  <si>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</si>
  <si>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</si>
  <si>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</si>
  <si>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</si>
  <si>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</si>
  <si>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</si>
  <si>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</si>
  <si>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</si>
  <si>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</si>
  <si>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</si>
  <si>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</si>
  <si>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</si>
  <si>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</si>
  <si>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</si>
  <si>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</si>
  <si>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</si>
  <si>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</si>
  <si>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</si>
  <si>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</si>
  <si>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</si>
  <si>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</si>
  <si>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</si>
  <si>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</si>
  <si>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</si>
  <si>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</si>
  <si>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</si>
  <si>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</si>
  <si>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</si>
  <si>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</si>
  <si>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</si>
  <si>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</si>
  <si>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</si>
  <si>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</si>
  <si>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</si>
  <si>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</si>
  <si>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</si>
  <si>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</si>
  <si>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</si>
  <si>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</si>
  <si>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</si>
  <si>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</si>
  <si>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</si>
  <si>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</si>
  <si>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</si>
  <si>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</si>
  <si>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</si>
  <si>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</si>
  <si>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</si>
  <si>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</si>
  <si>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</si>
  <si>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</si>
  <si>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</si>
  <si>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</si>
  <si>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</si>
  <si>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</si>
  <si>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</si>
  <si>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</si>
  <si>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</si>
  <si>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</si>
  <si>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</si>
  <si>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</si>
  <si>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</si>
  <si>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</si>
  <si>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</si>
  <si>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</si>
  <si>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</si>
  <si>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</si>
  <si>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</si>
  <si>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</si>
  <si>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</si>
  <si>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</si>
  <si>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</si>
  <si>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</si>
  <si>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</si>
  <si>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</si>
  <si>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</si>
  <si>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</si>
  <si>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</si>
  <si>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</si>
  <si>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</si>
  <si>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</si>
  <si>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</si>
  <si>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</si>
  <si>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</si>
  <si>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</si>
  <si>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</si>
  <si>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</si>
  <si>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</si>
  <si>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</si>
  <si>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</si>
  <si>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</si>
  <si>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</si>
  <si>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</si>
  <si>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</si>
  <si>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</si>
  <si>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</si>
  <si>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</si>
  <si>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</si>
  <si>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</si>
  <si>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</si>
  <si>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</si>
  <si>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</si>
  <si>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</si>
  <si>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</si>
  <si>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</si>
  <si>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</si>
  <si>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</si>
  <si>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</si>
  <si>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</si>
  <si>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</si>
  <si>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</si>
  <si>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</si>
  <si>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</si>
  <si>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</si>
  <si>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</si>
  <si>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</si>
  <si>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</si>
  <si>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</si>
  <si>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</si>
  <si>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</si>
  <si>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</si>
  <si>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</si>
  <si>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</si>
  <si>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</si>
  <si>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</si>
  <si>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</si>
  <si>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</si>
  <si>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</si>
  <si>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</si>
  <si>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</si>
  <si>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</si>
  <si>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</si>
  <si>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</si>
  <si>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</si>
  <si>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</si>
  <si>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</si>
  <si>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</si>
  <si>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</si>
  <si>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</si>
  <si>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</si>
  <si>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</si>
  <si>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</si>
  <si>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</si>
  <si>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</si>
  <si>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</si>
  <si>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</si>
  <si>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</si>
  <si>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</si>
  <si>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</si>
  <si>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</si>
  <si>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</si>
  <si>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</si>
  <si>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</si>
  <si>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</si>
  <si>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</si>
  <si>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</si>
  <si>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</si>
  <si>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</si>
  <si>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</si>
  <si>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</si>
  <si>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</si>
  <si>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</si>
  <si>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</si>
  <si>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</si>
  <si>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</si>
  <si>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</si>
  <si>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</si>
  <si>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</si>
  <si>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</si>
  <si>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</si>
  <si>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</si>
  <si>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</si>
  <si>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</si>
  <si>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</si>
  <si>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</si>
  <si>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</si>
  <si>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</si>
  <si>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</si>
  <si>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</si>
  <si>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</si>
  <si>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</si>
  <si>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</si>
  <si>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</si>
  <si>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</si>
  <si>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</si>
  <si>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</si>
  <si>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</si>
  <si>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</si>
  <si>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</si>
  <si>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</si>
  <si>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</si>
  <si>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</si>
  <si>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</si>
  <si>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</si>
  <si>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</si>
  <si>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</si>
  <si>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</si>
  <si>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</si>
  <si>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</si>
  <si>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</si>
  <si>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</si>
  <si>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</si>
  <si>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</si>
  <si>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</si>
  <si>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</si>
  <si>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</si>
  <si>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</si>
  <si>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</si>
  <si>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</si>
  <si>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</si>
  <si>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</si>
  <si>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</si>
  <si>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</si>
  <si>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</si>
  <si>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</si>
  <si>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</si>
  <si>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</si>
  <si>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</si>
  <si>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</si>
  <si>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</si>
  <si>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</si>
  <si>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</si>
  <si>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</si>
  <si>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</si>
  <si>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</si>
  <si>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</si>
  <si>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</si>
  <si>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</si>
  <si>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</si>
  <si>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</si>
  <si>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</si>
  <si>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</si>
  <si>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</si>
  <si>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</si>
  <si>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</si>
  <si>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</si>
  <si>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</si>
  <si>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</si>
  <si>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</si>
  <si>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</si>
  <si>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</si>
  <si>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</si>
  <si>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</si>
  <si>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</si>
  <si>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</si>
  <si>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</si>
  <si>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</si>
  <si>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</si>
  <si>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</si>
  <si>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</si>
  <si>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</si>
  <si>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</si>
  <si>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</si>
  <si>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</si>
  <si>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</si>
  <si>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</si>
  <si>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</si>
  <si>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</si>
  <si>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</si>
  <si>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</si>
  <si>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</si>
  <si>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</si>
  <si>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</si>
  <si>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</si>
  <si>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</si>
  <si>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</si>
  <si>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</si>
  <si>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</si>
  <si>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</si>
  <si>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</si>
  <si>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</si>
  <si>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</si>
  <si>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</si>
  <si>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</si>
  <si>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</si>
  <si>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</si>
  <si>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</si>
  <si>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</si>
  <si>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</si>
  <si>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</si>
  <si>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</si>
  <si>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</si>
  <si>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</si>
  <si>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</si>
  <si>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</si>
  <si>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</si>
  <si>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</si>
  <si>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</si>
  <si>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</si>
  <si>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</si>
  <si>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</si>
  <si>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</si>
  <si>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</si>
  <si>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</si>
  <si>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</si>
  <si>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</si>
  <si>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</si>
  <si>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</si>
  <si>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</si>
  <si>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</si>
  <si>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</si>
  <si>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</si>
  <si>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</si>
  <si>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</si>
  <si>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</si>
  <si>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</si>
  <si>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</si>
  <si>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</si>
  <si>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</si>
  <si>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</si>
  <si>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</si>
  <si>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</si>
  <si>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</si>
  <si>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</si>
  <si>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</si>
  <si>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</si>
  <si>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</si>
  <si>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</si>
  <si>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</si>
  <si>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</si>
  <si>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</si>
  <si>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</si>
  <si>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</si>
  <si>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</si>
  <si>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</si>
  <si>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</si>
  <si>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</si>
  <si>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</si>
  <si>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</si>
  <si>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</si>
  <si>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</si>
  <si>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</si>
  <si>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</si>
  <si>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</si>
  <si>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</si>
  <si>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</si>
  <si>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</si>
  <si>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</si>
  <si>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</si>
  <si>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</si>
  <si>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</si>
  <si>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</si>
  <si>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</si>
  <si>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</si>
  <si>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</si>
  <si>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</si>
  <si>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</si>
  <si>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</si>
  <si>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</si>
  <si>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</si>
  <si>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</si>
  <si>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</si>
  <si>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</si>
  <si>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</si>
  <si>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</si>
  <si>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</si>
  <si>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</si>
  <si>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</si>
  <si>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</si>
  <si>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</si>
  <si>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</si>
  <si>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</si>
  <si>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</si>
  <si>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</si>
  <si>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</si>
  <si>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</si>
  <si>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</si>
  <si>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</si>
  <si>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</si>
  <si>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</si>
  <si>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</si>
  <si>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</si>
  <si>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</si>
  <si>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</si>
  <si>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</si>
  <si>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</si>
  <si>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</si>
  <si>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</si>
  <si>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</si>
  <si>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</si>
  <si>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</si>
  <si>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</si>
  <si>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</si>
  <si>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</si>
  <si>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</si>
  <si>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</si>
  <si>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</si>
  <si>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</si>
  <si>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</si>
  <si>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</si>
  <si>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</si>
  <si>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</si>
  <si>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</si>
  <si>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</si>
  <si>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</si>
  <si>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</si>
  <si>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</si>
  <si>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</si>
  <si>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</si>
  <si>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</si>
  <si>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</si>
  <si>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</si>
  <si>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</si>
  <si>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</si>
  <si>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</si>
  <si>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</si>
  <si>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</si>
  <si>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</si>
  <si>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</si>
  <si>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</si>
  <si>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</si>
  <si>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</si>
  <si>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</si>
  <si>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</si>
  <si>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</si>
  <si>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</si>
  <si>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</si>
  <si>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</si>
  <si>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</si>
  <si>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</si>
  <si>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</si>
  <si>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</si>
  <si>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</si>
  <si>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</si>
  <si>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</si>
  <si>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</si>
  <si>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</si>
  <si>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</si>
  <si>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</si>
  <si>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</si>
  <si>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</si>
  <si>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</si>
  <si>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</si>
  <si>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</si>
  <si>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</si>
  <si>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</si>
  <si>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</si>
  <si>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</si>
  <si>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</si>
  <si>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</si>
  <si>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</si>
  <si>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</si>
  <si>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</si>
  <si>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</si>
  <si>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</si>
  <si>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</si>
  <si>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</si>
  <si>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</si>
  <si>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</si>
  <si>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</si>
  <si>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</si>
  <si>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</si>
  <si>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</si>
  <si>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</si>
  <si>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</si>
  <si>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</si>
  <si>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</si>
  <si>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</si>
  <si>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</si>
  <si>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</si>
  <si>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</si>
  <si>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</si>
  <si>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</si>
  <si>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</si>
  <si>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</si>
  <si>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</si>
  <si>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</si>
  <si>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</si>
  <si>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</si>
  <si>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</si>
  <si>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</si>
  <si>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</si>
  <si>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</si>
  <si>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</si>
  <si>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</si>
  <si>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</si>
  <si>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</si>
  <si>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</si>
  <si>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</si>
  <si>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</si>
  <si>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</si>
  <si>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</si>
  <si>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</si>
  <si>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</si>
  <si>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</si>
  <si>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</si>
  <si>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</si>
  <si>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</si>
  <si>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</si>
  <si>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</si>
  <si>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</si>
  <si>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</si>
  <si>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</si>
  <si>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</si>
  <si>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</si>
  <si>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</si>
  <si>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</si>
  <si>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</si>
  <si>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</si>
  <si>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</si>
  <si>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</si>
  <si>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</si>
  <si>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</si>
  <si>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</si>
  <si>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</si>
  <si>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</si>
  <si>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</si>
  <si>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</si>
  <si>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</si>
  <si>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</si>
  <si>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</si>
  <si>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</si>
  <si>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</si>
  <si>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</si>
  <si>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</si>
  <si>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</si>
  <si>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</si>
  <si>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</si>
  <si>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</si>
  <si>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</si>
  <si>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</si>
  <si>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</si>
  <si>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</si>
  <si>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</si>
  <si>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</si>
  <si>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</si>
  <si>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</si>
  <si>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</si>
  <si>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</si>
  <si>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</si>
  <si>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</si>
  <si>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</si>
  <si>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</si>
  <si>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</si>
  <si>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</si>
  <si>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</si>
  <si>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</si>
  <si>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</si>
  <si>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</si>
  <si>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</si>
  <si>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</si>
  <si>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</si>
  <si>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</si>
  <si>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</si>
  <si>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</si>
  <si>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</si>
  <si>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</si>
  <si>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</si>
  <si>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</si>
  <si>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</si>
  <si>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</si>
  <si>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</si>
  <si>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</si>
  <si>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</si>
  <si>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</si>
  <si>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</si>
  <si>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</si>
  <si>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</si>
  <si>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</si>
  <si>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</si>
  <si>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</si>
  <si>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</si>
  <si>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</si>
  <si>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</si>
  <si>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</si>
  <si>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</si>
  <si>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</si>
  <si>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</si>
  <si>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</si>
  <si>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</si>
  <si>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</si>
  <si>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</si>
  <si>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</si>
  <si>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</si>
  <si>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</si>
  <si>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</si>
  <si>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</si>
  <si>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</si>
  <si>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</si>
  <si>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</si>
  <si>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</si>
  <si>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</si>
  <si>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</si>
  <si>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</si>
  <si>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</si>
  <si>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</si>
  <si>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</si>
  <si>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</si>
  <si>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</si>
  <si>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</si>
  <si>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</si>
  <si>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</si>
  <si>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</si>
  <si>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</si>
  <si>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</si>
  <si>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</si>
  <si>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</si>
  <si>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</si>
  <si>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</si>
  <si>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</si>
  <si>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</si>
  <si>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</si>
  <si>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</si>
  <si>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</si>
  <si>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</si>
  <si>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</si>
  <si>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</si>
  <si>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</si>
  <si>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</si>
  <si>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</si>
  <si>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</si>
  <si>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</si>
  <si>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</si>
  <si>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</si>
  <si>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</si>
  <si>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</si>
  <si>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</si>
  <si>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</si>
  <si>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</si>
  <si>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</si>
  <si>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</si>
  <si>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</si>
  <si>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</si>
  <si>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</si>
  <si>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</si>
  <si>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</si>
  <si>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</si>
  <si>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</si>
  <si>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</si>
  <si>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</si>
  <si>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</si>
  <si>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</si>
  <si>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</si>
  <si>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</si>
  <si>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</si>
  <si>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</si>
  <si>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</si>
  <si>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</si>
  <si>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</si>
  <si>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</si>
  <si>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</si>
  <si>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</si>
  <si>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</si>
  <si>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</si>
  <si>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</si>
  <si>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</si>
  <si>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</si>
  <si>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</si>
  <si>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</si>
  <si>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</si>
  <si>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</si>
  <si>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</si>
  <si>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</si>
  <si>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</si>
  <si>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</si>
  <si>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</si>
  <si>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</si>
  <si>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</si>
  <si>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</si>
  <si>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</si>
  <si>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</si>
  <si>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</si>
  <si>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</si>
  <si>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</si>
  <si>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</si>
  <si>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</si>
  <si>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</si>
  <si>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</si>
  <si>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</si>
  <si>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</si>
  <si>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</si>
  <si>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</si>
  <si>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</si>
  <si>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</si>
  <si>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</si>
  <si>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</si>
  <si>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</si>
  <si>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</si>
  <si>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</si>
  <si>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</si>
  <si>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</si>
  <si>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</si>
  <si>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</si>
  <si>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</si>
  <si>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</si>
  <si>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</si>
  <si>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</si>
  <si>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</si>
  <si>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</si>
  <si>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</si>
  <si>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</si>
  <si>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</si>
  <si>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</si>
  <si>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</si>
  <si>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</si>
  <si>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</si>
  <si>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</si>
  <si>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</si>
  <si>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</si>
  <si>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</si>
  <si>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</si>
  <si>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</si>
  <si>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</si>
  <si>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</si>
  <si>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</si>
  <si>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</si>
  <si>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</si>
  <si>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</si>
  <si>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</si>
  <si>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</si>
  <si>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</si>
  <si>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</si>
  <si>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</si>
  <si>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</si>
  <si>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</si>
  <si>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</si>
  <si>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</si>
  <si>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</si>
  <si>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</si>
  <si>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</si>
  <si>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</si>
  <si>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</si>
  <si>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</si>
  <si>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</si>
  <si>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</si>
  <si>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</si>
  <si>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</si>
  <si>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</si>
  <si>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</si>
  <si>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</si>
  <si>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</si>
  <si>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</si>
  <si>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</si>
  <si>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</si>
  <si>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</si>
  <si>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</si>
  <si>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</si>
  <si>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</si>
  <si>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</si>
  <si>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</si>
  <si>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</si>
  <si>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</si>
  <si>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</si>
  <si>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</si>
  <si>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</si>
  <si>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</si>
  <si>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</si>
  <si>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</si>
  <si>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</si>
  <si>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</si>
  <si>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</si>
  <si>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</si>
  <si>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</si>
  <si>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</si>
  <si>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</si>
  <si>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</si>
  <si>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</si>
  <si>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</si>
  <si>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</si>
  <si>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</si>
  <si>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</si>
  <si>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</si>
  <si>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</si>
  <si>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</si>
  <si>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</si>
  <si>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</si>
  <si>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</si>
  <si>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</si>
  <si>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</si>
  <si>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</si>
  <si>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</si>
  <si>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</si>
  <si>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</si>
  <si>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</si>
  <si>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</si>
  <si>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</si>
  <si>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</si>
  <si>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</si>
  <si>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</si>
  <si>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</si>
  <si>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</si>
  <si>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</si>
  <si>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</si>
  <si>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</si>
  <si>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</si>
  <si>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</si>
  <si>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</si>
  <si>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</si>
  <si>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</si>
  <si>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</si>
  <si>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</si>
  <si>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</si>
  <si>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</si>
  <si>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</si>
  <si>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</si>
  <si>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</si>
  <si>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</si>
  <si>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</si>
  <si>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</si>
  <si>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</si>
  <si>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</si>
  <si>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</si>
  <si>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</si>
  <si>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</si>
  <si>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</si>
  <si>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</si>
  <si>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</si>
  <si>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</si>
  <si>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</si>
  <si>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</si>
  <si>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</si>
  <si>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</si>
  <si>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</si>
  <si>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</si>
  <si>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</si>
  <si>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</si>
  <si>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</si>
  <si>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</si>
  <si>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</si>
  <si>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</si>
  <si>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</si>
  <si>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</si>
  <si>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</si>
  <si>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</si>
  <si>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</si>
  <si>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</si>
  <si>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</si>
  <si>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</si>
  <si>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</si>
  <si>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</si>
  <si>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</si>
  <si>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</si>
  <si>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</si>
  <si>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</si>
  <si>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</si>
  <si>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</si>
  <si>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</si>
  <si>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</si>
  <si>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</si>
  <si>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</si>
  <si>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</si>
  <si>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</si>
  <si>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</si>
  <si>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</si>
  <si>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</si>
  <si>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</si>
  <si>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</si>
  <si>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</si>
  <si>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</si>
  <si>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</si>
  <si>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</si>
  <si>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</si>
  <si>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</si>
  <si>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</si>
  <si>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</si>
  <si>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</si>
  <si>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</si>
  <si>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</si>
  <si>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</si>
  <si>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</si>
  <si>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</si>
  <si>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</si>
  <si>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</si>
  <si>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</si>
  <si>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</si>
  <si>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</si>
  <si>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</si>
  <si>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</si>
  <si>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</si>
  <si>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</si>
  <si>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</si>
  <si>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</si>
  <si>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</si>
  <si>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</si>
  <si>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</si>
  <si>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</si>
  <si>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</si>
  <si>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</si>
  <si>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</si>
  <si>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</si>
  <si>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</si>
  <si>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</si>
  <si>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</si>
  <si>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</si>
  <si>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</si>
  <si>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</si>
  <si>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</si>
  <si>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</si>
  <si>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</si>
  <si>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</si>
  <si>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</si>
  <si>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</si>
  <si>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</si>
  <si>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</si>
  <si>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</si>
  <si>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</si>
  <si>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</si>
  <si>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</si>
  <si>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</si>
  <si>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</si>
  <si>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</si>
  <si>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</si>
  <si>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</si>
  <si>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</si>
  <si>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</si>
  <si>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</si>
  <si>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</si>
  <si>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</si>
  <si>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</si>
  <si>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</si>
  <si>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</si>
  <si>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</si>
  <si>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</si>
  <si>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</si>
  <si>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</si>
  <si>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</si>
  <si>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</si>
  <si>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</si>
  <si>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</si>
  <si>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</si>
  <si>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</si>
  <si>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</si>
  <si>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</si>
  <si>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</si>
  <si>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</si>
  <si>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</si>
  <si>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</si>
  <si>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</si>
  <si>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</si>
  <si>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</si>
  <si>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</si>
  <si>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</si>
  <si>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</si>
  <si>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</si>
  <si>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</si>
  <si>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</si>
  <si>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</si>
  <si>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</si>
  <si>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</si>
  <si>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</si>
  <si>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</si>
  <si>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</si>
  <si>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</si>
  <si>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</si>
  <si>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</si>
  <si>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</si>
  <si>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</si>
  <si>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</si>
  <si>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</si>
  <si>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</si>
  <si>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</si>
  <si>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</si>
  <si>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</si>
  <si>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</si>
  <si>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</si>
  <si>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</si>
  <si>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</si>
  <si>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</si>
  <si>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</si>
  <si>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</si>
  <si>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</si>
  <si>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</si>
  <si>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</si>
  <si>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</si>
  <si>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</si>
  <si>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</si>
  <si>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</si>
  <si>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</si>
  <si>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</si>
  <si>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</si>
  <si>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</si>
  <si>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</si>
  <si>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</si>
  <si>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</si>
  <si>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</si>
  <si>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</si>
  <si>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</si>
  <si>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</si>
  <si>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</si>
  <si>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</si>
  <si>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</si>
  <si>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</si>
  <si>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</si>
  <si>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</si>
  <si>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</si>
  <si>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</si>
  <si>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</si>
  <si>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</si>
  <si>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</si>
  <si>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</si>
  <si>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</si>
  <si>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</si>
  <si>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</si>
  <si>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</si>
  <si>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</si>
  <si>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</si>
  <si>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</si>
  <si>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</si>
  <si>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</si>
  <si>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</si>
  <si>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</si>
  <si>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</si>
  <si>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</si>
  <si>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</si>
  <si>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</si>
  <si>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</si>
  <si>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</si>
  <si>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</si>
  <si>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</si>
  <si>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</si>
  <si>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</si>
  <si>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</si>
  <si>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</si>
  <si>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</si>
  <si>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</si>
  <si>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</si>
  <si>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</si>
  <si>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</si>
  <si>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</si>
  <si>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</si>
  <si>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</si>
  <si>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</si>
  <si>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</si>
  <si>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</si>
  <si>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</si>
  <si>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</si>
  <si>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</si>
  <si>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</si>
  <si>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</si>
  <si>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</si>
  <si>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</si>
  <si>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</si>
  <si>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</si>
  <si>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</si>
  <si>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</si>
  <si>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</si>
  <si>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</si>
  <si>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</si>
  <si>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</si>
  <si>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</si>
  <si>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</si>
  <si>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</si>
  <si>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</si>
  <si>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</si>
  <si>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</si>
  <si>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</si>
  <si>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</si>
  <si>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</si>
  <si>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</si>
  <si>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</si>
  <si>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</si>
  <si>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</si>
  <si>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</si>
  <si>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</si>
  <si>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</si>
  <si>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</si>
  <si>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</si>
  <si>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</si>
  <si>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</si>
  <si>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</si>
  <si>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</si>
  <si>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</si>
  <si>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</si>
  <si>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</si>
  <si>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</si>
  <si>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</si>
  <si>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</si>
  <si>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</si>
  <si>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</si>
  <si>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</si>
  <si>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</si>
  <si>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</si>
  <si>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</si>
  <si>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</si>
  <si>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</si>
  <si>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</si>
  <si>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</si>
  <si>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</si>
  <si>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</si>
  <si>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</si>
  <si>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</si>
  <si>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</si>
  <si>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</si>
  <si>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</si>
  <si>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</si>
  <si>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</si>
  <si>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</si>
  <si>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</si>
  <si>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</si>
  <si>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</si>
  <si>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</si>
  <si>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</si>
  <si>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</si>
  <si>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</si>
  <si>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</si>
  <si>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</si>
  <si>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</si>
  <si>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</si>
  <si>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</si>
  <si>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</si>
  <si>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</si>
  <si>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</si>
  <si>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</si>
  <si>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</si>
  <si>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</si>
  <si>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</si>
  <si>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</si>
  <si>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</si>
  <si>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</si>
  <si>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</si>
  <si>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</si>
  <si>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</si>
  <si>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</si>
  <si>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</si>
  <si>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</si>
  <si>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</si>
  <si>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</si>
  <si>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</si>
  <si>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</si>
  <si>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</si>
  <si>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</si>
  <si>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</si>
  <si>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</si>
  <si>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</si>
  <si>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</si>
  <si>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</si>
  <si>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</si>
  <si>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</si>
  <si>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</si>
  <si>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</si>
  <si>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</si>
  <si>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</si>
  <si>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</si>
  <si>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</si>
  <si>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</si>
  <si>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</si>
  <si>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</si>
  <si>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</si>
  <si>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</si>
  <si>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</si>
  <si>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</si>
  <si>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</si>
  <si>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</si>
  <si>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</si>
  <si>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</si>
  <si>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</si>
  <si>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</si>
  <si>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</si>
  <si>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</si>
  <si>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</si>
  <si>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</si>
  <si>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</si>
  <si>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</si>
  <si>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</si>
  <si>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</si>
  <si>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</si>
  <si>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</si>
  <si>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</si>
  <si>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</si>
  <si>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</si>
  <si>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</si>
  <si>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</si>
  <si>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</si>
  <si>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</si>
  <si>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</si>
  <si>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</si>
  <si>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</si>
  <si>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</si>
  <si>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</si>
  <si>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</si>
  <si>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</si>
  <si>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</si>
  <si>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</si>
  <si>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</si>
  <si>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</si>
  <si>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</si>
  <si>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</si>
  <si>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</si>
  <si>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</si>
  <si>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</si>
  <si>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</si>
  <si>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</si>
  <si>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</si>
  <si>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</si>
  <si>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</si>
  <si>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</si>
  <si>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</si>
  <si>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</si>
  <si>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</si>
  <si>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</si>
  <si>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</si>
  <si>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</si>
  <si>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</si>
  <si>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</si>
  <si>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</si>
  <si>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</si>
  <si>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</si>
  <si>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</si>
  <si>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</si>
  <si>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</si>
  <si>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</si>
  <si>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</si>
  <si>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</si>
  <si>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</si>
  <si>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</si>
  <si>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</si>
  <si>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</si>
  <si>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</si>
  <si>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</si>
  <si>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</si>
  <si>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</si>
  <si>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</si>
  <si>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</si>
  <si>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</si>
  <si>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</si>
  <si>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</si>
  <si>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</si>
  <si>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</si>
  <si>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</si>
  <si>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</si>
  <si>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</si>
  <si>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</si>
  <si>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</si>
  <si>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</si>
  <si>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</si>
  <si>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</si>
  <si>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</si>
  <si>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</si>
  <si>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</si>
  <si>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</si>
  <si>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</si>
  <si>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</si>
  <si>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</si>
  <si>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</si>
  <si>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</si>
  <si>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</si>
  <si>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</si>
  <si>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</si>
  <si>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</si>
  <si>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</si>
  <si>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</si>
  <si>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</si>
  <si>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</si>
  <si>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</si>
  <si>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</si>
  <si>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</si>
  <si>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</si>
  <si>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</si>
  <si>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</si>
  <si>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</si>
  <si>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</si>
  <si>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</si>
  <si>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</si>
  <si>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</si>
  <si>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</si>
  <si>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</si>
  <si>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</si>
  <si>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</si>
  <si>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</si>
  <si>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</si>
  <si>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</si>
  <si>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</si>
  <si>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</si>
  <si>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</si>
  <si>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</si>
  <si>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</si>
  <si>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</si>
  <si>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</si>
  <si>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</si>
  <si>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</si>
  <si>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</si>
  <si>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</si>
  <si>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</si>
  <si>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</si>
  <si>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</si>
  <si>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</si>
  <si>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</si>
  <si>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</si>
  <si>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</si>
  <si>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</si>
  <si>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</si>
  <si>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</si>
  <si>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</si>
  <si>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</si>
  <si>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</si>
  <si>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</si>
  <si>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</si>
  <si>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</si>
  <si>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</si>
  <si>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</si>
  <si>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</si>
  <si>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</si>
  <si>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</si>
  <si>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</si>
  <si>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</si>
  <si>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</si>
  <si>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</si>
  <si>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</si>
  <si>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 xml:space="preserve">Attrition Rate </t>
  </si>
  <si>
    <t>Average of Job Satisfaction</t>
  </si>
  <si>
    <t>Rating</t>
  </si>
  <si>
    <t>Balance Rating</t>
  </si>
  <si>
    <t>Row Labels</t>
  </si>
  <si>
    <t>Grand Total</t>
  </si>
  <si>
    <t>Count of Employee Count</t>
  </si>
  <si>
    <t>Count of Attrition</t>
  </si>
  <si>
    <t xml:space="preserve">Job Role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</si>
</sst>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2"/>
      <color theme="1"/>
      <name val="Calibri"/>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s>
  <borders count="11">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indexed="65"/>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1" fillId="0" borderId="0" xfId="0" applyFont="1"/>
    <xf numFmtId="0" fontId="3" fillId="0" borderId="0" xfId="0" applyFont="1"/>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2" fillId="2" borderId="1" xfId="0" applyFont="1" applyFill="1" applyBorder="1"/>
    <xf numFmtId="0" fontId="2" fillId="3" borderId="1" xfId="0" applyFont="1" applyFill="1" applyBorder="1"/>
    <xf numFmtId="0" fontId="2" fillId="3" borderId="8" xfId="0" applyFont="1" applyFill="1" applyBorder="1"/>
    <xf numFmtId="0" fontId="2" fillId="3" borderId="5" xfId="0" applyFont="1" applyFill="1" applyBorder="1"/>
    <xf numFmtId="0" fontId="0" fillId="4" borderId="0" xfId="0" applyFill="1"/>
    <xf numFmtId="164" fontId="0" fillId="0" borderId="4" xfId="0" applyNumberFormat="1" applyBorder="1"/>
    <xf numFmtId="0" fontId="0" fillId="2" borderId="3" xfId="0" applyFill="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2" fillId="0" borderId="0" xfId="0" applyFont="1"/>
    <xf numFmtId="0" fontId="2" fillId="2" borderId="3" xfId="0" applyFont="1" applyFill="1" applyBorder="1"/>
    <xf numFmtId="0" fontId="2" fillId="2" borderId="6" xfId="0" applyFont="1" applyFill="1" applyBorder="1" applyAlignment="1">
      <alignment horizontal="left"/>
    </xf>
    <xf numFmtId="0" fontId="2" fillId="0" borderId="6" xfId="0" applyFont="1" applyBorder="1" applyAlignment="1">
      <alignment horizontal="left"/>
    </xf>
    <xf numFmtId="0" fontId="2" fillId="2" borderId="0" xfId="0" applyFont="1" applyFill="1"/>
    <xf numFmtId="10" fontId="0" fillId="0" borderId="3" xfId="0" applyNumberFormat="1" applyBorder="1"/>
    <xf numFmtId="10" fontId="0" fillId="0" borderId="10" xfId="0" applyNumberFormat="1" applyBorder="1"/>
    <xf numFmtId="10" fontId="0" fillId="2" borderId="4" xfId="0" applyNumberFormat="1" applyFill="1" applyBorder="1"/>
    <xf numFmtId="0" fontId="0" fillId="0" borderId="3" xfId="0" applyNumberFormat="1" applyBorder="1"/>
    <xf numFmtId="0" fontId="0" fillId="0" borderId="4" xfId="0" applyNumberFormat="1" applyBorder="1"/>
    <xf numFmtId="0" fontId="0" fillId="2" borderId="4" xfId="0" applyNumberFormat="1" applyFill="1" applyBorder="1"/>
    <xf numFmtId="0" fontId="2" fillId="2" borderId="4" xfId="0" applyNumberFormat="1" applyFont="1" applyFill="1" applyBorder="1"/>
    <xf numFmtId="0" fontId="0" fillId="0" borderId="10" xfId="0" applyNumberFormat="1" applyBorder="1"/>
    <xf numFmtId="0" fontId="0" fillId="0" borderId="6" xfId="0" applyNumberFormat="1" applyBorder="1"/>
    <xf numFmtId="0" fontId="0" fillId="0" borderId="9" xfId="0" applyNumberFormat="1" applyBorder="1"/>
    <xf numFmtId="0" fontId="0" fillId="0" borderId="7" xfId="0" applyNumberFormat="1" applyBorder="1"/>
  </cellXfs>
  <cellStyles count="2">
    <cellStyle name="Normal" xfId="0" builtinId="0"/>
    <cellStyle name="Percent" xfId="1" builtinId="5"/>
  </cellStyles>
  <dxfs count="183">
    <dxf>
      <numFmt numFmtId="164" formatCode="0.0"/>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rgb="FF00B0F0"/>
        </patternFill>
      </fill>
    </dxf>
    <dxf>
      <font>
        <b/>
        <family val="2"/>
      </font>
    </dxf>
    <dxf>
      <fill>
        <patternFill patternType="solid">
          <bgColor rgb="FF00B0F0"/>
        </patternFill>
      </fill>
    </dxf>
    <dxf>
      <fill>
        <patternFill>
          <bgColor theme="4" tint="0.59999389629810485"/>
        </patternFill>
      </fill>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numFmt numFmtId="14" formatCode="0.00%"/>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ont>
        <b/>
        <family val="2"/>
      </font>
    </dxf>
    <dxf>
      <font>
        <b/>
        <family val="2"/>
      </font>
    </dxf>
    <dxf>
      <font>
        <b/>
        <family val="2"/>
      </font>
    </dxf>
    <dxf>
      <numFmt numFmtId="164" formatCode="0.0"/>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rgb="FF00B0F0"/>
        </patternFill>
      </fill>
    </dxf>
    <dxf>
      <font>
        <b/>
        <family val="2"/>
      </font>
    </dxf>
    <dxf>
      <fill>
        <patternFill patternType="solid">
          <bgColor rgb="FF00B0F0"/>
        </patternFill>
      </fill>
    </dxf>
    <dxf>
      <fill>
        <patternFill>
          <bgColor theme="4" tint="0.59999389629810485"/>
        </patternFill>
      </fill>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numFmt numFmtId="14" formatCode="0.00%"/>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ont>
        <b/>
        <family val="2"/>
      </font>
    </dxf>
    <dxf>
      <font>
        <b/>
        <family val="2"/>
      </font>
    </dxf>
    <dxf>
      <font>
        <b/>
        <family val="2"/>
      </font>
    </dxf>
    <dxf>
      <numFmt numFmtId="164" formatCode="0.0"/>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rgb="FF00B0F0"/>
        </patternFill>
      </fill>
    </dxf>
    <dxf>
      <font>
        <b/>
        <family val="2"/>
      </font>
    </dxf>
    <dxf>
      <fill>
        <patternFill patternType="solid">
          <bgColor rgb="FF00B0F0"/>
        </patternFill>
      </fill>
    </dxf>
    <dxf>
      <fill>
        <patternFill>
          <bgColor theme="4" tint="0.59999389629810485"/>
        </patternFill>
      </fill>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numFmt numFmtId="14" formatCode="0.00%"/>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ont>
        <b/>
        <family val="2"/>
      </font>
    </dxf>
    <dxf>
      <font>
        <b/>
        <family val="2"/>
      </font>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numFmt numFmtId="14" formatCode="0.00%"/>
    </dxf>
    <dxf>
      <fill>
        <patternFill patternType="solid">
          <bgColor theme="4" tint="0.39997558519241921"/>
        </patternFill>
      </fill>
    </dxf>
    <dxf>
      <font>
        <b/>
        <family val="2"/>
      </font>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ill>
        <patternFill patternType="solid">
          <bgColor theme="4" tint="0.39997558519241921"/>
        </patternFill>
      </fill>
    </dxf>
    <dxf>
      <fill>
        <patternFill patternType="solid">
          <bgColor theme="4" tint="0.39997558519241921"/>
        </patternFill>
      </fill>
    </dxf>
    <dxf>
      <font>
        <b/>
        <family val="2"/>
      </font>
    </dxf>
    <dxf>
      <fill>
        <patternFill patternType="solid">
          <bgColor theme="4" tint="0.39997558519241921"/>
        </patternFill>
      </fill>
    </dxf>
    <dxf>
      <font>
        <b/>
        <family val="2"/>
      </font>
    </dxf>
    <dxf>
      <font>
        <b/>
        <family val="2"/>
      </font>
    </dxf>
    <dxf>
      <fill>
        <patternFill patternType="solid">
          <bgColor theme="4" tint="0.39997558519241921"/>
        </patternFill>
      </fill>
    </dxf>
    <dxf>
      <font>
        <b/>
        <family val="2"/>
      </font>
    </dxf>
    <dxf>
      <font>
        <b/>
        <family val="2"/>
      </font>
    </dxf>
    <dxf>
      <font>
        <b/>
        <family val="2"/>
      </font>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64" formatCode="0.0"/>
    </dxf>
    <dxf>
      <fill>
        <patternFill>
          <bgColor theme="4" tint="0.59999389629810485"/>
        </patternFill>
      </fill>
    </dxf>
    <dxf>
      <fill>
        <patternFill patternType="solid">
          <bgColor rgb="FF00B0F0"/>
        </patternFill>
      </fill>
    </dxf>
    <dxf>
      <font>
        <b/>
        <family val="2"/>
      </font>
    </dxf>
    <dxf>
      <fill>
        <patternFill patternType="solid">
          <bgColor rgb="FF00B0F0"/>
        </patternFill>
      </fill>
    </dxf>
    <dxf>
      <font>
        <b/>
        <family val="2"/>
      </font>
    </dxf>
    <dxf>
      <font>
        <b/>
        <i val="0"/>
        <color theme="0"/>
      </font>
    </dxf>
    <dxf>
      <font>
        <b/>
        <i val="0"/>
        <sz val="12"/>
        <color theme="1"/>
      </font>
    </dxf>
    <dxf>
      <font>
        <b/>
        <i val="0"/>
        <color theme="0"/>
      </font>
      <fill>
        <gradientFill>
          <stop position="0">
            <color theme="5" tint="-0.49803155613879818"/>
          </stop>
          <stop position="1">
            <color theme="9" tint="0.40000610370189521"/>
          </stop>
        </gradientFill>
      </fill>
    </dxf>
    <dxf>
      <fill>
        <patternFill>
          <bgColor theme="0" tint="-4.9989318521683403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Data-style" pivot="0" count="3" xr9:uid="{00000000-0011-0000-FFFF-FFFF00000000}">
      <tableStyleElement type="headerRow" dxfId="182"/>
      <tableStyleElement type="firstRowStripe" dxfId="181"/>
      <tableStyleElement type="secondRowStripe" dxfId="180"/>
    </tableStyle>
    <tableStyle name="Slicer Style 1" pivot="0" table="0" count="4" xr9:uid="{1CB87914-6261-417A-959E-A78043DA89D0}">
      <tableStyleElement type="wholeTable" dxfId="179"/>
    </tableStyle>
    <tableStyle name="Slicer Style 2" pivot="0" table="0" count="7" xr9:uid="{FFB9CCD4-5ADD-4575-B601-E4B88C309A82}">
      <tableStyleElement type="wholeTable" dxfId="178"/>
      <tableStyleElement type="headerRow" dxfId="177"/>
    </tableStyle>
    <tableStyle name="Slicer Style 3" pivot="0" table="0" count="1" xr9:uid="{5128D73A-8C2C-4AFF-870E-341023BAC71B}"/>
    <tableStyle name="Slicer Style 4" pivot="0" table="0" count="1" xr9:uid="{37E72D4C-36D0-42C1-B257-F5F3AF698323}">
      <tableStyleElement type="wholeTable" dxfId="176"/>
    </tableStyle>
  </tableStyles>
  <colors>
    <mruColors>
      <color rgb="FF602928"/>
      <color rgb="FFCE3296"/>
      <color rgb="FF4E0E37"/>
      <color rgb="FFD925D9"/>
      <color rgb="FF4E0E40"/>
      <color rgb="FF600928"/>
    </mruColors>
  </colors>
  <extLst>
    <ext xmlns:x14="http://schemas.microsoft.com/office/spreadsheetml/2009/9/main" uri="{46F421CA-312F-682f-3DD2-61675219B42D}">
      <x14:dxfs count="9">
        <dxf>
          <font>
            <b/>
            <i val="0"/>
            <color theme="0"/>
          </font>
        </dxf>
        <dxf>
          <fill>
            <gradientFill>
              <stop position="0">
                <color theme="9" tint="0.59999389629810485"/>
              </stop>
              <stop position="1">
                <color theme="5" tint="-0.49803155613879818"/>
              </stop>
            </gradientFill>
          </fill>
        </dxf>
        <dxf>
          <fill>
            <gradientFill>
              <stop position="0">
                <color theme="9" tint="0.59999389629810485"/>
              </stop>
              <stop position="1">
                <color theme="5" tint="-0.49803155613879818"/>
              </stop>
            </gradientFill>
          </fill>
        </dxf>
        <dxf>
          <font>
            <b/>
            <i val="0"/>
            <color theme="0"/>
          </font>
          <fill>
            <gradientFill>
              <stop position="0">
                <color theme="9" tint="0.59999389629810485"/>
              </stop>
              <stop position="1">
                <color theme="5" tint="-0.49803155613879818"/>
              </stop>
            </gradientFill>
          </fill>
        </dxf>
        <dxf>
          <fill>
            <gradientFill>
              <stop position="0">
                <color theme="9" tint="0.59999389629810485"/>
              </stop>
              <stop position="1">
                <color theme="5" tint="-0.25098422193060094"/>
              </stop>
            </gradientFill>
          </fill>
        </dxf>
        <dxf>
          <fill>
            <gradientFill>
              <stop position="0">
                <color theme="9" tint="0.59999389629810485"/>
              </stop>
              <stop position="1">
                <color theme="5" tint="-0.49803155613879818"/>
              </stop>
            </gradientFill>
          </fill>
        </dxf>
        <dxf>
          <fill>
            <gradientFill>
              <stop position="0">
                <color theme="1" tint="0.1490218817712943"/>
              </stop>
              <stop position="1">
                <color theme="1" tint="0.34900967436750391"/>
              </stop>
            </gradientFill>
          </fill>
        </dxf>
        <dxf>
          <font>
            <b/>
            <i val="0"/>
            <name val="Calibri"/>
            <family val="2"/>
            <scheme val="minor"/>
          </font>
          <fill>
            <gradientFill>
              <stop position="0">
                <color theme="9" tint="-0.49803155613879818"/>
              </stop>
              <stop position="1">
                <color theme="9" tint="-0.25098422193060094"/>
              </stop>
            </gradientFill>
          </fill>
        </dxf>
        <dxf>
          <fill>
            <gradientFill>
              <stop position="0">
                <color theme="1" tint="0.1490218817712943"/>
              </stop>
              <stop position="1">
                <color theme="3" tint="0.49803155613879818"/>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 type="selectedItemWithNoData" dxfId="6"/>
          </x14:slicerStyleElements>
        </x14:slicerStyle>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s>
        </x14:slicerStyle>
        <x14:slicerStyle name="Slicer Style 3">
          <x14:slicerStyleElements>
            <x14:slicerStyleElement type="selectedItemWithNo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3-4994-BB6D-074043A9DC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3-4994-BB6D-074043A9DCE9}"/>
              </c:ext>
            </c:extLst>
          </c:dPt>
          <c:val>
            <c:numRef>
              <c:f>RATING!$C$7:$C$8</c:f>
              <c:numCache>
                <c:formatCode>General</c:formatCode>
                <c:ptCount val="2"/>
                <c:pt idx="0">
                  <c:v>0.66326530612244894</c:v>
                </c:pt>
                <c:pt idx="1">
                  <c:v>0.33673469387755106</c:v>
                </c:pt>
              </c:numCache>
            </c:numRef>
          </c:val>
          <c:extLst>
            <c:ext xmlns:c16="http://schemas.microsoft.com/office/drawing/2014/chart" uri="{C3380CC4-5D6E-409C-BE32-E72D297353CC}">
              <c16:uniqueId val="{00000000-A12C-4899-8718-F0F16FE8AC9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555555555555552E-2"/>
          <c:y val="0.10583333333333333"/>
          <c:w val="0.8059722222222222"/>
          <c:h val="0.8059722222222222"/>
        </c:manualLayout>
      </c:layout>
      <c:doughnutChart>
        <c:varyColors val="1"/>
        <c:ser>
          <c:idx val="0"/>
          <c:order val="0"/>
          <c:spPr>
            <a:ln>
              <a:noFill/>
            </a:ln>
          </c:spPr>
          <c:dPt>
            <c:idx val="0"/>
            <c:bubble3D val="0"/>
            <c:spPr>
              <a:gradFill>
                <a:gsLst>
                  <a:gs pos="0">
                    <a:srgbClr val="4E0E37"/>
                  </a:gs>
                  <a:gs pos="100000">
                    <a:srgbClr val="D925D9"/>
                  </a:gs>
                </a:gsLst>
                <a:lin ang="10800000" scaled="0"/>
              </a:gradFill>
              <a:ln w="19050">
                <a:noFill/>
              </a:ln>
              <a:effectLst/>
            </c:spPr>
            <c:extLst>
              <c:ext xmlns:c16="http://schemas.microsoft.com/office/drawing/2014/chart" uri="{C3380CC4-5D6E-409C-BE32-E72D297353CC}">
                <c16:uniqueId val="{00000001-3221-4BE3-B240-01939CFB0E8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3221-4BE3-B240-01939CFB0E8A}"/>
              </c:ext>
            </c:extLst>
          </c:dPt>
          <c:val>
            <c:numRef>
              <c:f>Gender!$C$8:$C$9</c:f>
              <c:numCache>
                <c:formatCode>0%</c:formatCode>
                <c:ptCount val="2"/>
                <c:pt idx="0">
                  <c:v>0</c:v>
                </c:pt>
                <c:pt idx="1">
                  <c:v>1</c:v>
                </c:pt>
              </c:numCache>
            </c:numRef>
          </c:val>
          <c:extLst>
            <c:ext xmlns:c16="http://schemas.microsoft.com/office/drawing/2014/chart" uri="{C3380CC4-5D6E-409C-BE32-E72D297353CC}">
              <c16:uniqueId val="{00000004-3221-4BE3-B240-01939CFB0E8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555555555555552E-2"/>
          <c:y val="0.10583333333333333"/>
          <c:w val="0.8059722222222222"/>
          <c:h val="0.8059722222222222"/>
        </c:manualLayout>
      </c:layout>
      <c:doughnutChart>
        <c:varyColors val="1"/>
        <c:ser>
          <c:idx val="0"/>
          <c:order val="0"/>
          <c:spPr>
            <a:gradFill>
              <a:gsLst>
                <a:gs pos="0">
                  <a:schemeClr val="accent1">
                    <a:lumMod val="75000"/>
                  </a:schemeClr>
                </a:gs>
                <a:gs pos="100000">
                  <a:schemeClr val="accent1">
                    <a:lumMod val="75000"/>
                  </a:schemeClr>
                </a:gs>
              </a:gsLst>
              <a:lin ang="10800000" scaled="0"/>
            </a:gradFill>
            <a:ln>
              <a:noFill/>
            </a:ln>
          </c:spPr>
          <c:dPt>
            <c:idx val="0"/>
            <c:bubble3D val="0"/>
            <c:spPr>
              <a:gradFill>
                <a:gsLst>
                  <a:gs pos="94000">
                    <a:schemeClr val="bg1">
                      <a:lumMod val="85000"/>
                    </a:schemeClr>
                  </a:gs>
                  <a:gs pos="100000">
                    <a:schemeClr val="accent1">
                      <a:lumMod val="75000"/>
                    </a:schemeClr>
                  </a:gs>
                </a:gsLst>
                <a:lin ang="10800000" scaled="0"/>
              </a:gradFill>
              <a:ln w="19050">
                <a:noFill/>
              </a:ln>
              <a:effectLst/>
            </c:spPr>
            <c:extLst>
              <c:ext xmlns:c16="http://schemas.microsoft.com/office/drawing/2014/chart" uri="{C3380CC4-5D6E-409C-BE32-E72D297353CC}">
                <c16:uniqueId val="{00000001-BDF5-494E-B1F8-F9CC3E35DB00}"/>
              </c:ext>
            </c:extLst>
          </c:dPt>
          <c:dPt>
            <c:idx val="1"/>
            <c:bubble3D val="0"/>
            <c:spPr>
              <a:gradFill>
                <a:gsLst>
                  <a:gs pos="0">
                    <a:schemeClr val="accent1">
                      <a:lumMod val="75000"/>
                    </a:schemeClr>
                  </a:gs>
                  <a:gs pos="100000">
                    <a:schemeClr val="accent1">
                      <a:lumMod val="75000"/>
                    </a:schemeClr>
                  </a:gs>
                </a:gsLst>
              </a:gradFill>
              <a:ln w="19050">
                <a:noFill/>
              </a:ln>
              <a:effectLst/>
            </c:spPr>
            <c:extLst>
              <c:ext xmlns:c16="http://schemas.microsoft.com/office/drawing/2014/chart" uri="{C3380CC4-5D6E-409C-BE32-E72D297353CC}">
                <c16:uniqueId val="{00000003-BDF5-494E-B1F8-F9CC3E35DB00}"/>
              </c:ext>
            </c:extLst>
          </c:dPt>
          <c:val>
            <c:numRef>
              <c:f>Gender!$C$8:$C$9</c:f>
              <c:numCache>
                <c:formatCode>0%</c:formatCode>
                <c:ptCount val="2"/>
                <c:pt idx="0">
                  <c:v>0</c:v>
                </c:pt>
                <c:pt idx="1">
                  <c:v>1</c:v>
                </c:pt>
              </c:numCache>
            </c:numRef>
          </c:val>
          <c:extLst>
            <c:ext xmlns:c16="http://schemas.microsoft.com/office/drawing/2014/chart" uri="{C3380CC4-5D6E-409C-BE32-E72D297353CC}">
              <c16:uniqueId val="{00000004-BDF5-494E-B1F8-F9CC3E35DB0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GOIOD.xlsx]Education by Attrition!Education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100000">
                <a:schemeClr val="accent2">
                  <a:lumMod val="50000"/>
                </a:schemeClr>
              </a:gs>
            </a:gsLst>
            <a:lin ang="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36518730613218"/>
          <c:y val="0.11851851851851852"/>
          <c:w val="0.62399844905750412"/>
          <c:h val="0.74667949839603387"/>
        </c:manualLayout>
      </c:layout>
      <c:barChart>
        <c:barDir val="bar"/>
        <c:grouping val="clustered"/>
        <c:varyColors val="0"/>
        <c:ser>
          <c:idx val="0"/>
          <c:order val="0"/>
          <c:tx>
            <c:strRef>
              <c:f>'Education by Attrition'!$B$3</c:f>
              <c:strCache>
                <c:ptCount val="1"/>
                <c:pt idx="0">
                  <c:v>Total</c:v>
                </c:pt>
              </c:strCache>
            </c:strRef>
          </c:tx>
          <c:spPr>
            <a:gradFill>
              <a:gsLst>
                <a:gs pos="0">
                  <a:schemeClr val="accent6">
                    <a:lumMod val="75000"/>
                  </a:schemeClr>
                </a:gs>
                <a:gs pos="100000">
                  <a:schemeClr val="accent2">
                    <a:lumMod val="50000"/>
                  </a:schemeClr>
                </a:gs>
              </a:gsLst>
              <a:lin ang="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2</c:v>
                </c:pt>
                <c:pt idx="1">
                  <c:v>20</c:v>
                </c:pt>
                <c:pt idx="2">
                  <c:v>25</c:v>
                </c:pt>
                <c:pt idx="3">
                  <c:v>42</c:v>
                </c:pt>
                <c:pt idx="4">
                  <c:v>61</c:v>
                </c:pt>
              </c:numCache>
            </c:numRef>
          </c:val>
          <c:extLst>
            <c:ext xmlns:c16="http://schemas.microsoft.com/office/drawing/2014/chart" uri="{C3380CC4-5D6E-409C-BE32-E72D297353CC}">
              <c16:uniqueId val="{00000000-E1F7-4E56-A010-9C534C4C4946}"/>
            </c:ext>
          </c:extLst>
        </c:ser>
        <c:dLbls>
          <c:dLblPos val="outEnd"/>
          <c:showLegendKey val="0"/>
          <c:showVal val="1"/>
          <c:showCatName val="0"/>
          <c:showSerName val="0"/>
          <c:showPercent val="0"/>
          <c:showBubbleSize val="0"/>
        </c:dLbls>
        <c:gapWidth val="32"/>
        <c:axId val="1304147040"/>
        <c:axId val="1304144160"/>
      </c:barChart>
      <c:catAx>
        <c:axId val="1304147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1304144160"/>
        <c:crosses val="autoZero"/>
        <c:auto val="1"/>
        <c:lblAlgn val="ctr"/>
        <c:lblOffset val="100"/>
        <c:noMultiLvlLbl val="0"/>
      </c:catAx>
      <c:valAx>
        <c:axId val="13041441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4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GOIOD.xlsx]Department Wise Attrition!Department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23000">
                <a:schemeClr val="accent1">
                  <a:lumMod val="60000"/>
                  <a:lumOff val="40000"/>
                </a:schemeClr>
              </a:gs>
              <a:gs pos="100000">
                <a:schemeClr val="bg2">
                  <a:lumMod val="75000"/>
                </a:schemeClr>
              </a:gs>
            </a:gsLst>
            <a:lin ang="10800000" scaled="0"/>
          </a:gradFill>
          <a:ln w="19050">
            <a:solidFill>
              <a:schemeClr val="lt1"/>
            </a:solidFill>
          </a:ln>
          <a:effectLst/>
        </c:spPr>
      </c:pivotFmt>
      <c:pivotFmt>
        <c:idx val="7"/>
        <c:spPr>
          <a:gradFill>
            <a:gsLst>
              <a:gs pos="45000">
                <a:schemeClr val="accent5">
                  <a:lumMod val="50000"/>
                </a:schemeClr>
              </a:gs>
              <a:gs pos="100000">
                <a:schemeClr val="accent5">
                  <a:lumMod val="75000"/>
                </a:schemeClr>
              </a:gs>
            </a:gsLst>
            <a:lin ang="10800000" scaled="0"/>
          </a:gradFill>
          <a:ln w="19050">
            <a:solidFill>
              <a:schemeClr val="lt1"/>
            </a:solidFill>
          </a:ln>
          <a:effectLst/>
        </c:spPr>
      </c:pivotFmt>
      <c:pivotFmt>
        <c:idx val="8"/>
        <c:spPr>
          <a:gradFill>
            <a:gsLst>
              <a:gs pos="0">
                <a:schemeClr val="bg2">
                  <a:lumMod val="50000"/>
                </a:schemeClr>
              </a:gs>
              <a:gs pos="100000">
                <a:schemeClr val="bg2">
                  <a:lumMod val="75000"/>
                </a:schemeClr>
              </a:gs>
            </a:gsLst>
            <a:lin ang="10800000" scaled="0"/>
          </a:gra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gradFill>
                <a:gsLst>
                  <a:gs pos="23000">
                    <a:schemeClr val="accent1">
                      <a:lumMod val="60000"/>
                      <a:lumOff val="40000"/>
                    </a:schemeClr>
                  </a:gs>
                  <a:gs pos="100000">
                    <a:schemeClr val="bg2">
                      <a:lumMod val="75000"/>
                    </a:schemeClr>
                  </a:gs>
                </a:gsLst>
                <a:lin ang="10800000" scaled="0"/>
              </a:gradFill>
              <a:ln w="19050">
                <a:solidFill>
                  <a:schemeClr val="lt1"/>
                </a:solidFill>
              </a:ln>
              <a:effectLst/>
            </c:spPr>
            <c:extLst>
              <c:ext xmlns:c16="http://schemas.microsoft.com/office/drawing/2014/chart" uri="{C3380CC4-5D6E-409C-BE32-E72D297353CC}">
                <c16:uniqueId val="{00000001-458A-4104-B366-427FEA3E9039}"/>
              </c:ext>
            </c:extLst>
          </c:dPt>
          <c:dPt>
            <c:idx val="1"/>
            <c:bubble3D val="0"/>
            <c:spPr>
              <a:gradFill>
                <a:gsLst>
                  <a:gs pos="45000">
                    <a:schemeClr val="accent5">
                      <a:lumMod val="50000"/>
                    </a:schemeClr>
                  </a:gs>
                  <a:gs pos="100000">
                    <a:schemeClr val="accent5">
                      <a:lumMod val="75000"/>
                    </a:schemeClr>
                  </a:gs>
                </a:gsLst>
                <a:lin ang="10800000" scaled="0"/>
              </a:gradFill>
              <a:ln w="19050">
                <a:solidFill>
                  <a:schemeClr val="lt1"/>
                </a:solidFill>
              </a:ln>
              <a:effectLst/>
            </c:spPr>
            <c:extLst>
              <c:ext xmlns:c16="http://schemas.microsoft.com/office/drawing/2014/chart" uri="{C3380CC4-5D6E-409C-BE32-E72D297353CC}">
                <c16:uniqueId val="{00000003-458A-4104-B366-427FEA3E9039}"/>
              </c:ext>
            </c:extLst>
          </c:dPt>
          <c:dPt>
            <c:idx val="2"/>
            <c:bubble3D val="0"/>
            <c:spPr>
              <a:gradFill>
                <a:gsLst>
                  <a:gs pos="0">
                    <a:schemeClr val="bg2">
                      <a:lumMod val="50000"/>
                    </a:schemeClr>
                  </a:gs>
                  <a:gs pos="100000">
                    <a:schemeClr val="bg2">
                      <a:lumMod val="75000"/>
                    </a:schemeClr>
                  </a:gs>
                </a:gsLst>
                <a:lin ang="10800000" scaled="0"/>
              </a:gradFill>
              <a:ln w="19050">
                <a:solidFill>
                  <a:schemeClr val="lt1"/>
                </a:solidFill>
              </a:ln>
              <a:effectLst/>
            </c:spPr>
            <c:extLst>
              <c:ext xmlns:c16="http://schemas.microsoft.com/office/drawing/2014/chart" uri="{C3380CC4-5D6E-409C-BE32-E72D297353CC}">
                <c16:uniqueId val="{00000005-458A-4104-B366-427FEA3E903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0.04</c:v>
                </c:pt>
                <c:pt idx="1">
                  <c:v>0.6</c:v>
                </c:pt>
                <c:pt idx="2">
                  <c:v>0.36</c:v>
                </c:pt>
              </c:numCache>
            </c:numRef>
          </c:val>
          <c:extLst>
            <c:ext xmlns:c16="http://schemas.microsoft.com/office/drawing/2014/chart" uri="{C3380CC4-5D6E-409C-BE32-E72D297353CC}">
              <c16:uniqueId val="{00000006-458A-4104-B366-427FEA3E90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GOIOD.xlsx]Attrition by Age Group!Attrition by Age Group</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DEE6F4"/>
              </a:gs>
              <a:gs pos="0">
                <a:schemeClr val="accent6">
                  <a:lumMod val="75000"/>
                </a:schemeClr>
              </a:gs>
              <a:gs pos="100000">
                <a:schemeClr val="accent2">
                  <a:lumMod val="50000"/>
                </a:schemeClr>
              </a:gs>
            </a:gsLst>
            <a:lin ang="0" scaled="0"/>
          </a:gradFill>
          <a:ln cmpd="sng">
            <a:gradFill>
              <a:gsLst>
                <a:gs pos="0">
                  <a:srgbClr val="DEE6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DEE6F4"/>
              </a:gs>
              <a:gs pos="0">
                <a:schemeClr val="accent6">
                  <a:lumMod val="75000"/>
                </a:schemeClr>
              </a:gs>
              <a:gs pos="100000">
                <a:schemeClr val="accent2">
                  <a:lumMod val="50000"/>
                </a:schemeClr>
              </a:gs>
            </a:gsLst>
            <a:lin ang="0" scaled="0"/>
          </a:gradFill>
          <a:ln cmpd="sng">
            <a:gradFill>
              <a:gsLst>
                <a:gs pos="0">
                  <a:srgbClr val="DEE6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4.2554891557197154E-2"/>
          <c:y val="6.5362321078249033E-2"/>
          <c:w val="0.92798402967243554"/>
          <c:h val="0.86927535784350196"/>
        </c:manualLayout>
      </c:layout>
      <c:barChart>
        <c:barDir val="col"/>
        <c:grouping val="stacked"/>
        <c:varyColors val="0"/>
        <c:ser>
          <c:idx val="0"/>
          <c:order val="0"/>
          <c:tx>
            <c:strRef>
              <c:f>'Attrition by Age Group'!$B$3</c:f>
              <c:strCache>
                <c:ptCount val="1"/>
                <c:pt idx="0">
                  <c:v>Total</c:v>
                </c:pt>
              </c:strCache>
            </c:strRef>
          </c:tx>
          <c:spPr>
            <a:gradFill>
              <a:gsLst>
                <a:gs pos="0">
                  <a:srgbClr val="DEE6F4"/>
                </a:gs>
                <a:gs pos="0">
                  <a:schemeClr val="accent6">
                    <a:lumMod val="75000"/>
                  </a:schemeClr>
                </a:gs>
                <a:gs pos="100000">
                  <a:schemeClr val="accent2">
                    <a:lumMod val="50000"/>
                  </a:schemeClr>
                </a:gs>
              </a:gsLst>
              <a:lin ang="0" scaled="0"/>
            </a:gradFill>
            <a:ln cmpd="sng">
              <a:gradFill>
                <a:gsLst>
                  <a:gs pos="0">
                    <a:srgbClr val="DEE6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69</c:v>
                </c:pt>
                <c:pt idx="1">
                  <c:v>37</c:v>
                </c:pt>
                <c:pt idx="2">
                  <c:v>20</c:v>
                </c:pt>
                <c:pt idx="3">
                  <c:v>16</c:v>
                </c:pt>
                <c:pt idx="4">
                  <c:v>8</c:v>
                </c:pt>
              </c:numCache>
            </c:numRef>
          </c:val>
          <c:extLst>
            <c:ext xmlns:c16="http://schemas.microsoft.com/office/drawing/2014/chart" uri="{C3380CC4-5D6E-409C-BE32-E72D297353CC}">
              <c16:uniqueId val="{00000000-A6C6-43C2-A0B6-DE4C261C4552}"/>
            </c:ext>
          </c:extLst>
        </c:ser>
        <c:dLbls>
          <c:showLegendKey val="0"/>
          <c:showVal val="0"/>
          <c:showCatName val="0"/>
          <c:showSerName val="0"/>
          <c:showPercent val="0"/>
          <c:showBubbleSize val="0"/>
        </c:dLbls>
        <c:gapWidth val="82"/>
        <c:overlap val="100"/>
        <c:axId val="1434124672"/>
        <c:axId val="1434125152"/>
      </c:barChart>
      <c:catAx>
        <c:axId val="1434124672"/>
        <c:scaling>
          <c:orientation val="minMax"/>
        </c:scaling>
        <c:delete val="1"/>
        <c:axPos val="b"/>
        <c:numFmt formatCode="General" sourceLinked="1"/>
        <c:majorTickMark val="out"/>
        <c:minorTickMark val="none"/>
        <c:tickLblPos val="nextTo"/>
        <c:crossAx val="1434125152"/>
        <c:crosses val="autoZero"/>
        <c:auto val="1"/>
        <c:lblAlgn val="ctr"/>
        <c:lblOffset val="100"/>
        <c:noMultiLvlLbl val="0"/>
      </c:catAx>
      <c:valAx>
        <c:axId val="1434125152"/>
        <c:scaling>
          <c:orientation val="minMax"/>
        </c:scaling>
        <c:delete val="1"/>
        <c:axPos val="l"/>
        <c:numFmt formatCode="General" sourceLinked="1"/>
        <c:majorTickMark val="out"/>
        <c:minorTickMark val="none"/>
        <c:tickLblPos val="nextTo"/>
        <c:crossAx val="1434124672"/>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2.6530612244897958</c:v>
                </c:pt>
              </c:numCache>
            </c:numRef>
          </c:val>
          <c:extLst>
            <c:ext xmlns:c16="http://schemas.microsoft.com/office/drawing/2014/chart" uri="{C3380CC4-5D6E-409C-BE32-E72D297353CC}">
              <c16:uniqueId val="{00000000-5980-4761-9F40-FD922B03B0F6}"/>
            </c:ext>
          </c:extLst>
        </c:ser>
        <c:ser>
          <c:idx val="1"/>
          <c:order val="1"/>
          <c:spPr>
            <a:solidFill>
              <a:schemeClr val="accent2"/>
            </a:solidFill>
            <a:ln>
              <a:noFill/>
            </a:ln>
            <a:effectLst/>
          </c:spPr>
          <c:invertIfNegative val="0"/>
          <c:val>
            <c:numRef>
              <c:f>RATING!$B$8</c:f>
              <c:numCache>
                <c:formatCode>0.0</c:formatCode>
                <c:ptCount val="1"/>
                <c:pt idx="0">
                  <c:v>1.3469387755102042</c:v>
                </c:pt>
              </c:numCache>
            </c:numRef>
          </c:val>
          <c:extLst>
            <c:ext xmlns:c16="http://schemas.microsoft.com/office/drawing/2014/chart" uri="{C3380CC4-5D6E-409C-BE32-E72D297353CC}">
              <c16:uniqueId val="{00000002-5980-4761-9F40-FD922B03B0F6}"/>
            </c:ext>
          </c:extLst>
        </c:ser>
        <c:dLbls>
          <c:showLegendKey val="0"/>
          <c:showVal val="0"/>
          <c:showCatName val="0"/>
          <c:showSerName val="0"/>
          <c:showPercent val="0"/>
          <c:showBubbleSize val="0"/>
        </c:dLbls>
        <c:gapWidth val="0"/>
        <c:overlap val="100"/>
        <c:axId val="1343664448"/>
        <c:axId val="1343675488"/>
      </c:barChart>
      <c:catAx>
        <c:axId val="1343664448"/>
        <c:scaling>
          <c:orientation val="minMax"/>
        </c:scaling>
        <c:delete val="1"/>
        <c:axPos val="l"/>
        <c:majorTickMark val="out"/>
        <c:minorTickMark val="none"/>
        <c:tickLblPos val="nextTo"/>
        <c:crossAx val="1343675488"/>
        <c:crosses val="autoZero"/>
        <c:auto val="1"/>
        <c:lblAlgn val="ctr"/>
        <c:lblOffset val="100"/>
        <c:noMultiLvlLbl val="0"/>
      </c:catAx>
      <c:valAx>
        <c:axId val="1343675488"/>
        <c:scaling>
          <c:orientation val="minMax"/>
          <c:max val="4"/>
          <c:min val="0"/>
        </c:scaling>
        <c:delete val="1"/>
        <c:axPos val="b"/>
        <c:numFmt formatCode="0.0" sourceLinked="1"/>
        <c:majorTickMark val="out"/>
        <c:minorTickMark val="none"/>
        <c:tickLblPos val="nextTo"/>
        <c:crossAx val="134366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B-4DB7-8154-AAE513BBC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B-4DB7-8154-AAE513BBC3A4}"/>
              </c:ext>
            </c:extLst>
          </c:dPt>
          <c:val>
            <c:numRef>
              <c:f>Gender!$C$8:$C$9</c:f>
              <c:numCache>
                <c:formatCode>0%</c:formatCode>
                <c:ptCount val="2"/>
                <c:pt idx="0">
                  <c:v>0</c:v>
                </c:pt>
                <c:pt idx="1">
                  <c:v>1</c:v>
                </c:pt>
              </c:numCache>
            </c:numRef>
          </c:val>
          <c:extLst>
            <c:ext xmlns:c16="http://schemas.microsoft.com/office/drawing/2014/chart" uri="{C3380CC4-5D6E-409C-BE32-E72D297353CC}">
              <c16:uniqueId val="{00000000-65B4-489A-82A8-DE6CE7D0B3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DA-431B-84D0-F58B4446DF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DA-431B-84D0-F58B4446DFC2}"/>
              </c:ext>
            </c:extLst>
          </c:dPt>
          <c:val>
            <c:numRef>
              <c:f>Gender!$C$8:$C$9</c:f>
              <c:numCache>
                <c:formatCode>0%</c:formatCode>
                <c:ptCount val="2"/>
                <c:pt idx="0">
                  <c:v>0</c:v>
                </c:pt>
                <c:pt idx="1">
                  <c:v>1</c:v>
                </c:pt>
              </c:numCache>
            </c:numRef>
          </c:val>
          <c:extLst>
            <c:ext xmlns:c16="http://schemas.microsoft.com/office/drawing/2014/chart" uri="{C3380CC4-5D6E-409C-BE32-E72D297353CC}">
              <c16:uniqueId val="{00000004-9FDA-431B-84D0-F58B4446DF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GOIOD.xlsx]Education by Attrition!Education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2</c:v>
                </c:pt>
                <c:pt idx="1">
                  <c:v>20</c:v>
                </c:pt>
                <c:pt idx="2">
                  <c:v>25</c:v>
                </c:pt>
                <c:pt idx="3">
                  <c:v>42</c:v>
                </c:pt>
                <c:pt idx="4">
                  <c:v>61</c:v>
                </c:pt>
              </c:numCache>
            </c:numRef>
          </c:val>
          <c:extLst>
            <c:ext xmlns:c16="http://schemas.microsoft.com/office/drawing/2014/chart" uri="{C3380CC4-5D6E-409C-BE32-E72D297353CC}">
              <c16:uniqueId val="{00000000-C4F7-441F-A858-A4D5933AF05D}"/>
            </c:ext>
          </c:extLst>
        </c:ser>
        <c:dLbls>
          <c:dLblPos val="outEnd"/>
          <c:showLegendKey val="0"/>
          <c:showVal val="1"/>
          <c:showCatName val="0"/>
          <c:showSerName val="0"/>
          <c:showPercent val="0"/>
          <c:showBubbleSize val="0"/>
        </c:dLbls>
        <c:gapWidth val="182"/>
        <c:axId val="1304147040"/>
        <c:axId val="1304144160"/>
      </c:barChart>
      <c:catAx>
        <c:axId val="1304147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44160"/>
        <c:crosses val="autoZero"/>
        <c:auto val="1"/>
        <c:lblAlgn val="ctr"/>
        <c:lblOffset val="100"/>
        <c:noMultiLvlLbl val="0"/>
      </c:catAx>
      <c:valAx>
        <c:axId val="13041441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4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GOIOD.xlsx]Department Wise Attrition!Department Wise Attrition</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A1-4C36-8FDF-FDC705B26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A1-4C36-8FDF-FDC705B26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A1-4C36-8FDF-FDC705B26528}"/>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0.04</c:v>
                </c:pt>
                <c:pt idx="1">
                  <c:v>0.6</c:v>
                </c:pt>
                <c:pt idx="2">
                  <c:v>0.36</c:v>
                </c:pt>
              </c:numCache>
            </c:numRef>
          </c:val>
          <c:extLst>
            <c:ext xmlns:c16="http://schemas.microsoft.com/office/drawing/2014/chart" uri="{C3380CC4-5D6E-409C-BE32-E72D297353CC}">
              <c16:uniqueId val="{00000000-C373-457C-9D78-4A33A5E387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 GOIOD.xlsx]Attrition by Age Group!Attrition by Age Group</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69</c:v>
                </c:pt>
                <c:pt idx="1">
                  <c:v>37</c:v>
                </c:pt>
                <c:pt idx="2">
                  <c:v>20</c:v>
                </c:pt>
                <c:pt idx="3">
                  <c:v>16</c:v>
                </c:pt>
                <c:pt idx="4">
                  <c:v>8</c:v>
                </c:pt>
              </c:numCache>
            </c:numRef>
          </c:val>
          <c:extLst>
            <c:ext xmlns:c16="http://schemas.microsoft.com/office/drawing/2014/chart" uri="{C3380CC4-5D6E-409C-BE32-E72D297353CC}">
              <c16:uniqueId val="{00000000-66D6-4526-BD31-64C5FE2B923A}"/>
            </c:ext>
          </c:extLst>
        </c:ser>
        <c:dLbls>
          <c:showLegendKey val="0"/>
          <c:showVal val="0"/>
          <c:showCatName val="0"/>
          <c:showSerName val="0"/>
          <c:showPercent val="0"/>
          <c:showBubbleSize val="0"/>
        </c:dLbls>
        <c:gapWidth val="150"/>
        <c:overlap val="100"/>
        <c:axId val="1434124672"/>
        <c:axId val="1434125152"/>
      </c:barChart>
      <c:catAx>
        <c:axId val="14341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25152"/>
        <c:crosses val="autoZero"/>
        <c:auto val="1"/>
        <c:lblAlgn val="ctr"/>
        <c:lblOffset val="100"/>
        <c:noMultiLvlLbl val="0"/>
      </c:catAx>
      <c:valAx>
        <c:axId val="1434125152"/>
        <c:scaling>
          <c:orientation val="minMax"/>
        </c:scaling>
        <c:delete val="1"/>
        <c:axPos val="l"/>
        <c:numFmt formatCode="General" sourceLinked="1"/>
        <c:majorTickMark val="none"/>
        <c:minorTickMark val="none"/>
        <c:tickLblPos val="nextTo"/>
        <c:crossAx val="1434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89121800728034E-2"/>
          <c:y val="8.9617622070491676E-2"/>
          <c:w val="0.78670943909789059"/>
          <c:h val="0.85661180468721332"/>
        </c:manualLayout>
      </c:layout>
      <c:doughnutChart>
        <c:varyColors val="1"/>
        <c:ser>
          <c:idx val="0"/>
          <c:order val="0"/>
          <c:spPr>
            <a:ln>
              <a:noFill/>
            </a:ln>
          </c:spPr>
          <c:dPt>
            <c:idx val="0"/>
            <c:bubble3D val="0"/>
            <c:spPr>
              <a:gradFill>
                <a:gsLst>
                  <a:gs pos="0">
                    <a:schemeClr val="accent1">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F25E-424B-8294-D4CC7299CD7E}"/>
              </c:ext>
            </c:extLst>
          </c:dPt>
          <c:dPt>
            <c:idx val="1"/>
            <c:bubble3D val="0"/>
            <c:spPr>
              <a:solidFill>
                <a:schemeClr val="bg1">
                  <a:lumMod val="85000"/>
                  <a:alpha val="95000"/>
                </a:schemeClr>
              </a:solidFill>
              <a:ln w="19050">
                <a:noFill/>
              </a:ln>
              <a:effectLst/>
            </c:spPr>
            <c:extLst>
              <c:ext xmlns:c16="http://schemas.microsoft.com/office/drawing/2014/chart" uri="{C3380CC4-5D6E-409C-BE32-E72D297353CC}">
                <c16:uniqueId val="{00000003-F25E-424B-8294-D4CC7299CD7E}"/>
              </c:ext>
            </c:extLst>
          </c:dPt>
          <c:val>
            <c:numRef>
              <c:f>RATING!$C$7:$C$8</c:f>
              <c:numCache>
                <c:formatCode>General</c:formatCode>
                <c:ptCount val="2"/>
                <c:pt idx="0">
                  <c:v>0.66326530612244894</c:v>
                </c:pt>
                <c:pt idx="1">
                  <c:v>0.33673469387755106</c:v>
                </c:pt>
              </c:numCache>
            </c:numRef>
          </c:val>
          <c:extLst>
            <c:ext xmlns:c16="http://schemas.microsoft.com/office/drawing/2014/chart" uri="{C3380CC4-5D6E-409C-BE32-E72D297353CC}">
              <c16:uniqueId val="{00000004-F25E-424B-8294-D4CC7299CD7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RATING!$B$7</c:f>
              <c:numCache>
                <c:formatCode>0.0</c:formatCode>
                <c:ptCount val="1"/>
                <c:pt idx="0">
                  <c:v>2.6530612244897958</c:v>
                </c:pt>
              </c:numCache>
            </c:numRef>
          </c:val>
          <c:extLst>
            <c:ext xmlns:c16="http://schemas.microsoft.com/office/drawing/2014/chart" uri="{C3380CC4-5D6E-409C-BE32-E72D297353CC}">
              <c16:uniqueId val="{00000003-FDE8-4470-903D-1A8ABC305440}"/>
            </c:ext>
          </c:extLst>
        </c:ser>
        <c:ser>
          <c:idx val="1"/>
          <c:order val="1"/>
          <c:spPr>
            <a:solidFill>
              <a:schemeClr val="accent2">
                <a:lumMod val="50000"/>
              </a:schemeClr>
            </a:solidFill>
            <a:ln>
              <a:noFill/>
            </a:ln>
            <a:effectLst/>
          </c:spPr>
          <c:invertIfNegative val="0"/>
          <c:val>
            <c:numRef>
              <c:f>RATING!$B$8</c:f>
              <c:numCache>
                <c:formatCode>0.0</c:formatCode>
                <c:ptCount val="1"/>
                <c:pt idx="0">
                  <c:v>1.3469387755102042</c:v>
                </c:pt>
              </c:numCache>
            </c:numRef>
          </c:val>
          <c:extLst>
            <c:ext xmlns:c16="http://schemas.microsoft.com/office/drawing/2014/chart" uri="{C3380CC4-5D6E-409C-BE32-E72D297353CC}">
              <c16:uniqueId val="{00000005-FDE8-4470-903D-1A8ABC305440}"/>
            </c:ext>
          </c:extLst>
        </c:ser>
        <c:dLbls>
          <c:showLegendKey val="0"/>
          <c:showVal val="0"/>
          <c:showCatName val="0"/>
          <c:showSerName val="0"/>
          <c:showPercent val="0"/>
          <c:showBubbleSize val="0"/>
        </c:dLbls>
        <c:gapWidth val="0"/>
        <c:overlap val="100"/>
        <c:axId val="1343664448"/>
        <c:axId val="1343675488"/>
      </c:barChart>
      <c:catAx>
        <c:axId val="1343664448"/>
        <c:scaling>
          <c:orientation val="minMax"/>
        </c:scaling>
        <c:delete val="1"/>
        <c:axPos val="l"/>
        <c:majorTickMark val="out"/>
        <c:minorTickMark val="none"/>
        <c:tickLblPos val="nextTo"/>
        <c:crossAx val="1343675488"/>
        <c:crosses val="autoZero"/>
        <c:auto val="1"/>
        <c:lblAlgn val="ctr"/>
        <c:lblOffset val="100"/>
        <c:noMultiLvlLbl val="0"/>
      </c:catAx>
      <c:valAx>
        <c:axId val="1343675488"/>
        <c:scaling>
          <c:orientation val="minMax"/>
          <c:max val="4"/>
          <c:min val="0"/>
        </c:scaling>
        <c:delete val="1"/>
        <c:axPos val="b"/>
        <c:numFmt formatCode="0.0" sourceLinked="1"/>
        <c:majorTickMark val="out"/>
        <c:minorTickMark val="none"/>
        <c:tickLblPos val="nextTo"/>
        <c:crossAx val="13436644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A72152A5-F451-438B-BC64-81A088155600}">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30A94308-0AE3-45BC-B2BE-6C6EEE94966B}">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treemap" uniqueId="{A72152A5-F451-438B-BC64-81A088155600}">
          <cx:dataPt idx="2">
            <cx:spPr>
              <a:solidFill>
                <a:srgbClr val="4472C4">
                  <a:lumMod val="60000"/>
                  <a:lumOff val="40000"/>
                </a:srgbClr>
              </a:solidFill>
            </cx:spPr>
          </cx:dataPt>
          <cx:dataLabels pos="inEnd">
            <cx:visibility seriesName="0" categoryName="1" value="0"/>
          </cx:dataLabels>
          <cx:dataId val="0"/>
          <cx:layoutPr>
            <cx:parentLabelLayout val="overlapping"/>
          </cx:layoutPr>
        </cx:series>
      </cx:plotAreaRegion>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30A94308-0AE3-45BC-B2BE-6C6EEE94966B}">
          <cx:tx>
            <cx:txData>
              <cx:f>_xlchart.v2.6</cx:f>
              <cx:v>Attrition</cx:v>
            </cx:txData>
          </cx:tx>
          <cx:spPr>
            <a:gradFill>
              <a:gsLst>
                <a:gs pos="4000">
                  <a:schemeClr val="accent6">
                    <a:lumMod val="75000"/>
                  </a:schemeClr>
                </a:gs>
                <a:gs pos="74000">
                  <a:schemeClr val="accent2">
                    <a:lumMod val="50000"/>
                  </a:schemeClr>
                </a:gs>
                <a:gs pos="83000">
                  <a:schemeClr val="accent2">
                    <a:lumMod val="50000"/>
                  </a:schemeClr>
                </a:gs>
                <a:gs pos="100000">
                  <a:schemeClr val="accent2">
                    <a:lumMod val="50000"/>
                  </a:schemeClr>
                </a:gs>
              </a:gsLst>
              <a:lin ang="10800000" scaled="0"/>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9.svg"/><Relationship Id="rId1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2.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10.xml"/><Relationship Id="rId19" Type="http://schemas.openxmlformats.org/officeDocument/2006/relationships/chart" Target="../charts/chart14.xml"/><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276225</xdr:colOff>
      <xdr:row>0</xdr:row>
      <xdr:rowOff>19050</xdr:rowOff>
    </xdr:from>
    <xdr:to>
      <xdr:col>10</xdr:col>
      <xdr:colOff>47625</xdr:colOff>
      <xdr:row>4</xdr:row>
      <xdr:rowOff>171450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D1D1A63-16C9-7A06-C42E-B55278B0BE6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67750" y="190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oneCellAnchor>
    <xdr:from>
      <xdr:col>2</xdr:col>
      <xdr:colOff>499482</xdr:colOff>
      <xdr:row>0</xdr:row>
      <xdr:rowOff>46463</xdr:rowOff>
    </xdr:from>
    <xdr:ext cx="14754225" cy="7439025"/>
    <xdr:grpSp>
      <xdr:nvGrpSpPr>
        <xdr:cNvPr id="2" name="Shape 2">
          <a:extLst>
            <a:ext uri="{FF2B5EF4-FFF2-40B4-BE49-F238E27FC236}">
              <a16:creationId xmlns:a16="http://schemas.microsoft.com/office/drawing/2014/main" id="{9F373FA3-EC33-4C2C-AD64-D6D9C47C8142}"/>
            </a:ext>
          </a:extLst>
        </xdr:cNvPr>
        <xdr:cNvGrpSpPr/>
      </xdr:nvGrpSpPr>
      <xdr:grpSpPr>
        <a:xfrm>
          <a:off x="1870153" y="46463"/>
          <a:ext cx="14754225" cy="7439025"/>
          <a:chOff x="0" y="60488"/>
          <a:chExt cx="10692000" cy="7439025"/>
        </a:xfrm>
      </xdr:grpSpPr>
      <xdr:grpSp>
        <xdr:nvGrpSpPr>
          <xdr:cNvPr id="3" name="Shape 29">
            <a:extLst>
              <a:ext uri="{FF2B5EF4-FFF2-40B4-BE49-F238E27FC236}">
                <a16:creationId xmlns:a16="http://schemas.microsoft.com/office/drawing/2014/main" id="{AEA5DF77-D347-E96B-A35D-94D78493EC17}"/>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A275B8D-29DB-8F0E-9D7F-7BB75A8A4B8A}"/>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bg1">
                    <a:lumMod val="95000"/>
                  </a:schemeClr>
                </a:solidFill>
              </a:endParaRPr>
            </a:p>
          </xdr:txBody>
        </xdr:sp>
        <xdr:sp macro="" textlink="">
          <xdr:nvSpPr>
            <xdr:cNvPr id="5" name="Shape 30">
              <a:extLst>
                <a:ext uri="{FF2B5EF4-FFF2-40B4-BE49-F238E27FC236}">
                  <a16:creationId xmlns:a16="http://schemas.microsoft.com/office/drawing/2014/main" id="{AE6A60E2-DEC4-1C10-3552-6CF793925E63}"/>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bg1">
                      <a:lumMod val="95000"/>
                    </a:schemeClr>
                  </a:solidFill>
                  <a:latin typeface="Calibri"/>
                  <a:ea typeface="Calibri"/>
                  <a:cs typeface="Calibri"/>
                  <a:sym typeface="Calibri"/>
                </a:rPr>
                <a:t>`</a:t>
              </a:r>
              <a:endParaRPr sz="1400">
                <a:solidFill>
                  <a:schemeClr val="bg1">
                    <a:lumMod val="95000"/>
                  </a:schemeClr>
                </a:solidFill>
              </a:endParaRPr>
            </a:p>
          </xdr:txBody>
        </xdr:sp>
        <xdr:sp macro="" textlink="">
          <xdr:nvSpPr>
            <xdr:cNvPr id="6" name="Shape 31">
              <a:extLst>
                <a:ext uri="{FF2B5EF4-FFF2-40B4-BE49-F238E27FC236}">
                  <a16:creationId xmlns:a16="http://schemas.microsoft.com/office/drawing/2014/main" id="{96B4E767-C110-2C55-42ED-5DFC42EA9FFF}"/>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bg1">
                    <a:lumMod val="95000"/>
                  </a:schemeClr>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EC55D8EE-6212-BA98-2218-272840D13A7C}"/>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sp macro="" textlink="">
          <xdr:nvSpPr>
            <xdr:cNvPr id="8" name="Shape 33">
              <a:extLst>
                <a:ext uri="{FF2B5EF4-FFF2-40B4-BE49-F238E27FC236}">
                  <a16:creationId xmlns:a16="http://schemas.microsoft.com/office/drawing/2014/main" id="{C6F79C9F-30E9-53CA-C5B0-6D1D534EC4B6}"/>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grpSp>
          <xdr:nvGrpSpPr>
            <xdr:cNvPr id="9" name="Shape 34">
              <a:extLst>
                <a:ext uri="{FF2B5EF4-FFF2-40B4-BE49-F238E27FC236}">
                  <a16:creationId xmlns:a16="http://schemas.microsoft.com/office/drawing/2014/main" id="{5BACA67E-79AF-AC87-36E7-25F370ED0FED}"/>
                </a:ext>
              </a:extLst>
            </xdr:cNvPr>
            <xdr:cNvGrpSpPr/>
          </xdr:nvGrpSpPr>
          <xdr:grpSpPr>
            <a:xfrm>
              <a:off x="1848031" y="1215714"/>
              <a:ext cx="13287194" cy="998848"/>
              <a:chOff x="1848048" y="1215714"/>
              <a:chExt cx="13401477" cy="998848"/>
            </a:xfrm>
          </xdr:grpSpPr>
          <xdr:sp macro="" textlink="">
            <xdr:nvSpPr>
              <xdr:cNvPr id="24" name="Shape 35">
                <a:extLst>
                  <a:ext uri="{FF2B5EF4-FFF2-40B4-BE49-F238E27FC236}">
                    <a16:creationId xmlns:a16="http://schemas.microsoft.com/office/drawing/2014/main" id="{C3DBAF07-4056-EF71-0A6E-E864A85EB807}"/>
                  </a:ext>
                </a:extLst>
              </xdr:cNvPr>
              <xdr:cNvSpPr/>
            </xdr:nvSpPr>
            <xdr:spPr>
              <a:xfrm>
                <a:off x="1848048" y="1215714"/>
                <a:ext cx="2642903"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sp macro="" textlink="">
            <xdr:nvSpPr>
              <xdr:cNvPr id="25" name="Shape 36">
                <a:extLst>
                  <a:ext uri="{FF2B5EF4-FFF2-40B4-BE49-F238E27FC236}">
                    <a16:creationId xmlns:a16="http://schemas.microsoft.com/office/drawing/2014/main" id="{624C0BC7-8074-F7E9-8175-96BAD911570B}"/>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sp macro="" textlink="">
            <xdr:nvSpPr>
              <xdr:cNvPr id="26" name="Shape 37">
                <a:extLst>
                  <a:ext uri="{FF2B5EF4-FFF2-40B4-BE49-F238E27FC236}">
                    <a16:creationId xmlns:a16="http://schemas.microsoft.com/office/drawing/2014/main" id="{62551A24-98C1-FFFB-D5CD-4E198B809B0E}"/>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sp macro="" textlink="">
            <xdr:nvSpPr>
              <xdr:cNvPr id="27" name="Shape 38">
                <a:extLst>
                  <a:ext uri="{FF2B5EF4-FFF2-40B4-BE49-F238E27FC236}">
                    <a16:creationId xmlns:a16="http://schemas.microsoft.com/office/drawing/2014/main" id="{03687C43-8228-548F-7AF5-390C2155BC9A}"/>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sp macro="" textlink="">
            <xdr:nvSpPr>
              <xdr:cNvPr id="28" name="Shape 39">
                <a:extLst>
                  <a:ext uri="{FF2B5EF4-FFF2-40B4-BE49-F238E27FC236}">
                    <a16:creationId xmlns:a16="http://schemas.microsoft.com/office/drawing/2014/main" id="{36894C94-C888-AFA3-8E62-825710C478F2}"/>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grpSp>
        <xdr:grpSp>
          <xdr:nvGrpSpPr>
            <xdr:cNvPr id="10" name="Shape 40">
              <a:extLst>
                <a:ext uri="{FF2B5EF4-FFF2-40B4-BE49-F238E27FC236}">
                  <a16:creationId xmlns:a16="http://schemas.microsoft.com/office/drawing/2014/main" id="{60A332F5-9D9B-4F09-4594-A1EAD872FE9D}"/>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4A4FD575-33E9-AA9C-792A-22DD834B0B1F}"/>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23" name="Shape 42">
                <a:extLst>
                  <a:ext uri="{FF2B5EF4-FFF2-40B4-BE49-F238E27FC236}">
                    <a16:creationId xmlns:a16="http://schemas.microsoft.com/office/drawing/2014/main" id="{B78C0BE2-BA01-A623-6D60-9FC07CEC767B}"/>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13864A3B-F0E2-7131-DDBC-2BE24E3E17D1}"/>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B3433621-5ACC-3063-8BA5-AB61306E91E9}"/>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13" name="Shape 45">
              <a:extLst>
                <a:ext uri="{FF2B5EF4-FFF2-40B4-BE49-F238E27FC236}">
                  <a16:creationId xmlns:a16="http://schemas.microsoft.com/office/drawing/2014/main" id="{177B9A56-DECA-82ED-A944-8BED47B76792}"/>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A5975D0C-0F10-2EAA-3804-1C65E0FF46F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15" name="Shape 47">
              <a:extLst>
                <a:ext uri="{FF2B5EF4-FFF2-40B4-BE49-F238E27FC236}">
                  <a16:creationId xmlns:a16="http://schemas.microsoft.com/office/drawing/2014/main" id="{8A3A8D39-8DA9-2FBF-3CEE-1521253BCF0A}"/>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FDD05414-D8DB-636B-00A4-5DA4BC320DE4}"/>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17" name="Shape 49">
              <a:extLst>
                <a:ext uri="{FF2B5EF4-FFF2-40B4-BE49-F238E27FC236}">
                  <a16:creationId xmlns:a16="http://schemas.microsoft.com/office/drawing/2014/main" id="{DF29C291-2878-3446-C053-E65251C197C2}"/>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41504EB5-4847-E825-1423-DBE7031216BF}"/>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19" name="Shape 51">
              <a:extLst>
                <a:ext uri="{FF2B5EF4-FFF2-40B4-BE49-F238E27FC236}">
                  <a16:creationId xmlns:a16="http://schemas.microsoft.com/office/drawing/2014/main" id="{EB2F78CD-E061-2863-8E9B-8FA011933996}"/>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668BC4A3-3840-1160-DAF4-02C27205F6AA}"/>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lumMod val="95000"/>
                  </a:schemeClr>
                </a:solidFill>
              </a:endParaRPr>
            </a:p>
          </xdr:txBody>
        </xdr:sp>
        <xdr:cxnSp macro="">
          <xdr:nvCxnSpPr>
            <xdr:cNvPr id="21" name="Shape 53">
              <a:extLst>
                <a:ext uri="{FF2B5EF4-FFF2-40B4-BE49-F238E27FC236}">
                  <a16:creationId xmlns:a16="http://schemas.microsoft.com/office/drawing/2014/main" id="{B523DCAB-916D-57EF-30D1-67ADEC7A278A}"/>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545945</xdr:colOff>
      <xdr:row>5</xdr:row>
      <xdr:rowOff>81310</xdr:rowOff>
    </xdr:from>
    <xdr:to>
      <xdr:col>6</xdr:col>
      <xdr:colOff>81311</xdr:colOff>
      <xdr:row>7</xdr:row>
      <xdr:rowOff>81310</xdr:rowOff>
    </xdr:to>
    <xdr:sp macro="" textlink="">
      <xdr:nvSpPr>
        <xdr:cNvPr id="29" name="TextBox 28">
          <a:extLst>
            <a:ext uri="{FF2B5EF4-FFF2-40B4-BE49-F238E27FC236}">
              <a16:creationId xmlns:a16="http://schemas.microsoft.com/office/drawing/2014/main" id="{86DE78CE-FBD6-EE08-1E8E-F73255B46DC3}"/>
            </a:ext>
          </a:extLst>
        </xdr:cNvPr>
        <xdr:cNvSpPr txBox="1"/>
      </xdr:nvSpPr>
      <xdr:spPr>
        <a:xfrm>
          <a:off x="1916616" y="1068658"/>
          <a:ext cx="2276707" cy="394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rgbClr val="600928"/>
              </a:solidFill>
            </a:rPr>
            <a:t>Total</a:t>
          </a:r>
          <a:r>
            <a:rPr lang="en-GB" sz="2000"/>
            <a:t> </a:t>
          </a:r>
          <a:r>
            <a:rPr lang="en-GB" sz="2000" b="1">
              <a:solidFill>
                <a:srgbClr val="602928"/>
              </a:solidFill>
            </a:rPr>
            <a:t>Employees</a:t>
          </a:r>
        </a:p>
      </xdr:txBody>
    </xdr:sp>
    <xdr:clientData/>
  </xdr:twoCellAnchor>
  <xdr:twoCellAnchor>
    <xdr:from>
      <xdr:col>2</xdr:col>
      <xdr:colOff>476249</xdr:colOff>
      <xdr:row>6</xdr:row>
      <xdr:rowOff>174236</xdr:rowOff>
    </xdr:from>
    <xdr:to>
      <xdr:col>5</xdr:col>
      <xdr:colOff>197469</xdr:colOff>
      <xdr:row>8</xdr:row>
      <xdr:rowOff>197468</xdr:rowOff>
    </xdr:to>
    <xdr:sp macro="" textlink="KPI!A11">
      <xdr:nvSpPr>
        <xdr:cNvPr id="31" name="TextBox 30">
          <a:extLst>
            <a:ext uri="{FF2B5EF4-FFF2-40B4-BE49-F238E27FC236}">
              <a16:creationId xmlns:a16="http://schemas.microsoft.com/office/drawing/2014/main" id="{2D480EBF-CFCE-ACEF-FD4B-31C7DC7DDAA1}"/>
            </a:ext>
          </a:extLst>
        </xdr:cNvPr>
        <xdr:cNvSpPr txBox="1"/>
      </xdr:nvSpPr>
      <xdr:spPr>
        <a:xfrm>
          <a:off x="1846920" y="1359053"/>
          <a:ext cx="1777226" cy="418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AA7519-9415-4F84-9D63-2D9E04A49606}" type="TxLink">
            <a:rPr lang="en-US" sz="2800" b="1" i="0" u="none" strike="noStrike">
              <a:solidFill>
                <a:srgbClr val="0070C0"/>
              </a:solidFill>
              <a:latin typeface="Calibri"/>
              <a:cs typeface="Calibri"/>
            </a:rPr>
            <a:pPr algn="ctr"/>
            <a:t>882</a:t>
          </a:fld>
          <a:endParaRPr lang="en-GB" sz="2800" b="1">
            <a:solidFill>
              <a:srgbClr val="0070C0"/>
            </a:solidFill>
          </a:endParaRPr>
        </a:p>
      </xdr:txBody>
    </xdr:sp>
    <xdr:clientData/>
  </xdr:twoCellAnchor>
  <xdr:twoCellAnchor>
    <xdr:from>
      <xdr:col>7</xdr:col>
      <xdr:colOff>185852</xdr:colOff>
      <xdr:row>7</xdr:row>
      <xdr:rowOff>34849</xdr:rowOff>
    </xdr:from>
    <xdr:to>
      <xdr:col>9</xdr:col>
      <xdr:colOff>441402</xdr:colOff>
      <xdr:row>9</xdr:row>
      <xdr:rowOff>58081</xdr:rowOff>
    </xdr:to>
    <xdr:sp macro="" textlink="KPI!B11">
      <xdr:nvSpPr>
        <xdr:cNvPr id="59" name="TextBox 58">
          <a:extLst>
            <a:ext uri="{FF2B5EF4-FFF2-40B4-BE49-F238E27FC236}">
              <a16:creationId xmlns:a16="http://schemas.microsoft.com/office/drawing/2014/main" id="{EB95024B-4B68-4E0D-A474-52324FC0F322}"/>
            </a:ext>
          </a:extLst>
        </xdr:cNvPr>
        <xdr:cNvSpPr txBox="1"/>
      </xdr:nvSpPr>
      <xdr:spPr>
        <a:xfrm>
          <a:off x="4983200" y="1417136"/>
          <a:ext cx="1626220" cy="418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92D1AC-BCBD-4DE0-8F0B-19CAAA2B490B}" type="TxLink">
            <a:rPr lang="en-US" sz="2800" b="1" i="0" u="none" strike="noStrike">
              <a:solidFill>
                <a:srgbClr val="0070C0"/>
              </a:solidFill>
              <a:latin typeface="Calibri"/>
              <a:cs typeface="Calibri"/>
            </a:rPr>
            <a:pPr algn="ctr"/>
            <a:t>150</a:t>
          </a:fld>
          <a:endParaRPr lang="en-GB" sz="2800" b="1">
            <a:solidFill>
              <a:srgbClr val="0070C0"/>
            </a:solidFill>
          </a:endParaRPr>
        </a:p>
      </xdr:txBody>
    </xdr:sp>
    <xdr:clientData/>
  </xdr:twoCellAnchor>
  <xdr:twoCellAnchor>
    <xdr:from>
      <xdr:col>6</xdr:col>
      <xdr:colOff>580794</xdr:colOff>
      <xdr:row>5</xdr:row>
      <xdr:rowOff>81309</xdr:rowOff>
    </xdr:from>
    <xdr:to>
      <xdr:col>9</xdr:col>
      <xdr:colOff>315194</xdr:colOff>
      <xdr:row>7</xdr:row>
      <xdr:rowOff>96499</xdr:rowOff>
    </xdr:to>
    <xdr:sp macro="" textlink="">
      <xdr:nvSpPr>
        <xdr:cNvPr id="63" name="TextBox 62">
          <a:extLst>
            <a:ext uri="{FF2B5EF4-FFF2-40B4-BE49-F238E27FC236}">
              <a16:creationId xmlns:a16="http://schemas.microsoft.com/office/drawing/2014/main" id="{AA996B38-1BF3-201D-66F5-173D5B900F20}"/>
            </a:ext>
          </a:extLst>
        </xdr:cNvPr>
        <xdr:cNvSpPr txBox="1"/>
      </xdr:nvSpPr>
      <xdr:spPr>
        <a:xfrm>
          <a:off x="4692806" y="1068657"/>
          <a:ext cx="1790406" cy="41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rgbClr val="600928"/>
              </a:solidFill>
            </a:rPr>
            <a:t>Attrition</a:t>
          </a:r>
        </a:p>
      </xdr:txBody>
    </xdr:sp>
    <xdr:clientData/>
  </xdr:twoCellAnchor>
  <xdr:twoCellAnchor>
    <xdr:from>
      <xdr:col>11</xdr:col>
      <xdr:colOff>290397</xdr:colOff>
      <xdr:row>7</xdr:row>
      <xdr:rowOff>11615</xdr:rowOff>
    </xdr:from>
    <xdr:to>
      <xdr:col>13</xdr:col>
      <xdr:colOff>604024</xdr:colOff>
      <xdr:row>9</xdr:row>
      <xdr:rowOff>81311</xdr:rowOff>
    </xdr:to>
    <xdr:sp macro="" textlink="KPI!D11">
      <xdr:nvSpPr>
        <xdr:cNvPr id="64" name="TextBox 63">
          <a:extLst>
            <a:ext uri="{FF2B5EF4-FFF2-40B4-BE49-F238E27FC236}">
              <a16:creationId xmlns:a16="http://schemas.microsoft.com/office/drawing/2014/main" id="{34D2FD4D-E527-4D38-AB6A-FC76EAB9DF2E}"/>
            </a:ext>
          </a:extLst>
        </xdr:cNvPr>
        <xdr:cNvSpPr txBox="1"/>
      </xdr:nvSpPr>
      <xdr:spPr>
        <a:xfrm>
          <a:off x="7829086" y="1393902"/>
          <a:ext cx="1684298" cy="464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F42E8-F83E-4E87-9D4F-6F475C36237D}" type="TxLink">
            <a:rPr lang="en-US" sz="2800" b="1" i="0" u="none" strike="noStrike">
              <a:solidFill>
                <a:srgbClr val="0070C0"/>
              </a:solidFill>
              <a:latin typeface="Calibri"/>
              <a:cs typeface="Calibri"/>
            </a:rPr>
            <a:pPr algn="ctr"/>
            <a:t>732</a:t>
          </a:fld>
          <a:endParaRPr lang="en-GB" sz="2800" b="1">
            <a:solidFill>
              <a:srgbClr val="0070C0"/>
            </a:solidFill>
          </a:endParaRPr>
        </a:p>
      </xdr:txBody>
    </xdr:sp>
    <xdr:clientData/>
  </xdr:twoCellAnchor>
  <xdr:twoCellAnchor>
    <xdr:from>
      <xdr:col>11</xdr:col>
      <xdr:colOff>209086</xdr:colOff>
      <xdr:row>5</xdr:row>
      <xdr:rowOff>116158</xdr:rowOff>
    </xdr:from>
    <xdr:to>
      <xdr:col>14</xdr:col>
      <xdr:colOff>394940</xdr:colOff>
      <xdr:row>7</xdr:row>
      <xdr:rowOff>116158</xdr:rowOff>
    </xdr:to>
    <xdr:sp macro="" textlink="">
      <xdr:nvSpPr>
        <xdr:cNvPr id="66" name="TextBox 65">
          <a:extLst>
            <a:ext uri="{FF2B5EF4-FFF2-40B4-BE49-F238E27FC236}">
              <a16:creationId xmlns:a16="http://schemas.microsoft.com/office/drawing/2014/main" id="{29C915A5-D7F3-790C-9282-8A0F55B11279}"/>
            </a:ext>
          </a:extLst>
        </xdr:cNvPr>
        <xdr:cNvSpPr txBox="1"/>
      </xdr:nvSpPr>
      <xdr:spPr>
        <a:xfrm>
          <a:off x="7747775" y="1103506"/>
          <a:ext cx="2241860" cy="394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rgbClr val="602928"/>
              </a:solidFill>
            </a:rPr>
            <a:t>Active</a:t>
          </a:r>
          <a:r>
            <a:rPr lang="en-GB" sz="2000"/>
            <a:t> </a:t>
          </a:r>
          <a:r>
            <a:rPr lang="en-GB" sz="2000" b="1">
              <a:solidFill>
                <a:srgbClr val="602928"/>
              </a:solidFill>
            </a:rPr>
            <a:t>Employees</a:t>
          </a:r>
        </a:p>
      </xdr:txBody>
    </xdr:sp>
    <xdr:clientData/>
  </xdr:twoCellAnchor>
  <xdr:twoCellAnchor>
    <xdr:from>
      <xdr:col>15</xdr:col>
      <xdr:colOff>464636</xdr:colOff>
      <xdr:row>5</xdr:row>
      <xdr:rowOff>81309</xdr:rowOff>
    </xdr:from>
    <xdr:to>
      <xdr:col>18</xdr:col>
      <xdr:colOff>325243</xdr:colOff>
      <xdr:row>7</xdr:row>
      <xdr:rowOff>111689</xdr:rowOff>
    </xdr:to>
    <xdr:sp macro="" textlink="">
      <xdr:nvSpPr>
        <xdr:cNvPr id="67" name="TextBox 66">
          <a:extLst>
            <a:ext uri="{FF2B5EF4-FFF2-40B4-BE49-F238E27FC236}">
              <a16:creationId xmlns:a16="http://schemas.microsoft.com/office/drawing/2014/main" id="{F6698DE6-8306-F9E0-9C80-BE4D73907BDC}"/>
            </a:ext>
          </a:extLst>
        </xdr:cNvPr>
        <xdr:cNvSpPr txBox="1"/>
      </xdr:nvSpPr>
      <xdr:spPr>
        <a:xfrm>
          <a:off x="10744666" y="1068657"/>
          <a:ext cx="1916614" cy="425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ln>
                <a:noFill/>
              </a:ln>
              <a:solidFill>
                <a:srgbClr val="600928"/>
              </a:solidFill>
            </a:rPr>
            <a:t>Attrition</a:t>
          </a:r>
          <a:r>
            <a:rPr lang="en-GB" sz="2000">
              <a:ln>
                <a:noFill/>
              </a:ln>
            </a:rPr>
            <a:t> </a:t>
          </a:r>
          <a:r>
            <a:rPr lang="en-GB" sz="2000" b="1">
              <a:ln>
                <a:noFill/>
              </a:ln>
              <a:solidFill>
                <a:srgbClr val="600928"/>
              </a:solidFill>
            </a:rPr>
            <a:t>Rate</a:t>
          </a:r>
        </a:p>
      </xdr:txBody>
    </xdr:sp>
    <xdr:clientData/>
  </xdr:twoCellAnchor>
  <xdr:twoCellAnchor>
    <xdr:from>
      <xdr:col>15</xdr:col>
      <xdr:colOff>487865</xdr:colOff>
      <xdr:row>7</xdr:row>
      <xdr:rowOff>34848</xdr:rowOff>
    </xdr:from>
    <xdr:to>
      <xdr:col>18</xdr:col>
      <xdr:colOff>116156</xdr:colOff>
      <xdr:row>9</xdr:row>
      <xdr:rowOff>46465</xdr:rowOff>
    </xdr:to>
    <xdr:sp macro="" textlink="KPI!E11">
      <xdr:nvSpPr>
        <xdr:cNvPr id="68" name="TextBox 67">
          <a:extLst>
            <a:ext uri="{FF2B5EF4-FFF2-40B4-BE49-F238E27FC236}">
              <a16:creationId xmlns:a16="http://schemas.microsoft.com/office/drawing/2014/main" id="{8E72DD5F-ADC2-48E5-ABF6-7161C76DBD3E}"/>
            </a:ext>
          </a:extLst>
        </xdr:cNvPr>
        <xdr:cNvSpPr txBox="1"/>
      </xdr:nvSpPr>
      <xdr:spPr>
        <a:xfrm>
          <a:off x="10767895" y="1417135"/>
          <a:ext cx="1684298" cy="406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D2C8EA-C38E-47CF-9BBB-3C6FD6CD7AD8}" type="TxLink">
            <a:rPr lang="en-US" sz="2800" b="1" i="0" u="none" strike="noStrike">
              <a:solidFill>
                <a:srgbClr val="0070C0"/>
              </a:solidFill>
              <a:latin typeface="Calibri"/>
              <a:cs typeface="Calibri"/>
            </a:rPr>
            <a:pPr algn="ctr"/>
            <a:t>17.01%</a:t>
          </a:fld>
          <a:endParaRPr lang="en-GB" sz="2800" b="1">
            <a:solidFill>
              <a:srgbClr val="0070C0"/>
            </a:solidFill>
          </a:endParaRPr>
        </a:p>
      </xdr:txBody>
    </xdr:sp>
    <xdr:clientData/>
  </xdr:twoCellAnchor>
  <xdr:twoCellAnchor>
    <xdr:from>
      <xdr:col>20</xdr:col>
      <xdr:colOff>104543</xdr:colOff>
      <xdr:row>7</xdr:row>
      <xdr:rowOff>81312</xdr:rowOff>
    </xdr:from>
    <xdr:to>
      <xdr:col>22</xdr:col>
      <xdr:colOff>139390</xdr:colOff>
      <xdr:row>9</xdr:row>
      <xdr:rowOff>92929</xdr:rowOff>
    </xdr:to>
    <xdr:sp macro="" textlink="KPI!C11">
      <xdr:nvSpPr>
        <xdr:cNvPr id="69" name="TextBox 68">
          <a:extLst>
            <a:ext uri="{FF2B5EF4-FFF2-40B4-BE49-F238E27FC236}">
              <a16:creationId xmlns:a16="http://schemas.microsoft.com/office/drawing/2014/main" id="{09992D69-49BA-4D95-A629-7466149BC0A0}"/>
            </a:ext>
          </a:extLst>
        </xdr:cNvPr>
        <xdr:cNvSpPr txBox="1"/>
      </xdr:nvSpPr>
      <xdr:spPr>
        <a:xfrm>
          <a:off x="13811250" y="1463599"/>
          <a:ext cx="1405518" cy="406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BA7700-E914-49A6-A913-F5543502CCA5}" type="TxLink">
            <a:rPr lang="en-US" sz="2800" b="1" i="0" u="none" strike="noStrike">
              <a:solidFill>
                <a:srgbClr val="0070C0"/>
              </a:solidFill>
              <a:latin typeface="Calibri"/>
              <a:cs typeface="Calibri"/>
            </a:rPr>
            <a:pPr algn="ctr"/>
            <a:t>37</a:t>
          </a:fld>
          <a:endParaRPr lang="en-GB" sz="2800" b="1">
            <a:solidFill>
              <a:srgbClr val="0070C0"/>
            </a:solidFill>
          </a:endParaRPr>
        </a:p>
      </xdr:txBody>
    </xdr:sp>
    <xdr:clientData/>
  </xdr:twoCellAnchor>
  <xdr:twoCellAnchor>
    <xdr:from>
      <xdr:col>19</xdr:col>
      <xdr:colOff>615640</xdr:colOff>
      <xdr:row>5</xdr:row>
      <xdr:rowOff>116159</xdr:rowOff>
    </xdr:from>
    <xdr:to>
      <xdr:col>22</xdr:col>
      <xdr:colOff>243933</xdr:colOff>
      <xdr:row>7</xdr:row>
      <xdr:rowOff>176918</xdr:rowOff>
    </xdr:to>
    <xdr:sp macro="" textlink="">
      <xdr:nvSpPr>
        <xdr:cNvPr id="70" name="TextBox 69">
          <a:extLst>
            <a:ext uri="{FF2B5EF4-FFF2-40B4-BE49-F238E27FC236}">
              <a16:creationId xmlns:a16="http://schemas.microsoft.com/office/drawing/2014/main" id="{A530B4C5-4B39-7A7B-3086-8A20F082866A}"/>
            </a:ext>
          </a:extLst>
        </xdr:cNvPr>
        <xdr:cNvSpPr txBox="1"/>
      </xdr:nvSpPr>
      <xdr:spPr>
        <a:xfrm>
          <a:off x="13637012" y="1103507"/>
          <a:ext cx="1684299" cy="45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rgbClr val="602928"/>
              </a:solidFill>
            </a:rPr>
            <a:t>Average</a:t>
          </a:r>
          <a:r>
            <a:rPr lang="en-GB" sz="2000"/>
            <a:t> </a:t>
          </a:r>
          <a:r>
            <a:rPr lang="en-GB" sz="2000" b="1">
              <a:solidFill>
                <a:srgbClr val="602928"/>
              </a:solidFill>
            </a:rPr>
            <a:t>Age</a:t>
          </a:r>
        </a:p>
      </xdr:txBody>
    </xdr:sp>
    <xdr:clientData/>
  </xdr:twoCellAnchor>
  <xdr:oneCellAnchor>
    <xdr:from>
      <xdr:col>6</xdr:col>
      <xdr:colOff>11616</xdr:colOff>
      <xdr:row>5</xdr:row>
      <xdr:rowOff>185853</xdr:rowOff>
    </xdr:from>
    <xdr:ext cx="627255" cy="662104"/>
    <xdr:pic>
      <xdr:nvPicPr>
        <xdr:cNvPr id="72" name="image4.png">
          <a:extLst>
            <a:ext uri="{FF2B5EF4-FFF2-40B4-BE49-F238E27FC236}">
              <a16:creationId xmlns:a16="http://schemas.microsoft.com/office/drawing/2014/main" id="{5117F374-0AE5-4851-A324-29E4B0ABB6AF}"/>
            </a:ext>
          </a:extLst>
        </xdr:cNvPr>
        <xdr:cNvPicPr preferRelativeResize="0"/>
      </xdr:nvPicPr>
      <xdr:blipFill>
        <a:blip xmlns:r="http://schemas.openxmlformats.org/officeDocument/2006/relationships" r:embed="rId1" cstate="print"/>
        <a:stretch>
          <a:fillRect/>
        </a:stretch>
      </xdr:blipFill>
      <xdr:spPr>
        <a:xfrm>
          <a:off x="4123628" y="1173201"/>
          <a:ext cx="627255" cy="662104"/>
        </a:xfrm>
        <a:prstGeom prst="rect">
          <a:avLst/>
        </a:prstGeom>
        <a:noFill/>
      </xdr:spPr>
    </xdr:pic>
    <xdr:clientData fLocksWithSheet="0"/>
  </xdr:oneCellAnchor>
  <xdr:oneCellAnchor>
    <xdr:from>
      <xdr:col>14</xdr:col>
      <xdr:colOff>313628</xdr:colOff>
      <xdr:row>5</xdr:row>
      <xdr:rowOff>185853</xdr:rowOff>
    </xdr:from>
    <xdr:ext cx="673720" cy="638872"/>
    <xdr:pic>
      <xdr:nvPicPr>
        <xdr:cNvPr id="73" name="image5.png">
          <a:extLst>
            <a:ext uri="{FF2B5EF4-FFF2-40B4-BE49-F238E27FC236}">
              <a16:creationId xmlns:a16="http://schemas.microsoft.com/office/drawing/2014/main" id="{60EBD5AB-E3E7-42CA-8A84-64B690324533}"/>
            </a:ext>
          </a:extLst>
        </xdr:cNvPr>
        <xdr:cNvPicPr preferRelativeResize="0"/>
      </xdr:nvPicPr>
      <xdr:blipFill>
        <a:blip xmlns:r="http://schemas.openxmlformats.org/officeDocument/2006/relationships" r:embed="rId2" cstate="print"/>
        <a:stretch>
          <a:fillRect/>
        </a:stretch>
      </xdr:blipFill>
      <xdr:spPr>
        <a:xfrm>
          <a:off x="9908323" y="1173201"/>
          <a:ext cx="673720" cy="638872"/>
        </a:xfrm>
        <a:prstGeom prst="rect">
          <a:avLst/>
        </a:prstGeom>
        <a:noFill/>
      </xdr:spPr>
    </xdr:pic>
    <xdr:clientData fLocksWithSheet="0"/>
  </xdr:oneCellAnchor>
  <xdr:oneCellAnchor>
    <xdr:from>
      <xdr:col>18</xdr:col>
      <xdr:colOff>162621</xdr:colOff>
      <xdr:row>5</xdr:row>
      <xdr:rowOff>139391</xdr:rowOff>
    </xdr:from>
    <xdr:ext cx="964115" cy="569176"/>
    <xdr:pic>
      <xdr:nvPicPr>
        <xdr:cNvPr id="74" name="image2.png">
          <a:extLst>
            <a:ext uri="{FF2B5EF4-FFF2-40B4-BE49-F238E27FC236}">
              <a16:creationId xmlns:a16="http://schemas.microsoft.com/office/drawing/2014/main" id="{E06CFF9A-540F-4464-BD28-4D9F47333B65}"/>
            </a:ext>
          </a:extLst>
        </xdr:cNvPr>
        <xdr:cNvPicPr preferRelativeResize="0"/>
      </xdr:nvPicPr>
      <xdr:blipFill>
        <a:blip xmlns:r="http://schemas.openxmlformats.org/officeDocument/2006/relationships" r:embed="rId3" cstate="print"/>
        <a:stretch>
          <a:fillRect/>
        </a:stretch>
      </xdr:blipFill>
      <xdr:spPr>
        <a:xfrm>
          <a:off x="12498658" y="1126739"/>
          <a:ext cx="964115" cy="569176"/>
        </a:xfrm>
        <a:prstGeom prst="rect">
          <a:avLst/>
        </a:prstGeom>
        <a:noFill/>
      </xdr:spPr>
    </xdr:pic>
    <xdr:clientData fLocksWithSheet="0"/>
  </xdr:oneCellAnchor>
  <xdr:oneCellAnchor>
    <xdr:from>
      <xdr:col>22</xdr:col>
      <xdr:colOff>185854</xdr:colOff>
      <xdr:row>5</xdr:row>
      <xdr:rowOff>127774</xdr:rowOff>
    </xdr:from>
    <xdr:ext cx="964116" cy="673719"/>
    <xdr:pic>
      <xdr:nvPicPr>
        <xdr:cNvPr id="76" name="image6.png">
          <a:extLst>
            <a:ext uri="{FF2B5EF4-FFF2-40B4-BE49-F238E27FC236}">
              <a16:creationId xmlns:a16="http://schemas.microsoft.com/office/drawing/2014/main" id="{D5A7C0D3-B349-4742-A96D-A202194FBA42}"/>
            </a:ext>
          </a:extLst>
        </xdr:cNvPr>
        <xdr:cNvPicPr preferRelativeResize="0"/>
      </xdr:nvPicPr>
      <xdr:blipFill>
        <a:blip xmlns:r="http://schemas.openxmlformats.org/officeDocument/2006/relationships" r:embed="rId4" cstate="print"/>
        <a:stretch>
          <a:fillRect/>
        </a:stretch>
      </xdr:blipFill>
      <xdr:spPr>
        <a:xfrm>
          <a:off x="15263232" y="1115122"/>
          <a:ext cx="964116" cy="673719"/>
        </a:xfrm>
        <a:prstGeom prst="rect">
          <a:avLst/>
        </a:prstGeom>
        <a:noFill/>
      </xdr:spPr>
    </xdr:pic>
    <xdr:clientData fLocksWithSheet="0"/>
  </xdr:oneCellAnchor>
  <xdr:oneCellAnchor>
    <xdr:from>
      <xdr:col>9</xdr:col>
      <xdr:colOff>360090</xdr:colOff>
      <xdr:row>5</xdr:row>
      <xdr:rowOff>127774</xdr:rowOff>
    </xdr:from>
    <xdr:ext cx="1068659" cy="789878"/>
    <xdr:pic>
      <xdr:nvPicPr>
        <xdr:cNvPr id="78" name="image7.png">
          <a:extLst>
            <a:ext uri="{FF2B5EF4-FFF2-40B4-BE49-F238E27FC236}">
              <a16:creationId xmlns:a16="http://schemas.microsoft.com/office/drawing/2014/main" id="{287E7FCF-0511-4E45-A5F3-C29288A1CF1E}"/>
            </a:ext>
          </a:extLst>
        </xdr:cNvPr>
        <xdr:cNvPicPr preferRelativeResize="0"/>
      </xdr:nvPicPr>
      <xdr:blipFill>
        <a:blip xmlns:r="http://schemas.openxmlformats.org/officeDocument/2006/relationships" r:embed="rId5" cstate="print"/>
        <a:stretch>
          <a:fillRect/>
        </a:stretch>
      </xdr:blipFill>
      <xdr:spPr>
        <a:xfrm>
          <a:off x="6528108" y="1115122"/>
          <a:ext cx="1068659" cy="789878"/>
        </a:xfrm>
        <a:prstGeom prst="rect">
          <a:avLst/>
        </a:prstGeom>
        <a:solidFill>
          <a:schemeClr val="bg1">
            <a:lumMod val="75000"/>
          </a:schemeClr>
        </a:solidFill>
      </xdr:spPr>
    </xdr:pic>
    <xdr:clientData fLocksWithSheet="0"/>
  </xdr:oneCellAnchor>
  <xdr:twoCellAnchor>
    <xdr:from>
      <xdr:col>2</xdr:col>
      <xdr:colOff>557562</xdr:colOff>
      <xdr:row>1</xdr:row>
      <xdr:rowOff>-1</xdr:rowOff>
    </xdr:from>
    <xdr:to>
      <xdr:col>15</xdr:col>
      <xdr:colOff>511099</xdr:colOff>
      <xdr:row>4</xdr:row>
      <xdr:rowOff>69694</xdr:rowOff>
    </xdr:to>
    <xdr:sp macro="" textlink="">
      <xdr:nvSpPr>
        <xdr:cNvPr id="79" name="TextBox 78">
          <a:extLst>
            <a:ext uri="{FF2B5EF4-FFF2-40B4-BE49-F238E27FC236}">
              <a16:creationId xmlns:a16="http://schemas.microsoft.com/office/drawing/2014/main" id="{782C0115-93E7-AACC-026C-68A0F214CBFC}"/>
            </a:ext>
          </a:extLst>
        </xdr:cNvPr>
        <xdr:cNvSpPr txBox="1"/>
      </xdr:nvSpPr>
      <xdr:spPr>
        <a:xfrm>
          <a:off x="1928233" y="197469"/>
          <a:ext cx="8862896" cy="662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0070C0"/>
              </a:solidFill>
            </a:rPr>
            <a:t>HR </a:t>
          </a:r>
          <a:r>
            <a:rPr lang="en-GB" sz="1100"/>
            <a:t>  </a:t>
          </a:r>
          <a:r>
            <a:rPr lang="en-GB" sz="4000" b="1">
              <a:solidFill>
                <a:srgbClr val="0070C0"/>
              </a:solidFill>
            </a:rPr>
            <a:t>ANALYTICS </a:t>
          </a:r>
          <a:r>
            <a:rPr lang="en-GB" sz="1100"/>
            <a:t> </a:t>
          </a:r>
          <a:r>
            <a:rPr lang="en-GB" sz="4000" b="1">
              <a:solidFill>
                <a:srgbClr val="0070C0"/>
              </a:solidFill>
            </a:rPr>
            <a:t>DASHBOARD</a:t>
          </a:r>
        </a:p>
      </xdr:txBody>
    </xdr:sp>
    <xdr:clientData/>
  </xdr:twoCellAnchor>
  <xdr:oneCellAnchor>
    <xdr:from>
      <xdr:col>12</xdr:col>
      <xdr:colOff>127776</xdr:colOff>
      <xdr:row>1</xdr:row>
      <xdr:rowOff>81311</xdr:rowOff>
    </xdr:from>
    <xdr:ext cx="1843900" cy="523875"/>
    <xdr:pic>
      <xdr:nvPicPr>
        <xdr:cNvPr id="80" name="image1.png">
          <a:extLst>
            <a:ext uri="{FF2B5EF4-FFF2-40B4-BE49-F238E27FC236}">
              <a16:creationId xmlns:a16="http://schemas.microsoft.com/office/drawing/2014/main" id="{F10EFF25-A143-4B27-96D2-7E1CBDF4FAE4}"/>
            </a:ext>
          </a:extLst>
        </xdr:cNvPr>
        <xdr:cNvPicPr preferRelativeResize="0"/>
      </xdr:nvPicPr>
      <xdr:blipFill>
        <a:blip xmlns:r="http://schemas.openxmlformats.org/officeDocument/2006/relationships" r:embed="rId6" cstate="print"/>
        <a:stretch>
          <a:fillRect/>
        </a:stretch>
      </xdr:blipFill>
      <xdr:spPr>
        <a:xfrm>
          <a:off x="8351800" y="278781"/>
          <a:ext cx="1843900" cy="523875"/>
        </a:xfrm>
        <a:prstGeom prst="rect">
          <a:avLst/>
        </a:prstGeom>
        <a:noFill/>
      </xdr:spPr>
    </xdr:pic>
    <xdr:clientData fLocksWithSheet="0"/>
  </xdr:oneCellAnchor>
  <xdr:twoCellAnchor>
    <xdr:from>
      <xdr:col>15</xdr:col>
      <xdr:colOff>185855</xdr:colOff>
      <xdr:row>1</xdr:row>
      <xdr:rowOff>23230</xdr:rowOff>
    </xdr:from>
    <xdr:to>
      <xdr:col>19</xdr:col>
      <xdr:colOff>46463</xdr:colOff>
      <xdr:row>3</xdr:row>
      <xdr:rowOff>151006</xdr:rowOff>
    </xdr:to>
    <xdr:sp macro="" textlink="">
      <xdr:nvSpPr>
        <xdr:cNvPr id="81" name="TextBox 80">
          <a:extLst>
            <a:ext uri="{FF2B5EF4-FFF2-40B4-BE49-F238E27FC236}">
              <a16:creationId xmlns:a16="http://schemas.microsoft.com/office/drawing/2014/main" id="{5A17DBA0-BFD9-BC58-C7CD-8404DF488577}"/>
            </a:ext>
          </a:extLst>
        </xdr:cNvPr>
        <xdr:cNvSpPr txBox="1"/>
      </xdr:nvSpPr>
      <xdr:spPr>
        <a:xfrm>
          <a:off x="10465885" y="220700"/>
          <a:ext cx="2601950" cy="52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JOB</a:t>
          </a:r>
          <a:r>
            <a:rPr lang="en-GB" sz="1600"/>
            <a:t> </a:t>
          </a:r>
          <a:r>
            <a:rPr lang="en-GB" sz="1600" b="1">
              <a:solidFill>
                <a:srgbClr val="602928"/>
              </a:solidFill>
            </a:rPr>
            <a:t>SATISFACTION</a:t>
          </a:r>
          <a:r>
            <a:rPr lang="en-GB" sz="1600"/>
            <a:t> </a:t>
          </a:r>
          <a:r>
            <a:rPr lang="en-GB" sz="1600" b="1">
              <a:solidFill>
                <a:srgbClr val="602928"/>
              </a:solidFill>
            </a:rPr>
            <a:t>RATING</a:t>
          </a:r>
        </a:p>
      </xdr:txBody>
    </xdr:sp>
    <xdr:clientData/>
  </xdr:twoCellAnchor>
  <xdr:oneCellAnchor>
    <xdr:from>
      <xdr:col>22</xdr:col>
      <xdr:colOff>487865</xdr:colOff>
      <xdr:row>1</xdr:row>
      <xdr:rowOff>34847</xdr:rowOff>
    </xdr:from>
    <xdr:ext cx="723900" cy="628650"/>
    <xdr:pic>
      <xdr:nvPicPr>
        <xdr:cNvPr id="82" name="image3.png">
          <a:extLst>
            <a:ext uri="{FF2B5EF4-FFF2-40B4-BE49-F238E27FC236}">
              <a16:creationId xmlns:a16="http://schemas.microsoft.com/office/drawing/2014/main" id="{7A115C41-A9D6-4661-B7AC-5CFCEFA7A4B3}"/>
            </a:ext>
          </a:extLst>
        </xdr:cNvPr>
        <xdr:cNvPicPr preferRelativeResize="0"/>
      </xdr:nvPicPr>
      <xdr:blipFill>
        <a:blip xmlns:r="http://schemas.openxmlformats.org/officeDocument/2006/relationships" r:embed="rId7" cstate="print"/>
        <a:stretch>
          <a:fillRect/>
        </a:stretch>
      </xdr:blipFill>
      <xdr:spPr>
        <a:xfrm>
          <a:off x="15565243" y="232317"/>
          <a:ext cx="723900" cy="628650"/>
        </a:xfrm>
        <a:prstGeom prst="rect">
          <a:avLst/>
        </a:prstGeom>
        <a:noFill/>
      </xdr:spPr>
    </xdr:pic>
    <xdr:clientData fLocksWithSheet="0"/>
  </xdr:oneCellAnchor>
  <xdr:twoCellAnchor>
    <xdr:from>
      <xdr:col>18</xdr:col>
      <xdr:colOff>615638</xdr:colOff>
      <xdr:row>0</xdr:row>
      <xdr:rowOff>127776</xdr:rowOff>
    </xdr:from>
    <xdr:to>
      <xdr:col>20</xdr:col>
      <xdr:colOff>23231</xdr:colOff>
      <xdr:row>4</xdr:row>
      <xdr:rowOff>46464</xdr:rowOff>
    </xdr:to>
    <xdr:graphicFrame macro="">
      <xdr:nvGraphicFramePr>
        <xdr:cNvPr id="84" name="Chart 83">
          <a:extLst>
            <a:ext uri="{FF2B5EF4-FFF2-40B4-BE49-F238E27FC236}">
              <a16:creationId xmlns:a16="http://schemas.microsoft.com/office/drawing/2014/main" id="{FCC05925-499D-4BDC-9222-827C2535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104543</xdr:colOff>
      <xdr:row>1</xdr:row>
      <xdr:rowOff>0</xdr:rowOff>
    </xdr:from>
    <xdr:to>
      <xdr:col>22</xdr:col>
      <xdr:colOff>325244</xdr:colOff>
      <xdr:row>3</xdr:row>
      <xdr:rowOff>147985</xdr:rowOff>
    </xdr:to>
    <xdr:graphicFrame macro="">
      <xdr:nvGraphicFramePr>
        <xdr:cNvPr id="87" name="Chart 86">
          <a:extLst>
            <a:ext uri="{FF2B5EF4-FFF2-40B4-BE49-F238E27FC236}">
              <a16:creationId xmlns:a16="http://schemas.microsoft.com/office/drawing/2014/main" id="{1A40CE11-F04A-4107-8784-2802B614F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197471</xdr:colOff>
      <xdr:row>1</xdr:row>
      <xdr:rowOff>92926</xdr:rowOff>
    </xdr:from>
    <xdr:to>
      <xdr:col>22</xdr:col>
      <xdr:colOff>255550</xdr:colOff>
      <xdr:row>3</xdr:row>
      <xdr:rowOff>116158</xdr:rowOff>
    </xdr:to>
    <xdr:sp macro="" textlink="">
      <xdr:nvSpPr>
        <xdr:cNvPr id="85" name="Freeform: Shape 84">
          <a:extLst>
            <a:ext uri="{FF2B5EF4-FFF2-40B4-BE49-F238E27FC236}">
              <a16:creationId xmlns:a16="http://schemas.microsoft.com/office/drawing/2014/main" id="{943F33E4-867D-B679-2058-211A7CFB1B5C}"/>
            </a:ext>
          </a:extLst>
        </xdr:cNvPr>
        <xdr:cNvSpPr/>
      </xdr:nvSpPr>
      <xdr:spPr>
        <a:xfrm>
          <a:off x="13904178" y="290396"/>
          <a:ext cx="1428750" cy="418171"/>
        </a:xfrm>
        <a:custGeom>
          <a:avLst/>
          <a:gdLst>
            <a:gd name="connsiteX0" fmla="*/ 1439502 w 1625098"/>
            <a:gd name="connsiteY0" fmla="*/ 0 h 597296"/>
            <a:gd name="connsiteX1" fmla="*/ 1525547 w 1625098"/>
            <a:gd name="connsiteY1" fmla="*/ 0 h 597296"/>
            <a:gd name="connsiteX2" fmla="*/ 1625098 w 1625098"/>
            <a:gd name="connsiteY2" fmla="*/ 99551 h 597296"/>
            <a:gd name="connsiteX3" fmla="*/ 1625098 w 1625098"/>
            <a:gd name="connsiteY3" fmla="*/ 172906 h 597296"/>
            <a:gd name="connsiteX4" fmla="*/ 1483314 w 1625098"/>
            <a:gd name="connsiteY4" fmla="*/ 172907 h 597296"/>
            <a:gd name="connsiteX5" fmla="*/ 185596 w 1625098"/>
            <a:gd name="connsiteY5" fmla="*/ 0 h 597296"/>
            <a:gd name="connsiteX6" fmla="*/ 603565 w 1625098"/>
            <a:gd name="connsiteY6" fmla="*/ 0 h 597296"/>
            <a:gd name="connsiteX7" fmla="*/ 559753 w 1625098"/>
            <a:gd name="connsiteY7" fmla="*/ 172907 h 597296"/>
            <a:gd name="connsiteX8" fmla="*/ 417969 w 1625098"/>
            <a:gd name="connsiteY8" fmla="*/ 172906 h 597296"/>
            <a:gd name="connsiteX9" fmla="*/ 532675 w 1625098"/>
            <a:gd name="connsiteY9" fmla="*/ 279767 h 597296"/>
            <a:gd name="connsiteX10" fmla="*/ 488861 w 1625098"/>
            <a:gd name="connsiteY10" fmla="*/ 452673 h 597296"/>
            <a:gd name="connsiteX11" fmla="*/ 603565 w 1625098"/>
            <a:gd name="connsiteY11" fmla="*/ 345810 h 597296"/>
            <a:gd name="connsiteX12" fmla="*/ 718269 w 1625098"/>
            <a:gd name="connsiteY12" fmla="*/ 452673 h 597296"/>
            <a:gd name="connsiteX13" fmla="*/ 674455 w 1625098"/>
            <a:gd name="connsiteY13" fmla="*/ 279767 h 597296"/>
            <a:gd name="connsiteX14" fmla="*/ 789161 w 1625098"/>
            <a:gd name="connsiteY14" fmla="*/ 172906 h 597296"/>
            <a:gd name="connsiteX15" fmla="*/ 647377 w 1625098"/>
            <a:gd name="connsiteY15" fmla="*/ 172907 h 597296"/>
            <a:gd name="connsiteX16" fmla="*/ 603565 w 1625098"/>
            <a:gd name="connsiteY16" fmla="*/ 0 h 597296"/>
            <a:gd name="connsiteX17" fmla="*/ 1021534 w 1625098"/>
            <a:gd name="connsiteY17" fmla="*/ 0 h 597296"/>
            <a:gd name="connsiteX18" fmla="*/ 977722 w 1625098"/>
            <a:gd name="connsiteY18" fmla="*/ 172907 h 597296"/>
            <a:gd name="connsiteX19" fmla="*/ 835938 w 1625098"/>
            <a:gd name="connsiteY19" fmla="*/ 172906 h 597296"/>
            <a:gd name="connsiteX20" fmla="*/ 950644 w 1625098"/>
            <a:gd name="connsiteY20" fmla="*/ 279767 h 597296"/>
            <a:gd name="connsiteX21" fmla="*/ 906830 w 1625098"/>
            <a:gd name="connsiteY21" fmla="*/ 452673 h 597296"/>
            <a:gd name="connsiteX22" fmla="*/ 1021534 w 1625098"/>
            <a:gd name="connsiteY22" fmla="*/ 345810 h 597296"/>
            <a:gd name="connsiteX23" fmla="*/ 1136238 w 1625098"/>
            <a:gd name="connsiteY23" fmla="*/ 452673 h 597296"/>
            <a:gd name="connsiteX24" fmla="*/ 1092424 w 1625098"/>
            <a:gd name="connsiteY24" fmla="*/ 279767 h 597296"/>
            <a:gd name="connsiteX25" fmla="*/ 1207130 w 1625098"/>
            <a:gd name="connsiteY25" fmla="*/ 172906 h 597296"/>
            <a:gd name="connsiteX26" fmla="*/ 1065346 w 1625098"/>
            <a:gd name="connsiteY26" fmla="*/ 172907 h 597296"/>
            <a:gd name="connsiteX27" fmla="*/ 1021534 w 1625098"/>
            <a:gd name="connsiteY27" fmla="*/ 0 h 597296"/>
            <a:gd name="connsiteX28" fmla="*/ 1439502 w 1625098"/>
            <a:gd name="connsiteY28" fmla="*/ 0 h 597296"/>
            <a:gd name="connsiteX29" fmla="*/ 1395690 w 1625098"/>
            <a:gd name="connsiteY29" fmla="*/ 172907 h 597296"/>
            <a:gd name="connsiteX30" fmla="*/ 1253906 w 1625098"/>
            <a:gd name="connsiteY30" fmla="*/ 172906 h 597296"/>
            <a:gd name="connsiteX31" fmla="*/ 1368612 w 1625098"/>
            <a:gd name="connsiteY31" fmla="*/ 279767 h 597296"/>
            <a:gd name="connsiteX32" fmla="*/ 1324798 w 1625098"/>
            <a:gd name="connsiteY32" fmla="*/ 452673 h 597296"/>
            <a:gd name="connsiteX33" fmla="*/ 1439502 w 1625098"/>
            <a:gd name="connsiteY33" fmla="*/ 345810 h 597296"/>
            <a:gd name="connsiteX34" fmla="*/ 1554206 w 1625098"/>
            <a:gd name="connsiteY34" fmla="*/ 452673 h 597296"/>
            <a:gd name="connsiteX35" fmla="*/ 1510392 w 1625098"/>
            <a:gd name="connsiteY35" fmla="*/ 279767 h 597296"/>
            <a:gd name="connsiteX36" fmla="*/ 1625098 w 1625098"/>
            <a:gd name="connsiteY36" fmla="*/ 172906 h 597296"/>
            <a:gd name="connsiteX37" fmla="*/ 1625098 w 1625098"/>
            <a:gd name="connsiteY37" fmla="*/ 497745 h 597296"/>
            <a:gd name="connsiteX38" fmla="*/ 1525547 w 1625098"/>
            <a:gd name="connsiteY38" fmla="*/ 597296 h 597296"/>
            <a:gd name="connsiteX39" fmla="*/ 99551 w 1625098"/>
            <a:gd name="connsiteY39" fmla="*/ 597296 h 597296"/>
            <a:gd name="connsiteX40" fmla="*/ 0 w 1625098"/>
            <a:gd name="connsiteY40" fmla="*/ 497745 h 597296"/>
            <a:gd name="connsiteX41" fmla="*/ 0 w 1625098"/>
            <a:gd name="connsiteY41" fmla="*/ 172906 h 597296"/>
            <a:gd name="connsiteX42" fmla="*/ 114706 w 1625098"/>
            <a:gd name="connsiteY42" fmla="*/ 279767 h 597296"/>
            <a:gd name="connsiteX43" fmla="*/ 70892 w 1625098"/>
            <a:gd name="connsiteY43" fmla="*/ 452673 h 597296"/>
            <a:gd name="connsiteX44" fmla="*/ 185596 w 1625098"/>
            <a:gd name="connsiteY44" fmla="*/ 345810 h 597296"/>
            <a:gd name="connsiteX45" fmla="*/ 300300 w 1625098"/>
            <a:gd name="connsiteY45" fmla="*/ 452673 h 597296"/>
            <a:gd name="connsiteX46" fmla="*/ 256486 w 1625098"/>
            <a:gd name="connsiteY46" fmla="*/ 279767 h 597296"/>
            <a:gd name="connsiteX47" fmla="*/ 371192 w 1625098"/>
            <a:gd name="connsiteY47" fmla="*/ 172906 h 597296"/>
            <a:gd name="connsiteX48" fmla="*/ 229408 w 1625098"/>
            <a:gd name="connsiteY48" fmla="*/ 172907 h 597296"/>
            <a:gd name="connsiteX49" fmla="*/ 99551 w 1625098"/>
            <a:gd name="connsiteY49" fmla="*/ 0 h 597296"/>
            <a:gd name="connsiteX50" fmla="*/ 185596 w 1625098"/>
            <a:gd name="connsiteY50" fmla="*/ 0 h 597296"/>
            <a:gd name="connsiteX51" fmla="*/ 141784 w 1625098"/>
            <a:gd name="connsiteY51" fmla="*/ 172907 h 597296"/>
            <a:gd name="connsiteX52" fmla="*/ 0 w 1625098"/>
            <a:gd name="connsiteY52" fmla="*/ 172906 h 597296"/>
            <a:gd name="connsiteX53" fmla="*/ 0 w 1625098"/>
            <a:gd name="connsiteY53" fmla="*/ 99551 h 597296"/>
            <a:gd name="connsiteX54" fmla="*/ 99551 w 1625098"/>
            <a:gd name="connsiteY54" fmla="*/ 0 h 5972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Lst>
          <a:rect l="l" t="t" r="r" b="b"/>
          <a:pathLst>
            <a:path w="1625098" h="597296">
              <a:moveTo>
                <a:pt x="1439502" y="0"/>
              </a:moveTo>
              <a:lnTo>
                <a:pt x="1525547" y="0"/>
              </a:lnTo>
              <a:cubicBezTo>
                <a:pt x="1580527" y="0"/>
                <a:pt x="1625098" y="44571"/>
                <a:pt x="1625098" y="99551"/>
              </a:cubicBezTo>
              <a:lnTo>
                <a:pt x="1625098" y="172906"/>
              </a:lnTo>
              <a:lnTo>
                <a:pt x="1483314" y="172907"/>
              </a:lnTo>
              <a:close/>
              <a:moveTo>
                <a:pt x="185596" y="0"/>
              </a:moveTo>
              <a:lnTo>
                <a:pt x="603565" y="0"/>
              </a:lnTo>
              <a:lnTo>
                <a:pt x="559753" y="172907"/>
              </a:lnTo>
              <a:lnTo>
                <a:pt x="417969" y="172906"/>
              </a:lnTo>
              <a:lnTo>
                <a:pt x="532675" y="279767"/>
              </a:lnTo>
              <a:lnTo>
                <a:pt x="488861" y="452673"/>
              </a:lnTo>
              <a:lnTo>
                <a:pt x="603565" y="345810"/>
              </a:lnTo>
              <a:lnTo>
                <a:pt x="718269" y="452673"/>
              </a:lnTo>
              <a:lnTo>
                <a:pt x="674455" y="279767"/>
              </a:lnTo>
              <a:lnTo>
                <a:pt x="789161" y="172906"/>
              </a:lnTo>
              <a:lnTo>
                <a:pt x="647377" y="172907"/>
              </a:lnTo>
              <a:lnTo>
                <a:pt x="603565" y="0"/>
              </a:lnTo>
              <a:lnTo>
                <a:pt x="1021534" y="0"/>
              </a:lnTo>
              <a:lnTo>
                <a:pt x="977722" y="172907"/>
              </a:lnTo>
              <a:lnTo>
                <a:pt x="835938" y="172906"/>
              </a:lnTo>
              <a:lnTo>
                <a:pt x="950644" y="279767"/>
              </a:lnTo>
              <a:lnTo>
                <a:pt x="906830" y="452673"/>
              </a:lnTo>
              <a:lnTo>
                <a:pt x="1021534" y="345810"/>
              </a:lnTo>
              <a:lnTo>
                <a:pt x="1136238" y="452673"/>
              </a:lnTo>
              <a:lnTo>
                <a:pt x="1092424" y="279767"/>
              </a:lnTo>
              <a:lnTo>
                <a:pt x="1207130" y="172906"/>
              </a:lnTo>
              <a:lnTo>
                <a:pt x="1065346" y="172907"/>
              </a:lnTo>
              <a:lnTo>
                <a:pt x="1021534" y="0"/>
              </a:lnTo>
              <a:lnTo>
                <a:pt x="1439502" y="0"/>
              </a:lnTo>
              <a:lnTo>
                <a:pt x="1395690" y="172907"/>
              </a:lnTo>
              <a:lnTo>
                <a:pt x="1253906" y="172906"/>
              </a:lnTo>
              <a:lnTo>
                <a:pt x="1368612" y="279767"/>
              </a:lnTo>
              <a:lnTo>
                <a:pt x="1324798" y="452673"/>
              </a:lnTo>
              <a:lnTo>
                <a:pt x="1439502" y="345810"/>
              </a:lnTo>
              <a:lnTo>
                <a:pt x="1554206" y="452673"/>
              </a:lnTo>
              <a:lnTo>
                <a:pt x="1510392" y="279767"/>
              </a:lnTo>
              <a:lnTo>
                <a:pt x="1625098" y="172906"/>
              </a:lnTo>
              <a:lnTo>
                <a:pt x="1625098" y="497745"/>
              </a:lnTo>
              <a:cubicBezTo>
                <a:pt x="1625098" y="552725"/>
                <a:pt x="1580527" y="597296"/>
                <a:pt x="1525547" y="597296"/>
              </a:cubicBezTo>
              <a:lnTo>
                <a:pt x="99551" y="597296"/>
              </a:lnTo>
              <a:cubicBezTo>
                <a:pt x="44571" y="597296"/>
                <a:pt x="0" y="552725"/>
                <a:pt x="0" y="497745"/>
              </a:cubicBezTo>
              <a:lnTo>
                <a:pt x="0" y="172906"/>
              </a:lnTo>
              <a:lnTo>
                <a:pt x="114706" y="279767"/>
              </a:lnTo>
              <a:lnTo>
                <a:pt x="70892" y="452673"/>
              </a:lnTo>
              <a:lnTo>
                <a:pt x="185596" y="345810"/>
              </a:lnTo>
              <a:lnTo>
                <a:pt x="300300" y="452673"/>
              </a:lnTo>
              <a:lnTo>
                <a:pt x="256486" y="279767"/>
              </a:lnTo>
              <a:lnTo>
                <a:pt x="371192" y="172906"/>
              </a:lnTo>
              <a:lnTo>
                <a:pt x="229408" y="172907"/>
              </a:lnTo>
              <a:close/>
              <a:moveTo>
                <a:pt x="99551" y="0"/>
              </a:moveTo>
              <a:lnTo>
                <a:pt x="185596" y="0"/>
              </a:lnTo>
              <a:lnTo>
                <a:pt x="141784" y="172907"/>
              </a:lnTo>
              <a:lnTo>
                <a:pt x="0" y="172906"/>
              </a:lnTo>
              <a:lnTo>
                <a:pt x="0" y="99551"/>
              </a:lnTo>
              <a:cubicBezTo>
                <a:pt x="0" y="44571"/>
                <a:pt x="44571" y="0"/>
                <a:pt x="99551" y="0"/>
              </a:cubicBez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511097</xdr:colOff>
      <xdr:row>16</xdr:row>
      <xdr:rowOff>174237</xdr:rowOff>
    </xdr:from>
    <xdr:to>
      <xdr:col>8</xdr:col>
      <xdr:colOff>569177</xdr:colOff>
      <xdr:row>22</xdr:row>
      <xdr:rowOff>127775</xdr:rowOff>
    </xdr:to>
    <xdr:grpSp>
      <xdr:nvGrpSpPr>
        <xdr:cNvPr id="97" name="Group 96">
          <a:extLst>
            <a:ext uri="{FF2B5EF4-FFF2-40B4-BE49-F238E27FC236}">
              <a16:creationId xmlns:a16="http://schemas.microsoft.com/office/drawing/2014/main" id="{92217477-E6B1-3983-31D1-682D3140537D}"/>
            </a:ext>
          </a:extLst>
        </xdr:cNvPr>
        <xdr:cNvGrpSpPr/>
      </xdr:nvGrpSpPr>
      <xdr:grpSpPr>
        <a:xfrm>
          <a:off x="1881768" y="3333749"/>
          <a:ext cx="4170092" cy="1138355"/>
          <a:chOff x="1997927" y="3333749"/>
          <a:chExt cx="4134876" cy="1318033"/>
        </a:xfrm>
      </xdr:grpSpPr>
      <xdr:graphicFrame macro="">
        <xdr:nvGraphicFramePr>
          <xdr:cNvPr id="91" name="Chart 90">
            <a:extLst>
              <a:ext uri="{FF2B5EF4-FFF2-40B4-BE49-F238E27FC236}">
                <a16:creationId xmlns:a16="http://schemas.microsoft.com/office/drawing/2014/main" id="{D179C632-C242-4C80-928E-E2695437B324}"/>
              </a:ext>
            </a:extLst>
          </xdr:cNvPr>
          <xdr:cNvGraphicFramePr>
            <a:graphicFrameLocks/>
          </xdr:cNvGraphicFramePr>
        </xdr:nvGraphicFramePr>
        <xdr:xfrm>
          <a:off x="1997927" y="3333749"/>
          <a:ext cx="1173202" cy="1318033"/>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92" name="Chart 91">
            <a:extLst>
              <a:ext uri="{FF2B5EF4-FFF2-40B4-BE49-F238E27FC236}">
                <a16:creationId xmlns:a16="http://schemas.microsoft.com/office/drawing/2014/main" id="{A20B7C99-9CDF-486A-8794-60BC7ABB5F24}"/>
              </a:ext>
            </a:extLst>
          </xdr:cNvPr>
          <xdr:cNvGraphicFramePr>
            <a:graphicFrameLocks/>
          </xdr:cNvGraphicFramePr>
        </xdr:nvGraphicFramePr>
        <xdr:xfrm>
          <a:off x="4925122" y="3333749"/>
          <a:ext cx="1207681" cy="1318033"/>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94" name="Graphic 93" descr="Male profile with solid fill">
            <a:extLst>
              <a:ext uri="{FF2B5EF4-FFF2-40B4-BE49-F238E27FC236}">
                <a16:creationId xmlns:a16="http://schemas.microsoft.com/office/drawing/2014/main" id="{91933621-F1F3-36C5-D89F-1AB6ABA3BFA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181707" y="3571372"/>
            <a:ext cx="756000" cy="756000"/>
          </a:xfrm>
          <a:prstGeom prst="rect">
            <a:avLst/>
          </a:prstGeom>
        </xdr:spPr>
      </xdr:pic>
      <xdr:pic>
        <xdr:nvPicPr>
          <xdr:cNvPr id="96" name="Graphic 95" descr="Female Profile with solid fill">
            <a:extLst>
              <a:ext uri="{FF2B5EF4-FFF2-40B4-BE49-F238E27FC236}">
                <a16:creationId xmlns:a16="http://schemas.microsoft.com/office/drawing/2014/main" id="{AACFE0A6-80E5-EA15-07D0-EEFF94BD871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961036" y="3571372"/>
            <a:ext cx="756000" cy="756000"/>
          </a:xfrm>
          <a:prstGeom prst="rect">
            <a:avLst/>
          </a:prstGeom>
        </xdr:spPr>
      </xdr:pic>
    </xdr:grpSp>
    <xdr:clientData/>
  </xdr:twoCellAnchor>
  <xdr:twoCellAnchor>
    <xdr:from>
      <xdr:col>3</xdr:col>
      <xdr:colOff>278781</xdr:colOff>
      <xdr:row>10</xdr:row>
      <xdr:rowOff>162623</xdr:rowOff>
    </xdr:from>
    <xdr:to>
      <xdr:col>7</xdr:col>
      <xdr:colOff>545945</xdr:colOff>
      <xdr:row>12</xdr:row>
      <xdr:rowOff>46464</xdr:rowOff>
    </xdr:to>
    <xdr:sp macro="" textlink="">
      <xdr:nvSpPr>
        <xdr:cNvPr id="98" name="TextBox 97">
          <a:extLst>
            <a:ext uri="{FF2B5EF4-FFF2-40B4-BE49-F238E27FC236}">
              <a16:creationId xmlns:a16="http://schemas.microsoft.com/office/drawing/2014/main" id="{504ADC8A-7788-9932-DB2D-DBF5B3E3935F}"/>
            </a:ext>
          </a:extLst>
        </xdr:cNvPr>
        <xdr:cNvSpPr txBox="1"/>
      </xdr:nvSpPr>
      <xdr:spPr>
        <a:xfrm>
          <a:off x="2334787" y="2137318"/>
          <a:ext cx="3008506"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Total</a:t>
          </a:r>
          <a:r>
            <a:rPr lang="en-GB" sz="1400"/>
            <a:t> </a:t>
          </a:r>
          <a:r>
            <a:rPr lang="en-GB" sz="1600" b="1">
              <a:solidFill>
                <a:srgbClr val="602928"/>
              </a:solidFill>
            </a:rPr>
            <a:t>Employees</a:t>
          </a:r>
          <a:r>
            <a:rPr lang="en-GB" sz="1400"/>
            <a:t> </a:t>
          </a:r>
          <a:r>
            <a:rPr lang="en-GB" sz="1600" b="1">
              <a:solidFill>
                <a:srgbClr val="602928"/>
              </a:solidFill>
            </a:rPr>
            <a:t>by</a:t>
          </a:r>
          <a:r>
            <a:rPr lang="en-GB" sz="1400"/>
            <a:t> </a:t>
          </a:r>
          <a:r>
            <a:rPr lang="en-GB" sz="1600" b="1">
              <a:solidFill>
                <a:srgbClr val="602928"/>
              </a:solidFill>
            </a:rPr>
            <a:t>Gender</a:t>
          </a:r>
        </a:p>
      </xdr:txBody>
    </xdr:sp>
    <xdr:clientData/>
  </xdr:twoCellAnchor>
  <xdr:twoCellAnchor editAs="oneCell">
    <xdr:from>
      <xdr:col>4</xdr:col>
      <xdr:colOff>267165</xdr:colOff>
      <xdr:row>14</xdr:row>
      <xdr:rowOff>127774</xdr:rowOff>
    </xdr:from>
    <xdr:to>
      <xdr:col>7</xdr:col>
      <xdr:colOff>39958</xdr:colOff>
      <xdr:row>17</xdr:row>
      <xdr:rowOff>127774</xdr:rowOff>
    </xdr:to>
    <mc:AlternateContent xmlns:mc="http://schemas.openxmlformats.org/markup-compatibility/2006" xmlns:a14="http://schemas.microsoft.com/office/drawing/2010/main">
      <mc:Choice Requires="a14">
        <xdr:graphicFrame macro="">
          <xdr:nvGraphicFramePr>
            <xdr:cNvPr id="99" name="Gender 3">
              <a:extLst>
                <a:ext uri="{FF2B5EF4-FFF2-40B4-BE49-F238E27FC236}">
                  <a16:creationId xmlns:a16="http://schemas.microsoft.com/office/drawing/2014/main" id="{3D64BD41-3DCD-4EC0-9479-039E118A93C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008506" y="2892347"/>
              <a:ext cx="1828800" cy="592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127775</xdr:colOff>
      <xdr:row>12</xdr:row>
      <xdr:rowOff>174239</xdr:rowOff>
    </xdr:from>
    <xdr:to>
      <xdr:col>16</xdr:col>
      <xdr:colOff>545945</xdr:colOff>
      <xdr:row>23</xdr:row>
      <xdr:rowOff>162622</xdr:rowOff>
    </xdr:to>
    <xdr:graphicFrame macro="">
      <xdr:nvGraphicFramePr>
        <xdr:cNvPr id="100" name="Chart 99">
          <a:extLst>
            <a:ext uri="{FF2B5EF4-FFF2-40B4-BE49-F238E27FC236}">
              <a16:creationId xmlns:a16="http://schemas.microsoft.com/office/drawing/2014/main" id="{DA301B90-96D1-48E6-8878-929A3F06F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650488</xdr:colOff>
      <xdr:row>10</xdr:row>
      <xdr:rowOff>174238</xdr:rowOff>
    </xdr:from>
    <xdr:to>
      <xdr:col>15</xdr:col>
      <xdr:colOff>220702</xdr:colOff>
      <xdr:row>12</xdr:row>
      <xdr:rowOff>58079</xdr:rowOff>
    </xdr:to>
    <xdr:sp macro="" textlink="">
      <xdr:nvSpPr>
        <xdr:cNvPr id="102" name="TextBox 101">
          <a:extLst>
            <a:ext uri="{FF2B5EF4-FFF2-40B4-BE49-F238E27FC236}">
              <a16:creationId xmlns:a16="http://schemas.microsoft.com/office/drawing/2014/main" id="{9645BF70-7228-748E-132E-4ADB551A3458}"/>
            </a:ext>
          </a:extLst>
        </xdr:cNvPr>
        <xdr:cNvSpPr txBox="1"/>
      </xdr:nvSpPr>
      <xdr:spPr>
        <a:xfrm>
          <a:off x="6818506" y="2148933"/>
          <a:ext cx="3682226"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Education</a:t>
          </a:r>
          <a:r>
            <a:rPr lang="en-GB" sz="1100"/>
            <a:t> </a:t>
          </a:r>
          <a:r>
            <a:rPr lang="en-GB" sz="1600" b="1">
              <a:solidFill>
                <a:srgbClr val="602928"/>
              </a:solidFill>
            </a:rPr>
            <a:t>Wise</a:t>
          </a:r>
          <a:r>
            <a:rPr lang="en-GB" sz="1100"/>
            <a:t> </a:t>
          </a:r>
          <a:r>
            <a:rPr lang="en-GB" sz="1600" b="1">
              <a:solidFill>
                <a:srgbClr val="602928"/>
              </a:solidFill>
            </a:rPr>
            <a:t>Attrition</a:t>
          </a:r>
        </a:p>
      </xdr:txBody>
    </xdr:sp>
    <xdr:clientData/>
  </xdr:twoCellAnchor>
  <xdr:twoCellAnchor>
    <xdr:from>
      <xdr:col>17</xdr:col>
      <xdr:colOff>267165</xdr:colOff>
      <xdr:row>10</xdr:row>
      <xdr:rowOff>174239</xdr:rowOff>
    </xdr:from>
    <xdr:to>
      <xdr:col>22</xdr:col>
      <xdr:colOff>534329</xdr:colOff>
      <xdr:row>12</xdr:row>
      <xdr:rowOff>58080</xdr:rowOff>
    </xdr:to>
    <xdr:sp macro="" textlink="">
      <xdr:nvSpPr>
        <xdr:cNvPr id="103" name="TextBox 102">
          <a:extLst>
            <a:ext uri="{FF2B5EF4-FFF2-40B4-BE49-F238E27FC236}">
              <a16:creationId xmlns:a16="http://schemas.microsoft.com/office/drawing/2014/main" id="{1B316B01-288B-08CD-D953-D7134166561E}"/>
            </a:ext>
          </a:extLst>
        </xdr:cNvPr>
        <xdr:cNvSpPr txBox="1"/>
      </xdr:nvSpPr>
      <xdr:spPr>
        <a:xfrm>
          <a:off x="11917866" y="2148934"/>
          <a:ext cx="3693841"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Attrition</a:t>
          </a:r>
          <a:r>
            <a:rPr lang="en-GB" sz="1100"/>
            <a:t> </a:t>
          </a:r>
          <a:r>
            <a:rPr lang="en-GB" sz="1600" b="1">
              <a:solidFill>
                <a:srgbClr val="602928"/>
              </a:solidFill>
            </a:rPr>
            <a:t>by</a:t>
          </a:r>
          <a:r>
            <a:rPr lang="en-GB" sz="1100"/>
            <a:t> </a:t>
          </a:r>
          <a:r>
            <a:rPr lang="en-GB" sz="1600" b="1">
              <a:solidFill>
                <a:srgbClr val="602928"/>
              </a:solidFill>
            </a:rPr>
            <a:t>Job</a:t>
          </a:r>
          <a:r>
            <a:rPr lang="en-GB" sz="1100"/>
            <a:t> </a:t>
          </a:r>
          <a:r>
            <a:rPr lang="en-GB" sz="1600" b="1">
              <a:solidFill>
                <a:srgbClr val="602928"/>
              </a:solidFill>
            </a:rPr>
            <a:t>Role</a:t>
          </a:r>
        </a:p>
      </xdr:txBody>
    </xdr:sp>
    <xdr:clientData/>
  </xdr:twoCellAnchor>
  <xdr:twoCellAnchor>
    <xdr:from>
      <xdr:col>17</xdr:col>
      <xdr:colOff>69694</xdr:colOff>
      <xdr:row>14</xdr:row>
      <xdr:rowOff>92927</xdr:rowOff>
    </xdr:from>
    <xdr:to>
      <xdr:col>23</xdr:col>
      <xdr:colOff>673719</xdr:colOff>
      <xdr:row>24</xdr:row>
      <xdr:rowOff>6274</xdr:rowOff>
    </xdr:to>
    <mc:AlternateContent xmlns:mc="http://schemas.openxmlformats.org/markup-compatibility/2006">
      <mc:Choice xmlns:cx1="http://schemas.microsoft.com/office/drawing/2015/9/8/chartex" Requires="cx1">
        <xdr:graphicFrame macro="">
          <xdr:nvGraphicFramePr>
            <xdr:cNvPr id="104" name="Chart 103">
              <a:extLst>
                <a:ext uri="{FF2B5EF4-FFF2-40B4-BE49-F238E27FC236}">
                  <a16:creationId xmlns:a16="http://schemas.microsoft.com/office/drawing/2014/main" id="{A3353980-DE50-4BAB-A6F1-D5B6A2FA3B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1728294" y="2893277"/>
              <a:ext cx="4718825" cy="191359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569177</xdr:colOff>
      <xdr:row>26</xdr:row>
      <xdr:rowOff>139392</xdr:rowOff>
    </xdr:from>
    <xdr:to>
      <xdr:col>8</xdr:col>
      <xdr:colOff>604024</xdr:colOff>
      <xdr:row>37</xdr:row>
      <xdr:rowOff>81311</xdr:rowOff>
    </xdr:to>
    <xdr:graphicFrame macro="">
      <xdr:nvGraphicFramePr>
        <xdr:cNvPr id="105" name="Chart 104">
          <a:extLst>
            <a:ext uri="{FF2B5EF4-FFF2-40B4-BE49-F238E27FC236}">
              <a16:creationId xmlns:a16="http://schemas.microsoft.com/office/drawing/2014/main" id="{69BFB9EE-53A7-4274-9D94-BECF627A0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69695</xdr:colOff>
      <xdr:row>24</xdr:row>
      <xdr:rowOff>104543</xdr:rowOff>
    </xdr:from>
    <xdr:to>
      <xdr:col>8</xdr:col>
      <xdr:colOff>615640</xdr:colOff>
      <xdr:row>26</xdr:row>
      <xdr:rowOff>46464</xdr:rowOff>
    </xdr:to>
    <xdr:sp macro="" textlink="">
      <xdr:nvSpPr>
        <xdr:cNvPr id="106" name="TextBox 105">
          <a:extLst>
            <a:ext uri="{FF2B5EF4-FFF2-40B4-BE49-F238E27FC236}">
              <a16:creationId xmlns:a16="http://schemas.microsoft.com/office/drawing/2014/main" id="{FAD26CD8-DFE1-1F64-4F4A-91ED450C970D}"/>
            </a:ext>
          </a:extLst>
        </xdr:cNvPr>
        <xdr:cNvSpPr txBox="1"/>
      </xdr:nvSpPr>
      <xdr:spPr>
        <a:xfrm>
          <a:off x="2125701" y="4843811"/>
          <a:ext cx="3972622" cy="33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Department</a:t>
          </a:r>
          <a:r>
            <a:rPr lang="en-GB" sz="1800" b="1">
              <a:solidFill>
                <a:srgbClr val="602928"/>
              </a:solidFill>
            </a:rPr>
            <a:t> </a:t>
          </a:r>
          <a:r>
            <a:rPr lang="en-GB" sz="1600" b="1">
              <a:solidFill>
                <a:srgbClr val="602928"/>
              </a:solidFill>
            </a:rPr>
            <a:t>Wise</a:t>
          </a:r>
          <a:r>
            <a:rPr lang="en-GB" sz="1800" b="1">
              <a:solidFill>
                <a:srgbClr val="602928"/>
              </a:solidFill>
            </a:rPr>
            <a:t> </a:t>
          </a:r>
          <a:r>
            <a:rPr lang="en-GB" sz="1600" b="1">
              <a:solidFill>
                <a:srgbClr val="602928"/>
              </a:solidFill>
            </a:rPr>
            <a:t>Attrition</a:t>
          </a:r>
        </a:p>
      </xdr:txBody>
    </xdr:sp>
    <xdr:clientData/>
  </xdr:twoCellAnchor>
  <xdr:twoCellAnchor>
    <xdr:from>
      <xdr:col>9</xdr:col>
      <xdr:colOff>139391</xdr:colOff>
      <xdr:row>26</xdr:row>
      <xdr:rowOff>139391</xdr:rowOff>
    </xdr:from>
    <xdr:to>
      <xdr:col>14</xdr:col>
      <xdr:colOff>592409</xdr:colOff>
      <xdr:row>37</xdr:row>
      <xdr:rowOff>104543</xdr:rowOff>
    </xdr:to>
    <xdr:graphicFrame macro="">
      <xdr:nvGraphicFramePr>
        <xdr:cNvPr id="107" name="Chart 106">
          <a:extLst>
            <a:ext uri="{FF2B5EF4-FFF2-40B4-BE49-F238E27FC236}">
              <a16:creationId xmlns:a16="http://schemas.microsoft.com/office/drawing/2014/main" id="{E3CEABA1-FCE3-481F-9C18-5B2B63ACC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348476</xdr:colOff>
      <xdr:row>24</xdr:row>
      <xdr:rowOff>139391</xdr:rowOff>
    </xdr:from>
    <xdr:to>
      <xdr:col>14</xdr:col>
      <xdr:colOff>394939</xdr:colOff>
      <xdr:row>26</xdr:row>
      <xdr:rowOff>11616</xdr:rowOff>
    </xdr:to>
    <xdr:sp macro="" textlink="">
      <xdr:nvSpPr>
        <xdr:cNvPr id="108" name="TextBox 107">
          <a:extLst>
            <a:ext uri="{FF2B5EF4-FFF2-40B4-BE49-F238E27FC236}">
              <a16:creationId xmlns:a16="http://schemas.microsoft.com/office/drawing/2014/main" id="{B554B479-ADF0-AF74-913B-13F916409551}"/>
            </a:ext>
          </a:extLst>
        </xdr:cNvPr>
        <xdr:cNvSpPr txBox="1"/>
      </xdr:nvSpPr>
      <xdr:spPr>
        <a:xfrm>
          <a:off x="6516494" y="4878659"/>
          <a:ext cx="3473140" cy="26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Attrition</a:t>
          </a:r>
          <a:r>
            <a:rPr lang="en-GB" sz="1600" b="1" baseline="0">
              <a:solidFill>
                <a:srgbClr val="602928"/>
              </a:solidFill>
            </a:rPr>
            <a:t> by Age Group</a:t>
          </a:r>
          <a:endParaRPr lang="en-GB" sz="1600" b="1">
            <a:solidFill>
              <a:srgbClr val="602928"/>
            </a:solidFill>
          </a:endParaRPr>
        </a:p>
      </xdr:txBody>
    </xdr:sp>
    <xdr:clientData/>
  </xdr:twoCellAnchor>
  <xdr:twoCellAnchor>
    <xdr:from>
      <xdr:col>15</xdr:col>
      <xdr:colOff>81312</xdr:colOff>
      <xdr:row>26</xdr:row>
      <xdr:rowOff>46463</xdr:rowOff>
    </xdr:from>
    <xdr:to>
      <xdr:col>19</xdr:col>
      <xdr:colOff>429787</xdr:colOff>
      <xdr:row>37</xdr:row>
      <xdr:rowOff>34848</xdr:rowOff>
    </xdr:to>
    <mc:AlternateContent xmlns:mc="http://schemas.openxmlformats.org/markup-compatibility/2006">
      <mc:Choice xmlns:cx2="http://schemas.microsoft.com/office/drawing/2015/10/21/chartex" Requires="cx2">
        <xdr:graphicFrame macro="">
          <xdr:nvGraphicFramePr>
            <xdr:cNvPr id="109" name="Chart 108">
              <a:extLst>
                <a:ext uri="{FF2B5EF4-FFF2-40B4-BE49-F238E27FC236}">
                  <a16:creationId xmlns:a16="http://schemas.microsoft.com/office/drawing/2014/main" id="{DE233D86-59F6-4FD5-95BA-B55E23201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0368312" y="5247113"/>
              <a:ext cx="3091675" cy="2188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313629</xdr:colOff>
      <xdr:row>24</xdr:row>
      <xdr:rowOff>162622</xdr:rowOff>
    </xdr:from>
    <xdr:to>
      <xdr:col>19</xdr:col>
      <xdr:colOff>348476</xdr:colOff>
      <xdr:row>26</xdr:row>
      <xdr:rowOff>11616</xdr:rowOff>
    </xdr:to>
    <xdr:sp macro="" textlink="">
      <xdr:nvSpPr>
        <xdr:cNvPr id="110" name="TextBox 109">
          <a:extLst>
            <a:ext uri="{FF2B5EF4-FFF2-40B4-BE49-F238E27FC236}">
              <a16:creationId xmlns:a16="http://schemas.microsoft.com/office/drawing/2014/main" id="{D4E051FD-4687-33BA-8DFE-0A9E8AF9BC35}"/>
            </a:ext>
          </a:extLst>
        </xdr:cNvPr>
        <xdr:cNvSpPr txBox="1"/>
      </xdr:nvSpPr>
      <xdr:spPr>
        <a:xfrm>
          <a:off x="10593659" y="4901890"/>
          <a:ext cx="2776189" cy="24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602928"/>
              </a:solidFill>
            </a:rPr>
            <a:t>Attrition by Marital Status</a:t>
          </a:r>
        </a:p>
      </xdr:txBody>
    </xdr:sp>
    <xdr:clientData/>
  </xdr:twoCellAnchor>
  <xdr:twoCellAnchor editAs="oneCell">
    <xdr:from>
      <xdr:col>22</xdr:col>
      <xdr:colOff>243932</xdr:colOff>
      <xdr:row>26</xdr:row>
      <xdr:rowOff>69696</xdr:rowOff>
    </xdr:from>
    <xdr:to>
      <xdr:col>24</xdr:col>
      <xdr:colOff>39958</xdr:colOff>
      <xdr:row>32</xdr:row>
      <xdr:rowOff>65979</xdr:rowOff>
    </xdr:to>
    <mc:AlternateContent xmlns:mc="http://schemas.openxmlformats.org/markup-compatibility/2006" xmlns:a14="http://schemas.microsoft.com/office/drawing/2010/main">
      <mc:Choice Requires="a14">
        <xdr:graphicFrame macro="">
          <xdr:nvGraphicFramePr>
            <xdr:cNvPr id="111" name="Department 1">
              <a:extLst>
                <a:ext uri="{FF2B5EF4-FFF2-40B4-BE49-F238E27FC236}">
                  <a16:creationId xmlns:a16="http://schemas.microsoft.com/office/drawing/2014/main" id="{400B107B-5A2C-4CE0-957E-C458B26000E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321310" y="5203903"/>
              <a:ext cx="1166697"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580793</xdr:colOff>
      <xdr:row>26</xdr:row>
      <xdr:rowOff>69694</xdr:rowOff>
    </xdr:from>
    <xdr:to>
      <xdr:col>22</xdr:col>
      <xdr:colOff>225813</xdr:colOff>
      <xdr:row>36</xdr:row>
      <xdr:rowOff>161924</xdr:rowOff>
    </xdr:to>
    <mc:AlternateContent xmlns:mc="http://schemas.openxmlformats.org/markup-compatibility/2006" xmlns:a14="http://schemas.microsoft.com/office/drawing/2010/main">
      <mc:Choice Requires="a14">
        <xdr:graphicFrame macro="">
          <xdr:nvGraphicFramePr>
            <xdr:cNvPr id="112" name="Education Field 3">
              <a:extLst>
                <a:ext uri="{FF2B5EF4-FFF2-40B4-BE49-F238E27FC236}">
                  <a16:creationId xmlns:a16="http://schemas.microsoft.com/office/drawing/2014/main" id="{DA37B3B7-C599-47CE-84CA-398D1ED5EE92}"/>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3602165" y="5203901"/>
              <a:ext cx="1701026"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0.36134</cdr:x>
      <cdr:y>0.42623</cdr:y>
    </cdr:from>
    <cdr:to>
      <cdr:x>0.69256</cdr:x>
      <cdr:y>0.70492</cdr:y>
    </cdr:to>
    <cdr:sp macro="" textlink="">
      <cdr:nvSpPr>
        <cdr:cNvPr id="2" name="TextBox 1">
          <a:extLst xmlns:a="http://schemas.openxmlformats.org/drawingml/2006/main">
            <a:ext uri="{FF2B5EF4-FFF2-40B4-BE49-F238E27FC236}">
              <a16:creationId xmlns:a16="http://schemas.microsoft.com/office/drawing/2014/main" id="{B81F8712-80A2-BBD8-4593-81971FE70E4A}"/>
            </a:ext>
          </a:extLst>
        </cdr:cNvPr>
        <cdr:cNvSpPr txBox="1"/>
      </cdr:nvSpPr>
      <cdr:spPr>
        <a:xfrm xmlns:a="http://schemas.openxmlformats.org/drawingml/2006/main">
          <a:off x="278782" y="302010"/>
          <a:ext cx="255548" cy="1974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0.00144</cdr:x>
      <cdr:y>0.36065</cdr:y>
    </cdr:from>
    <cdr:to>
      <cdr:x>0.79939</cdr:x>
      <cdr:y>0.68852</cdr:y>
    </cdr:to>
    <cdr:sp macro="" textlink="RATING!$B$7">
      <cdr:nvSpPr>
        <cdr:cNvPr id="3" name="TextBox 2">
          <a:extLst xmlns:a="http://schemas.openxmlformats.org/drawingml/2006/main">
            <a:ext uri="{FF2B5EF4-FFF2-40B4-BE49-F238E27FC236}">
              <a16:creationId xmlns:a16="http://schemas.microsoft.com/office/drawing/2014/main" id="{3AAC6DA9-E9BA-4623-623C-5E06C230A71F}"/>
            </a:ext>
          </a:extLst>
        </cdr:cNvPr>
        <cdr:cNvSpPr txBox="1"/>
      </cdr:nvSpPr>
      <cdr:spPr>
        <a:xfrm xmlns:a="http://schemas.openxmlformats.org/drawingml/2006/main">
          <a:off x="1119" y="255547"/>
          <a:ext cx="621015" cy="23231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4D7077D4-EAE6-4766-A059-55725271F30C}" type="TxLink">
            <a:rPr lang="en-US" sz="1200" b="1" i="0" u="none" strike="noStrike">
              <a:solidFill>
                <a:schemeClr val="accent1"/>
              </a:solidFill>
              <a:latin typeface="Calibri"/>
              <a:cs typeface="Calibri"/>
            </a:rPr>
            <a:pPr algn="ctr"/>
            <a:t>2.7</a:t>
          </a:fld>
          <a:endParaRPr lang="en-GB" sz="1100" b="1">
            <a:solidFill>
              <a:schemeClr val="accent1"/>
            </a:solidFil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0.19182</cdr:x>
      <cdr:y>0.39988</cdr:y>
    </cdr:from>
    <cdr:to>
      <cdr:x>0.72115</cdr:x>
      <cdr:y>0.57614</cdr:y>
    </cdr:to>
    <cdr:sp macro="" textlink="Gender!$B$8">
      <cdr:nvSpPr>
        <cdr:cNvPr id="2" name="TextBox 1">
          <a:extLst xmlns:a="http://schemas.openxmlformats.org/drawingml/2006/main">
            <a:ext uri="{FF2B5EF4-FFF2-40B4-BE49-F238E27FC236}">
              <a16:creationId xmlns:a16="http://schemas.microsoft.com/office/drawing/2014/main" id="{A5ED0251-E7A9-8C3E-E08A-59BFDA16BF98}"/>
            </a:ext>
          </a:extLst>
        </cdr:cNvPr>
        <cdr:cNvSpPr txBox="1"/>
      </cdr:nvSpPr>
      <cdr:spPr>
        <a:xfrm xmlns:a="http://schemas.openxmlformats.org/drawingml/2006/main">
          <a:off x="225038" y="527050"/>
          <a:ext cx="621015" cy="23231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509E2D7-770F-44B8-860E-3AFED32EBA22}" type="TxLink">
            <a:rPr lang="en-US" sz="1800" b="1" i="0" u="none" strike="noStrike">
              <a:solidFill>
                <a:schemeClr val="accent1"/>
              </a:solidFill>
              <a:latin typeface="Calibri"/>
              <a:cs typeface="Calibri"/>
            </a:rPr>
            <a:pPr algn="ctr"/>
            <a:t>0</a:t>
          </a:fld>
          <a:endParaRPr lang="en-GB" sz="1800" b="1">
            <a:solidFill>
              <a:schemeClr val="accent1"/>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0.20557</cdr:x>
      <cdr:y>0.39988</cdr:y>
    </cdr:from>
    <cdr:to>
      <cdr:x>0.7198</cdr:x>
      <cdr:y>0.57614</cdr:y>
    </cdr:to>
    <cdr:sp macro="" textlink="Gender!$B$9">
      <cdr:nvSpPr>
        <cdr:cNvPr id="2" name="TextBox 1">
          <a:extLst xmlns:a="http://schemas.openxmlformats.org/drawingml/2006/main">
            <a:ext uri="{FF2B5EF4-FFF2-40B4-BE49-F238E27FC236}">
              <a16:creationId xmlns:a16="http://schemas.microsoft.com/office/drawing/2014/main" id="{B8B31CAC-657F-8D76-B9BD-5F42E49F44EB}"/>
            </a:ext>
          </a:extLst>
        </cdr:cNvPr>
        <cdr:cNvSpPr txBox="1"/>
      </cdr:nvSpPr>
      <cdr:spPr>
        <a:xfrm xmlns:a="http://schemas.openxmlformats.org/drawingml/2006/main">
          <a:off x="248269" y="527050"/>
          <a:ext cx="621015" cy="23231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36240753-B9F4-4369-8CEC-E616AC0E6ADF}" type="TxLink">
            <a:rPr lang="en-US" sz="1800" b="1" i="0" u="none" strike="noStrike">
              <a:solidFill>
                <a:schemeClr val="accent1"/>
              </a:solidFill>
              <a:latin typeface="Calibri"/>
              <a:cs typeface="Calibri"/>
            </a:rPr>
            <a:pPr algn="ctr"/>
            <a:t>882</a:t>
          </a:fld>
          <a:endParaRPr lang="en-GB" sz="1800" b="1">
            <a:solidFill>
              <a:schemeClr val="accent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85725</xdr:colOff>
      <xdr:row>3</xdr:row>
      <xdr:rowOff>95250</xdr:rowOff>
    </xdr:from>
    <xdr:to>
      <xdr:col>6</xdr:col>
      <xdr:colOff>171450</xdr:colOff>
      <xdr:row>7</xdr:row>
      <xdr:rowOff>66675</xdr:rowOff>
    </xdr:to>
    <xdr:graphicFrame macro="">
      <xdr:nvGraphicFramePr>
        <xdr:cNvPr id="4" name="Chart 3">
          <a:extLst>
            <a:ext uri="{FF2B5EF4-FFF2-40B4-BE49-F238E27FC236}">
              <a16:creationId xmlns:a16="http://schemas.microsoft.com/office/drawing/2014/main" id="{40D00F66-BBDF-E73C-42C3-3046DABD9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200025</xdr:colOff>
      <xdr:row>23</xdr:row>
      <xdr:rowOff>0</xdr:rowOff>
    </xdr:from>
    <xdr:to>
      <xdr:col>6</xdr:col>
      <xdr:colOff>657225</xdr:colOff>
      <xdr:row>27</xdr:row>
      <xdr:rowOff>171450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C7550942-9A16-39CC-3566-CBFF0701DD6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019550" y="4600575"/>
              <a:ext cx="1828800"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361950</xdr:colOff>
      <xdr:row>16</xdr:row>
      <xdr:rowOff>28576</xdr:rowOff>
    </xdr:from>
    <xdr:to>
      <xdr:col>5</xdr:col>
      <xdr:colOff>552449</xdr:colOff>
      <xdr:row>18</xdr:row>
      <xdr:rowOff>171450</xdr:rowOff>
    </xdr:to>
    <xdr:graphicFrame macro="">
      <xdr:nvGraphicFramePr>
        <xdr:cNvPr id="6" name="Chart 5">
          <a:extLst>
            <a:ext uri="{FF2B5EF4-FFF2-40B4-BE49-F238E27FC236}">
              <a16:creationId xmlns:a16="http://schemas.microsoft.com/office/drawing/2014/main" id="{6EBDB489-768B-B899-E950-EFF1EEEB7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228600</xdr:colOff>
      <xdr:row>20</xdr:row>
      <xdr:rowOff>142875</xdr:rowOff>
    </xdr:from>
    <xdr:to>
      <xdr:col>4</xdr:col>
      <xdr:colOff>0</xdr:colOff>
      <xdr:row>29</xdr:row>
      <xdr:rowOff>104775</xdr:rowOff>
    </xdr:to>
    <mc:AlternateContent xmlns:mc="http://schemas.openxmlformats.org/markup-compatibility/2006" xmlns:a14="http://schemas.microsoft.com/office/drawing/2010/main">
      <mc:Choice Requires="a14">
        <xdr:graphicFrame macro="">
          <xdr:nvGraphicFramePr>
            <xdr:cNvPr id="7" name="Education Field">
              <a:extLst>
                <a:ext uri="{FF2B5EF4-FFF2-40B4-BE49-F238E27FC236}">
                  <a16:creationId xmlns:a16="http://schemas.microsoft.com/office/drawing/2014/main" id="{B5571553-3FF1-EF75-529A-D1A28E217B5D}"/>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990725" y="4143375"/>
              <a:ext cx="1828800" cy="176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19050</xdr:colOff>
      <xdr:row>10</xdr:row>
      <xdr:rowOff>95250</xdr:rowOff>
    </xdr:from>
    <xdr:to>
      <xdr:col>9</xdr:col>
      <xdr:colOff>476250</xdr:colOff>
      <xdr:row>20</xdr:row>
      <xdr:rowOff>171450</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3FFDD3A9-478D-8119-6ADA-916ACDA7D838}"/>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153150" y="2095500"/>
              <a:ext cx="1828800" cy="2076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10</xdr:row>
      <xdr:rowOff>114300</xdr:rowOff>
    </xdr:from>
    <xdr:to>
      <xdr:col>12</xdr:col>
      <xdr:colOff>285750</xdr:colOff>
      <xdr:row>16</xdr:row>
      <xdr:rowOff>104775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169EB5BC-57E1-98F0-DF72-573F3BA1D5C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020050" y="211455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1057275</xdr:colOff>
      <xdr:row>13</xdr:row>
      <xdr:rowOff>180975</xdr:rowOff>
    </xdr:from>
    <xdr:to>
      <xdr:col>2</xdr:col>
      <xdr:colOff>657225</xdr:colOff>
      <xdr:row>20</xdr:row>
      <xdr:rowOff>19050</xdr:rowOff>
    </xdr:to>
    <xdr:graphicFrame macro="">
      <xdr:nvGraphicFramePr>
        <xdr:cNvPr id="4" name="Chart 3">
          <a:extLst>
            <a:ext uri="{FF2B5EF4-FFF2-40B4-BE49-F238E27FC236}">
              <a16:creationId xmlns:a16="http://schemas.microsoft.com/office/drawing/2014/main" id="{541FD131-CDAE-1C0F-1FE1-3D91E1A7E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24</xdr:row>
      <xdr:rowOff>161925</xdr:rowOff>
    </xdr:from>
    <xdr:to>
      <xdr:col>5</xdr:col>
      <xdr:colOff>180975</xdr:colOff>
      <xdr:row>30</xdr:row>
      <xdr:rowOff>28575</xdr:rowOff>
    </xdr:to>
    <xdr:graphicFrame macro="">
      <xdr:nvGraphicFramePr>
        <xdr:cNvPr id="5" name="Chart 4">
          <a:extLst>
            <a:ext uri="{FF2B5EF4-FFF2-40B4-BE49-F238E27FC236}">
              <a16:creationId xmlns:a16="http://schemas.microsoft.com/office/drawing/2014/main" id="{C65B370C-D281-4EE9-B35A-AB398345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104775</xdr:colOff>
      <xdr:row>14</xdr:row>
      <xdr:rowOff>66675</xdr:rowOff>
    </xdr:from>
    <xdr:to>
      <xdr:col>11</xdr:col>
      <xdr:colOff>28575</xdr:colOff>
      <xdr:row>22</xdr:row>
      <xdr:rowOff>180975</xdr:rowOff>
    </xdr:to>
    <xdr:graphicFrame macro="">
      <xdr:nvGraphicFramePr>
        <xdr:cNvPr id="2" name="Chart 1">
          <a:extLst>
            <a:ext uri="{FF2B5EF4-FFF2-40B4-BE49-F238E27FC236}">
              <a16:creationId xmlns:a16="http://schemas.microsoft.com/office/drawing/2014/main" id="{3866DF37-71CB-5E3B-5749-D054507F3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476250</xdr:colOff>
      <xdr:row>9</xdr:row>
      <xdr:rowOff>190499</xdr:rowOff>
    </xdr:from>
    <xdr:to>
      <xdr:col>13</xdr:col>
      <xdr:colOff>347662</xdr:colOff>
      <xdr:row>19</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1E13A8-5D56-3439-CB3E-B693BCA9C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72575" y="1990724"/>
              <a:ext cx="3300412" cy="18764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676275</xdr:colOff>
      <xdr:row>17</xdr:row>
      <xdr:rowOff>28574</xdr:rowOff>
    </xdr:from>
    <xdr:to>
      <xdr:col>11</xdr:col>
      <xdr:colOff>409575</xdr:colOff>
      <xdr:row>25</xdr:row>
      <xdr:rowOff>0</xdr:rowOff>
    </xdr:to>
    <xdr:graphicFrame macro="">
      <xdr:nvGraphicFramePr>
        <xdr:cNvPr id="2" name="Chart 1">
          <a:extLst>
            <a:ext uri="{FF2B5EF4-FFF2-40B4-BE49-F238E27FC236}">
              <a16:creationId xmlns:a16="http://schemas.microsoft.com/office/drawing/2014/main" id="{1039FC0B-5813-1806-CE38-40AC59B03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47625</xdr:colOff>
      <xdr:row>15</xdr:row>
      <xdr:rowOff>161925</xdr:rowOff>
    </xdr:from>
    <xdr:to>
      <xdr:col>11</xdr:col>
      <xdr:colOff>238125</xdr:colOff>
      <xdr:row>24</xdr:row>
      <xdr:rowOff>152399</xdr:rowOff>
    </xdr:to>
    <xdr:graphicFrame macro="">
      <xdr:nvGraphicFramePr>
        <xdr:cNvPr id="2" name="Chart 1">
          <a:extLst>
            <a:ext uri="{FF2B5EF4-FFF2-40B4-BE49-F238E27FC236}">
              <a16:creationId xmlns:a16="http://schemas.microsoft.com/office/drawing/2014/main" id="{D64F249F-FCA8-843C-7B72-011D47B88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657225</xdr:colOff>
      <xdr:row>2</xdr:row>
      <xdr:rowOff>114300</xdr:rowOff>
    </xdr:from>
    <xdr:to>
      <xdr:col>6</xdr:col>
      <xdr:colOff>428625</xdr:colOff>
      <xdr:row>8</xdr:row>
      <xdr:rowOff>95250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A488027B-D7DE-0021-808D-46676918CDF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067175" y="514350"/>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638175</xdr:colOff>
      <xdr:row>2</xdr:row>
      <xdr:rowOff>38100</xdr:rowOff>
    </xdr:from>
    <xdr:to>
      <xdr:col>10</xdr:col>
      <xdr:colOff>409575</xdr:colOff>
      <xdr:row>12</xdr:row>
      <xdr:rowOff>104775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D20CFDB1-3570-C37F-FB5A-1B7BDAF600CB}"/>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6791325" y="438150"/>
              <a:ext cx="1828800"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38099</xdr:colOff>
      <xdr:row>14</xdr:row>
      <xdr:rowOff>19049</xdr:rowOff>
    </xdr:from>
    <xdr:to>
      <xdr:col>13</xdr:col>
      <xdr:colOff>357186</xdr:colOff>
      <xdr:row>24</xdr:row>
      <xdr:rowOff>123824</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DB2CDAC-3D30-79D1-9F98-83E880F8F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58074" y="2819399"/>
              <a:ext cx="3748087" cy="21050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667434374998" createdVersion="8" refreshedVersion="8" minRefreshableVersion="3" recordCount="1470" xr:uid="{4FFDD26F-007B-4156-99F1-4E7DD28512DB}">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90441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279E76-355B-4A2D-AB19-4C23ED10D650}"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h="1"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formats count="5">
    <format dxfId="175">
      <pivotArea dataOnly="0" labelOnly="1" outline="0" axis="axisValues" fieldPosition="0"/>
    </format>
    <format dxfId="174">
      <pivotArea dataOnly="0" labelOnly="1" outline="0" axis="axisValues" fieldPosition="0"/>
    </format>
    <format dxfId="173">
      <pivotArea dataOnly="0" labelOnly="1" outline="0" fieldPosition="0">
        <references count="1">
          <reference field="4294967294" count="3">
            <x v="0"/>
            <x v="1"/>
            <x v="2"/>
          </reference>
        </references>
      </pivotArea>
    </format>
    <format dxfId="172">
      <pivotArea dataOnly="0" labelOnly="1" outline="0" fieldPosition="0">
        <references count="1">
          <reference field="4294967294" count="3">
            <x v="0"/>
            <x v="1"/>
            <x v="2"/>
          </reference>
        </references>
      </pivotArea>
    </format>
    <format dxfId="171">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EAE126-ABE1-492C-B5CF-FB56FECA4D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2">
    <format dxfId="170">
      <pivotArea outline="0" collapsedLevelsAreSubtotals="1" fieldPosition="0"/>
    </format>
    <format dxfId="16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85D1D-E91C-4F5A-A9A9-A80902376267}"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Count of Employee Count" fld="24" subtotal="count" baseField="8" baseItem="0"/>
  </dataFields>
  <formats count="7">
    <format dxfId="168">
      <pivotArea field="8" type="button" dataOnly="0" labelOnly="1" outline="0" axis="axisRow" fieldPosition="0"/>
    </format>
    <format dxfId="167">
      <pivotArea dataOnly="0" labelOnly="1" outline="0" axis="axisValues" fieldPosition="0"/>
    </format>
    <format dxfId="166">
      <pivotArea dataOnly="0" grandRow="1" fieldPosition="0"/>
    </format>
    <format dxfId="165">
      <pivotArea dataOnly="0" outline="0" axis="axisValues" fieldPosition="0"/>
    </format>
    <format dxfId="164">
      <pivotArea field="8" type="button" dataOnly="0" labelOnly="1" outline="0" axis="axisRow" fieldPosition="0"/>
    </format>
    <format dxfId="163">
      <pivotArea dataOnly="0" labelOnly="1" grandRow="1" outline="0" fieldPosition="0"/>
    </format>
    <format dxfId="162">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C79ABC-DAD2-437F-AC13-13C8F11CA731}"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6">
    <format dxfId="161">
      <pivotArea field="23" type="button" dataOnly="0" labelOnly="1" outline="0" axis="axisRow" fieldPosition="0"/>
    </format>
    <format dxfId="160">
      <pivotArea field="23" type="button" dataOnly="0" labelOnly="1" outline="0" axis="axisRow" fieldPosition="0"/>
    </format>
    <format dxfId="159">
      <pivotArea dataOnly="0" labelOnly="1" outline="0" axis="axisValues" fieldPosition="0"/>
    </format>
    <format dxfId="158">
      <pivotArea dataOnly="0" labelOnly="1" outline="0" axis="axisValues" fieldPosition="0"/>
    </format>
    <format dxfId="157">
      <pivotArea dataOnly="0" labelOnly="1" grandRow="1" outline="0" fieldPosition="0"/>
    </format>
    <format dxfId="156">
      <pivotArea grandRow="1"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210671-7B69-4BF4-BED7-DB5AD2AE71C3}"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4">
    <format dxfId="155">
      <pivotArea field="9" type="button" dataOnly="0" labelOnly="1" outline="0" axis="axisRow" fieldPosition="0"/>
    </format>
    <format dxfId="154">
      <pivotArea field="9" type="button" dataOnly="0" labelOnly="1" outline="0" axis="axisRow" fieldPosition="0"/>
    </format>
    <format dxfId="153">
      <pivotArea dataOnly="0" labelOnly="1" outline="0" axis="axisValues" fieldPosition="0"/>
    </format>
    <format dxfId="15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66D456-CEB4-44E5-A283-826C2935B7E8}"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8">
    <format dxfId="151">
      <pivotArea field="4" type="button" dataOnly="0" labelOnly="1" outline="0" axis="axisRow" fieldPosition="0"/>
    </format>
    <format dxfId="150">
      <pivotArea field="4" type="button" dataOnly="0" labelOnly="1" outline="0" axis="axisRow" fieldPosition="0"/>
    </format>
    <format dxfId="149">
      <pivotArea dataOnly="0" labelOnly="1" outline="0" axis="axisValues" fieldPosition="0"/>
    </format>
    <format dxfId="148">
      <pivotArea dataOnly="0" labelOnly="1" outline="0" axis="axisValues" fieldPosition="0"/>
    </format>
    <format dxfId="147">
      <pivotArea outline="0" fieldPosition="0">
        <references count="1">
          <reference field="4294967294" count="1">
            <x v="0"/>
          </reference>
        </references>
      </pivotArea>
    </format>
    <format dxfId="146">
      <pivotArea dataOnly="0" labelOnly="1" grandRow="1" outline="0" fieldPosition="0"/>
    </format>
    <format dxfId="145">
      <pivotArea dataOnly="0" labelOnly="1" grandRow="1" outline="0" fieldPosition="0"/>
    </format>
    <format dxfId="144">
      <pivotArea grandRow="1"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97618A-11DF-40BA-BFF8-BC59FFA624B3}"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formats count="6">
    <format dxfId="143">
      <pivotArea field="2" type="button" dataOnly="0" labelOnly="1" outline="0" axis="axisRow" fieldPosition="0"/>
    </format>
    <format dxfId="142">
      <pivotArea field="2" type="button" dataOnly="0" labelOnly="1" outline="0" axis="axisRow" fieldPosition="0"/>
    </format>
    <format dxfId="141">
      <pivotArea dataOnly="0" labelOnly="1" outline="0" axis="axisValues" fieldPosition="0"/>
    </format>
    <format dxfId="140">
      <pivotArea dataOnly="0" labelOnly="1" outline="0" axis="axisValues" fieldPosition="0"/>
    </format>
    <format dxfId="139">
      <pivotArea dataOnly="0" labelOnly="1" grandRow="1" outline="0" fieldPosition="0"/>
    </format>
    <format dxfId="138">
      <pivotArea grandRow="1"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BE483C-4253-494F-9DBC-018CBF739E4D}" name="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formats count="6">
    <format dxfId="137">
      <pivotArea field="10" type="button" dataOnly="0" labelOnly="1" outline="0" axis="axisRow" fieldPosition="0"/>
    </format>
    <format dxfId="136">
      <pivotArea field="10" type="button" dataOnly="0" labelOnly="1" outline="0" axis="axisRow" fieldPosition="0"/>
    </format>
    <format dxfId="135">
      <pivotArea dataOnly="0" labelOnly="1" outline="0" axis="axisValues" fieldPosition="0"/>
    </format>
    <format dxfId="134">
      <pivotArea dataOnly="0" labelOnly="1" grandRow="1" outline="0" fieldPosition="0"/>
    </format>
    <format dxfId="133">
      <pivotArea grandRow="1" outline="0" collapsedLevelsAreSubtotals="1" fieldPosition="0"/>
    </format>
    <format dxfId="13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FC871B5E-5AE8-4A67-A59A-4E6A1E55D86B}" sourceName="Gender">
  <pivotTables>
    <pivotTable tabId="10" name="Gender"/>
    <pivotTable tabId="14" name="Attrition by Age Group"/>
    <pivotTable tabId="12" name="Attrition by Job"/>
    <pivotTable tabId="13" name="Department Wise Attrition"/>
    <pivotTable tabId="11" name="Education by Attrition"/>
    <pivotTable tabId="7" name="KPI"/>
    <pivotTable tabId="15" name="Marital Status"/>
    <pivotTable tabId="9" name="PivotTable2"/>
  </pivotTables>
  <data>
    <tabular pivotCacheId="9904410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E66D4A1-D86E-49C6-A161-79229DC25C0A}" sourceName="Department">
  <pivotTables>
    <pivotTable tabId="14" name="Attrition by Age Group"/>
    <pivotTable tabId="12" name="Attrition by Job"/>
    <pivotTable tabId="13" name="Department Wise Attrition"/>
    <pivotTable tabId="11" name="Education by Attrition"/>
    <pivotTable tabId="10" name="Gender"/>
    <pivotTable tabId="7" name="KPI"/>
    <pivotTable tabId="15" name="Marital Status"/>
    <pivotTable tabId="9" name="PivotTable2"/>
  </pivotTables>
  <data>
    <tabular pivotCacheId="9904410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7D87465E-F78E-496D-88B8-42C190CD5A6A}" sourceName="Education Field">
  <pivotTables>
    <pivotTable tabId="14" name="Attrition by Age Group"/>
    <pivotTable tabId="12" name="Attrition by Job"/>
    <pivotTable tabId="13" name="Department Wise Attrition"/>
    <pivotTable tabId="11" name="Education by Attrition"/>
    <pivotTable tabId="10" name="Gender"/>
    <pivotTable tabId="7" name="KPI"/>
    <pivotTable tabId="15" name="Marital Status"/>
    <pivotTable tabId="9" name="PivotTable2"/>
  </pivotTables>
  <data>
    <tabular pivotCacheId="99044108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5DC9D2-A543-48CF-8DF4-66148BE6F4A0}" cache="Slicer_Gender2"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C2583C7-B354-4346-AE1F-040671BB26B8}" cache="Slicer_Gender2" caption="Gender" rowHeight="257175"/>
  <slicer name="Education Field" xr10:uid="{A1CC893C-71C1-432F-ACD4-1F14DD86414A}" cache="Slicer_Education_Field2" caption="Education Field" startItem="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8F8DBD9-399B-4914-ADF0-D05CECBE254D}" cache="Slicer_Gender2" caption="Gender" rowHeight="257175"/>
  <slicer name="Education Field 1" xr10:uid="{0E3BA160-627D-4B25-80D5-7595B8A8886C}" cache="Slicer_Education_Field2" caption="Education Fiel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A325522-A2E4-4752-87B3-F0AA05FD26A4}" cache="Slicer_Department" caption="Department" rowHeight="257175"/>
  <slicer name="Education Field 2" xr10:uid="{0F7A0A1D-8F8B-4355-96D9-F93D69DA83B4}" cache="Slicer_Education_Field2" caption="Education Field" startItem="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61C2CD92-0900-42CC-920D-122F23D64C4E}" cache="Slicer_Gender2" caption="Gender" columnCount="2" style="Slicer Style 2" rowHeight="257175"/>
  <slicer name="Department 1" xr10:uid="{08897FDB-C505-49D6-9B9B-50656AF4B6DE}" cache="Slicer_Department" caption="Department" style="Slicer Style 2" rowHeight="257175"/>
  <slicer name="Education Field 3" xr10:uid="{AD2962A5-9E7A-4F89-9461-94874DB07224}" cache="Slicer_Education_Field2" caption="Education Field"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B966-A69F-42E9-881F-105924CCC3EA}">
  <dimension ref="A3:F11"/>
  <sheetViews>
    <sheetView workbookViewId="0">
      <selection activeCell="B7" sqref="B7"/>
    </sheetView>
  </sheetViews>
  <sheetFormatPr defaultRowHeight="15.75" x14ac:dyDescent="0.25"/>
  <cols>
    <col min="1" max="1" width="25" bestFit="1" customWidth="1"/>
    <col min="2" max="2" width="23.375" bestFit="1" customWidth="1"/>
    <col min="3" max="3" width="14" bestFit="1" customWidth="1"/>
    <col min="4" max="4" width="15.25" bestFit="1" customWidth="1"/>
    <col min="5" max="5" width="14.5" bestFit="1" customWidth="1"/>
  </cols>
  <sheetData>
    <row r="3" spans="1:6" x14ac:dyDescent="0.25">
      <c r="A3" s="8" t="s">
        <v>1554</v>
      </c>
      <c r="B3" s="9" t="s">
        <v>1555</v>
      </c>
      <c r="C3" s="10" t="s">
        <v>1556</v>
      </c>
    </row>
    <row r="4" spans="1:6" x14ac:dyDescent="0.25">
      <c r="A4" s="30">
        <v>882</v>
      </c>
      <c r="B4" s="31">
        <v>150</v>
      </c>
      <c r="C4" s="32">
        <v>36.653061224489797</v>
      </c>
    </row>
    <row r="10" spans="1:6" x14ac:dyDescent="0.25">
      <c r="A10" s="2" t="s">
        <v>1557</v>
      </c>
      <c r="B10" s="2" t="s">
        <v>1558</v>
      </c>
      <c r="C10" s="2" t="s">
        <v>1559</v>
      </c>
      <c r="D10" s="2" t="s">
        <v>1560</v>
      </c>
      <c r="E10" s="2" t="s">
        <v>1561</v>
      </c>
      <c r="F10" s="2"/>
    </row>
    <row r="11" spans="1:6" x14ac:dyDescent="0.25">
      <c r="A11">
        <f>GETPIVOTDATA("Count of Employee Number",$A$3)</f>
        <v>882</v>
      </c>
      <c r="B11">
        <f>GETPIVOTDATA("Sum of CF_attrition count",$A$3)</f>
        <v>150</v>
      </c>
      <c r="C11" s="6">
        <f>GETPIVOTDATA("Average of Age",$A$3)</f>
        <v>36.653061224489797</v>
      </c>
      <c r="D11" s="2">
        <f>A11-B11</f>
        <v>732</v>
      </c>
      <c r="E11" s="4">
        <f>B11/A11</f>
        <v>0.17006802721088435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9D8BA-4B27-417D-B621-86A3A431E6EE}">
  <dimension ref="A1"/>
  <sheetViews>
    <sheetView showGridLines="0" tabSelected="1" zoomScale="82" zoomScaleNormal="82" workbookViewId="0">
      <selection activeCell="X40" sqref="X40"/>
    </sheetView>
  </sheetViews>
  <sheetFormatPr defaultRowHeight="15.75" x14ac:dyDescent="0.25"/>
  <cols>
    <col min="1" max="16384" width="9"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E71A-437B-4C94-86F7-C5AB816C98CE}">
  <dimension ref="A3:C8"/>
  <sheetViews>
    <sheetView workbookViewId="0">
      <selection activeCell="G31" sqref="G31"/>
    </sheetView>
  </sheetViews>
  <sheetFormatPr defaultRowHeight="15.75" x14ac:dyDescent="0.25"/>
  <cols>
    <col min="1" max="1" width="23.125" bestFit="1" customWidth="1"/>
  </cols>
  <sheetData>
    <row r="3" spans="1:3" x14ac:dyDescent="0.25">
      <c r="A3" s="13" t="s">
        <v>1562</v>
      </c>
    </row>
    <row r="4" spans="1:3" x14ac:dyDescent="0.25">
      <c r="A4" s="12">
        <v>2.6530612244897958</v>
      </c>
    </row>
    <row r="7" spans="1:3" x14ac:dyDescent="0.25">
      <c r="A7" s="2" t="s">
        <v>1563</v>
      </c>
      <c r="B7" s="5">
        <f>GETPIVOTDATA("Job Satisfaction",$A$3)</f>
        <v>2.6530612244897958</v>
      </c>
      <c r="C7">
        <f>B7/4</f>
        <v>0.66326530612244894</v>
      </c>
    </row>
    <row r="8" spans="1:3" x14ac:dyDescent="0.25">
      <c r="A8" s="2" t="s">
        <v>1564</v>
      </c>
      <c r="B8" s="5">
        <f>4-B7</f>
        <v>1.3469387755102042</v>
      </c>
      <c r="C8">
        <f>B8/4</f>
        <v>0.33673469387755106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9D3F-414F-4291-87DF-45A030F5FE1C}">
  <dimension ref="A3:E12"/>
  <sheetViews>
    <sheetView workbookViewId="0">
      <selection activeCell="B18" sqref="B18"/>
    </sheetView>
  </sheetViews>
  <sheetFormatPr defaultRowHeight="15.75" x14ac:dyDescent="0.25"/>
  <cols>
    <col min="1" max="1" width="12.375" bestFit="1" customWidth="1"/>
    <col min="2" max="2" width="23.125" bestFit="1" customWidth="1"/>
  </cols>
  <sheetData>
    <row r="3" spans="1:5" x14ac:dyDescent="0.25">
      <c r="A3" s="7" t="s">
        <v>1565</v>
      </c>
      <c r="B3" s="18" t="s">
        <v>1567</v>
      </c>
    </row>
    <row r="4" spans="1:5" x14ac:dyDescent="0.25">
      <c r="A4" s="14" t="s">
        <v>62</v>
      </c>
      <c r="B4" s="25">
        <v>882</v>
      </c>
    </row>
    <row r="5" spans="1:5" x14ac:dyDescent="0.25">
      <c r="A5" s="19" t="s">
        <v>1566</v>
      </c>
      <c r="B5" s="28">
        <v>882</v>
      </c>
    </row>
    <row r="8" spans="1:5" x14ac:dyDescent="0.25">
      <c r="A8" s="2" t="s">
        <v>51</v>
      </c>
      <c r="B8">
        <f>IFERROR(GETPIVOTDATA("Employee Count",$A$3,"Gender","Female"),0)</f>
        <v>0</v>
      </c>
      <c r="C8" s="3">
        <f>IFERROR(B8/($B$8+$B$9),0)</f>
        <v>0</v>
      </c>
    </row>
    <row r="9" spans="1:5" x14ac:dyDescent="0.25">
      <c r="A9" s="2" t="s">
        <v>62</v>
      </c>
      <c r="B9">
        <f>IFERROR(GETPIVOTDATA("Employee Count",$A$3,"Gender","Male"),0)</f>
        <v>882</v>
      </c>
      <c r="C9" s="3">
        <f>IFERROR(B9/($B$8+$B$9),0)</f>
        <v>1</v>
      </c>
    </row>
    <row r="12" spans="1:5" x14ac:dyDescent="0.25">
      <c r="E12"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559A9-283A-402A-A3AF-1C1D5608A099}">
  <dimension ref="A3:B9"/>
  <sheetViews>
    <sheetView workbookViewId="0">
      <selection activeCell="A6" sqref="A4:A8"/>
      <pivotSelection pane="bottomRight" showHeader="1" axis="axisRow" activeRow="5" previousRow="5" click="1" r:id="rId1">
        <pivotArea dataOnly="0" labelOnly="1" fieldPosition="0">
          <references count="1">
            <reference field="23" count="0"/>
          </references>
        </pivotArea>
      </pivotSelection>
    </sheetView>
  </sheetViews>
  <sheetFormatPr defaultRowHeight="15.75" x14ac:dyDescent="0.25"/>
  <cols>
    <col min="1" max="1" width="16.125" bestFit="1" customWidth="1"/>
    <col min="2" max="2" width="23.375" bestFit="1" customWidth="1"/>
  </cols>
  <sheetData>
    <row r="3" spans="1:2" x14ac:dyDescent="0.25">
      <c r="A3" s="7" t="s">
        <v>1565</v>
      </c>
      <c r="B3" s="18" t="s">
        <v>1555</v>
      </c>
    </row>
    <row r="4" spans="1:2" x14ac:dyDescent="0.25">
      <c r="A4" s="14" t="s">
        <v>134</v>
      </c>
      <c r="B4" s="25">
        <v>2</v>
      </c>
    </row>
    <row r="5" spans="1:2" x14ac:dyDescent="0.25">
      <c r="A5" s="15" t="s">
        <v>65</v>
      </c>
      <c r="B5" s="29">
        <v>20</v>
      </c>
    </row>
    <row r="6" spans="1:2" x14ac:dyDescent="0.25">
      <c r="A6" s="15" t="s">
        <v>55</v>
      </c>
      <c r="B6" s="29">
        <v>25</v>
      </c>
    </row>
    <row r="7" spans="1:2" x14ac:dyDescent="0.25">
      <c r="A7" s="15" t="s">
        <v>71</v>
      </c>
      <c r="B7" s="29">
        <v>42</v>
      </c>
    </row>
    <row r="8" spans="1:2" x14ac:dyDescent="0.25">
      <c r="A8" s="15" t="s">
        <v>77</v>
      </c>
      <c r="B8" s="29">
        <v>61</v>
      </c>
    </row>
    <row r="9" spans="1:2" x14ac:dyDescent="0.25">
      <c r="A9" s="20" t="s">
        <v>1566</v>
      </c>
      <c r="B9" s="27">
        <v>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1A30E-553E-4909-896B-F8C947DD8059}">
  <dimension ref="A3:E13"/>
  <sheetViews>
    <sheetView workbookViewId="0">
      <selection activeCell="I25" sqref="I25"/>
    </sheetView>
  </sheetViews>
  <sheetFormatPr defaultRowHeight="15.75" x14ac:dyDescent="0.25"/>
  <cols>
    <col min="1" max="1" width="22.875" bestFit="1" customWidth="1"/>
    <col min="2" max="2" width="23.375" bestFit="1" customWidth="1"/>
    <col min="4" max="4" width="22.875" bestFit="1" customWidth="1"/>
  </cols>
  <sheetData>
    <row r="3" spans="1:5" x14ac:dyDescent="0.25">
      <c r="A3" s="7" t="s">
        <v>1565</v>
      </c>
      <c r="B3" s="18" t="s">
        <v>1555</v>
      </c>
      <c r="D3" s="21" t="s">
        <v>1569</v>
      </c>
      <c r="E3" s="21" t="s">
        <v>0</v>
      </c>
    </row>
    <row r="4" spans="1:5" x14ac:dyDescent="0.25">
      <c r="A4" s="14" t="s">
        <v>83</v>
      </c>
      <c r="B4" s="25">
        <v>4</v>
      </c>
      <c r="D4" t="str">
        <f>A4</f>
        <v>Healthcare Representative</v>
      </c>
      <c r="E4">
        <f>GETPIVOTDATA("CF_attrition count",$A$3,"Job Role",A4)</f>
        <v>4</v>
      </c>
    </row>
    <row r="5" spans="1:5" x14ac:dyDescent="0.25">
      <c r="A5" s="15" t="s">
        <v>163</v>
      </c>
      <c r="B5" s="29">
        <v>6</v>
      </c>
      <c r="D5" t="str">
        <f t="shared" ref="D5:D12" si="0">A5</f>
        <v>Human Resources</v>
      </c>
      <c r="E5">
        <f t="shared" ref="E5:E12" si="1">GETPIVOTDATA("CF_attrition count",$A$3,"Job Role",A5)</f>
        <v>6</v>
      </c>
    </row>
    <row r="6" spans="1:5" x14ac:dyDescent="0.25">
      <c r="A6" s="15" t="s">
        <v>68</v>
      </c>
      <c r="B6" s="29">
        <v>46</v>
      </c>
      <c r="D6" t="str">
        <f t="shared" si="0"/>
        <v>Laboratory Technician</v>
      </c>
      <c r="E6">
        <f t="shared" si="1"/>
        <v>46</v>
      </c>
    </row>
    <row r="7" spans="1:5" x14ac:dyDescent="0.25">
      <c r="A7" s="15" t="s">
        <v>95</v>
      </c>
      <c r="B7" s="29">
        <v>3</v>
      </c>
      <c r="D7" t="str">
        <f t="shared" si="0"/>
        <v>Manager</v>
      </c>
      <c r="E7">
        <f t="shared" si="1"/>
        <v>3</v>
      </c>
    </row>
    <row r="8" spans="1:5" x14ac:dyDescent="0.25">
      <c r="A8" s="15" t="s">
        <v>81</v>
      </c>
      <c r="B8" s="29">
        <v>6</v>
      </c>
      <c r="D8" t="str">
        <f t="shared" si="0"/>
        <v>Manufacturing Director</v>
      </c>
      <c r="E8">
        <f t="shared" si="1"/>
        <v>6</v>
      </c>
    </row>
    <row r="9" spans="1:5" x14ac:dyDescent="0.25">
      <c r="A9" s="15" t="s">
        <v>101</v>
      </c>
      <c r="B9" s="29">
        <v>1</v>
      </c>
      <c r="D9" t="str">
        <f t="shared" si="0"/>
        <v>Research Director</v>
      </c>
      <c r="E9">
        <f t="shared" si="1"/>
        <v>1</v>
      </c>
    </row>
    <row r="10" spans="1:5" x14ac:dyDescent="0.25">
      <c r="A10" s="15" t="s">
        <v>63</v>
      </c>
      <c r="B10" s="29">
        <v>30</v>
      </c>
      <c r="D10" t="str">
        <f t="shared" si="0"/>
        <v>Research Scientist</v>
      </c>
      <c r="E10">
        <f t="shared" si="1"/>
        <v>30</v>
      </c>
    </row>
    <row r="11" spans="1:5" x14ac:dyDescent="0.25">
      <c r="A11" s="15" t="s">
        <v>52</v>
      </c>
      <c r="B11" s="29">
        <v>37</v>
      </c>
      <c r="D11" t="str">
        <f t="shared" si="0"/>
        <v>Sales Executive</v>
      </c>
      <c r="E11">
        <f t="shared" si="1"/>
        <v>37</v>
      </c>
    </row>
    <row r="12" spans="1:5" x14ac:dyDescent="0.25">
      <c r="A12" s="15" t="s">
        <v>99</v>
      </c>
      <c r="B12" s="29">
        <v>17</v>
      </c>
      <c r="D12" t="str">
        <f t="shared" si="0"/>
        <v>Sales Representative</v>
      </c>
      <c r="E12">
        <f t="shared" si="1"/>
        <v>17</v>
      </c>
    </row>
    <row r="13" spans="1:5" x14ac:dyDescent="0.25">
      <c r="A13" s="16" t="s">
        <v>1566</v>
      </c>
      <c r="B13" s="26">
        <v>150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85E7-31AE-4FC3-B7D8-38463FD20DEF}">
  <dimension ref="A3:B7"/>
  <sheetViews>
    <sheetView workbookViewId="0">
      <selection activeCell="A4" sqref="A4:B6"/>
    </sheetView>
  </sheetViews>
  <sheetFormatPr defaultRowHeight="15.75" x14ac:dyDescent="0.25"/>
  <cols>
    <col min="1" max="1" width="12.375" bestFit="1" customWidth="1"/>
    <col min="2" max="2" width="23.375" bestFit="1" customWidth="1"/>
  </cols>
  <sheetData>
    <row r="3" spans="1:2" x14ac:dyDescent="0.25">
      <c r="A3" s="7" t="s">
        <v>1565</v>
      </c>
      <c r="B3" s="18" t="s">
        <v>1555</v>
      </c>
    </row>
    <row r="4" spans="1:2" x14ac:dyDescent="0.25">
      <c r="A4" s="14" t="s">
        <v>161</v>
      </c>
      <c r="B4" s="22">
        <v>0.04</v>
      </c>
    </row>
    <row r="5" spans="1:2" x14ac:dyDescent="0.25">
      <c r="A5" s="15" t="s">
        <v>60</v>
      </c>
      <c r="B5" s="23">
        <v>0.6</v>
      </c>
    </row>
    <row r="6" spans="1:2" x14ac:dyDescent="0.25">
      <c r="A6" s="15" t="s">
        <v>48</v>
      </c>
      <c r="B6" s="23">
        <v>0.36</v>
      </c>
    </row>
    <row r="7" spans="1:2" x14ac:dyDescent="0.25">
      <c r="A7" s="19" t="s">
        <v>1566</v>
      </c>
      <c r="B7" s="2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E293-DBE3-49CB-B79F-DFE9AE682A2F}">
  <dimension ref="A3:B9"/>
  <sheetViews>
    <sheetView workbookViewId="0">
      <selection activeCell="L12" sqref="L12"/>
    </sheetView>
  </sheetViews>
  <sheetFormatPr defaultRowHeight="15.75" x14ac:dyDescent="0.25"/>
  <cols>
    <col min="1" max="1" width="12.375" bestFit="1" customWidth="1"/>
    <col min="2" max="2" width="23.375" bestFit="1" customWidth="1"/>
  </cols>
  <sheetData>
    <row r="3" spans="1:2" x14ac:dyDescent="0.25">
      <c r="A3" s="7" t="s">
        <v>1565</v>
      </c>
      <c r="B3" s="18" t="s">
        <v>1555</v>
      </c>
    </row>
    <row r="4" spans="1:2" x14ac:dyDescent="0.25">
      <c r="A4" s="14" t="s">
        <v>69</v>
      </c>
      <c r="B4" s="25">
        <v>69</v>
      </c>
    </row>
    <row r="5" spans="1:2" x14ac:dyDescent="0.25">
      <c r="A5" s="15" t="s">
        <v>46</v>
      </c>
      <c r="B5" s="29">
        <v>37</v>
      </c>
    </row>
    <row r="6" spans="1:2" x14ac:dyDescent="0.25">
      <c r="A6" s="15" t="s">
        <v>92</v>
      </c>
      <c r="B6" s="29">
        <v>20</v>
      </c>
    </row>
    <row r="7" spans="1:2" x14ac:dyDescent="0.25">
      <c r="A7" s="15" t="s">
        <v>58</v>
      </c>
      <c r="B7" s="29">
        <v>16</v>
      </c>
    </row>
    <row r="8" spans="1:2" x14ac:dyDescent="0.25">
      <c r="A8" s="15" t="s">
        <v>75</v>
      </c>
      <c r="B8" s="29">
        <v>8</v>
      </c>
    </row>
    <row r="9" spans="1:2" x14ac:dyDescent="0.25">
      <c r="A9" s="20" t="s">
        <v>1566</v>
      </c>
      <c r="B9" s="27">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BB17-FEE5-41C2-A44E-C2CEF80CCBF4}">
  <dimension ref="A3:E7"/>
  <sheetViews>
    <sheetView workbookViewId="0">
      <selection activeCell="B5" sqref="B5"/>
    </sheetView>
  </sheetViews>
  <sheetFormatPr defaultRowHeight="15.75" x14ac:dyDescent="0.25"/>
  <cols>
    <col min="1" max="1" width="12.375" bestFit="1" customWidth="1"/>
    <col min="2" max="2" width="15" bestFit="1" customWidth="1"/>
    <col min="3" max="3" width="21.75" bestFit="1" customWidth="1"/>
    <col min="4" max="4" width="12.25" bestFit="1" customWidth="1"/>
  </cols>
  <sheetData>
    <row r="3" spans="1:5" x14ac:dyDescent="0.25">
      <c r="A3" s="7" t="s">
        <v>1565</v>
      </c>
      <c r="B3" s="13" t="s">
        <v>1568</v>
      </c>
      <c r="D3" s="2" t="s">
        <v>10</v>
      </c>
      <c r="E3" s="2" t="s">
        <v>0</v>
      </c>
    </row>
    <row r="4" spans="1:5" x14ac:dyDescent="0.25">
      <c r="A4" s="14" t="s">
        <v>79</v>
      </c>
      <c r="B4" s="25">
        <v>210</v>
      </c>
      <c r="D4" t="str">
        <f>A4</f>
        <v>Divorced</v>
      </c>
      <c r="E4">
        <f>GETPIVOTDATA("Attrition",$A$3,"Marital Status",A4)</f>
        <v>210</v>
      </c>
    </row>
    <row r="5" spans="1:5" x14ac:dyDescent="0.25">
      <c r="A5" s="15" t="s">
        <v>53</v>
      </c>
      <c r="B5" s="29">
        <v>271</v>
      </c>
      <c r="D5" t="str">
        <f t="shared" ref="D5:D6" si="0">A5</f>
        <v>Single</v>
      </c>
      <c r="E5">
        <f t="shared" ref="E5:E6" si="1">GETPIVOTDATA("Attrition",$A$3,"Marital Status",A5)</f>
        <v>271</v>
      </c>
    </row>
    <row r="6" spans="1:5" x14ac:dyDescent="0.25">
      <c r="A6" s="15" t="s">
        <v>64</v>
      </c>
      <c r="B6" s="29">
        <v>401</v>
      </c>
      <c r="D6" t="str">
        <f t="shared" si="0"/>
        <v>Married</v>
      </c>
      <c r="E6">
        <f t="shared" si="1"/>
        <v>401</v>
      </c>
    </row>
    <row r="7" spans="1:5" x14ac:dyDescent="0.25">
      <c r="A7" s="19" t="s">
        <v>1566</v>
      </c>
      <c r="B7" s="27">
        <v>882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D21" sqref="D2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KPI</vt:lpstr>
      <vt:lpstr>RATING</vt:lpstr>
      <vt:lpstr>Gender</vt:lpstr>
      <vt:lpstr>Education by Attrition</vt:lpstr>
      <vt:lpstr>Attrition by Job</vt:lpstr>
      <vt:lpstr>Department Wise Attrition</vt:lpstr>
      <vt:lpstr>Attrition by Age Group</vt:lpstr>
      <vt:lpstr>Marita Status</vt:lpstr>
      <vt:lpstr>Data</vt:lpstr>
      <vt:lpstr>Images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Kunle Etti</cp:lastModifiedBy>
  <dcterms:created xsi:type="dcterms:W3CDTF">2022-12-29T16:02:46Z</dcterms:created>
  <dcterms:modified xsi:type="dcterms:W3CDTF">2024-08-06T15:47:07Z</dcterms:modified>
</cp:coreProperties>
</file>