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U:\3IG\BI - Charlier\DetectionAnomalies\"/>
    </mc:Choice>
  </mc:AlternateContent>
  <bookViews>
    <workbookView xWindow="0" yWindow="0" windowWidth="28800" windowHeight="12435" tabRatio="500" activeTab="1"/>
  </bookViews>
  <sheets>
    <sheet name="Ex1" sheetId="1" r:id="rId1"/>
    <sheet name="Ex2" sheetId="2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" i="2"/>
  <c r="B22" i="2"/>
  <c r="B23" i="2"/>
  <c r="B24" i="2"/>
  <c r="B25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3" i="2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3" i="1"/>
  <c r="K4" i="1"/>
  <c r="L4" i="1"/>
  <c r="M4" i="1"/>
  <c r="N4" i="1"/>
  <c r="K5" i="1"/>
  <c r="L5" i="1"/>
  <c r="M5" i="1"/>
  <c r="N5" i="1"/>
  <c r="K6" i="1"/>
  <c r="L6" i="1"/>
  <c r="M6" i="1"/>
  <c r="N6" i="1"/>
  <c r="K7" i="1"/>
  <c r="L7" i="1"/>
  <c r="M7" i="1"/>
  <c r="N7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13" i="1"/>
  <c r="L13" i="1"/>
  <c r="M13" i="1"/>
  <c r="N13" i="1"/>
  <c r="K14" i="1"/>
  <c r="L14" i="1"/>
  <c r="M14" i="1"/>
  <c r="N14" i="1"/>
  <c r="K15" i="1"/>
  <c r="L15" i="1"/>
  <c r="M15" i="1"/>
  <c r="N15" i="1"/>
  <c r="K16" i="1"/>
  <c r="L16" i="1"/>
  <c r="M16" i="1"/>
  <c r="N16" i="1"/>
  <c r="K17" i="1"/>
  <c r="L17" i="1"/>
  <c r="M17" i="1"/>
  <c r="N17" i="1"/>
  <c r="K18" i="1"/>
  <c r="L18" i="1"/>
  <c r="M18" i="1"/>
  <c r="N18" i="1"/>
  <c r="K19" i="1"/>
  <c r="L19" i="1"/>
  <c r="M19" i="1"/>
  <c r="N19" i="1"/>
  <c r="K20" i="1"/>
  <c r="L20" i="1"/>
  <c r="M20" i="1"/>
  <c r="N20" i="1"/>
  <c r="K21" i="1"/>
  <c r="L21" i="1"/>
  <c r="M21" i="1"/>
  <c r="N21" i="1"/>
  <c r="K22" i="1"/>
  <c r="L22" i="1"/>
  <c r="M22" i="1"/>
  <c r="N22" i="1"/>
  <c r="N3" i="1"/>
  <c r="M3" i="1"/>
  <c r="L3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3" i="1"/>
  <c r="I2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3" i="1"/>
</calcChain>
</file>

<file path=xl/sharedStrings.xml><?xml version="1.0" encoding="utf-8"?>
<sst xmlns="http://schemas.openxmlformats.org/spreadsheetml/2006/main" count="22" uniqueCount="17">
  <si>
    <t>Jours</t>
  </si>
  <si>
    <t>Echantillon</t>
  </si>
  <si>
    <t>moyenne</t>
  </si>
  <si>
    <t>écart-type</t>
  </si>
  <si>
    <t>Alpha warning</t>
  </si>
  <si>
    <t>Alpha contrôle</t>
  </si>
  <si>
    <t>LWL</t>
  </si>
  <si>
    <t>LCL</t>
  </si>
  <si>
    <t>UWL</t>
  </si>
  <si>
    <t>UCL</t>
  </si>
  <si>
    <t>Moyenne</t>
  </si>
  <si>
    <t>Observations</t>
  </si>
  <si>
    <t>Ecart-type</t>
  </si>
  <si>
    <t>Moyenne Base</t>
  </si>
  <si>
    <t>Ecart-type base</t>
  </si>
  <si>
    <t>A contrôle</t>
  </si>
  <si>
    <t>A warning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</si>
</sst>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Carte</a:t>
            </a:r>
            <a:r>
              <a:rPr lang="fr-BE" baseline="0"/>
              <a:t> de contrôle</a:t>
            </a:r>
            <a:endParaRPr lang="fr-B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'Ex1'!$K$2</c:f>
              <c:strCache>
                <c:ptCount val="1"/>
                <c:pt idx="0">
                  <c:v>LWL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'Ex1'!$K$3:$K$22</c:f>
              <c:numCache>
                <c:formatCode>General</c:formatCode>
                <c:ptCount val="20"/>
                <c:pt idx="0">
                  <c:v>97.777568898705738</c:v>
                </c:pt>
                <c:pt idx="1">
                  <c:v>97.777568898705738</c:v>
                </c:pt>
                <c:pt idx="2">
                  <c:v>97.777568898705738</c:v>
                </c:pt>
                <c:pt idx="3">
                  <c:v>97.777568898705738</c:v>
                </c:pt>
                <c:pt idx="4">
                  <c:v>97.777568898705738</c:v>
                </c:pt>
                <c:pt idx="5">
                  <c:v>97.777568898705738</c:v>
                </c:pt>
                <c:pt idx="6">
                  <c:v>97.777568898705738</c:v>
                </c:pt>
                <c:pt idx="7">
                  <c:v>97.777568898705738</c:v>
                </c:pt>
                <c:pt idx="8">
                  <c:v>97.777568898705738</c:v>
                </c:pt>
                <c:pt idx="9">
                  <c:v>97.777568898705738</c:v>
                </c:pt>
                <c:pt idx="10">
                  <c:v>97.777568898705738</c:v>
                </c:pt>
                <c:pt idx="11">
                  <c:v>97.777568898705738</c:v>
                </c:pt>
                <c:pt idx="12">
                  <c:v>97.777568898705738</c:v>
                </c:pt>
                <c:pt idx="13">
                  <c:v>97.777568898705738</c:v>
                </c:pt>
                <c:pt idx="14">
                  <c:v>97.777568898705738</c:v>
                </c:pt>
                <c:pt idx="15">
                  <c:v>97.777568898705738</c:v>
                </c:pt>
                <c:pt idx="16">
                  <c:v>97.777568898705738</c:v>
                </c:pt>
                <c:pt idx="17">
                  <c:v>97.777568898705738</c:v>
                </c:pt>
                <c:pt idx="18">
                  <c:v>97.777568898705738</c:v>
                </c:pt>
                <c:pt idx="19">
                  <c:v>97.777568898705738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'Ex1'!$L$2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'Ex1'!$L$3:$L$22</c:f>
              <c:numCache>
                <c:formatCode>General</c:formatCode>
                <c:ptCount val="20"/>
                <c:pt idx="0">
                  <c:v>96.49626933520446</c:v>
                </c:pt>
                <c:pt idx="1">
                  <c:v>96.49626933520446</c:v>
                </c:pt>
                <c:pt idx="2">
                  <c:v>96.49626933520446</c:v>
                </c:pt>
                <c:pt idx="3">
                  <c:v>96.49626933520446</c:v>
                </c:pt>
                <c:pt idx="4">
                  <c:v>96.49626933520446</c:v>
                </c:pt>
                <c:pt idx="5">
                  <c:v>96.49626933520446</c:v>
                </c:pt>
                <c:pt idx="6">
                  <c:v>96.49626933520446</c:v>
                </c:pt>
                <c:pt idx="7">
                  <c:v>96.49626933520446</c:v>
                </c:pt>
                <c:pt idx="8">
                  <c:v>96.49626933520446</c:v>
                </c:pt>
                <c:pt idx="9">
                  <c:v>96.49626933520446</c:v>
                </c:pt>
                <c:pt idx="10">
                  <c:v>96.49626933520446</c:v>
                </c:pt>
                <c:pt idx="11">
                  <c:v>96.49626933520446</c:v>
                </c:pt>
                <c:pt idx="12">
                  <c:v>96.49626933520446</c:v>
                </c:pt>
                <c:pt idx="13">
                  <c:v>96.49626933520446</c:v>
                </c:pt>
                <c:pt idx="14">
                  <c:v>96.49626933520446</c:v>
                </c:pt>
                <c:pt idx="15">
                  <c:v>96.49626933520446</c:v>
                </c:pt>
                <c:pt idx="16">
                  <c:v>96.49626933520446</c:v>
                </c:pt>
                <c:pt idx="17">
                  <c:v>96.49626933520446</c:v>
                </c:pt>
                <c:pt idx="18">
                  <c:v>96.49626933520446</c:v>
                </c:pt>
                <c:pt idx="19">
                  <c:v>96.49626933520446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'Ex1'!$M$2</c:f>
              <c:strCache>
                <c:ptCount val="1"/>
                <c:pt idx="0">
                  <c:v>UWL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'Ex1'!$M$3:$M$22</c:f>
              <c:numCache>
                <c:formatCode>General</c:formatCode>
                <c:ptCount val="20"/>
                <c:pt idx="0">
                  <c:v>102.22243110129426</c:v>
                </c:pt>
                <c:pt idx="1">
                  <c:v>102.22243110129426</c:v>
                </c:pt>
                <c:pt idx="2">
                  <c:v>102.22243110129426</c:v>
                </c:pt>
                <c:pt idx="3">
                  <c:v>102.22243110129426</c:v>
                </c:pt>
                <c:pt idx="4">
                  <c:v>102.22243110129426</c:v>
                </c:pt>
                <c:pt idx="5">
                  <c:v>102.22243110129426</c:v>
                </c:pt>
                <c:pt idx="6">
                  <c:v>102.22243110129426</c:v>
                </c:pt>
                <c:pt idx="7">
                  <c:v>102.22243110129426</c:v>
                </c:pt>
                <c:pt idx="8">
                  <c:v>102.22243110129426</c:v>
                </c:pt>
                <c:pt idx="9">
                  <c:v>102.22243110129426</c:v>
                </c:pt>
                <c:pt idx="10">
                  <c:v>102.22243110129426</c:v>
                </c:pt>
                <c:pt idx="11">
                  <c:v>102.22243110129426</c:v>
                </c:pt>
                <c:pt idx="12">
                  <c:v>102.22243110129426</c:v>
                </c:pt>
                <c:pt idx="13">
                  <c:v>102.22243110129426</c:v>
                </c:pt>
                <c:pt idx="14">
                  <c:v>102.22243110129426</c:v>
                </c:pt>
                <c:pt idx="15">
                  <c:v>102.22243110129426</c:v>
                </c:pt>
                <c:pt idx="16">
                  <c:v>102.22243110129426</c:v>
                </c:pt>
                <c:pt idx="17">
                  <c:v>102.22243110129426</c:v>
                </c:pt>
                <c:pt idx="18">
                  <c:v>102.22243110129426</c:v>
                </c:pt>
                <c:pt idx="19">
                  <c:v>102.22243110129426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'Ex1'!$N$2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'Ex1'!$N$3:$N$22</c:f>
              <c:numCache>
                <c:formatCode>General</c:formatCode>
                <c:ptCount val="20"/>
                <c:pt idx="0">
                  <c:v>103.50373066479554</c:v>
                </c:pt>
                <c:pt idx="1">
                  <c:v>103.50373066479554</c:v>
                </c:pt>
                <c:pt idx="2">
                  <c:v>103.50373066479554</c:v>
                </c:pt>
                <c:pt idx="3">
                  <c:v>103.50373066479554</c:v>
                </c:pt>
                <c:pt idx="4">
                  <c:v>103.50373066479554</c:v>
                </c:pt>
                <c:pt idx="5">
                  <c:v>103.50373066479554</c:v>
                </c:pt>
                <c:pt idx="6">
                  <c:v>103.50373066479554</c:v>
                </c:pt>
                <c:pt idx="7">
                  <c:v>103.50373066479554</c:v>
                </c:pt>
                <c:pt idx="8">
                  <c:v>103.50373066479554</c:v>
                </c:pt>
                <c:pt idx="9">
                  <c:v>103.50373066479554</c:v>
                </c:pt>
                <c:pt idx="10">
                  <c:v>103.50373066479554</c:v>
                </c:pt>
                <c:pt idx="11">
                  <c:v>103.50373066479554</c:v>
                </c:pt>
                <c:pt idx="12">
                  <c:v>103.50373066479554</c:v>
                </c:pt>
                <c:pt idx="13">
                  <c:v>103.50373066479554</c:v>
                </c:pt>
                <c:pt idx="14">
                  <c:v>103.50373066479554</c:v>
                </c:pt>
                <c:pt idx="15">
                  <c:v>103.50373066479554</c:v>
                </c:pt>
                <c:pt idx="16">
                  <c:v>103.50373066479554</c:v>
                </c:pt>
                <c:pt idx="17">
                  <c:v>103.50373066479554</c:v>
                </c:pt>
                <c:pt idx="18">
                  <c:v>103.50373066479554</c:v>
                </c:pt>
                <c:pt idx="19">
                  <c:v>103.50373066479554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'Ex1'!$O$2</c:f>
              <c:strCache>
                <c:ptCount val="1"/>
                <c:pt idx="0">
                  <c:v>Moyenne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'Ex1'!$O$3:$O$22</c:f>
              <c:numCache>
                <c:formatCode>General</c:formatCode>
                <c:ptCount val="2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919832"/>
        <c:axId val="480917872"/>
      </c:lineChart>
      <c:scatterChart>
        <c:scatterStyle val="lineMarker"/>
        <c:varyColors val="0"/>
        <c:ser>
          <c:idx val="0"/>
          <c:order val="0"/>
          <c:tx>
            <c:strRef>
              <c:f>'Ex1'!$I$2</c:f>
              <c:strCache>
                <c:ptCount val="1"/>
                <c:pt idx="0">
                  <c:v>moyenne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'Ex1'!$I$3:$I$22</c:f>
              <c:numCache>
                <c:formatCode>0.00</c:formatCode>
                <c:ptCount val="20"/>
                <c:pt idx="0">
                  <c:v>101.71428571428571</c:v>
                </c:pt>
                <c:pt idx="1">
                  <c:v>99.714285714285708</c:v>
                </c:pt>
                <c:pt idx="2">
                  <c:v>101</c:v>
                </c:pt>
                <c:pt idx="3">
                  <c:v>100.14285714285714</c:v>
                </c:pt>
                <c:pt idx="4">
                  <c:v>99.571428571428569</c:v>
                </c:pt>
                <c:pt idx="5">
                  <c:v>102.42857142857143</c:v>
                </c:pt>
                <c:pt idx="6">
                  <c:v>100.42857142857143</c:v>
                </c:pt>
                <c:pt idx="7">
                  <c:v>100</c:v>
                </c:pt>
                <c:pt idx="8">
                  <c:v>100.28571428571429</c:v>
                </c:pt>
                <c:pt idx="9">
                  <c:v>99.285714285714292</c:v>
                </c:pt>
                <c:pt idx="10">
                  <c:v>98.142857142857139</c:v>
                </c:pt>
                <c:pt idx="11">
                  <c:v>101.71428571428571</c:v>
                </c:pt>
                <c:pt idx="12">
                  <c:v>99.714285714285708</c:v>
                </c:pt>
                <c:pt idx="13">
                  <c:v>102</c:v>
                </c:pt>
                <c:pt idx="14">
                  <c:v>100.14285714285714</c:v>
                </c:pt>
                <c:pt idx="15">
                  <c:v>102.14285714285714</c:v>
                </c:pt>
                <c:pt idx="16">
                  <c:v>101.85714285714286</c:v>
                </c:pt>
                <c:pt idx="17">
                  <c:v>98.714285714285708</c:v>
                </c:pt>
                <c:pt idx="18">
                  <c:v>99.571428571428569</c:v>
                </c:pt>
                <c:pt idx="19">
                  <c:v>99.142857142857139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919832"/>
        <c:axId val="480917872"/>
      </c:scatterChart>
      <c:catAx>
        <c:axId val="480919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0917872"/>
        <c:crosses val="autoZero"/>
        <c:auto val="1"/>
        <c:lblAlgn val="ctr"/>
        <c:lblOffset val="100"/>
        <c:noMultiLvlLbl val="0"/>
      </c:catAx>
      <c:valAx>
        <c:axId val="48091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0919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Carte de contrôle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'Ex2'!$C$1</c:f>
              <c:strCache>
                <c:ptCount val="1"/>
                <c:pt idx="0">
                  <c:v>Observations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'Ex2'!$C$2:$C$25</c:f>
              <c:numCache>
                <c:formatCode>General</c:formatCode>
                <c:ptCount val="24"/>
                <c:pt idx="0">
                  <c:v>126.1</c:v>
                </c:pt>
                <c:pt idx="1">
                  <c:v>126.8</c:v>
                </c:pt>
                <c:pt idx="2">
                  <c:v>126.6</c:v>
                </c:pt>
                <c:pt idx="3">
                  <c:v>128.80000000000001</c:v>
                </c:pt>
                <c:pt idx="4">
                  <c:v>125.8</c:v>
                </c:pt>
                <c:pt idx="5">
                  <c:v>124.7</c:v>
                </c:pt>
                <c:pt idx="6">
                  <c:v>126.8</c:v>
                </c:pt>
                <c:pt idx="7">
                  <c:v>130</c:v>
                </c:pt>
                <c:pt idx="8">
                  <c:v>126.9</c:v>
                </c:pt>
                <c:pt idx="9">
                  <c:v>126.2</c:v>
                </c:pt>
                <c:pt idx="10">
                  <c:v>126.6</c:v>
                </c:pt>
                <c:pt idx="11">
                  <c:v>127.8</c:v>
                </c:pt>
                <c:pt idx="12">
                  <c:v>127.1</c:v>
                </c:pt>
                <c:pt idx="13">
                  <c:v>124.1</c:v>
                </c:pt>
                <c:pt idx="14">
                  <c:v>126.4</c:v>
                </c:pt>
                <c:pt idx="15">
                  <c:v>126.3</c:v>
                </c:pt>
                <c:pt idx="16">
                  <c:v>126.1</c:v>
                </c:pt>
                <c:pt idx="17">
                  <c:v>123.5</c:v>
                </c:pt>
                <c:pt idx="18">
                  <c:v>128.1</c:v>
                </c:pt>
                <c:pt idx="19">
                  <c:v>136.30000000000001</c:v>
                </c:pt>
                <c:pt idx="20">
                  <c:v>127.2</c:v>
                </c:pt>
                <c:pt idx="21">
                  <c:v>127.4</c:v>
                </c:pt>
                <c:pt idx="22">
                  <c:v>126.8</c:v>
                </c:pt>
                <c:pt idx="23">
                  <c:v>126.1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'Ex2'!$F$1</c:f>
              <c:strCache>
                <c:ptCount val="1"/>
                <c:pt idx="0">
                  <c:v>LWL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'Ex2'!$F$2:$F$25</c:f>
              <c:numCache>
                <c:formatCode>General</c:formatCode>
                <c:ptCount val="24"/>
                <c:pt idx="0">
                  <c:v>125.6397166961744</c:v>
                </c:pt>
                <c:pt idx="1">
                  <c:v>125.6397166961744</c:v>
                </c:pt>
                <c:pt idx="2">
                  <c:v>125.6397166961744</c:v>
                </c:pt>
                <c:pt idx="3">
                  <c:v>125.6397166961744</c:v>
                </c:pt>
                <c:pt idx="4">
                  <c:v>125.6397166961744</c:v>
                </c:pt>
                <c:pt idx="5">
                  <c:v>125.6397166961744</c:v>
                </c:pt>
                <c:pt idx="6">
                  <c:v>125.6397166961744</c:v>
                </c:pt>
                <c:pt idx="7">
                  <c:v>125.6397166961744</c:v>
                </c:pt>
                <c:pt idx="8">
                  <c:v>125.6397166961744</c:v>
                </c:pt>
                <c:pt idx="9">
                  <c:v>125.6397166961744</c:v>
                </c:pt>
                <c:pt idx="10">
                  <c:v>125.6397166961744</c:v>
                </c:pt>
                <c:pt idx="11">
                  <c:v>125.6397166961744</c:v>
                </c:pt>
                <c:pt idx="12">
                  <c:v>125.6397166961744</c:v>
                </c:pt>
                <c:pt idx="13">
                  <c:v>125.6397166961744</c:v>
                </c:pt>
                <c:pt idx="14">
                  <c:v>125.6397166961744</c:v>
                </c:pt>
                <c:pt idx="15">
                  <c:v>125.6397166961744</c:v>
                </c:pt>
                <c:pt idx="16">
                  <c:v>125.6397166961744</c:v>
                </c:pt>
                <c:pt idx="17">
                  <c:v>125.6397166961744</c:v>
                </c:pt>
                <c:pt idx="18">
                  <c:v>125.6397166961744</c:v>
                </c:pt>
                <c:pt idx="19">
                  <c:v>125.6397166961744</c:v>
                </c:pt>
                <c:pt idx="20">
                  <c:v>125.6397166961744</c:v>
                </c:pt>
                <c:pt idx="21">
                  <c:v>125.6397166961744</c:v>
                </c:pt>
                <c:pt idx="22">
                  <c:v>125.6397166961744</c:v>
                </c:pt>
                <c:pt idx="23">
                  <c:v>125.6397166961744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'Ex2'!$G$1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'Ex2'!$G$2:$G$25</c:f>
              <c:numCache>
                <c:formatCode>General</c:formatCode>
                <c:ptCount val="24"/>
                <c:pt idx="0">
                  <c:v>124.85547173019333</c:v>
                </c:pt>
                <c:pt idx="1">
                  <c:v>124.85547173019333</c:v>
                </c:pt>
                <c:pt idx="2">
                  <c:v>124.85547173019333</c:v>
                </c:pt>
                <c:pt idx="3">
                  <c:v>124.85547173019333</c:v>
                </c:pt>
                <c:pt idx="4">
                  <c:v>124.85547173019333</c:v>
                </c:pt>
                <c:pt idx="5">
                  <c:v>124.85547173019333</c:v>
                </c:pt>
                <c:pt idx="6">
                  <c:v>124.85547173019333</c:v>
                </c:pt>
                <c:pt idx="7">
                  <c:v>124.85547173019333</c:v>
                </c:pt>
                <c:pt idx="8">
                  <c:v>124.85547173019333</c:v>
                </c:pt>
                <c:pt idx="9">
                  <c:v>124.85547173019333</c:v>
                </c:pt>
                <c:pt idx="10">
                  <c:v>124.85547173019333</c:v>
                </c:pt>
                <c:pt idx="11">
                  <c:v>124.85547173019333</c:v>
                </c:pt>
                <c:pt idx="12">
                  <c:v>124.85547173019333</c:v>
                </c:pt>
                <c:pt idx="13">
                  <c:v>124.85547173019333</c:v>
                </c:pt>
                <c:pt idx="14">
                  <c:v>124.85547173019333</c:v>
                </c:pt>
                <c:pt idx="15">
                  <c:v>124.85547173019333</c:v>
                </c:pt>
                <c:pt idx="16">
                  <c:v>124.85547173019333</c:v>
                </c:pt>
                <c:pt idx="17">
                  <c:v>124.85547173019333</c:v>
                </c:pt>
                <c:pt idx="18">
                  <c:v>124.85547173019333</c:v>
                </c:pt>
                <c:pt idx="19">
                  <c:v>124.85547173019333</c:v>
                </c:pt>
                <c:pt idx="20">
                  <c:v>124.85547173019333</c:v>
                </c:pt>
                <c:pt idx="21">
                  <c:v>124.85547173019333</c:v>
                </c:pt>
                <c:pt idx="22">
                  <c:v>124.85547173019333</c:v>
                </c:pt>
                <c:pt idx="23">
                  <c:v>124.85547173019333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'Ex2'!$H$1</c:f>
              <c:strCache>
                <c:ptCount val="1"/>
                <c:pt idx="0">
                  <c:v>UWL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'Ex2'!$H$2:$H$25</c:f>
              <c:numCache>
                <c:formatCode>General</c:formatCode>
                <c:ptCount val="24"/>
                <c:pt idx="0">
                  <c:v>128.36028330382558</c:v>
                </c:pt>
                <c:pt idx="1">
                  <c:v>128.36028330382558</c:v>
                </c:pt>
                <c:pt idx="2">
                  <c:v>128.36028330382558</c:v>
                </c:pt>
                <c:pt idx="3">
                  <c:v>128.36028330382558</c:v>
                </c:pt>
                <c:pt idx="4">
                  <c:v>128.36028330382558</c:v>
                </c:pt>
                <c:pt idx="5">
                  <c:v>128.36028330382558</c:v>
                </c:pt>
                <c:pt idx="6">
                  <c:v>128.36028330382558</c:v>
                </c:pt>
                <c:pt idx="7">
                  <c:v>128.36028330382558</c:v>
                </c:pt>
                <c:pt idx="8">
                  <c:v>128.36028330382558</c:v>
                </c:pt>
                <c:pt idx="9">
                  <c:v>128.36028330382558</c:v>
                </c:pt>
                <c:pt idx="10">
                  <c:v>128.36028330382558</c:v>
                </c:pt>
                <c:pt idx="11">
                  <c:v>128.36028330382558</c:v>
                </c:pt>
                <c:pt idx="12">
                  <c:v>128.36028330382558</c:v>
                </c:pt>
                <c:pt idx="13">
                  <c:v>128.36028330382558</c:v>
                </c:pt>
                <c:pt idx="14">
                  <c:v>128.36028330382558</c:v>
                </c:pt>
                <c:pt idx="15">
                  <c:v>128.36028330382558</c:v>
                </c:pt>
                <c:pt idx="16">
                  <c:v>128.36028330382558</c:v>
                </c:pt>
                <c:pt idx="17">
                  <c:v>128.36028330382558</c:v>
                </c:pt>
                <c:pt idx="18">
                  <c:v>128.36028330382558</c:v>
                </c:pt>
                <c:pt idx="19">
                  <c:v>128.36028330382558</c:v>
                </c:pt>
                <c:pt idx="20">
                  <c:v>128.36028330382558</c:v>
                </c:pt>
                <c:pt idx="21">
                  <c:v>128.36028330382558</c:v>
                </c:pt>
                <c:pt idx="22">
                  <c:v>128.36028330382558</c:v>
                </c:pt>
                <c:pt idx="23">
                  <c:v>128.36028330382558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'Ex2'!$I$1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'Ex2'!$I$2:$I$25</c:f>
              <c:numCache>
                <c:formatCode>General</c:formatCode>
                <c:ptCount val="24"/>
                <c:pt idx="0">
                  <c:v>129.14452826980667</c:v>
                </c:pt>
                <c:pt idx="1">
                  <c:v>129.14452826980667</c:v>
                </c:pt>
                <c:pt idx="2">
                  <c:v>129.14452826980667</c:v>
                </c:pt>
                <c:pt idx="3">
                  <c:v>129.14452826980667</c:v>
                </c:pt>
                <c:pt idx="4">
                  <c:v>129.14452826980667</c:v>
                </c:pt>
                <c:pt idx="5">
                  <c:v>129.14452826980667</c:v>
                </c:pt>
                <c:pt idx="6">
                  <c:v>129.14452826980667</c:v>
                </c:pt>
                <c:pt idx="7">
                  <c:v>129.14452826980667</c:v>
                </c:pt>
                <c:pt idx="8">
                  <c:v>129.14452826980667</c:v>
                </c:pt>
                <c:pt idx="9">
                  <c:v>129.14452826980667</c:v>
                </c:pt>
                <c:pt idx="10">
                  <c:v>129.14452826980667</c:v>
                </c:pt>
                <c:pt idx="11">
                  <c:v>129.14452826980667</c:v>
                </c:pt>
                <c:pt idx="12">
                  <c:v>129.14452826980667</c:v>
                </c:pt>
                <c:pt idx="13">
                  <c:v>129.14452826980667</c:v>
                </c:pt>
                <c:pt idx="14">
                  <c:v>129.14452826980667</c:v>
                </c:pt>
                <c:pt idx="15">
                  <c:v>129.14452826980667</c:v>
                </c:pt>
                <c:pt idx="16">
                  <c:v>129.14452826980667</c:v>
                </c:pt>
                <c:pt idx="17">
                  <c:v>129.14452826980667</c:v>
                </c:pt>
                <c:pt idx="18">
                  <c:v>129.14452826980667</c:v>
                </c:pt>
                <c:pt idx="19">
                  <c:v>129.14452826980667</c:v>
                </c:pt>
                <c:pt idx="20">
                  <c:v>129.14452826980667</c:v>
                </c:pt>
                <c:pt idx="21">
                  <c:v>129.14452826980667</c:v>
                </c:pt>
                <c:pt idx="22">
                  <c:v>129.14452826980667</c:v>
                </c:pt>
                <c:pt idx="23">
                  <c:v>129.14452826980667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'Ex2'!$J$1</c:f>
              <c:strCache>
                <c:ptCount val="1"/>
                <c:pt idx="0">
                  <c:v>Moyenne Base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'Ex2'!$J$2:$J$25</c:f>
              <c:numCache>
                <c:formatCode>General</c:formatCode>
                <c:ptCount val="24"/>
                <c:pt idx="0">
                  <c:v>127</c:v>
                </c:pt>
                <c:pt idx="1">
                  <c:v>127</c:v>
                </c:pt>
                <c:pt idx="2">
                  <c:v>127</c:v>
                </c:pt>
                <c:pt idx="3">
                  <c:v>127</c:v>
                </c:pt>
                <c:pt idx="4">
                  <c:v>127</c:v>
                </c:pt>
                <c:pt idx="5">
                  <c:v>127</c:v>
                </c:pt>
                <c:pt idx="6">
                  <c:v>127</c:v>
                </c:pt>
                <c:pt idx="7">
                  <c:v>127</c:v>
                </c:pt>
                <c:pt idx="8">
                  <c:v>127</c:v>
                </c:pt>
                <c:pt idx="9">
                  <c:v>127</c:v>
                </c:pt>
                <c:pt idx="10">
                  <c:v>127</c:v>
                </c:pt>
                <c:pt idx="11">
                  <c:v>127</c:v>
                </c:pt>
                <c:pt idx="12">
                  <c:v>127</c:v>
                </c:pt>
                <c:pt idx="13">
                  <c:v>127</c:v>
                </c:pt>
                <c:pt idx="14">
                  <c:v>127</c:v>
                </c:pt>
                <c:pt idx="15">
                  <c:v>127</c:v>
                </c:pt>
                <c:pt idx="16">
                  <c:v>127</c:v>
                </c:pt>
                <c:pt idx="17">
                  <c:v>127</c:v>
                </c:pt>
                <c:pt idx="18">
                  <c:v>127</c:v>
                </c:pt>
                <c:pt idx="19">
                  <c:v>127</c:v>
                </c:pt>
                <c:pt idx="20">
                  <c:v>127</c:v>
                </c:pt>
                <c:pt idx="21">
                  <c:v>127</c:v>
                </c:pt>
                <c:pt idx="22">
                  <c:v>127</c:v>
                </c:pt>
                <c:pt idx="23">
                  <c:v>127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801672"/>
        <c:axId val="481804416"/>
      </c:lineChart>
      <c:catAx>
        <c:axId val="481801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804416"/>
        <c:crosses val="autoZero"/>
        <c:auto val="1"/>
        <c:lblAlgn val="ctr"/>
        <c:lblOffset val="100"/>
        <c:noMultiLvlLbl val="0"/>
      </c:catAx>
      <c:valAx>
        <c:axId val="481804416"/>
        <c:scaling>
          <c:orientation val="minMax"/>
          <c:max val="140"/>
          <c:min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801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22</xdr:row>
      <xdr:rowOff>19050</xdr:rowOff>
    </xdr:from>
    <xdr:to>
      <xdr:col>14</xdr:col>
      <xdr:colOff>390525</xdr:colOff>
      <xdr:row>35</xdr:row>
      <xdr:rowOff>161925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25</xdr:row>
      <xdr:rowOff>123825</xdr:rowOff>
    </xdr:from>
    <xdr:to>
      <xdr:col>9</xdr:col>
      <xdr:colOff>923925</xdr:colOff>
      <xdr:row>39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I30" sqref="I30"/>
    </sheetView>
  </sheetViews>
  <sheetFormatPr defaultColWidth="11" defaultRowHeight="15.75" x14ac:dyDescent="0.25"/>
  <cols>
    <col min="1" max="1" width="12.625" bestFit="1" customWidth="1"/>
    <col min="2" max="2" width="12" customWidth="1"/>
    <col min="4" max="4" width="12.25" customWidth="1"/>
  </cols>
  <sheetData>
    <row r="1" spans="1:15" x14ac:dyDescent="0.25">
      <c r="B1" s="1" t="s">
        <v>1</v>
      </c>
      <c r="C1" s="1"/>
      <c r="D1" s="1"/>
      <c r="E1" s="1"/>
      <c r="F1" s="1"/>
      <c r="G1" s="1"/>
      <c r="H1" s="1"/>
    </row>
    <row r="2" spans="1:15" x14ac:dyDescent="0.25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 s="3" t="s">
        <v>2</v>
      </c>
      <c r="J2" t="s">
        <v>3</v>
      </c>
      <c r="K2" t="s">
        <v>6</v>
      </c>
      <c r="L2" t="s">
        <v>7</v>
      </c>
      <c r="M2" t="s">
        <v>8</v>
      </c>
      <c r="N2" t="s">
        <v>9</v>
      </c>
      <c r="O2" t="s">
        <v>10</v>
      </c>
    </row>
    <row r="3" spans="1:15" x14ac:dyDescent="0.25">
      <c r="A3">
        <v>1</v>
      </c>
      <c r="B3">
        <v>101</v>
      </c>
      <c r="C3">
        <v>101</v>
      </c>
      <c r="D3">
        <v>102</v>
      </c>
      <c r="E3">
        <v>99</v>
      </c>
      <c r="F3">
        <v>103</v>
      </c>
      <c r="G3">
        <v>101</v>
      </c>
      <c r="H3">
        <v>105</v>
      </c>
      <c r="I3" s="2">
        <f>(B3+C3+D3+E3+F3+G3+H3)/7</f>
        <v>101.71428571428571</v>
      </c>
      <c r="J3">
        <f>SQRT(VAR(B3:H3))</f>
        <v>1.8898223650461361</v>
      </c>
      <c r="K3">
        <f>(100-($C$25*(3/SQRT(7))))</f>
        <v>97.777568898705738</v>
      </c>
      <c r="L3">
        <f>(100-($C$26*(3/SQRT(7))))</f>
        <v>96.49626933520446</v>
      </c>
      <c r="M3">
        <f>(100+($C$25*(3/SQRT(7))))</f>
        <v>102.22243110129426</v>
      </c>
      <c r="N3">
        <f>(100+($C$26*(3/SQRT(7))))</f>
        <v>103.50373066479554</v>
      </c>
      <c r="O3">
        <f>100</f>
        <v>100</v>
      </c>
    </row>
    <row r="4" spans="1:15" x14ac:dyDescent="0.25">
      <c r="A4">
        <v>2</v>
      </c>
      <c r="B4">
        <v>99</v>
      </c>
      <c r="C4">
        <v>99</v>
      </c>
      <c r="D4">
        <v>100</v>
      </c>
      <c r="E4">
        <v>101</v>
      </c>
      <c r="F4">
        <v>102</v>
      </c>
      <c r="G4">
        <v>98</v>
      </c>
      <c r="H4">
        <v>99</v>
      </c>
      <c r="I4" s="2">
        <f t="shared" ref="I4:I22" si="0">(B4+C4+D4+E4+F4+G4+H4)/7</f>
        <v>99.714285714285708</v>
      </c>
      <c r="J4">
        <f t="shared" ref="J4:J22" si="1">SQRT(VAR(B4:H4))</f>
        <v>1.3801311186847083</v>
      </c>
      <c r="K4">
        <f t="shared" ref="K4:K22" si="2">(100-($C$25*(3/SQRT(7))))</f>
        <v>97.777568898705738</v>
      </c>
      <c r="L4">
        <f t="shared" ref="L4:L22" si="3">(100-($C$26*(3/SQRT(7))))</f>
        <v>96.49626933520446</v>
      </c>
      <c r="M4">
        <f t="shared" ref="M4:M22" si="4">(100+($C$25*(3/SQRT(7))))</f>
        <v>102.22243110129426</v>
      </c>
      <c r="N4">
        <f t="shared" ref="N4:N22" si="5">(100+($C$26*(3/SQRT(7))))</f>
        <v>103.50373066479554</v>
      </c>
      <c r="O4">
        <f>100</f>
        <v>100</v>
      </c>
    </row>
    <row r="5" spans="1:15" x14ac:dyDescent="0.25">
      <c r="A5">
        <v>3</v>
      </c>
      <c r="B5">
        <v>97</v>
      </c>
      <c r="C5">
        <v>101</v>
      </c>
      <c r="D5">
        <v>101</v>
      </c>
      <c r="E5">
        <v>100</v>
      </c>
      <c r="F5">
        <v>103</v>
      </c>
      <c r="G5">
        <v>105</v>
      </c>
      <c r="H5">
        <v>100</v>
      </c>
      <c r="I5" s="2">
        <f t="shared" si="0"/>
        <v>101</v>
      </c>
      <c r="J5">
        <f t="shared" si="1"/>
        <v>2.5166114784235831</v>
      </c>
      <c r="K5">
        <f t="shared" si="2"/>
        <v>97.777568898705738</v>
      </c>
      <c r="L5">
        <f t="shared" si="3"/>
        <v>96.49626933520446</v>
      </c>
      <c r="M5">
        <f t="shared" si="4"/>
        <v>102.22243110129426</v>
      </c>
      <c r="N5">
        <f t="shared" si="5"/>
        <v>103.50373066479554</v>
      </c>
      <c r="O5">
        <f>100</f>
        <v>100</v>
      </c>
    </row>
    <row r="6" spans="1:15" x14ac:dyDescent="0.25">
      <c r="A6">
        <v>4</v>
      </c>
      <c r="B6">
        <v>103</v>
      </c>
      <c r="C6">
        <v>102</v>
      </c>
      <c r="D6">
        <v>101</v>
      </c>
      <c r="E6">
        <v>99</v>
      </c>
      <c r="F6">
        <v>101</v>
      </c>
      <c r="G6">
        <v>95</v>
      </c>
      <c r="H6">
        <v>100</v>
      </c>
      <c r="I6" s="2">
        <f t="shared" si="0"/>
        <v>100.14285714285714</v>
      </c>
      <c r="J6">
        <f t="shared" si="1"/>
        <v>2.6095064302514777</v>
      </c>
      <c r="K6">
        <f t="shared" si="2"/>
        <v>97.777568898705738</v>
      </c>
      <c r="L6">
        <f t="shared" si="3"/>
        <v>96.49626933520446</v>
      </c>
      <c r="M6">
        <f t="shared" si="4"/>
        <v>102.22243110129426</v>
      </c>
      <c r="N6">
        <f t="shared" si="5"/>
        <v>103.50373066479554</v>
      </c>
      <c r="O6">
        <f>100</f>
        <v>100</v>
      </c>
    </row>
    <row r="7" spans="1:15" x14ac:dyDescent="0.25">
      <c r="A7">
        <v>5</v>
      </c>
      <c r="B7">
        <v>102</v>
      </c>
      <c r="C7">
        <v>98</v>
      </c>
      <c r="D7">
        <v>97</v>
      </c>
      <c r="E7">
        <v>101</v>
      </c>
      <c r="F7">
        <v>100</v>
      </c>
      <c r="G7">
        <v>100</v>
      </c>
      <c r="H7">
        <v>99</v>
      </c>
      <c r="I7" s="2">
        <f t="shared" si="0"/>
        <v>99.571428571428569</v>
      </c>
      <c r="J7">
        <f t="shared" si="1"/>
        <v>1.7182493859684491</v>
      </c>
      <c r="K7">
        <f t="shared" si="2"/>
        <v>97.777568898705738</v>
      </c>
      <c r="L7">
        <f t="shared" si="3"/>
        <v>96.49626933520446</v>
      </c>
      <c r="M7">
        <f t="shared" si="4"/>
        <v>102.22243110129426</v>
      </c>
      <c r="N7">
        <f t="shared" si="5"/>
        <v>103.50373066479554</v>
      </c>
      <c r="O7">
        <f>100</f>
        <v>100</v>
      </c>
    </row>
    <row r="8" spans="1:15" x14ac:dyDescent="0.25">
      <c r="A8">
        <v>6</v>
      </c>
      <c r="B8">
        <v>106</v>
      </c>
      <c r="C8">
        <v>101</v>
      </c>
      <c r="D8">
        <v>101</v>
      </c>
      <c r="E8">
        <v>100</v>
      </c>
      <c r="F8">
        <v>105</v>
      </c>
      <c r="G8">
        <v>102</v>
      </c>
      <c r="H8">
        <v>102</v>
      </c>
      <c r="I8" s="2">
        <f t="shared" si="0"/>
        <v>102.42857142857143</v>
      </c>
      <c r="J8">
        <f t="shared" si="1"/>
        <v>2.2253945610567469</v>
      </c>
      <c r="K8">
        <f t="shared" si="2"/>
        <v>97.777568898705738</v>
      </c>
      <c r="L8">
        <f t="shared" si="3"/>
        <v>96.49626933520446</v>
      </c>
      <c r="M8">
        <f t="shared" si="4"/>
        <v>102.22243110129426</v>
      </c>
      <c r="N8">
        <f t="shared" si="5"/>
        <v>103.50373066479554</v>
      </c>
      <c r="O8">
        <f>100</f>
        <v>100</v>
      </c>
    </row>
    <row r="9" spans="1:15" x14ac:dyDescent="0.25">
      <c r="A9">
        <v>7</v>
      </c>
      <c r="B9">
        <v>102</v>
      </c>
      <c r="C9">
        <v>98</v>
      </c>
      <c r="D9">
        <v>97</v>
      </c>
      <c r="E9">
        <v>99</v>
      </c>
      <c r="F9">
        <v>101</v>
      </c>
      <c r="G9">
        <v>104</v>
      </c>
      <c r="H9">
        <v>102</v>
      </c>
      <c r="I9" s="2">
        <f t="shared" si="0"/>
        <v>100.42857142857143</v>
      </c>
      <c r="J9">
        <f t="shared" si="1"/>
        <v>2.5071326821120348</v>
      </c>
      <c r="K9">
        <f t="shared" si="2"/>
        <v>97.777568898705738</v>
      </c>
      <c r="L9">
        <f t="shared" si="3"/>
        <v>96.49626933520446</v>
      </c>
      <c r="M9">
        <f t="shared" si="4"/>
        <v>102.22243110129426</v>
      </c>
      <c r="N9">
        <f t="shared" si="5"/>
        <v>103.50373066479554</v>
      </c>
      <c r="O9">
        <f>100</f>
        <v>100</v>
      </c>
    </row>
    <row r="10" spans="1:15" x14ac:dyDescent="0.25">
      <c r="A10">
        <v>8</v>
      </c>
      <c r="B10">
        <v>99</v>
      </c>
      <c r="C10">
        <v>100</v>
      </c>
      <c r="D10">
        <v>99</v>
      </c>
      <c r="E10">
        <v>106</v>
      </c>
      <c r="F10">
        <v>95</v>
      </c>
      <c r="G10">
        <v>100</v>
      </c>
      <c r="H10">
        <v>101</v>
      </c>
      <c r="I10" s="2">
        <f t="shared" si="0"/>
        <v>100</v>
      </c>
      <c r="J10">
        <f t="shared" si="1"/>
        <v>3.2659863237109041</v>
      </c>
      <c r="K10">
        <f t="shared" si="2"/>
        <v>97.777568898705738</v>
      </c>
      <c r="L10">
        <f t="shared" si="3"/>
        <v>96.49626933520446</v>
      </c>
      <c r="M10">
        <f t="shared" si="4"/>
        <v>102.22243110129426</v>
      </c>
      <c r="N10">
        <f t="shared" si="5"/>
        <v>103.50373066479554</v>
      </c>
      <c r="O10">
        <f>100</f>
        <v>100</v>
      </c>
    </row>
    <row r="11" spans="1:15" x14ac:dyDescent="0.25">
      <c r="A11">
        <v>9</v>
      </c>
      <c r="B11">
        <v>98</v>
      </c>
      <c r="C11">
        <v>101</v>
      </c>
      <c r="D11">
        <v>104</v>
      </c>
      <c r="E11">
        <v>101</v>
      </c>
      <c r="F11">
        <v>102</v>
      </c>
      <c r="G11">
        <v>98</v>
      </c>
      <c r="H11">
        <v>98</v>
      </c>
      <c r="I11" s="2">
        <f t="shared" si="0"/>
        <v>100.28571428571429</v>
      </c>
      <c r="J11">
        <f t="shared" si="1"/>
        <v>2.3603873774083293</v>
      </c>
      <c r="K11">
        <f t="shared" si="2"/>
        <v>97.777568898705738</v>
      </c>
      <c r="L11">
        <f t="shared" si="3"/>
        <v>96.49626933520446</v>
      </c>
      <c r="M11">
        <f t="shared" si="4"/>
        <v>102.22243110129426</v>
      </c>
      <c r="N11">
        <f t="shared" si="5"/>
        <v>103.50373066479554</v>
      </c>
      <c r="O11">
        <f>100</f>
        <v>100</v>
      </c>
    </row>
    <row r="12" spans="1:15" x14ac:dyDescent="0.25">
      <c r="A12">
        <v>10</v>
      </c>
      <c r="B12">
        <v>100</v>
      </c>
      <c r="C12">
        <v>99</v>
      </c>
      <c r="D12">
        <v>101</v>
      </c>
      <c r="E12">
        <v>100</v>
      </c>
      <c r="F12">
        <v>100</v>
      </c>
      <c r="G12">
        <v>100</v>
      </c>
      <c r="H12">
        <v>95</v>
      </c>
      <c r="I12" s="2">
        <f t="shared" si="0"/>
        <v>99.285714285714292</v>
      </c>
      <c r="J12">
        <f t="shared" si="1"/>
        <v>1.9760470401187076</v>
      </c>
      <c r="K12">
        <f t="shared" si="2"/>
        <v>97.777568898705738</v>
      </c>
      <c r="L12">
        <f t="shared" si="3"/>
        <v>96.49626933520446</v>
      </c>
      <c r="M12">
        <f t="shared" si="4"/>
        <v>102.22243110129426</v>
      </c>
      <c r="N12">
        <f t="shared" si="5"/>
        <v>103.50373066479554</v>
      </c>
      <c r="O12">
        <f>100</f>
        <v>100</v>
      </c>
    </row>
    <row r="13" spans="1:15" x14ac:dyDescent="0.25">
      <c r="A13">
        <v>11</v>
      </c>
      <c r="B13">
        <v>101</v>
      </c>
      <c r="C13">
        <v>93</v>
      </c>
      <c r="D13">
        <v>102</v>
      </c>
      <c r="E13">
        <v>104</v>
      </c>
      <c r="F13">
        <v>90</v>
      </c>
      <c r="G13">
        <v>100</v>
      </c>
      <c r="H13">
        <v>97</v>
      </c>
      <c r="I13" s="2">
        <f t="shared" si="0"/>
        <v>98.142857142857139</v>
      </c>
      <c r="J13">
        <f t="shared" si="1"/>
        <v>5.0803074522634759</v>
      </c>
      <c r="K13">
        <f t="shared" si="2"/>
        <v>97.777568898705738</v>
      </c>
      <c r="L13">
        <f t="shared" si="3"/>
        <v>96.49626933520446</v>
      </c>
      <c r="M13">
        <f t="shared" si="4"/>
        <v>102.22243110129426</v>
      </c>
      <c r="N13">
        <f t="shared" si="5"/>
        <v>103.50373066479554</v>
      </c>
      <c r="O13">
        <f>100</f>
        <v>100</v>
      </c>
    </row>
    <row r="14" spans="1:15" x14ac:dyDescent="0.25">
      <c r="A14">
        <v>12</v>
      </c>
      <c r="B14">
        <v>103</v>
      </c>
      <c r="C14">
        <v>100</v>
      </c>
      <c r="D14">
        <v>105</v>
      </c>
      <c r="E14">
        <v>100</v>
      </c>
      <c r="F14">
        <v>99</v>
      </c>
      <c r="G14">
        <v>104</v>
      </c>
      <c r="H14">
        <v>101</v>
      </c>
      <c r="I14" s="2">
        <f t="shared" si="0"/>
        <v>101.71428571428571</v>
      </c>
      <c r="J14">
        <f t="shared" si="1"/>
        <v>2.2886885410853175</v>
      </c>
      <c r="K14">
        <f t="shared" si="2"/>
        <v>97.777568898705738</v>
      </c>
      <c r="L14">
        <f t="shared" si="3"/>
        <v>96.49626933520446</v>
      </c>
      <c r="M14">
        <f t="shared" si="4"/>
        <v>102.22243110129426</v>
      </c>
      <c r="N14">
        <f t="shared" si="5"/>
        <v>103.50373066479554</v>
      </c>
      <c r="O14">
        <f>100</f>
        <v>100</v>
      </c>
    </row>
    <row r="15" spans="1:15" x14ac:dyDescent="0.25">
      <c r="A15">
        <v>13</v>
      </c>
      <c r="B15">
        <v>98</v>
      </c>
      <c r="C15">
        <v>103</v>
      </c>
      <c r="D15">
        <v>99</v>
      </c>
      <c r="E15">
        <v>98</v>
      </c>
      <c r="F15">
        <v>100</v>
      </c>
      <c r="G15">
        <v>100</v>
      </c>
      <c r="H15">
        <v>100</v>
      </c>
      <c r="I15" s="2">
        <f t="shared" si="0"/>
        <v>99.714285714285708</v>
      </c>
      <c r="J15">
        <f t="shared" si="1"/>
        <v>1.704336206492693</v>
      </c>
      <c r="K15">
        <f t="shared" si="2"/>
        <v>97.777568898705738</v>
      </c>
      <c r="L15">
        <f t="shared" si="3"/>
        <v>96.49626933520446</v>
      </c>
      <c r="M15">
        <f t="shared" si="4"/>
        <v>102.22243110129426</v>
      </c>
      <c r="N15">
        <f t="shared" si="5"/>
        <v>103.50373066479554</v>
      </c>
      <c r="O15">
        <f>100</f>
        <v>100</v>
      </c>
    </row>
    <row r="16" spans="1:15" x14ac:dyDescent="0.25">
      <c r="A16">
        <v>14</v>
      </c>
      <c r="B16">
        <v>106</v>
      </c>
      <c r="C16">
        <v>103</v>
      </c>
      <c r="D16">
        <v>97</v>
      </c>
      <c r="E16">
        <v>102</v>
      </c>
      <c r="F16">
        <v>104</v>
      </c>
      <c r="G16">
        <v>101</v>
      </c>
      <c r="H16">
        <v>101</v>
      </c>
      <c r="I16" s="2">
        <f t="shared" si="0"/>
        <v>102</v>
      </c>
      <c r="J16">
        <f t="shared" si="1"/>
        <v>2.8284271247461903</v>
      </c>
      <c r="K16">
        <f t="shared" si="2"/>
        <v>97.777568898705738</v>
      </c>
      <c r="L16">
        <f t="shared" si="3"/>
        <v>96.49626933520446</v>
      </c>
      <c r="M16">
        <f t="shared" si="4"/>
        <v>102.22243110129426</v>
      </c>
      <c r="N16">
        <f t="shared" si="5"/>
        <v>103.50373066479554</v>
      </c>
      <c r="O16">
        <f>100</f>
        <v>100</v>
      </c>
    </row>
    <row r="17" spans="1:15" x14ac:dyDescent="0.25">
      <c r="A17">
        <v>15</v>
      </c>
      <c r="B17">
        <v>100</v>
      </c>
      <c r="C17">
        <v>99</v>
      </c>
      <c r="D17">
        <v>103</v>
      </c>
      <c r="E17">
        <v>101</v>
      </c>
      <c r="F17">
        <v>100</v>
      </c>
      <c r="G17">
        <v>99</v>
      </c>
      <c r="H17">
        <v>99</v>
      </c>
      <c r="I17" s="2">
        <f t="shared" si="0"/>
        <v>100.14285714285714</v>
      </c>
      <c r="J17">
        <f t="shared" si="1"/>
        <v>1.4638501094227998</v>
      </c>
      <c r="K17">
        <f t="shared" si="2"/>
        <v>97.777568898705738</v>
      </c>
      <c r="L17">
        <f t="shared" si="3"/>
        <v>96.49626933520446</v>
      </c>
      <c r="M17">
        <f t="shared" si="4"/>
        <v>102.22243110129426</v>
      </c>
      <c r="N17">
        <f t="shared" si="5"/>
        <v>103.50373066479554</v>
      </c>
      <c r="O17">
        <f>100</f>
        <v>100</v>
      </c>
    </row>
    <row r="18" spans="1:15" x14ac:dyDescent="0.25">
      <c r="A18">
        <v>16</v>
      </c>
      <c r="B18">
        <v>100</v>
      </c>
      <c r="C18">
        <v>98</v>
      </c>
      <c r="D18">
        <v>110</v>
      </c>
      <c r="E18">
        <v>94</v>
      </c>
      <c r="F18">
        <v>99</v>
      </c>
      <c r="G18">
        <v>108</v>
      </c>
      <c r="H18">
        <v>106</v>
      </c>
      <c r="I18" s="2">
        <f t="shared" si="0"/>
        <v>102.14285714285714</v>
      </c>
      <c r="J18">
        <f t="shared" si="1"/>
        <v>5.8999596447368861</v>
      </c>
      <c r="K18">
        <f t="shared" si="2"/>
        <v>97.777568898705738</v>
      </c>
      <c r="L18">
        <f t="shared" si="3"/>
        <v>96.49626933520446</v>
      </c>
      <c r="M18">
        <f t="shared" si="4"/>
        <v>102.22243110129426</v>
      </c>
      <c r="N18">
        <f t="shared" si="5"/>
        <v>103.50373066479554</v>
      </c>
      <c r="O18">
        <f>100</f>
        <v>100</v>
      </c>
    </row>
    <row r="19" spans="1:15" x14ac:dyDescent="0.25">
      <c r="A19">
        <v>17</v>
      </c>
      <c r="B19">
        <v>99</v>
      </c>
      <c r="C19">
        <v>102</v>
      </c>
      <c r="D19">
        <v>102</v>
      </c>
      <c r="E19">
        <v>105</v>
      </c>
      <c r="F19">
        <v>103</v>
      </c>
      <c r="G19">
        <v>102</v>
      </c>
      <c r="H19">
        <v>100</v>
      </c>
      <c r="I19" s="2">
        <f t="shared" si="0"/>
        <v>101.85714285714286</v>
      </c>
      <c r="J19">
        <f t="shared" si="1"/>
        <v>1.9518001458970664</v>
      </c>
      <c r="K19">
        <f t="shared" si="2"/>
        <v>97.777568898705738</v>
      </c>
      <c r="L19">
        <f t="shared" si="3"/>
        <v>96.49626933520446</v>
      </c>
      <c r="M19">
        <f t="shared" si="4"/>
        <v>102.22243110129426</v>
      </c>
      <c r="N19">
        <f t="shared" si="5"/>
        <v>103.50373066479554</v>
      </c>
      <c r="O19">
        <f>100</f>
        <v>100</v>
      </c>
    </row>
    <row r="20" spans="1:15" x14ac:dyDescent="0.25">
      <c r="A20">
        <v>18</v>
      </c>
      <c r="B20">
        <v>99</v>
      </c>
      <c r="C20">
        <v>101</v>
      </c>
      <c r="D20">
        <v>94</v>
      </c>
      <c r="E20">
        <v>100</v>
      </c>
      <c r="F20">
        <v>102</v>
      </c>
      <c r="G20">
        <v>102</v>
      </c>
      <c r="H20">
        <v>93</v>
      </c>
      <c r="I20" s="2">
        <f t="shared" si="0"/>
        <v>98.714285714285708</v>
      </c>
      <c r="J20">
        <f t="shared" si="1"/>
        <v>3.7289089429432174</v>
      </c>
      <c r="K20">
        <f t="shared" si="2"/>
        <v>97.777568898705738</v>
      </c>
      <c r="L20">
        <f t="shared" si="3"/>
        <v>96.49626933520446</v>
      </c>
      <c r="M20">
        <f t="shared" si="4"/>
        <v>102.22243110129426</v>
      </c>
      <c r="N20">
        <f t="shared" si="5"/>
        <v>103.50373066479554</v>
      </c>
      <c r="O20">
        <f>100</f>
        <v>100</v>
      </c>
    </row>
    <row r="21" spans="1:15" x14ac:dyDescent="0.25">
      <c r="A21">
        <v>19</v>
      </c>
      <c r="B21">
        <v>96</v>
      </c>
      <c r="C21">
        <v>96</v>
      </c>
      <c r="D21">
        <v>101</v>
      </c>
      <c r="E21">
        <v>99</v>
      </c>
      <c r="F21">
        <v>102</v>
      </c>
      <c r="G21">
        <v>106</v>
      </c>
      <c r="H21">
        <v>97</v>
      </c>
      <c r="I21" s="2">
        <f t="shared" si="0"/>
        <v>99.571428571428569</v>
      </c>
      <c r="J21">
        <f t="shared" si="1"/>
        <v>3.6903993847614407</v>
      </c>
      <c r="K21">
        <f t="shared" si="2"/>
        <v>97.777568898705738</v>
      </c>
      <c r="L21">
        <f t="shared" si="3"/>
        <v>96.49626933520446</v>
      </c>
      <c r="M21">
        <f t="shared" si="4"/>
        <v>102.22243110129426</v>
      </c>
      <c r="N21">
        <f t="shared" si="5"/>
        <v>103.50373066479554</v>
      </c>
      <c r="O21">
        <f>100</f>
        <v>100</v>
      </c>
    </row>
    <row r="22" spans="1:15" x14ac:dyDescent="0.25">
      <c r="A22">
        <v>20</v>
      </c>
      <c r="B22">
        <v>103</v>
      </c>
      <c r="C22">
        <v>100</v>
      </c>
      <c r="D22">
        <v>99</v>
      </c>
      <c r="E22">
        <v>93</v>
      </c>
      <c r="F22">
        <v>101</v>
      </c>
      <c r="G22">
        <v>100</v>
      </c>
      <c r="H22">
        <v>98</v>
      </c>
      <c r="I22" s="2">
        <f t="shared" si="0"/>
        <v>99.142857142857139</v>
      </c>
      <c r="J22">
        <f t="shared" si="1"/>
        <v>3.1320159337914948</v>
      </c>
      <c r="K22">
        <f t="shared" si="2"/>
        <v>97.777568898705738</v>
      </c>
      <c r="L22">
        <f t="shared" si="3"/>
        <v>96.49626933520446</v>
      </c>
      <c r="M22">
        <f t="shared" si="4"/>
        <v>102.22243110129426</v>
      </c>
      <c r="N22">
        <f t="shared" si="5"/>
        <v>103.50373066479554</v>
      </c>
      <c r="O22">
        <f>100</f>
        <v>100</v>
      </c>
    </row>
    <row r="23" spans="1:15" x14ac:dyDescent="0.25">
      <c r="I23" s="2">
        <f>SUM(I3:I22)/20</f>
        <v>100.3857142857143</v>
      </c>
    </row>
    <row r="24" spans="1:15" x14ac:dyDescent="0.25">
      <c r="A24" s="4"/>
      <c r="B24" s="4"/>
    </row>
    <row r="25" spans="1:15" x14ac:dyDescent="0.25">
      <c r="A25" t="s">
        <v>4</v>
      </c>
      <c r="B25">
        <v>0.95</v>
      </c>
      <c r="C25">
        <v>1.96</v>
      </c>
    </row>
    <row r="26" spans="1:15" x14ac:dyDescent="0.25">
      <c r="A26" t="s">
        <v>5</v>
      </c>
      <c r="B26">
        <v>0.998</v>
      </c>
      <c r="C26">
        <v>3.09</v>
      </c>
    </row>
  </sheetData>
  <pageMargins left="0.75" right="0.75" top="1" bottom="1" header="0.5" footer="0.5"/>
  <pageSetup paperSize="9" orientation="portrait" verticalDpi="0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topLeftCell="A6" workbookViewId="0">
      <selection activeCell="C34" sqref="C34"/>
    </sheetView>
  </sheetViews>
  <sheetFormatPr defaultRowHeight="15.75" x14ac:dyDescent="0.25"/>
  <cols>
    <col min="1" max="1" width="13.625" bestFit="1" customWidth="1"/>
    <col min="2" max="2" width="9.875" bestFit="1" customWidth="1"/>
    <col min="3" max="3" width="11.5" bestFit="1" customWidth="1"/>
    <col min="10" max="10" width="13" bestFit="1" customWidth="1"/>
  </cols>
  <sheetData>
    <row r="1" spans="1:10" x14ac:dyDescent="0.25">
      <c r="A1" t="s">
        <v>14</v>
      </c>
      <c r="B1" t="s">
        <v>1</v>
      </c>
      <c r="C1" t="s">
        <v>11</v>
      </c>
      <c r="E1" t="s">
        <v>12</v>
      </c>
      <c r="F1" t="s">
        <v>6</v>
      </c>
      <c r="G1" t="s">
        <v>7</v>
      </c>
      <c r="H1" t="s">
        <v>8</v>
      </c>
      <c r="I1" t="s">
        <v>9</v>
      </c>
      <c r="J1" t="s">
        <v>13</v>
      </c>
    </row>
    <row r="2" spans="1:10" x14ac:dyDescent="0.25">
      <c r="A2">
        <v>3.4</v>
      </c>
      <c r="B2">
        <v>1</v>
      </c>
      <c r="C2">
        <v>126.1</v>
      </c>
      <c r="F2">
        <f>(127-($B$27*(3.4/SQRT(24))))</f>
        <v>125.6397166961744</v>
      </c>
      <c r="G2">
        <f>(127-($B$28*(3.4/SQRT(24))))</f>
        <v>124.85547173019333</v>
      </c>
      <c r="H2">
        <f>(127+($B$27*(3.4/SQRT(24))))</f>
        <v>128.36028330382558</v>
      </c>
      <c r="I2">
        <f>(127+($B$28*(3.4/SQRT(24))))</f>
        <v>129.14452826980667</v>
      </c>
      <c r="J2">
        <v>127</v>
      </c>
    </row>
    <row r="3" spans="1:10" x14ac:dyDescent="0.25">
      <c r="B3">
        <f>B2+1</f>
        <v>2</v>
      </c>
      <c r="C3">
        <v>126.8</v>
      </c>
      <c r="F3">
        <f t="shared" ref="F3:F25" si="0">(127-($B$27*(3.4/SQRT(24))))</f>
        <v>125.6397166961744</v>
      </c>
      <c r="G3">
        <f t="shared" ref="G3:G25" si="1">(127-($B$28*(3.4/SQRT(24))))</f>
        <v>124.85547173019333</v>
      </c>
      <c r="H3">
        <f t="shared" ref="H3:H25" si="2">(127+($B$27*(3.4/SQRT(24))))</f>
        <v>128.36028330382558</v>
      </c>
      <c r="I3">
        <f t="shared" ref="I3:I25" si="3">(127+($B$28*(3.4/SQRT(24))))</f>
        <v>129.14452826980667</v>
      </c>
      <c r="J3">
        <v>127</v>
      </c>
    </row>
    <row r="4" spans="1:10" x14ac:dyDescent="0.25">
      <c r="B4">
        <f t="shared" ref="B4:B25" si="4">B3+1</f>
        <v>3</v>
      </c>
      <c r="C4">
        <v>126.6</v>
      </c>
      <c r="F4">
        <f t="shared" si="0"/>
        <v>125.6397166961744</v>
      </c>
      <c r="G4">
        <f t="shared" si="1"/>
        <v>124.85547173019333</v>
      </c>
      <c r="H4">
        <f t="shared" si="2"/>
        <v>128.36028330382558</v>
      </c>
      <c r="I4">
        <f t="shared" si="3"/>
        <v>129.14452826980667</v>
      </c>
      <c r="J4">
        <v>127</v>
      </c>
    </row>
    <row r="5" spans="1:10" x14ac:dyDescent="0.25">
      <c r="B5">
        <f t="shared" si="4"/>
        <v>4</v>
      </c>
      <c r="C5">
        <v>128.80000000000001</v>
      </c>
      <c r="F5">
        <f t="shared" si="0"/>
        <v>125.6397166961744</v>
      </c>
      <c r="G5">
        <f t="shared" si="1"/>
        <v>124.85547173019333</v>
      </c>
      <c r="H5">
        <f t="shared" si="2"/>
        <v>128.36028330382558</v>
      </c>
      <c r="I5">
        <f t="shared" si="3"/>
        <v>129.14452826980667</v>
      </c>
      <c r="J5">
        <v>127</v>
      </c>
    </row>
    <row r="6" spans="1:10" x14ac:dyDescent="0.25">
      <c r="B6">
        <f t="shared" si="4"/>
        <v>5</v>
      </c>
      <c r="C6">
        <v>125.8</v>
      </c>
      <c r="F6">
        <f t="shared" si="0"/>
        <v>125.6397166961744</v>
      </c>
      <c r="G6">
        <f t="shared" si="1"/>
        <v>124.85547173019333</v>
      </c>
      <c r="H6">
        <f t="shared" si="2"/>
        <v>128.36028330382558</v>
      </c>
      <c r="I6">
        <f t="shared" si="3"/>
        <v>129.14452826980667</v>
      </c>
      <c r="J6">
        <v>127</v>
      </c>
    </row>
    <row r="7" spans="1:10" x14ac:dyDescent="0.25">
      <c r="B7">
        <f t="shared" si="4"/>
        <v>6</v>
      </c>
      <c r="C7">
        <v>124.7</v>
      </c>
      <c r="F7">
        <f t="shared" si="0"/>
        <v>125.6397166961744</v>
      </c>
      <c r="G7">
        <f t="shared" si="1"/>
        <v>124.85547173019333</v>
      </c>
      <c r="H7">
        <f t="shared" si="2"/>
        <v>128.36028330382558</v>
      </c>
      <c r="I7">
        <f t="shared" si="3"/>
        <v>129.14452826980667</v>
      </c>
      <c r="J7">
        <v>127</v>
      </c>
    </row>
    <row r="8" spans="1:10" x14ac:dyDescent="0.25">
      <c r="B8">
        <f t="shared" si="4"/>
        <v>7</v>
      </c>
      <c r="C8">
        <v>126.8</v>
      </c>
      <c r="F8">
        <f t="shared" si="0"/>
        <v>125.6397166961744</v>
      </c>
      <c r="G8">
        <f t="shared" si="1"/>
        <v>124.85547173019333</v>
      </c>
      <c r="H8">
        <f t="shared" si="2"/>
        <v>128.36028330382558</v>
      </c>
      <c r="I8">
        <f t="shared" si="3"/>
        <v>129.14452826980667</v>
      </c>
      <c r="J8">
        <v>127</v>
      </c>
    </row>
    <row r="9" spans="1:10" x14ac:dyDescent="0.25">
      <c r="B9">
        <f t="shared" si="4"/>
        <v>8</v>
      </c>
      <c r="C9">
        <v>130</v>
      </c>
      <c r="F9">
        <f t="shared" si="0"/>
        <v>125.6397166961744</v>
      </c>
      <c r="G9">
        <f t="shared" si="1"/>
        <v>124.85547173019333</v>
      </c>
      <c r="H9">
        <f t="shared" si="2"/>
        <v>128.36028330382558</v>
      </c>
      <c r="I9">
        <f t="shared" si="3"/>
        <v>129.14452826980667</v>
      </c>
      <c r="J9">
        <v>127</v>
      </c>
    </row>
    <row r="10" spans="1:10" x14ac:dyDescent="0.25">
      <c r="B10">
        <f t="shared" si="4"/>
        <v>9</v>
      </c>
      <c r="C10">
        <v>126.9</v>
      </c>
      <c r="F10">
        <f t="shared" si="0"/>
        <v>125.6397166961744</v>
      </c>
      <c r="G10">
        <f t="shared" si="1"/>
        <v>124.85547173019333</v>
      </c>
      <c r="H10">
        <f t="shared" si="2"/>
        <v>128.36028330382558</v>
      </c>
      <c r="I10">
        <f t="shared" si="3"/>
        <v>129.14452826980667</v>
      </c>
      <c r="J10">
        <v>127</v>
      </c>
    </row>
    <row r="11" spans="1:10" x14ac:dyDescent="0.25">
      <c r="B11">
        <f t="shared" si="4"/>
        <v>10</v>
      </c>
      <c r="C11">
        <v>126.2</v>
      </c>
      <c r="F11">
        <f t="shared" si="0"/>
        <v>125.6397166961744</v>
      </c>
      <c r="G11">
        <f t="shared" si="1"/>
        <v>124.85547173019333</v>
      </c>
      <c r="H11">
        <f t="shared" si="2"/>
        <v>128.36028330382558</v>
      </c>
      <c r="I11">
        <f t="shared" si="3"/>
        <v>129.14452826980667</v>
      </c>
      <c r="J11">
        <v>127</v>
      </c>
    </row>
    <row r="12" spans="1:10" x14ac:dyDescent="0.25">
      <c r="B12">
        <f t="shared" si="4"/>
        <v>11</v>
      </c>
      <c r="C12">
        <v>126.6</v>
      </c>
      <c r="F12">
        <f t="shared" si="0"/>
        <v>125.6397166961744</v>
      </c>
      <c r="G12">
        <f t="shared" si="1"/>
        <v>124.85547173019333</v>
      </c>
      <c r="H12">
        <f t="shared" si="2"/>
        <v>128.36028330382558</v>
      </c>
      <c r="I12">
        <f t="shared" si="3"/>
        <v>129.14452826980667</v>
      </c>
      <c r="J12">
        <v>127</v>
      </c>
    </row>
    <row r="13" spans="1:10" x14ac:dyDescent="0.25">
      <c r="B13">
        <f t="shared" si="4"/>
        <v>12</v>
      </c>
      <c r="C13">
        <v>127.8</v>
      </c>
      <c r="F13">
        <f t="shared" si="0"/>
        <v>125.6397166961744</v>
      </c>
      <c r="G13">
        <f t="shared" si="1"/>
        <v>124.85547173019333</v>
      </c>
      <c r="H13">
        <f t="shared" si="2"/>
        <v>128.36028330382558</v>
      </c>
      <c r="I13">
        <f t="shared" si="3"/>
        <v>129.14452826980667</v>
      </c>
      <c r="J13">
        <v>127</v>
      </c>
    </row>
    <row r="14" spans="1:10" x14ac:dyDescent="0.25">
      <c r="B14">
        <f t="shared" si="4"/>
        <v>13</v>
      </c>
      <c r="C14">
        <v>127.1</v>
      </c>
      <c r="F14">
        <f t="shared" si="0"/>
        <v>125.6397166961744</v>
      </c>
      <c r="G14">
        <f t="shared" si="1"/>
        <v>124.85547173019333</v>
      </c>
      <c r="H14">
        <f t="shared" si="2"/>
        <v>128.36028330382558</v>
      </c>
      <c r="I14">
        <f t="shared" si="3"/>
        <v>129.14452826980667</v>
      </c>
      <c r="J14">
        <v>127</v>
      </c>
    </row>
    <row r="15" spans="1:10" x14ac:dyDescent="0.25">
      <c r="B15">
        <f t="shared" si="4"/>
        <v>14</v>
      </c>
      <c r="C15">
        <v>124.1</v>
      </c>
      <c r="F15">
        <f t="shared" si="0"/>
        <v>125.6397166961744</v>
      </c>
      <c r="G15">
        <f t="shared" si="1"/>
        <v>124.85547173019333</v>
      </c>
      <c r="H15">
        <f t="shared" si="2"/>
        <v>128.36028330382558</v>
      </c>
      <c r="I15">
        <f t="shared" si="3"/>
        <v>129.14452826980667</v>
      </c>
      <c r="J15">
        <v>127</v>
      </c>
    </row>
    <row r="16" spans="1:10" x14ac:dyDescent="0.25">
      <c r="B16">
        <f t="shared" si="4"/>
        <v>15</v>
      </c>
      <c r="C16">
        <v>126.4</v>
      </c>
      <c r="F16">
        <f t="shared" si="0"/>
        <v>125.6397166961744</v>
      </c>
      <c r="G16">
        <f t="shared" si="1"/>
        <v>124.85547173019333</v>
      </c>
      <c r="H16">
        <f t="shared" si="2"/>
        <v>128.36028330382558</v>
      </c>
      <c r="I16">
        <f t="shared" si="3"/>
        <v>129.14452826980667</v>
      </c>
      <c r="J16">
        <v>127</v>
      </c>
    </row>
    <row r="17" spans="1:10" x14ac:dyDescent="0.25">
      <c r="B17">
        <f t="shared" si="4"/>
        <v>16</v>
      </c>
      <c r="C17">
        <v>126.3</v>
      </c>
      <c r="F17">
        <f t="shared" si="0"/>
        <v>125.6397166961744</v>
      </c>
      <c r="G17">
        <f t="shared" si="1"/>
        <v>124.85547173019333</v>
      </c>
      <c r="H17">
        <f t="shared" si="2"/>
        <v>128.36028330382558</v>
      </c>
      <c r="I17">
        <f t="shared" si="3"/>
        <v>129.14452826980667</v>
      </c>
      <c r="J17">
        <v>127</v>
      </c>
    </row>
    <row r="18" spans="1:10" x14ac:dyDescent="0.25">
      <c r="B18">
        <f t="shared" si="4"/>
        <v>17</v>
      </c>
      <c r="C18">
        <v>126.1</v>
      </c>
      <c r="F18">
        <f t="shared" si="0"/>
        <v>125.6397166961744</v>
      </c>
      <c r="G18">
        <f t="shared" si="1"/>
        <v>124.85547173019333</v>
      </c>
      <c r="H18">
        <f t="shared" si="2"/>
        <v>128.36028330382558</v>
      </c>
      <c r="I18">
        <f t="shared" si="3"/>
        <v>129.14452826980667</v>
      </c>
      <c r="J18">
        <v>127</v>
      </c>
    </row>
    <row r="19" spans="1:10" x14ac:dyDescent="0.25">
      <c r="B19">
        <f t="shared" si="4"/>
        <v>18</v>
      </c>
      <c r="C19">
        <v>123.5</v>
      </c>
      <c r="F19">
        <f t="shared" si="0"/>
        <v>125.6397166961744</v>
      </c>
      <c r="G19">
        <f t="shared" si="1"/>
        <v>124.85547173019333</v>
      </c>
      <c r="H19">
        <f t="shared" si="2"/>
        <v>128.36028330382558</v>
      </c>
      <c r="I19">
        <f t="shared" si="3"/>
        <v>129.14452826980667</v>
      </c>
      <c r="J19">
        <v>127</v>
      </c>
    </row>
    <row r="20" spans="1:10" x14ac:dyDescent="0.25">
      <c r="B20">
        <f t="shared" si="4"/>
        <v>19</v>
      </c>
      <c r="C20">
        <v>128.1</v>
      </c>
      <c r="F20">
        <f t="shared" si="0"/>
        <v>125.6397166961744</v>
      </c>
      <c r="G20">
        <f t="shared" si="1"/>
        <v>124.85547173019333</v>
      </c>
      <c r="H20">
        <f t="shared" si="2"/>
        <v>128.36028330382558</v>
      </c>
      <c r="I20">
        <f t="shared" si="3"/>
        <v>129.14452826980667</v>
      </c>
      <c r="J20">
        <v>127</v>
      </c>
    </row>
    <row r="21" spans="1:10" x14ac:dyDescent="0.25">
      <c r="B21">
        <f t="shared" si="4"/>
        <v>20</v>
      </c>
      <c r="C21">
        <v>136.30000000000001</v>
      </c>
      <c r="F21">
        <f t="shared" si="0"/>
        <v>125.6397166961744</v>
      </c>
      <c r="G21">
        <f t="shared" si="1"/>
        <v>124.85547173019333</v>
      </c>
      <c r="H21">
        <f t="shared" si="2"/>
        <v>128.36028330382558</v>
      </c>
      <c r="I21">
        <f t="shared" si="3"/>
        <v>129.14452826980667</v>
      </c>
      <c r="J21">
        <v>127</v>
      </c>
    </row>
    <row r="22" spans="1:10" x14ac:dyDescent="0.25">
      <c r="B22">
        <f t="shared" si="4"/>
        <v>21</v>
      </c>
      <c r="C22">
        <v>127.2</v>
      </c>
      <c r="F22">
        <f t="shared" si="0"/>
        <v>125.6397166961744</v>
      </c>
      <c r="G22">
        <f t="shared" si="1"/>
        <v>124.85547173019333</v>
      </c>
      <c r="H22">
        <f t="shared" si="2"/>
        <v>128.36028330382558</v>
      </c>
      <c r="I22">
        <f t="shared" si="3"/>
        <v>129.14452826980667</v>
      </c>
      <c r="J22">
        <v>127</v>
      </c>
    </row>
    <row r="23" spans="1:10" x14ac:dyDescent="0.25">
      <c r="B23">
        <f t="shared" si="4"/>
        <v>22</v>
      </c>
      <c r="C23">
        <v>127.4</v>
      </c>
      <c r="F23">
        <f t="shared" si="0"/>
        <v>125.6397166961744</v>
      </c>
      <c r="G23">
        <f t="shared" si="1"/>
        <v>124.85547173019333</v>
      </c>
      <c r="H23">
        <f t="shared" si="2"/>
        <v>128.36028330382558</v>
      </c>
      <c r="I23">
        <f t="shared" si="3"/>
        <v>129.14452826980667</v>
      </c>
      <c r="J23">
        <v>127</v>
      </c>
    </row>
    <row r="24" spans="1:10" x14ac:dyDescent="0.25">
      <c r="B24">
        <f t="shared" si="4"/>
        <v>23</v>
      </c>
      <c r="C24">
        <v>126.8</v>
      </c>
      <c r="F24">
        <f t="shared" si="0"/>
        <v>125.6397166961744</v>
      </c>
      <c r="G24">
        <f t="shared" si="1"/>
        <v>124.85547173019333</v>
      </c>
      <c r="H24">
        <f t="shared" si="2"/>
        <v>128.36028330382558</v>
      </c>
      <c r="I24">
        <f t="shared" si="3"/>
        <v>129.14452826980667</v>
      </c>
      <c r="J24">
        <v>127</v>
      </c>
    </row>
    <row r="25" spans="1:10" x14ac:dyDescent="0.25">
      <c r="B25">
        <f t="shared" si="4"/>
        <v>24</v>
      </c>
      <c r="C25">
        <v>126.1</v>
      </c>
      <c r="F25">
        <f t="shared" si="0"/>
        <v>125.6397166961744</v>
      </c>
      <c r="G25">
        <f t="shared" si="1"/>
        <v>124.85547173019333</v>
      </c>
      <c r="H25">
        <f t="shared" si="2"/>
        <v>128.36028330382558</v>
      </c>
      <c r="I25">
        <f t="shared" si="3"/>
        <v>129.14452826980667</v>
      </c>
      <c r="J25">
        <v>127</v>
      </c>
    </row>
    <row r="27" spans="1:10" x14ac:dyDescent="0.25">
      <c r="A27" t="s">
        <v>16</v>
      </c>
      <c r="B27">
        <v>1.96</v>
      </c>
    </row>
    <row r="28" spans="1:10" x14ac:dyDescent="0.25">
      <c r="A28" t="s">
        <v>15</v>
      </c>
      <c r="B28">
        <v>3.09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Ex1</vt:lpstr>
      <vt:lpstr>Ex2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Charlier</dc:creator>
  <cp:lastModifiedBy>JOLY Maxime</cp:lastModifiedBy>
  <dcterms:created xsi:type="dcterms:W3CDTF">2013-10-20T13:16:02Z</dcterms:created>
  <dcterms:modified xsi:type="dcterms:W3CDTF">2016-11-09T11:22:44Z</dcterms:modified>
</cp:coreProperties>
</file>