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4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H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<sst xmlns="http://schemas.openxmlformats.org/spreadsheetml/2006/main" count="27" uniqueCount="22">
  <si>
    <t>Moy</t>
  </si>
  <si>
    <t>N°</t>
  </si>
  <si>
    <t>LCL</t>
  </si>
  <si>
    <t>UCL</t>
  </si>
  <si>
    <t>LWL</t>
  </si>
  <si>
    <t>UWL</t>
  </si>
  <si>
    <t>N° éch</t>
  </si>
  <si>
    <t>X1</t>
  </si>
  <si>
    <t>X2</t>
  </si>
  <si>
    <t>X3</t>
  </si>
  <si>
    <t>X4</t>
  </si>
  <si>
    <t>X5</t>
  </si>
  <si>
    <t>SOMME</t>
  </si>
  <si>
    <t>MOY</t>
  </si>
  <si>
    <t>EcartType</t>
  </si>
  <si>
    <t>Ecarttype</t>
  </si>
  <si>
    <t>Variance</t>
  </si>
  <si>
    <t>a</t>
  </si>
  <si>
    <t>=</t>
  </si>
  <si>
    <t>1 - alpha/2</t>
  </si>
  <si>
    <t>dans table</t>
  </si>
  <si>
    <t>(/2 selon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</si>
</sst>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47625">
              <a:noFill/>
            </a:ln>
          </c:spP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83.0</c:v>
                </c:pt>
                <c:pt idx="1">
                  <c:v>82.8</c:v>
                </c:pt>
                <c:pt idx="2">
                  <c:v>86.2</c:v>
                </c:pt>
                <c:pt idx="3">
                  <c:v>86.2</c:v>
                </c:pt>
                <c:pt idx="4">
                  <c:v>85.6</c:v>
                </c:pt>
                <c:pt idx="5">
                  <c:v>84.6</c:v>
                </c:pt>
                <c:pt idx="6">
                  <c:v>87.2</c:v>
                </c:pt>
                <c:pt idx="7">
                  <c:v>85.6</c:v>
                </c:pt>
                <c:pt idx="8">
                  <c:v>83.8</c:v>
                </c:pt>
                <c:pt idx="9">
                  <c:v>84.4</c:v>
                </c:pt>
                <c:pt idx="10">
                  <c:v>83.6</c:v>
                </c:pt>
                <c:pt idx="11">
                  <c:v>82.2</c:v>
                </c:pt>
                <c:pt idx="12">
                  <c:v>84.8</c:v>
                </c:pt>
                <c:pt idx="13">
                  <c:v>84.2</c:v>
                </c:pt>
                <c:pt idx="14">
                  <c:v>85.6</c:v>
                </c:pt>
                <c:pt idx="15">
                  <c:v>84.6</c:v>
                </c:pt>
                <c:pt idx="16">
                  <c:v>85.4</c:v>
                </c:pt>
                <c:pt idx="17">
                  <c:v>85.0</c:v>
                </c:pt>
                <c:pt idx="18">
                  <c:v>82.6</c:v>
                </c:pt>
                <c:pt idx="19">
                  <c:v>83.6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7384"/>
        <c:axId val="211477037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84.0</c:v>
                </c:pt>
                <c:pt idx="1">
                  <c:v>84.0</c:v>
                </c:pt>
                <c:pt idx="2">
                  <c:v>84.0</c:v>
                </c:pt>
                <c:pt idx="3">
                  <c:v>84.0</c:v>
                </c:pt>
                <c:pt idx="4">
                  <c:v>84.0</c:v>
                </c:pt>
                <c:pt idx="5">
                  <c:v>84.0</c:v>
                </c:pt>
                <c:pt idx="6">
                  <c:v>84.0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  <c:pt idx="11">
                  <c:v>84.0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84.0</c:v>
                </c:pt>
                <c:pt idx="18">
                  <c:v>84.0</c:v>
                </c:pt>
                <c:pt idx="19">
                  <c:v>84.0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77.09054994952565</c:v>
                </c:pt>
                <c:pt idx="1">
                  <c:v>77.09054994952565</c:v>
                </c:pt>
                <c:pt idx="2">
                  <c:v>77.09054994952565</c:v>
                </c:pt>
                <c:pt idx="3">
                  <c:v>77.09054994952565</c:v>
                </c:pt>
                <c:pt idx="4">
                  <c:v>77.09054994952565</c:v>
                </c:pt>
                <c:pt idx="5">
                  <c:v>77.09054994952565</c:v>
                </c:pt>
                <c:pt idx="6">
                  <c:v>77.09054994952565</c:v>
                </c:pt>
                <c:pt idx="7">
                  <c:v>77.09054994952565</c:v>
                </c:pt>
                <c:pt idx="8">
                  <c:v>77.09054994952565</c:v>
                </c:pt>
                <c:pt idx="9">
                  <c:v>77.09054994952565</c:v>
                </c:pt>
                <c:pt idx="10">
                  <c:v>77.09054994952565</c:v>
                </c:pt>
                <c:pt idx="11">
                  <c:v>77.09054994952565</c:v>
                </c:pt>
                <c:pt idx="12">
                  <c:v>77.09054994952565</c:v>
                </c:pt>
                <c:pt idx="13">
                  <c:v>77.09054994952565</c:v>
                </c:pt>
                <c:pt idx="14">
                  <c:v>77.09054994952565</c:v>
                </c:pt>
                <c:pt idx="15">
                  <c:v>77.09054994952565</c:v>
                </c:pt>
                <c:pt idx="16">
                  <c:v>77.09054994952565</c:v>
                </c:pt>
                <c:pt idx="17">
                  <c:v>77.09054994952565</c:v>
                </c:pt>
                <c:pt idx="18">
                  <c:v>77.09054994952565</c:v>
                </c:pt>
                <c:pt idx="19">
                  <c:v>77.09054994952565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90.90945005047435</c:v>
                </c:pt>
                <c:pt idx="1">
                  <c:v>90.90945005047435</c:v>
                </c:pt>
                <c:pt idx="2">
                  <c:v>90.90945005047435</c:v>
                </c:pt>
                <c:pt idx="3">
                  <c:v>90.90945005047435</c:v>
                </c:pt>
                <c:pt idx="4">
                  <c:v>90.90945005047435</c:v>
                </c:pt>
                <c:pt idx="5">
                  <c:v>90.90945005047435</c:v>
                </c:pt>
                <c:pt idx="6">
                  <c:v>90.90945005047435</c:v>
                </c:pt>
                <c:pt idx="7">
                  <c:v>90.90945005047435</c:v>
                </c:pt>
                <c:pt idx="8">
                  <c:v>90.90945005047435</c:v>
                </c:pt>
                <c:pt idx="9">
                  <c:v>90.90945005047435</c:v>
                </c:pt>
                <c:pt idx="10">
                  <c:v>90.90945005047435</c:v>
                </c:pt>
                <c:pt idx="11">
                  <c:v>90.90945005047435</c:v>
                </c:pt>
                <c:pt idx="12">
                  <c:v>90.90945005047435</c:v>
                </c:pt>
                <c:pt idx="13">
                  <c:v>90.90945005047435</c:v>
                </c:pt>
                <c:pt idx="14">
                  <c:v>90.90945005047435</c:v>
                </c:pt>
                <c:pt idx="15">
                  <c:v>90.90945005047435</c:v>
                </c:pt>
                <c:pt idx="16">
                  <c:v>90.90945005047435</c:v>
                </c:pt>
                <c:pt idx="17">
                  <c:v>90.90945005047435</c:v>
                </c:pt>
                <c:pt idx="18">
                  <c:v>90.90945005047435</c:v>
                </c:pt>
                <c:pt idx="19">
                  <c:v>90.90945005047435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79.61730676410041</c:v>
                </c:pt>
                <c:pt idx="1">
                  <c:v>79.61730676410041</c:v>
                </c:pt>
                <c:pt idx="2">
                  <c:v>79.61730676410041</c:v>
                </c:pt>
                <c:pt idx="3">
                  <c:v>79.61730676410041</c:v>
                </c:pt>
                <c:pt idx="4">
                  <c:v>79.61730676410041</c:v>
                </c:pt>
                <c:pt idx="5">
                  <c:v>79.61730676410041</c:v>
                </c:pt>
                <c:pt idx="6">
                  <c:v>79.61730676410041</c:v>
                </c:pt>
                <c:pt idx="7">
                  <c:v>79.61730676410041</c:v>
                </c:pt>
                <c:pt idx="8">
                  <c:v>79.61730676410041</c:v>
                </c:pt>
                <c:pt idx="9">
                  <c:v>79.61730676410041</c:v>
                </c:pt>
                <c:pt idx="10">
                  <c:v>79.61730676410041</c:v>
                </c:pt>
                <c:pt idx="11">
                  <c:v>79.61730676410041</c:v>
                </c:pt>
                <c:pt idx="12">
                  <c:v>79.61730676410041</c:v>
                </c:pt>
                <c:pt idx="13">
                  <c:v>79.61730676410041</c:v>
                </c:pt>
                <c:pt idx="14">
                  <c:v>79.61730676410041</c:v>
                </c:pt>
                <c:pt idx="15">
                  <c:v>79.61730676410041</c:v>
                </c:pt>
                <c:pt idx="16">
                  <c:v>79.61730676410041</c:v>
                </c:pt>
                <c:pt idx="17">
                  <c:v>79.61730676410041</c:v>
                </c:pt>
                <c:pt idx="18">
                  <c:v>79.61730676410041</c:v>
                </c:pt>
                <c:pt idx="19">
                  <c:v>79.61730676410041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88.38269323589958</c:v>
                </c:pt>
                <c:pt idx="1">
                  <c:v>88.38269323589958</c:v>
                </c:pt>
                <c:pt idx="2">
                  <c:v>88.38269323589958</c:v>
                </c:pt>
                <c:pt idx="3">
                  <c:v>88.38269323589958</c:v>
                </c:pt>
                <c:pt idx="4">
                  <c:v>88.38269323589958</c:v>
                </c:pt>
                <c:pt idx="5">
                  <c:v>88.38269323589958</c:v>
                </c:pt>
                <c:pt idx="6">
                  <c:v>88.38269323589958</c:v>
                </c:pt>
                <c:pt idx="7">
                  <c:v>88.38269323589958</c:v>
                </c:pt>
                <c:pt idx="8">
                  <c:v>88.38269323589958</c:v>
                </c:pt>
                <c:pt idx="9">
                  <c:v>88.38269323589958</c:v>
                </c:pt>
                <c:pt idx="10">
                  <c:v>88.38269323589958</c:v>
                </c:pt>
                <c:pt idx="11">
                  <c:v>88.38269323589958</c:v>
                </c:pt>
                <c:pt idx="12">
                  <c:v>88.38269323589958</c:v>
                </c:pt>
                <c:pt idx="13">
                  <c:v>88.38269323589958</c:v>
                </c:pt>
                <c:pt idx="14">
                  <c:v>88.38269323589958</c:v>
                </c:pt>
                <c:pt idx="15">
                  <c:v>88.38269323589958</c:v>
                </c:pt>
                <c:pt idx="16">
                  <c:v>88.38269323589958</c:v>
                </c:pt>
                <c:pt idx="17">
                  <c:v>88.38269323589958</c:v>
                </c:pt>
                <c:pt idx="18">
                  <c:v>88.38269323589958</c:v>
                </c:pt>
                <c:pt idx="19">
                  <c:v>88.38269323589958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7384"/>
        <c:axId val="2114770376"/>
      </c:scatterChart>
      <c:valAx>
        <c:axId val="211476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770376"/>
        <c:crosses val="autoZero"/>
        <c:crossBetween val="midCat"/>
      </c:valAx>
      <c:valAx>
        <c:axId val="211477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6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85117260522291"/>
          <c:y val="0.0207253886010363"/>
          <c:w val="0.796368464283691"/>
          <c:h val="0.867541919954306"/>
        </c:manualLayout>
      </c:layout>
      <c:scatterChart>
        <c:scatterStyle val="lineMarker"/>
        <c:varyColors val="0"/>
        <c:ser>
          <c:idx val="4"/>
          <c:order val="4"/>
          <c:spPr>
            <a:ln w="47625">
              <a:noFill/>
            </a:ln>
          </c:spPr>
          <c:x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Sheet2!$G$5:$G$24</c:f>
              <c:numCache>
                <c:formatCode>General</c:formatCode>
                <c:ptCount val="20"/>
                <c:pt idx="0">
                  <c:v>1.58113883008419</c:v>
                </c:pt>
                <c:pt idx="1">
                  <c:v>2.387467277262664</c:v>
                </c:pt>
                <c:pt idx="2">
                  <c:v>2.387467277262664</c:v>
                </c:pt>
                <c:pt idx="3">
                  <c:v>1.923538406167134</c:v>
                </c:pt>
                <c:pt idx="4">
                  <c:v>2.966479394838265</c:v>
                </c:pt>
                <c:pt idx="5">
                  <c:v>2.509980079602226</c:v>
                </c:pt>
                <c:pt idx="6">
                  <c:v>3.492849839314596</c:v>
                </c:pt>
                <c:pt idx="7">
                  <c:v>2.073644135332772</c:v>
                </c:pt>
                <c:pt idx="8">
                  <c:v>3.114482300479487</c:v>
                </c:pt>
                <c:pt idx="9">
                  <c:v>1.51657508881031</c:v>
                </c:pt>
                <c:pt idx="10">
                  <c:v>1.673320053068151</c:v>
                </c:pt>
                <c:pt idx="11">
                  <c:v>3.563705936241092</c:v>
                </c:pt>
                <c:pt idx="12">
                  <c:v>3.492849839314596</c:v>
                </c:pt>
                <c:pt idx="13">
                  <c:v>3.271085446759225</c:v>
                </c:pt>
                <c:pt idx="14">
                  <c:v>2.509980079602226</c:v>
                </c:pt>
                <c:pt idx="15">
                  <c:v>3.361547262794322</c:v>
                </c:pt>
                <c:pt idx="16">
                  <c:v>2.190890230020664</c:v>
                </c:pt>
                <c:pt idx="17">
                  <c:v>2.449489742783178</c:v>
                </c:pt>
                <c:pt idx="18">
                  <c:v>2.70185121722126</c:v>
                </c:pt>
                <c:pt idx="19">
                  <c:v>3.714835124201342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27512"/>
        <c:axId val="211483072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Sheet2!$C$5:$C$24</c:f>
              <c:numCache>
                <c:formatCode>General</c:formatCode>
                <c:ptCount val="2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Sheet2!$D$5:$D$24</c:f>
              <c:numCache>
                <c:formatCode>General</c:formatCode>
                <c:ptCount val="2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Sheet2!$E$5:$E$24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Sheet2!$F$5:$F$24</c:f>
              <c:numCache>
                <c:formatCode>General</c:formatCode>
                <c:ptCount val="2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27512"/>
        <c:axId val="2114830728"/>
      </c:scatterChart>
      <c:valAx>
        <c:axId val="21148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30728"/>
        <c:crosses val="autoZero"/>
        <c:crossBetween val="midCat"/>
      </c:valAx>
      <c:valAx>
        <c:axId val="211483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2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27</xdr:row>
      <xdr:rowOff>120650</xdr:rowOff>
    </xdr:from>
    <xdr:to>
      <xdr:col>15</xdr:col>
      <xdr:colOff>317500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6350</xdr:rowOff>
    </xdr:from>
    <xdr:to>
      <xdr:col>17</xdr:col>
      <xdr:colOff>25400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topLeftCell="B1" workbookViewId="0">
      <selection activeCell="C31" sqref="C31"/>
    </sheetView>
  </sheetViews>
  <sheetFormatPr baseColWidth="10" defaultRowHeight="15" x14ac:dyDescent="0"/>
  <cols>
    <col min="1" max="1" width="3.1640625" bestFit="1" customWidth="1"/>
    <col min="2" max="2" width="5" bestFit="1" customWidth="1"/>
    <col min="3" max="3" width="13.6640625" bestFit="1" customWidth="1"/>
    <col min="7" max="7" width="6.1640625" bestFit="1" customWidth="1"/>
    <col min="18" max="18" width="8" bestFit="1" customWidth="1"/>
    <col min="21" max="21" width="8.83203125" bestFit="1" customWidth="1"/>
  </cols>
  <sheetData>
    <row r="2" spans="1:21">
      <c r="H2">
        <f>SQRT(5)</f>
        <v>2.2360679774997898</v>
      </c>
    </row>
    <row r="3" spans="1:21" ht="16" thickBot="1">
      <c r="A3" t="s">
        <v>1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13</v>
      </c>
    </row>
    <row r="4" spans="1:21" ht="16" thickBot="1">
      <c r="A4">
        <v>1</v>
      </c>
      <c r="B4">
        <v>84</v>
      </c>
      <c r="C4">
        <f>84-3.09*5/$H$2</f>
        <v>77.090549949525652</v>
      </c>
      <c r="D4">
        <f>84+3.09*5/$H$2</f>
        <v>90.909450050474348</v>
      </c>
      <c r="E4">
        <f>84-1.96*5/$H$2</f>
        <v>79.61730676410042</v>
      </c>
      <c r="F4">
        <f>84+1.96*5/$H$2</f>
        <v>88.38269323589958</v>
      </c>
      <c r="G4">
        <f>S5</f>
        <v>83</v>
      </c>
      <c r="L4" s="1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5" t="s">
        <v>12</v>
      </c>
      <c r="S4" s="5" t="s">
        <v>13</v>
      </c>
      <c r="T4" s="5" t="s">
        <v>15</v>
      </c>
      <c r="U4" s="5" t="s">
        <v>16</v>
      </c>
    </row>
    <row r="5" spans="1:21" ht="16" thickBot="1">
      <c r="A5">
        <v>2</v>
      </c>
      <c r="B5">
        <v>84</v>
      </c>
      <c r="C5">
        <f t="shared" ref="C5:C23" si="0">84-3.09*5/$H$2</f>
        <v>77.090549949525652</v>
      </c>
      <c r="D5">
        <f t="shared" ref="D5:D23" si="1">84+3.09*5/$H$2</f>
        <v>90.909450050474348</v>
      </c>
      <c r="E5">
        <f t="shared" ref="E5:E23" si="2">84-1.96*5/$H$2</f>
        <v>79.61730676410042</v>
      </c>
      <c r="F5">
        <f t="shared" ref="F5:F23" si="3">84+1.96*5/$H$2</f>
        <v>88.38269323589958</v>
      </c>
      <c r="G5">
        <f t="shared" ref="G5:G23" si="4">S6</f>
        <v>82.8</v>
      </c>
      <c r="L5" s="3">
        <v>1</v>
      </c>
      <c r="M5" s="4">
        <v>81</v>
      </c>
      <c r="N5" s="4">
        <v>85</v>
      </c>
      <c r="O5" s="4">
        <v>82</v>
      </c>
      <c r="P5" s="4">
        <v>84</v>
      </c>
      <c r="Q5" s="4">
        <v>83</v>
      </c>
      <c r="R5">
        <f>SUM(M5:Q5)</f>
        <v>415</v>
      </c>
      <c r="S5">
        <f>R5/5</f>
        <v>83</v>
      </c>
      <c r="T5">
        <f>SQRT(U5)</f>
        <v>1.5811388300841898</v>
      </c>
      <c r="U5">
        <f>VAR(M5:Q5)</f>
        <v>2.5</v>
      </c>
    </row>
    <row r="6" spans="1:21" ht="16" thickBot="1">
      <c r="A6">
        <v>3</v>
      </c>
      <c r="B6">
        <v>84</v>
      </c>
      <c r="C6">
        <f t="shared" si="0"/>
        <v>77.090549949525652</v>
      </c>
      <c r="D6">
        <f t="shared" si="1"/>
        <v>90.909450050474348</v>
      </c>
      <c r="E6">
        <f t="shared" si="2"/>
        <v>79.61730676410042</v>
      </c>
      <c r="F6">
        <f t="shared" si="3"/>
        <v>88.38269323589958</v>
      </c>
      <c r="G6">
        <f t="shared" si="4"/>
        <v>86.2</v>
      </c>
      <c r="L6" s="3">
        <v>2</v>
      </c>
      <c r="M6" s="4">
        <v>86</v>
      </c>
      <c r="N6" s="4">
        <v>81</v>
      </c>
      <c r="O6" s="4">
        <v>83</v>
      </c>
      <c r="P6" s="4">
        <v>84</v>
      </c>
      <c r="Q6" s="4">
        <v>80</v>
      </c>
      <c r="R6">
        <f t="shared" ref="R6:R24" si="5">SUM(M6:Q6)</f>
        <v>414</v>
      </c>
      <c r="S6">
        <f t="shared" ref="S6:S24" si="6">R6/5</f>
        <v>82.8</v>
      </c>
      <c r="T6">
        <f t="shared" ref="T6:T24" si="7">SQRT(U6)</f>
        <v>2.3874672772626644</v>
      </c>
      <c r="U6">
        <f t="shared" ref="U6:U24" si="8">VAR(M6:Q6)</f>
        <v>5.6999999999999993</v>
      </c>
    </row>
    <row r="7" spans="1:21" ht="16" thickBot="1">
      <c r="A7">
        <v>4</v>
      </c>
      <c r="B7">
        <v>84</v>
      </c>
      <c r="C7">
        <f t="shared" si="0"/>
        <v>77.090549949525652</v>
      </c>
      <c r="D7">
        <f t="shared" si="1"/>
        <v>90.909450050474348</v>
      </c>
      <c r="E7">
        <f t="shared" si="2"/>
        <v>79.61730676410042</v>
      </c>
      <c r="F7">
        <f t="shared" si="3"/>
        <v>88.38269323589958</v>
      </c>
      <c r="G7">
        <f t="shared" si="4"/>
        <v>86.2</v>
      </c>
      <c r="L7" s="3">
        <v>3</v>
      </c>
      <c r="M7" s="4">
        <v>87</v>
      </c>
      <c r="N7" s="4">
        <v>87</v>
      </c>
      <c r="O7" s="4">
        <v>87</v>
      </c>
      <c r="P7" s="4">
        <v>88</v>
      </c>
      <c r="Q7" s="4">
        <v>82</v>
      </c>
      <c r="R7">
        <f t="shared" si="5"/>
        <v>431</v>
      </c>
      <c r="S7">
        <f t="shared" si="6"/>
        <v>86.2</v>
      </c>
      <c r="T7">
        <f t="shared" si="7"/>
        <v>2.3874672772626644</v>
      </c>
      <c r="U7">
        <f t="shared" si="8"/>
        <v>5.7</v>
      </c>
    </row>
    <row r="8" spans="1:21" ht="16" thickBot="1">
      <c r="A8">
        <v>5</v>
      </c>
      <c r="B8">
        <v>84</v>
      </c>
      <c r="C8">
        <f t="shared" si="0"/>
        <v>77.090549949525652</v>
      </c>
      <c r="D8">
        <f t="shared" si="1"/>
        <v>90.909450050474348</v>
      </c>
      <c r="E8">
        <f t="shared" si="2"/>
        <v>79.61730676410042</v>
      </c>
      <c r="F8">
        <f t="shared" si="3"/>
        <v>88.38269323589958</v>
      </c>
      <c r="G8">
        <f t="shared" si="4"/>
        <v>85.6</v>
      </c>
      <c r="L8" s="3">
        <v>4</v>
      </c>
      <c r="M8" s="4">
        <v>87</v>
      </c>
      <c r="N8" s="4">
        <v>85</v>
      </c>
      <c r="O8" s="4">
        <v>89</v>
      </c>
      <c r="P8" s="4">
        <v>86</v>
      </c>
      <c r="Q8" s="4">
        <v>84</v>
      </c>
      <c r="R8">
        <f t="shared" si="5"/>
        <v>431</v>
      </c>
      <c r="S8">
        <f t="shared" si="6"/>
        <v>86.2</v>
      </c>
      <c r="T8">
        <f t="shared" si="7"/>
        <v>1.9235384061671343</v>
      </c>
      <c r="U8">
        <f t="shared" si="8"/>
        <v>3.6999999999999997</v>
      </c>
    </row>
    <row r="9" spans="1:21" ht="16" thickBot="1">
      <c r="A9">
        <v>6</v>
      </c>
      <c r="B9">
        <v>84</v>
      </c>
      <c r="C9">
        <f t="shared" si="0"/>
        <v>77.090549949525652</v>
      </c>
      <c r="D9">
        <f t="shared" si="1"/>
        <v>90.909450050474348</v>
      </c>
      <c r="E9">
        <f t="shared" si="2"/>
        <v>79.61730676410042</v>
      </c>
      <c r="F9">
        <f t="shared" si="3"/>
        <v>88.38269323589958</v>
      </c>
      <c r="G9">
        <f t="shared" si="4"/>
        <v>84.6</v>
      </c>
      <c r="L9" s="3">
        <v>5</v>
      </c>
      <c r="M9" s="4">
        <v>81</v>
      </c>
      <c r="N9" s="4">
        <v>89</v>
      </c>
      <c r="O9" s="4">
        <v>86</v>
      </c>
      <c r="P9" s="4">
        <v>85</v>
      </c>
      <c r="Q9" s="4">
        <v>87</v>
      </c>
      <c r="R9">
        <f t="shared" si="5"/>
        <v>428</v>
      </c>
      <c r="S9">
        <f t="shared" si="6"/>
        <v>85.6</v>
      </c>
      <c r="T9">
        <f t="shared" si="7"/>
        <v>2.9664793948382648</v>
      </c>
      <c r="U9">
        <f t="shared" si="8"/>
        <v>8.7999999999999989</v>
      </c>
    </row>
    <row r="10" spans="1:21" ht="16" thickBot="1">
      <c r="A10">
        <v>7</v>
      </c>
      <c r="B10">
        <v>84</v>
      </c>
      <c r="C10">
        <f t="shared" si="0"/>
        <v>77.090549949525652</v>
      </c>
      <c r="D10">
        <f t="shared" si="1"/>
        <v>90.909450050474348</v>
      </c>
      <c r="E10">
        <f t="shared" si="2"/>
        <v>79.61730676410042</v>
      </c>
      <c r="F10">
        <f t="shared" si="3"/>
        <v>88.38269323589958</v>
      </c>
      <c r="G10">
        <f t="shared" si="4"/>
        <v>87.2</v>
      </c>
      <c r="L10" s="3">
        <v>6</v>
      </c>
      <c r="M10" s="4">
        <v>84</v>
      </c>
      <c r="N10" s="4">
        <v>81</v>
      </c>
      <c r="O10" s="4">
        <v>87</v>
      </c>
      <c r="P10" s="4">
        <v>87</v>
      </c>
      <c r="Q10" s="4">
        <v>84</v>
      </c>
      <c r="R10">
        <f t="shared" si="5"/>
        <v>423</v>
      </c>
      <c r="S10">
        <f t="shared" si="6"/>
        <v>84.6</v>
      </c>
      <c r="T10">
        <f t="shared" si="7"/>
        <v>2.5099800796022262</v>
      </c>
      <c r="U10">
        <f t="shared" si="8"/>
        <v>6.2999999999999989</v>
      </c>
    </row>
    <row r="11" spans="1:21" ht="16" thickBot="1">
      <c r="A11">
        <v>8</v>
      </c>
      <c r="B11">
        <v>84</v>
      </c>
      <c r="C11">
        <f t="shared" si="0"/>
        <v>77.090549949525652</v>
      </c>
      <c r="D11">
        <f t="shared" si="1"/>
        <v>90.909450050474348</v>
      </c>
      <c r="E11">
        <f t="shared" si="2"/>
        <v>79.61730676410042</v>
      </c>
      <c r="F11">
        <f t="shared" si="3"/>
        <v>88.38269323589958</v>
      </c>
      <c r="G11">
        <f t="shared" si="4"/>
        <v>85.6</v>
      </c>
      <c r="L11" s="3">
        <v>7</v>
      </c>
      <c r="M11" s="4">
        <v>84</v>
      </c>
      <c r="N11" s="4">
        <v>87</v>
      </c>
      <c r="O11" s="4">
        <v>93</v>
      </c>
      <c r="P11" s="4">
        <v>87</v>
      </c>
      <c r="Q11" s="4">
        <v>85</v>
      </c>
      <c r="R11">
        <f t="shared" si="5"/>
        <v>436</v>
      </c>
      <c r="S11">
        <f t="shared" si="6"/>
        <v>87.2</v>
      </c>
      <c r="T11">
        <f t="shared" si="7"/>
        <v>3.4928498393145961</v>
      </c>
      <c r="U11">
        <f t="shared" si="8"/>
        <v>12.2</v>
      </c>
    </row>
    <row r="12" spans="1:21" ht="16" thickBot="1">
      <c r="A12">
        <v>9</v>
      </c>
      <c r="B12">
        <v>84</v>
      </c>
      <c r="C12">
        <f t="shared" si="0"/>
        <v>77.090549949525652</v>
      </c>
      <c r="D12">
        <f t="shared" si="1"/>
        <v>90.909450050474348</v>
      </c>
      <c r="E12">
        <f t="shared" si="2"/>
        <v>79.61730676410042</v>
      </c>
      <c r="F12">
        <f t="shared" si="3"/>
        <v>88.38269323589958</v>
      </c>
      <c r="G12">
        <f t="shared" si="4"/>
        <v>83.8</v>
      </c>
      <c r="L12" s="3">
        <v>8</v>
      </c>
      <c r="M12" s="4">
        <v>87</v>
      </c>
      <c r="N12" s="4">
        <v>86</v>
      </c>
      <c r="O12" s="4">
        <v>82</v>
      </c>
      <c r="P12" s="4">
        <v>87</v>
      </c>
      <c r="Q12" s="4">
        <v>86</v>
      </c>
      <c r="R12">
        <f t="shared" si="5"/>
        <v>428</v>
      </c>
      <c r="S12">
        <f t="shared" si="6"/>
        <v>85.6</v>
      </c>
      <c r="T12">
        <f t="shared" si="7"/>
        <v>2.0736441353327719</v>
      </c>
      <c r="U12">
        <f t="shared" si="8"/>
        <v>4.3</v>
      </c>
    </row>
    <row r="13" spans="1:21" ht="16" thickBot="1">
      <c r="A13">
        <v>10</v>
      </c>
      <c r="B13">
        <v>84</v>
      </c>
      <c r="C13">
        <f t="shared" si="0"/>
        <v>77.090549949525652</v>
      </c>
      <c r="D13">
        <f t="shared" si="1"/>
        <v>90.909450050474348</v>
      </c>
      <c r="E13">
        <f t="shared" si="2"/>
        <v>79.61730676410042</v>
      </c>
      <c r="F13">
        <f t="shared" si="3"/>
        <v>88.38269323589958</v>
      </c>
      <c r="G13">
        <f t="shared" si="4"/>
        <v>84.4</v>
      </c>
      <c r="L13" s="3">
        <v>9</v>
      </c>
      <c r="M13" s="4">
        <v>83</v>
      </c>
      <c r="N13" s="4">
        <v>79</v>
      </c>
      <c r="O13" s="4">
        <v>87</v>
      </c>
      <c r="P13" s="4">
        <v>84</v>
      </c>
      <c r="Q13" s="4">
        <v>86</v>
      </c>
      <c r="R13">
        <f t="shared" si="5"/>
        <v>419</v>
      </c>
      <c r="S13">
        <f t="shared" si="6"/>
        <v>83.8</v>
      </c>
      <c r="T13">
        <f t="shared" si="7"/>
        <v>3.1144823004794873</v>
      </c>
      <c r="U13">
        <f t="shared" si="8"/>
        <v>9.6999999999999993</v>
      </c>
    </row>
    <row r="14" spans="1:21" ht="16" thickBot="1">
      <c r="A14">
        <v>11</v>
      </c>
      <c r="B14">
        <v>84</v>
      </c>
      <c r="C14">
        <f t="shared" si="0"/>
        <v>77.090549949525652</v>
      </c>
      <c r="D14">
        <f t="shared" si="1"/>
        <v>90.909450050474348</v>
      </c>
      <c r="E14">
        <f t="shared" si="2"/>
        <v>79.61730676410042</v>
      </c>
      <c r="F14">
        <f t="shared" si="3"/>
        <v>88.38269323589958</v>
      </c>
      <c r="G14">
        <f t="shared" si="4"/>
        <v>83.6</v>
      </c>
      <c r="L14" s="3">
        <v>10</v>
      </c>
      <c r="M14" s="4">
        <v>85</v>
      </c>
      <c r="N14" s="4">
        <v>82</v>
      </c>
      <c r="O14" s="4">
        <v>85</v>
      </c>
      <c r="P14" s="4">
        <v>84</v>
      </c>
      <c r="Q14" s="4">
        <v>86</v>
      </c>
      <c r="R14">
        <f t="shared" si="5"/>
        <v>422</v>
      </c>
      <c r="S14">
        <f t="shared" si="6"/>
        <v>84.4</v>
      </c>
      <c r="T14">
        <f t="shared" si="7"/>
        <v>1.51657508881031</v>
      </c>
      <c r="U14">
        <f t="shared" si="8"/>
        <v>2.2999999999999998</v>
      </c>
    </row>
    <row r="15" spans="1:21" ht="16" thickBot="1">
      <c r="A15">
        <v>12</v>
      </c>
      <c r="B15">
        <v>84</v>
      </c>
      <c r="C15">
        <f t="shared" si="0"/>
        <v>77.090549949525652</v>
      </c>
      <c r="D15">
        <f t="shared" si="1"/>
        <v>90.909450050474348</v>
      </c>
      <c r="E15">
        <f t="shared" si="2"/>
        <v>79.61730676410042</v>
      </c>
      <c r="F15">
        <f t="shared" si="3"/>
        <v>88.38269323589958</v>
      </c>
      <c r="G15">
        <f t="shared" si="4"/>
        <v>82.2</v>
      </c>
      <c r="L15" s="3">
        <v>11</v>
      </c>
      <c r="M15" s="4">
        <v>81</v>
      </c>
      <c r="N15" s="4">
        <v>83</v>
      </c>
      <c r="O15" s="4">
        <v>85</v>
      </c>
      <c r="P15" s="4">
        <v>85</v>
      </c>
      <c r="Q15" s="4">
        <v>84</v>
      </c>
      <c r="R15">
        <f t="shared" si="5"/>
        <v>418</v>
      </c>
      <c r="S15">
        <f t="shared" si="6"/>
        <v>83.6</v>
      </c>
      <c r="T15">
        <f t="shared" si="7"/>
        <v>1.6733200530681511</v>
      </c>
      <c r="U15">
        <f t="shared" si="8"/>
        <v>2.8</v>
      </c>
    </row>
    <row r="16" spans="1:21" ht="16" thickBot="1">
      <c r="A16">
        <v>13</v>
      </c>
      <c r="B16">
        <v>84</v>
      </c>
      <c r="C16">
        <f t="shared" si="0"/>
        <v>77.090549949525652</v>
      </c>
      <c r="D16">
        <f t="shared" si="1"/>
        <v>90.909450050474348</v>
      </c>
      <c r="E16">
        <f t="shared" si="2"/>
        <v>79.61730676410042</v>
      </c>
      <c r="F16">
        <f t="shared" si="3"/>
        <v>88.38269323589958</v>
      </c>
      <c r="G16">
        <f t="shared" si="4"/>
        <v>84.8</v>
      </c>
      <c r="L16" s="3">
        <v>12</v>
      </c>
      <c r="M16" s="4">
        <v>85</v>
      </c>
      <c r="N16" s="4">
        <v>79</v>
      </c>
      <c r="O16" s="4">
        <v>78</v>
      </c>
      <c r="P16" s="4">
        <v>83</v>
      </c>
      <c r="Q16" s="4">
        <v>86</v>
      </c>
      <c r="R16">
        <f t="shared" si="5"/>
        <v>411</v>
      </c>
      <c r="S16">
        <f t="shared" si="6"/>
        <v>82.2</v>
      </c>
      <c r="T16">
        <f t="shared" si="7"/>
        <v>3.5637059362410923</v>
      </c>
      <c r="U16">
        <f t="shared" si="8"/>
        <v>12.7</v>
      </c>
    </row>
    <row r="17" spans="1:21" ht="16" thickBot="1">
      <c r="A17">
        <v>14</v>
      </c>
      <c r="B17">
        <v>84</v>
      </c>
      <c r="C17">
        <f t="shared" si="0"/>
        <v>77.090549949525652</v>
      </c>
      <c r="D17">
        <f t="shared" si="1"/>
        <v>90.909450050474348</v>
      </c>
      <c r="E17">
        <f t="shared" si="2"/>
        <v>79.61730676410042</v>
      </c>
      <c r="F17">
        <f t="shared" si="3"/>
        <v>88.38269323589958</v>
      </c>
      <c r="G17">
        <f t="shared" si="4"/>
        <v>84.2</v>
      </c>
      <c r="L17" s="3">
        <v>13</v>
      </c>
      <c r="M17" s="4">
        <v>87</v>
      </c>
      <c r="N17" s="4">
        <v>83</v>
      </c>
      <c r="O17" s="4">
        <v>89</v>
      </c>
      <c r="P17" s="4">
        <v>85</v>
      </c>
      <c r="Q17" s="4">
        <v>80</v>
      </c>
      <c r="R17">
        <f t="shared" si="5"/>
        <v>424</v>
      </c>
      <c r="S17">
        <f t="shared" si="6"/>
        <v>84.8</v>
      </c>
      <c r="T17">
        <f t="shared" si="7"/>
        <v>3.4928498393145961</v>
      </c>
      <c r="U17">
        <f t="shared" si="8"/>
        <v>12.200000000000001</v>
      </c>
    </row>
    <row r="18" spans="1:21" ht="16" thickBot="1">
      <c r="A18">
        <v>15</v>
      </c>
      <c r="B18">
        <v>84</v>
      </c>
      <c r="C18">
        <f t="shared" si="0"/>
        <v>77.090549949525652</v>
      </c>
      <c r="D18">
        <f t="shared" si="1"/>
        <v>90.909450050474348</v>
      </c>
      <c r="E18">
        <f t="shared" si="2"/>
        <v>79.61730676410042</v>
      </c>
      <c r="F18">
        <f t="shared" si="3"/>
        <v>88.38269323589958</v>
      </c>
      <c r="G18">
        <f t="shared" si="4"/>
        <v>85.6</v>
      </c>
      <c r="L18" s="3">
        <v>14</v>
      </c>
      <c r="M18" s="4">
        <v>87</v>
      </c>
      <c r="N18" s="4">
        <v>86</v>
      </c>
      <c r="O18" s="4">
        <v>86</v>
      </c>
      <c r="P18" s="4">
        <v>79</v>
      </c>
      <c r="Q18" s="4">
        <v>83</v>
      </c>
      <c r="R18">
        <f t="shared" si="5"/>
        <v>421</v>
      </c>
      <c r="S18">
        <f t="shared" si="6"/>
        <v>84.2</v>
      </c>
      <c r="T18">
        <f t="shared" si="7"/>
        <v>3.271085446759225</v>
      </c>
      <c r="U18">
        <f t="shared" si="8"/>
        <v>10.7</v>
      </c>
    </row>
    <row r="19" spans="1:21" ht="16" thickBot="1">
      <c r="A19">
        <v>16</v>
      </c>
      <c r="B19">
        <v>84</v>
      </c>
      <c r="C19">
        <f t="shared" si="0"/>
        <v>77.090549949525652</v>
      </c>
      <c r="D19">
        <f t="shared" si="1"/>
        <v>90.909450050474348</v>
      </c>
      <c r="E19">
        <f t="shared" si="2"/>
        <v>79.61730676410042</v>
      </c>
      <c r="F19">
        <f t="shared" si="3"/>
        <v>88.38269323589958</v>
      </c>
      <c r="G19">
        <f t="shared" si="4"/>
        <v>84.6</v>
      </c>
      <c r="L19" s="3">
        <v>15</v>
      </c>
      <c r="M19" s="4">
        <v>89</v>
      </c>
      <c r="N19" s="4">
        <v>82</v>
      </c>
      <c r="O19" s="4">
        <v>86</v>
      </c>
      <c r="P19" s="4">
        <v>86</v>
      </c>
      <c r="Q19" s="4">
        <v>85</v>
      </c>
      <c r="R19">
        <f t="shared" si="5"/>
        <v>428</v>
      </c>
      <c r="S19">
        <f t="shared" si="6"/>
        <v>85.6</v>
      </c>
      <c r="T19">
        <f t="shared" si="7"/>
        <v>2.5099800796022262</v>
      </c>
      <c r="U19">
        <f t="shared" si="8"/>
        <v>6.2999999999999989</v>
      </c>
    </row>
    <row r="20" spans="1:21" ht="16" thickBot="1">
      <c r="A20">
        <v>17</v>
      </c>
      <c r="B20">
        <v>84</v>
      </c>
      <c r="C20">
        <f t="shared" si="0"/>
        <v>77.090549949525652</v>
      </c>
      <c r="D20">
        <f t="shared" si="1"/>
        <v>90.909450050474348</v>
      </c>
      <c r="E20">
        <f t="shared" si="2"/>
        <v>79.61730676410042</v>
      </c>
      <c r="F20">
        <f t="shared" si="3"/>
        <v>88.38269323589958</v>
      </c>
      <c r="G20">
        <f t="shared" si="4"/>
        <v>85.4</v>
      </c>
      <c r="L20" s="3">
        <v>16</v>
      </c>
      <c r="M20" s="4">
        <v>90</v>
      </c>
      <c r="N20" s="4">
        <v>84</v>
      </c>
      <c r="O20" s="4">
        <v>81</v>
      </c>
      <c r="P20" s="4">
        <v>85</v>
      </c>
      <c r="Q20" s="4">
        <v>83</v>
      </c>
      <c r="R20">
        <f t="shared" si="5"/>
        <v>423</v>
      </c>
      <c r="S20">
        <f t="shared" si="6"/>
        <v>84.6</v>
      </c>
      <c r="T20">
        <f t="shared" si="7"/>
        <v>3.3615472627943221</v>
      </c>
      <c r="U20">
        <f t="shared" si="8"/>
        <v>11.299999999999999</v>
      </c>
    </row>
    <row r="21" spans="1:21" ht="16" thickBot="1">
      <c r="A21">
        <v>18</v>
      </c>
      <c r="B21">
        <v>84</v>
      </c>
      <c r="C21">
        <f t="shared" si="0"/>
        <v>77.090549949525652</v>
      </c>
      <c r="D21">
        <f t="shared" si="1"/>
        <v>90.909450050474348</v>
      </c>
      <c r="E21">
        <f t="shared" si="2"/>
        <v>79.61730676410042</v>
      </c>
      <c r="F21">
        <f t="shared" si="3"/>
        <v>88.38269323589958</v>
      </c>
      <c r="G21">
        <f t="shared" si="4"/>
        <v>85</v>
      </c>
      <c r="L21" s="3">
        <v>17</v>
      </c>
      <c r="M21" s="4">
        <v>86</v>
      </c>
      <c r="N21" s="4">
        <v>82</v>
      </c>
      <c r="O21" s="4">
        <v>85</v>
      </c>
      <c r="P21" s="4">
        <v>86</v>
      </c>
      <c r="Q21" s="4">
        <v>88</v>
      </c>
      <c r="R21">
        <f t="shared" si="5"/>
        <v>427</v>
      </c>
      <c r="S21">
        <f t="shared" si="6"/>
        <v>85.4</v>
      </c>
      <c r="T21">
        <f t="shared" si="7"/>
        <v>2.1908902300206643</v>
      </c>
      <c r="U21">
        <f t="shared" si="8"/>
        <v>4.7999999999999989</v>
      </c>
    </row>
    <row r="22" spans="1:21" ht="16" thickBot="1">
      <c r="A22">
        <v>19</v>
      </c>
      <c r="B22">
        <v>84</v>
      </c>
      <c r="C22">
        <f t="shared" si="0"/>
        <v>77.090549949525652</v>
      </c>
      <c r="D22">
        <f t="shared" si="1"/>
        <v>90.909450050474348</v>
      </c>
      <c r="E22">
        <f t="shared" si="2"/>
        <v>79.61730676410042</v>
      </c>
      <c r="F22">
        <f t="shared" si="3"/>
        <v>88.38269323589958</v>
      </c>
      <c r="G22">
        <f t="shared" si="4"/>
        <v>82.6</v>
      </c>
      <c r="L22" s="3">
        <v>18</v>
      </c>
      <c r="M22" s="4">
        <v>85</v>
      </c>
      <c r="N22" s="4">
        <v>83</v>
      </c>
      <c r="O22" s="4">
        <v>83</v>
      </c>
      <c r="P22" s="4">
        <v>85</v>
      </c>
      <c r="Q22" s="4">
        <v>89</v>
      </c>
      <c r="R22">
        <f t="shared" si="5"/>
        <v>425</v>
      </c>
      <c r="S22">
        <f t="shared" si="6"/>
        <v>85</v>
      </c>
      <c r="T22">
        <f t="shared" si="7"/>
        <v>2.4494897427831779</v>
      </c>
      <c r="U22">
        <f t="shared" si="8"/>
        <v>6</v>
      </c>
    </row>
    <row r="23" spans="1:21" ht="16" thickBot="1">
      <c r="A23">
        <v>20</v>
      </c>
      <c r="B23">
        <v>84</v>
      </c>
      <c r="C23">
        <f t="shared" si="0"/>
        <v>77.090549949525652</v>
      </c>
      <c r="D23">
        <f t="shared" si="1"/>
        <v>90.909450050474348</v>
      </c>
      <c r="E23">
        <f t="shared" si="2"/>
        <v>79.61730676410042</v>
      </c>
      <c r="F23">
        <f t="shared" si="3"/>
        <v>88.38269323589958</v>
      </c>
      <c r="G23">
        <f t="shared" si="4"/>
        <v>83.6</v>
      </c>
      <c r="L23" s="3">
        <v>19</v>
      </c>
      <c r="M23" s="4">
        <v>80</v>
      </c>
      <c r="N23" s="4">
        <v>81</v>
      </c>
      <c r="O23" s="4">
        <v>83</v>
      </c>
      <c r="P23" s="4">
        <v>87</v>
      </c>
      <c r="Q23" s="4">
        <v>82</v>
      </c>
      <c r="R23">
        <f t="shared" si="5"/>
        <v>413</v>
      </c>
      <c r="S23">
        <f t="shared" si="6"/>
        <v>82.6</v>
      </c>
      <c r="T23">
        <f t="shared" si="7"/>
        <v>2.7018512172212592</v>
      </c>
      <c r="U23">
        <f t="shared" si="8"/>
        <v>7.2999999999999989</v>
      </c>
    </row>
    <row r="24" spans="1:21" ht="16" thickBot="1">
      <c r="L24" s="3">
        <v>20</v>
      </c>
      <c r="M24" s="4">
        <v>85</v>
      </c>
      <c r="N24" s="4">
        <v>89</v>
      </c>
      <c r="O24" s="4">
        <v>82</v>
      </c>
      <c r="P24" s="4">
        <v>79</v>
      </c>
      <c r="Q24" s="4">
        <v>83</v>
      </c>
      <c r="R24">
        <f t="shared" si="5"/>
        <v>418</v>
      </c>
      <c r="S24">
        <f t="shared" si="6"/>
        <v>83.6</v>
      </c>
      <c r="T24">
        <f t="shared" si="7"/>
        <v>3.714835124201342</v>
      </c>
      <c r="U24">
        <f t="shared" si="8"/>
        <v>13.799999999999999</v>
      </c>
    </row>
    <row r="26" spans="1:21">
      <c r="C26" t="s">
        <v>17</v>
      </c>
    </row>
    <row r="27" spans="1:21">
      <c r="C27" t="s">
        <v>18</v>
      </c>
    </row>
    <row r="28" spans="1:21">
      <c r="C28" t="s">
        <v>19</v>
      </c>
    </row>
    <row r="29" spans="1:21">
      <c r="C29" t="s">
        <v>20</v>
      </c>
    </row>
    <row r="30" spans="1:21">
      <c r="C30" t="s">
        <v>21</v>
      </c>
    </row>
  </sheetData>
  <pageMargins left="0.75" right="0.75" top="1" bottom="1" header="0.5" footer="0.5"/>
  <ignoredErrors>
    <ignoredError sqref="U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workbookViewId="0">
      <selection activeCell="J33" sqref="J33"/>
    </sheetView>
  </sheetViews>
  <sheetFormatPr baseColWidth="10" defaultRowHeight="15" x14ac:dyDescent="0"/>
  <cols>
    <col min="2" max="2" width="3.1640625" bestFit="1" customWidth="1"/>
  </cols>
  <sheetData>
    <row r="4" spans="2:7">
      <c r="C4" t="s">
        <v>3</v>
      </c>
      <c r="D4" t="s">
        <v>5</v>
      </c>
      <c r="E4" t="s">
        <v>2</v>
      </c>
      <c r="F4" t="s">
        <v>4</v>
      </c>
      <c r="G4" t="s">
        <v>14</v>
      </c>
    </row>
    <row r="5" spans="2:7">
      <c r="B5">
        <v>1</v>
      </c>
      <c r="C5">
        <v>10</v>
      </c>
      <c r="D5">
        <v>9</v>
      </c>
      <c r="E5">
        <v>1</v>
      </c>
      <c r="F5">
        <v>2</v>
      </c>
      <c r="G5">
        <f>Sheet1!T5</f>
        <v>1.5811388300841898</v>
      </c>
    </row>
    <row r="6" spans="2:7">
      <c r="B6">
        <v>2</v>
      </c>
      <c r="C6">
        <v>10</v>
      </c>
      <c r="D6">
        <v>9</v>
      </c>
      <c r="E6">
        <v>1</v>
      </c>
      <c r="F6">
        <v>2</v>
      </c>
      <c r="G6">
        <f>Sheet1!T6</f>
        <v>2.3874672772626644</v>
      </c>
    </row>
    <row r="7" spans="2:7">
      <c r="B7">
        <v>3</v>
      </c>
      <c r="C7">
        <v>10</v>
      </c>
      <c r="D7">
        <v>9</v>
      </c>
      <c r="E7">
        <v>1</v>
      </c>
      <c r="F7">
        <v>2</v>
      </c>
      <c r="G7">
        <f>Sheet1!T7</f>
        <v>2.3874672772626644</v>
      </c>
    </row>
    <row r="8" spans="2:7">
      <c r="B8">
        <v>4</v>
      </c>
      <c r="C8">
        <v>10</v>
      </c>
      <c r="D8">
        <v>9</v>
      </c>
      <c r="E8">
        <v>1</v>
      </c>
      <c r="F8">
        <v>2</v>
      </c>
      <c r="G8">
        <f>Sheet1!T8</f>
        <v>1.9235384061671343</v>
      </c>
    </row>
    <row r="9" spans="2:7">
      <c r="B9">
        <v>5</v>
      </c>
      <c r="C9">
        <v>10</v>
      </c>
      <c r="D9">
        <v>9</v>
      </c>
      <c r="E9">
        <v>1</v>
      </c>
      <c r="F9">
        <v>2</v>
      </c>
      <c r="G9">
        <f>Sheet1!T9</f>
        <v>2.9664793948382648</v>
      </c>
    </row>
    <row r="10" spans="2:7">
      <c r="B10">
        <v>6</v>
      </c>
      <c r="C10">
        <v>10</v>
      </c>
      <c r="D10">
        <v>9</v>
      </c>
      <c r="E10">
        <v>1</v>
      </c>
      <c r="F10">
        <v>2</v>
      </c>
      <c r="G10">
        <f>Sheet1!T10</f>
        <v>2.5099800796022262</v>
      </c>
    </row>
    <row r="11" spans="2:7">
      <c r="B11">
        <v>7</v>
      </c>
      <c r="C11">
        <v>10</v>
      </c>
      <c r="D11">
        <v>9</v>
      </c>
      <c r="E11">
        <v>1</v>
      </c>
      <c r="F11">
        <v>2</v>
      </c>
      <c r="G11">
        <f>Sheet1!T11</f>
        <v>3.4928498393145961</v>
      </c>
    </row>
    <row r="12" spans="2:7">
      <c r="B12">
        <v>8</v>
      </c>
      <c r="C12">
        <v>10</v>
      </c>
      <c r="D12">
        <v>9</v>
      </c>
      <c r="E12">
        <v>1</v>
      </c>
      <c r="F12">
        <v>2</v>
      </c>
      <c r="G12">
        <f>Sheet1!T12</f>
        <v>2.0736441353327719</v>
      </c>
    </row>
    <row r="13" spans="2:7">
      <c r="B13">
        <v>9</v>
      </c>
      <c r="C13">
        <v>10</v>
      </c>
      <c r="D13">
        <v>9</v>
      </c>
      <c r="E13">
        <v>1</v>
      </c>
      <c r="F13">
        <v>2</v>
      </c>
      <c r="G13">
        <f>Sheet1!T13</f>
        <v>3.1144823004794873</v>
      </c>
    </row>
    <row r="14" spans="2:7">
      <c r="B14">
        <v>10</v>
      </c>
      <c r="C14">
        <v>10</v>
      </c>
      <c r="D14">
        <v>9</v>
      </c>
      <c r="E14">
        <v>1</v>
      </c>
      <c r="F14">
        <v>2</v>
      </c>
      <c r="G14">
        <f>Sheet1!T14</f>
        <v>1.51657508881031</v>
      </c>
    </row>
    <row r="15" spans="2:7">
      <c r="B15">
        <v>11</v>
      </c>
      <c r="C15">
        <v>10</v>
      </c>
      <c r="D15">
        <v>9</v>
      </c>
      <c r="E15">
        <v>1</v>
      </c>
      <c r="F15">
        <v>2</v>
      </c>
      <c r="G15">
        <f>Sheet1!T15</f>
        <v>1.6733200530681511</v>
      </c>
    </row>
    <row r="16" spans="2:7">
      <c r="B16">
        <v>12</v>
      </c>
      <c r="C16">
        <v>10</v>
      </c>
      <c r="D16">
        <v>9</v>
      </c>
      <c r="E16">
        <v>1</v>
      </c>
      <c r="F16">
        <v>2</v>
      </c>
      <c r="G16">
        <f>Sheet1!T16</f>
        <v>3.5637059362410923</v>
      </c>
    </row>
    <row r="17" spans="2:7">
      <c r="B17">
        <v>13</v>
      </c>
      <c r="C17">
        <v>10</v>
      </c>
      <c r="D17">
        <v>9</v>
      </c>
      <c r="E17">
        <v>1</v>
      </c>
      <c r="F17">
        <v>2</v>
      </c>
      <c r="G17">
        <f>Sheet1!T17</f>
        <v>3.4928498393145961</v>
      </c>
    </row>
    <row r="18" spans="2:7">
      <c r="B18">
        <v>14</v>
      </c>
      <c r="C18">
        <v>10</v>
      </c>
      <c r="D18">
        <v>9</v>
      </c>
      <c r="E18">
        <v>1</v>
      </c>
      <c r="F18">
        <v>2</v>
      </c>
      <c r="G18">
        <f>Sheet1!T18</f>
        <v>3.271085446759225</v>
      </c>
    </row>
    <row r="19" spans="2:7">
      <c r="B19">
        <v>15</v>
      </c>
      <c r="C19">
        <v>10</v>
      </c>
      <c r="D19">
        <v>9</v>
      </c>
      <c r="E19">
        <v>1</v>
      </c>
      <c r="F19">
        <v>2</v>
      </c>
      <c r="G19">
        <f>Sheet1!T19</f>
        <v>2.5099800796022262</v>
      </c>
    </row>
    <row r="20" spans="2:7">
      <c r="B20">
        <v>16</v>
      </c>
      <c r="C20">
        <v>10</v>
      </c>
      <c r="D20">
        <v>9</v>
      </c>
      <c r="E20">
        <v>1</v>
      </c>
      <c r="F20">
        <v>2</v>
      </c>
      <c r="G20">
        <f>Sheet1!T20</f>
        <v>3.3615472627943221</v>
      </c>
    </row>
    <row r="21" spans="2:7">
      <c r="B21">
        <v>17</v>
      </c>
      <c r="C21">
        <v>10</v>
      </c>
      <c r="D21">
        <v>9</v>
      </c>
      <c r="E21">
        <v>1</v>
      </c>
      <c r="F21">
        <v>2</v>
      </c>
      <c r="G21">
        <f>Sheet1!T21</f>
        <v>2.1908902300206643</v>
      </c>
    </row>
    <row r="22" spans="2:7">
      <c r="B22">
        <v>18</v>
      </c>
      <c r="C22">
        <v>10</v>
      </c>
      <c r="D22">
        <v>9</v>
      </c>
      <c r="E22">
        <v>1</v>
      </c>
      <c r="F22">
        <v>2</v>
      </c>
      <c r="G22">
        <f>Sheet1!T22</f>
        <v>2.4494897427831779</v>
      </c>
    </row>
    <row r="23" spans="2:7">
      <c r="B23">
        <v>19</v>
      </c>
      <c r="C23">
        <v>10</v>
      </c>
      <c r="D23">
        <v>9</v>
      </c>
      <c r="E23">
        <v>1</v>
      </c>
      <c r="F23">
        <v>2</v>
      </c>
      <c r="G23">
        <f>Sheet1!T23</f>
        <v>2.7018512172212592</v>
      </c>
    </row>
    <row r="24" spans="2:7">
      <c r="B24">
        <v>20</v>
      </c>
      <c r="C24">
        <v>10</v>
      </c>
      <c r="D24">
        <v>9</v>
      </c>
      <c r="E24">
        <v>1</v>
      </c>
      <c r="F24">
        <v>2</v>
      </c>
      <c r="G24">
        <f>Sheet1!T24</f>
        <v>3.714835124201342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Libert</dc:creator>
  <cp:lastModifiedBy>Manon Libert</cp:lastModifiedBy>
  <dcterms:created xsi:type="dcterms:W3CDTF">2016-11-08T15:18:16Z</dcterms:created>
  <dcterms:modified xsi:type="dcterms:W3CDTF">2016-12-20T10:35:02Z</dcterms:modified>
</cp:coreProperties>
</file>