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40" windowWidth="28800" windowHeight="18000" tabRatio="500" activeTab="2"/>
  </bookViews>
  <sheets>
    <sheet name="Feuil1" sheetId="1" r:id="rId1"/>
    <sheet name="Feuil2" sheetId="2" r:id="rId2"/>
    <sheet name="Varianc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H7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2" i="2"/>
  <c r="G7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2" i="2"/>
  <c r="F7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3" i="2"/>
  <c r="D2" i="2"/>
</calcChain>
</file>

<file path=xl/sharedStrings.xml><?xml version="1.0" encoding="utf-8"?>
<sst xmlns="http://schemas.openxmlformats.org/spreadsheetml/2006/main" count="480" uniqueCount="128">
  <si>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</si>
  <si>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</si>
  <si>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</si>
  <si>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</si>
  <si>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</si>
  <si>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</si>
  <si>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</si>
  <si>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</si>
  <si>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</si>
  <si>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</si>
  <si>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</si>
  <si>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</si>
  <si>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</si>
  <si>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</si>
  <si>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</si>
  <si>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</si>
  <si>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100%_Bran</t>
  </si>
  <si>
    <t>N</t>
  </si>
  <si>
    <t>C</t>
  </si>
  <si>
    <t>0.33</t>
  </si>
  <si>
    <t>100%_Natural_Bran</t>
  </si>
  <si>
    <t>Q</t>
  </si>
  <si>
    <t>All-Bran</t>
  </si>
  <si>
    <t>K</t>
  </si>
  <si>
    <t>All-Bran_with_Extra_Fiber</t>
  </si>
  <si>
    <t>0.5</t>
  </si>
  <si>
    <t>Almond_Delight</t>
  </si>
  <si>
    <t>R</t>
  </si>
  <si>
    <t>0.75</t>
  </si>
  <si>
    <t>Apple_Cinnamon_Cheerios</t>
  </si>
  <si>
    <t>G</t>
  </si>
  <si>
    <t>1.5</t>
  </si>
  <si>
    <t>10.5</t>
  </si>
  <si>
    <t>Apple_Jacks</t>
  </si>
  <si>
    <t>Basic_4</t>
  </si>
  <si>
    <t>1.33</t>
  </si>
  <si>
    <t>Bran_Chex</t>
  </si>
  <si>
    <t>0.67</t>
  </si>
  <si>
    <t>Bran_Flakes</t>
  </si>
  <si>
    <t>P</t>
  </si>
  <si>
    <t>Cap'n'Crunch</t>
  </si>
  <si>
    <t>Cheerios</t>
  </si>
  <si>
    <t>1.25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</si>
  <si>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</si>
  <si>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</si>
  <si>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</si>
  <si>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</si>
  <si>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</si>
  <si>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</si>
  <si>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</si>
  <si>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</si>
  <si>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</si>
  <si>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>H</t>
  </si>
  <si>
    <t>Crispix</t>
  </si>
  <si>
    <t>Crispy_Wheat_&amp;_Raisins</t>
  </si>
  <si>
    <t>Double_Chex</t>
  </si>
  <si>
    <t>Froot_Loops</t>
  </si>
  <si>
    <t>Frosted_Flakes</t>
  </si>
  <si>
    <t>Frosted_Mini-Wheats</t>
  </si>
  <si>
    <t>0.8</t>
  </si>
  <si>
    <t>Fruit_&amp;_Fibre_Dates,_Walnuts,_and_Oats</t>
  </si>
  <si>
    <t>Fruitful_Bran</t>
  </si>
  <si>
    <t>Fruity_Pebbles</t>
  </si>
  <si>
    <t>Golden_Crisp</t>
  </si>
  <si>
    <t>0.88</t>
  </si>
  <si>
    <t>Golden_Grahams</t>
  </si>
  <si>
    <t>Grape_Nuts_Flakes</t>
  </si>
  <si>
    <t>Grape-Nuts</t>
  </si>
  <si>
    <t>0.25</t>
  </si>
  <si>
    <t>Great_Grains_Pecan</t>
  </si>
  <si>
    <t>Honey_Graham_Ohs</t>
  </si>
  <si>
    <t>Honey_Nut_Cheerios</t>
  </si>
  <si>
    <t>11.5</t>
  </si>
  <si>
    <t>Honey-comb</t>
  </si>
  <si>
    <t>Just_Right_Crunchy__Nuggets</t>
  </si>
  <si>
    <t>Just_Right_Fruit_&amp;_Nut</t>
  </si>
  <si>
    <t>1.3</t>
  </si>
  <si>
    <t>Kix</t>
  </si>
  <si>
    <t>Life</t>
  </si>
  <si>
    <t>Lucky_Charms</t>
  </si>
  <si>
    <t>Maypo</t>
  </si>
  <si>
    <t>A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</si>
  <si>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</si>
  <si>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</si>
  <si>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</si>
  <si>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</si>
  <si>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</si>
  <si>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</si>
  <si>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</si>
  <si>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</si>
  <si>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13.5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</si>
  <si>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</si>
  <si>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</si>
  <si>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</si>
  <si>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</si>
  <si>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</si>
  <si>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</si>
  <si>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</si>
  <si>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</si>
  <si>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</si>
  <si>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</si>
  <si>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1.13</t>
  </si>
  <si>
    <t>Rice_Krispies</t>
  </si>
  <si>
    <t>Shredded_Wheat</t>
  </si>
  <si>
    <t>0.83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</si>
  <si>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</si>
  <si>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</si>
  <si>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</si>
  <si>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</si>
  <si>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</si>
  <si>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</si>
  <si>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</si>
  <si>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</si>
  <si>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</si>
  <si>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</si>
  <si>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</si>
  <si>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</si>
  <si>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</si>
  <si>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SCT</t>
  </si>
  <si>
    <t>SCR</t>
  </si>
  <si>
    <t>SCE</t>
  </si>
  <si>
    <t>B</t>
  </si>
  <si>
    <t>Ybarrei</t>
  </si>
  <si>
    <t>Droite(y^)</t>
  </si>
  <si>
    <t>rating(yi)</t>
  </si>
  <si>
    <t>Somme</t>
  </si>
  <si>
    <t>R(somme SCR / Somme SCT)</t>
  </si>
  <si>
    <t>Attention SCT SCR ET SCE sont les sommes pas les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</si>
</sst>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3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Feuil1!#REF!</c:f>
            </c:numRef>
          </c:xVal>
          <c:y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38248"/>
        <c:axId val="2136330008"/>
      </c:scatterChart>
      <c:valAx>
        <c:axId val="2136338248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36330008"/>
        <c:crosses val="autoZero"/>
        <c:crossBetween val="midCat"/>
      </c:valAx>
      <c:valAx>
        <c:axId val="213633000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3633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Feuil2!$B$2:$B$78</c:f>
              <c:numCache>
                <c:formatCode>General</c:formatCode>
                <c:ptCount val="77"/>
                <c:pt idx="0">
                  <c:v>10.0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1.0</c:v>
                </c:pt>
                <c:pt idx="5">
                  <c:v>1.5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5.0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1.0</c:v>
                </c:pt>
                <c:pt idx="36">
                  <c:v>1.5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0.0</c:v>
                </c:pt>
                <c:pt idx="49">
                  <c:v>3.0</c:v>
                </c:pt>
                <c:pt idx="50">
                  <c:v>3.0</c:v>
                </c:pt>
                <c:pt idx="51">
                  <c:v>1.5</c:v>
                </c:pt>
                <c:pt idx="52">
                  <c:v>6.0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2.7</c:v>
                </c:pt>
                <c:pt idx="58">
                  <c:v>5.0</c:v>
                </c:pt>
                <c:pt idx="59">
                  <c:v>2.5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4.0</c:v>
                </c:pt>
                <c:pt idx="65">
                  <c:v>3.0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4.0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3.0</c:v>
                </c:pt>
                <c:pt idx="75">
                  <c:v>3.0</c:v>
                </c:pt>
                <c:pt idx="76">
                  <c:v>1.0</c:v>
                </c:pt>
              </c:numCache>
            </c:numRef>
          </c:xVal>
          <c:yVal>
            <c:numRef>
              <c:f>Feuil2!$C$2:$C$78</c:f>
              <c:numCache>
                <c:formatCode>#,##0.00</c:formatCode>
                <c:ptCount val="77"/>
                <c:pt idx="0">
                  <c:v>68.402973</c:v>
                </c:pt>
                <c:pt idx="1">
                  <c:v>33.983679</c:v>
                </c:pt>
                <c:pt idx="2">
                  <c:v>59.425505</c:v>
                </c:pt>
                <c:pt idx="3">
                  <c:v>93.704912</c:v>
                </c:pt>
                <c:pt idx="4">
                  <c:v>34.384843</c:v>
                </c:pt>
                <c:pt idx="5">
                  <c:v>29.509541</c:v>
                </c:pt>
                <c:pt idx="6">
                  <c:v>33.174094</c:v>
                </c:pt>
                <c:pt idx="7">
                  <c:v>37.038562</c:v>
                </c:pt>
                <c:pt idx="8">
                  <c:v>49.120253</c:v>
                </c:pt>
                <c:pt idx="9">
                  <c:v>53.313813</c:v>
                </c:pt>
                <c:pt idx="10">
                  <c:v>18.042851</c:v>
                </c:pt>
                <c:pt idx="11">
                  <c:v>50.764999</c:v>
                </c:pt>
                <c:pt idx="12">
                  <c:v>19.823573</c:v>
                </c:pt>
                <c:pt idx="13">
                  <c:v>40.400208</c:v>
                </c:pt>
                <c:pt idx="14">
                  <c:v>22.736446</c:v>
                </c:pt>
                <c:pt idx="15">
                  <c:v>41.445019</c:v>
                </c:pt>
                <c:pt idx="16">
                  <c:v>45.863324</c:v>
                </c:pt>
                <c:pt idx="17">
                  <c:v>35.782791</c:v>
                </c:pt>
                <c:pt idx="18">
                  <c:v>22.396513</c:v>
                </c:pt>
                <c:pt idx="19">
                  <c:v>40.448772</c:v>
                </c:pt>
                <c:pt idx="20">
                  <c:v>64.533816</c:v>
                </c:pt>
                <c:pt idx="21">
                  <c:v>46.895644</c:v>
                </c:pt>
                <c:pt idx="22">
                  <c:v>36.176196</c:v>
                </c:pt>
                <c:pt idx="23">
                  <c:v>44.330856</c:v>
                </c:pt>
                <c:pt idx="24">
                  <c:v>32.207582</c:v>
                </c:pt>
                <c:pt idx="25">
                  <c:v>31.435973</c:v>
                </c:pt>
                <c:pt idx="26">
                  <c:v>58.345141</c:v>
                </c:pt>
                <c:pt idx="27">
                  <c:v>40.917047</c:v>
                </c:pt>
                <c:pt idx="28">
                  <c:v>41.015492</c:v>
                </c:pt>
                <c:pt idx="29">
                  <c:v>28.025765</c:v>
                </c:pt>
                <c:pt idx="30">
                  <c:v>35.252444</c:v>
                </c:pt>
                <c:pt idx="31">
                  <c:v>23.804043</c:v>
                </c:pt>
                <c:pt idx="32">
                  <c:v>52.076897</c:v>
                </c:pt>
                <c:pt idx="33">
                  <c:v>53.371007</c:v>
                </c:pt>
                <c:pt idx="34">
                  <c:v>45.811716</c:v>
                </c:pt>
                <c:pt idx="35">
                  <c:v>21.871292</c:v>
                </c:pt>
                <c:pt idx="36">
                  <c:v>31.072217</c:v>
                </c:pt>
                <c:pt idx="37">
                  <c:v>28.742414</c:v>
                </c:pt>
                <c:pt idx="38">
                  <c:v>36.523683</c:v>
                </c:pt>
                <c:pt idx="39">
                  <c:v>36.471512</c:v>
                </c:pt>
                <c:pt idx="40">
                  <c:v>39.241114</c:v>
                </c:pt>
                <c:pt idx="41">
                  <c:v>45.328074</c:v>
                </c:pt>
                <c:pt idx="42">
                  <c:v>26.734515</c:v>
                </c:pt>
                <c:pt idx="43">
                  <c:v>54.850917</c:v>
                </c:pt>
                <c:pt idx="44">
                  <c:v>37.136863</c:v>
                </c:pt>
                <c:pt idx="45">
                  <c:v>34.139765</c:v>
                </c:pt>
                <c:pt idx="46">
                  <c:v>30.313351</c:v>
                </c:pt>
                <c:pt idx="47">
                  <c:v>40.105965</c:v>
                </c:pt>
                <c:pt idx="48">
                  <c:v>29.924285</c:v>
                </c:pt>
                <c:pt idx="49">
                  <c:v>40.69232</c:v>
                </c:pt>
                <c:pt idx="50">
                  <c:v>59.642837</c:v>
                </c:pt>
                <c:pt idx="51">
                  <c:v>30.450843</c:v>
                </c:pt>
                <c:pt idx="52">
                  <c:v>37.840594</c:v>
                </c:pt>
                <c:pt idx="53">
                  <c:v>41.50354</c:v>
                </c:pt>
                <c:pt idx="54">
                  <c:v>60.756112</c:v>
                </c:pt>
                <c:pt idx="55">
                  <c:v>63.005645</c:v>
                </c:pt>
                <c:pt idx="56">
                  <c:v>49.511874</c:v>
                </c:pt>
                <c:pt idx="57">
                  <c:v>50.828392</c:v>
                </c:pt>
                <c:pt idx="58">
                  <c:v>39.259197</c:v>
                </c:pt>
                <c:pt idx="59">
                  <c:v>39.7034</c:v>
                </c:pt>
                <c:pt idx="60">
                  <c:v>55.333142</c:v>
                </c:pt>
                <c:pt idx="61">
                  <c:v>41.998933</c:v>
                </c:pt>
                <c:pt idx="62">
                  <c:v>40.560159</c:v>
                </c:pt>
                <c:pt idx="63">
                  <c:v>68.235885</c:v>
                </c:pt>
                <c:pt idx="64">
                  <c:v>74.472949</c:v>
                </c:pt>
                <c:pt idx="65">
                  <c:v>72.801787</c:v>
                </c:pt>
                <c:pt idx="66">
                  <c:v>31.230054</c:v>
                </c:pt>
                <c:pt idx="67">
                  <c:v>53.131324</c:v>
                </c:pt>
                <c:pt idx="68">
                  <c:v>59.363993</c:v>
                </c:pt>
                <c:pt idx="69">
                  <c:v>38.839746</c:v>
                </c:pt>
                <c:pt idx="70">
                  <c:v>28.592785</c:v>
                </c:pt>
                <c:pt idx="71">
                  <c:v>46.658844</c:v>
                </c:pt>
                <c:pt idx="72">
                  <c:v>39.106174</c:v>
                </c:pt>
                <c:pt idx="73">
                  <c:v>27.753301</c:v>
                </c:pt>
                <c:pt idx="74">
                  <c:v>49.787445</c:v>
                </c:pt>
                <c:pt idx="75">
                  <c:v>51.592193</c:v>
                </c:pt>
                <c:pt idx="76">
                  <c:v>36.187559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81320"/>
        <c:axId val="2136277352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Feuil2!$B$2:$B$78</c:f>
              <c:numCache>
                <c:formatCode>General</c:formatCode>
                <c:ptCount val="77"/>
                <c:pt idx="0">
                  <c:v>10.0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1.0</c:v>
                </c:pt>
                <c:pt idx="5">
                  <c:v>1.5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5.0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1.0</c:v>
                </c:pt>
                <c:pt idx="36">
                  <c:v>1.5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0.0</c:v>
                </c:pt>
                <c:pt idx="49">
                  <c:v>3.0</c:v>
                </c:pt>
                <c:pt idx="50">
                  <c:v>3.0</c:v>
                </c:pt>
                <c:pt idx="51">
                  <c:v>1.5</c:v>
                </c:pt>
                <c:pt idx="52">
                  <c:v>6.0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2.7</c:v>
                </c:pt>
                <c:pt idx="58">
                  <c:v>5.0</c:v>
                </c:pt>
                <c:pt idx="59">
                  <c:v>2.5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4.0</c:v>
                </c:pt>
                <c:pt idx="65">
                  <c:v>3.0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4.0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3.0</c:v>
                </c:pt>
                <c:pt idx="75">
                  <c:v>3.0</c:v>
                </c:pt>
                <c:pt idx="76">
                  <c:v>1.0</c:v>
                </c:pt>
              </c:numCache>
            </c:numRef>
          </c:xVal>
          <c:yVal>
            <c:numRef>
              <c:f>Feuil2!$D$2:$D$78</c:f>
              <c:numCache>
                <c:formatCode>General</c:formatCode>
                <c:ptCount val="77"/>
                <c:pt idx="0">
                  <c:v>69.6866</c:v>
                </c:pt>
                <c:pt idx="1">
                  <c:v>42.1426</c:v>
                </c:pt>
                <c:pt idx="2">
                  <c:v>66.2436</c:v>
                </c:pt>
                <c:pt idx="3">
                  <c:v>83.45859999999998</c:v>
                </c:pt>
                <c:pt idx="4">
                  <c:v>38.6996</c:v>
                </c:pt>
                <c:pt idx="5">
                  <c:v>40.4211</c:v>
                </c:pt>
                <c:pt idx="6">
                  <c:v>38.6996</c:v>
                </c:pt>
                <c:pt idx="7">
                  <c:v>42.1426</c:v>
                </c:pt>
                <c:pt idx="8">
                  <c:v>49.0286</c:v>
                </c:pt>
                <c:pt idx="9">
                  <c:v>52.4716</c:v>
                </c:pt>
                <c:pt idx="10">
                  <c:v>35.2566</c:v>
                </c:pt>
                <c:pt idx="11">
                  <c:v>42.1426</c:v>
                </c:pt>
                <c:pt idx="12">
                  <c:v>35.2566</c:v>
                </c:pt>
                <c:pt idx="13">
                  <c:v>42.1426</c:v>
                </c:pt>
                <c:pt idx="14">
                  <c:v>35.2566</c:v>
                </c:pt>
                <c:pt idx="15">
                  <c:v>35.2566</c:v>
                </c:pt>
                <c:pt idx="16">
                  <c:v>38.6996</c:v>
                </c:pt>
                <c:pt idx="17">
                  <c:v>38.6996</c:v>
                </c:pt>
                <c:pt idx="18">
                  <c:v>35.2566</c:v>
                </c:pt>
                <c:pt idx="19">
                  <c:v>49.0286</c:v>
                </c:pt>
                <c:pt idx="20">
                  <c:v>38.6996</c:v>
                </c:pt>
                <c:pt idx="21">
                  <c:v>38.6996</c:v>
                </c:pt>
                <c:pt idx="22">
                  <c:v>42.1426</c:v>
                </c:pt>
                <c:pt idx="23">
                  <c:v>38.6996</c:v>
                </c:pt>
                <c:pt idx="24">
                  <c:v>38.6996</c:v>
                </c:pt>
                <c:pt idx="25">
                  <c:v>38.6996</c:v>
                </c:pt>
                <c:pt idx="26">
                  <c:v>45.5856</c:v>
                </c:pt>
                <c:pt idx="27">
                  <c:v>52.4716</c:v>
                </c:pt>
                <c:pt idx="28">
                  <c:v>52.4716</c:v>
                </c:pt>
                <c:pt idx="29">
                  <c:v>35.2566</c:v>
                </c:pt>
                <c:pt idx="30">
                  <c:v>35.2566</c:v>
                </c:pt>
                <c:pt idx="31">
                  <c:v>35.2566</c:v>
                </c:pt>
                <c:pt idx="32">
                  <c:v>45.5856</c:v>
                </c:pt>
                <c:pt idx="33">
                  <c:v>45.5856</c:v>
                </c:pt>
                <c:pt idx="34">
                  <c:v>45.5856</c:v>
                </c:pt>
                <c:pt idx="35">
                  <c:v>38.6996</c:v>
                </c:pt>
                <c:pt idx="36">
                  <c:v>40.4211</c:v>
                </c:pt>
                <c:pt idx="37">
                  <c:v>35.2566</c:v>
                </c:pt>
                <c:pt idx="38">
                  <c:v>38.6996</c:v>
                </c:pt>
                <c:pt idx="39">
                  <c:v>42.1426</c:v>
                </c:pt>
                <c:pt idx="40">
                  <c:v>35.2566</c:v>
                </c:pt>
                <c:pt idx="41">
                  <c:v>42.1426</c:v>
                </c:pt>
                <c:pt idx="42">
                  <c:v>35.2566</c:v>
                </c:pt>
                <c:pt idx="43">
                  <c:v>35.2566</c:v>
                </c:pt>
                <c:pt idx="44">
                  <c:v>45.5856</c:v>
                </c:pt>
                <c:pt idx="45">
                  <c:v>45.5856</c:v>
                </c:pt>
                <c:pt idx="46">
                  <c:v>45.5856</c:v>
                </c:pt>
                <c:pt idx="47">
                  <c:v>42.1426</c:v>
                </c:pt>
                <c:pt idx="48">
                  <c:v>35.2566</c:v>
                </c:pt>
                <c:pt idx="49">
                  <c:v>45.5856</c:v>
                </c:pt>
                <c:pt idx="50">
                  <c:v>45.5856</c:v>
                </c:pt>
                <c:pt idx="51">
                  <c:v>40.4211</c:v>
                </c:pt>
                <c:pt idx="52">
                  <c:v>55.9146</c:v>
                </c:pt>
                <c:pt idx="53">
                  <c:v>38.6996</c:v>
                </c:pt>
                <c:pt idx="54">
                  <c:v>35.2566</c:v>
                </c:pt>
                <c:pt idx="55">
                  <c:v>38.6996</c:v>
                </c:pt>
                <c:pt idx="56">
                  <c:v>42.1426</c:v>
                </c:pt>
                <c:pt idx="57">
                  <c:v>44.5527</c:v>
                </c:pt>
                <c:pt idx="58">
                  <c:v>52.4716</c:v>
                </c:pt>
                <c:pt idx="59">
                  <c:v>43.8641</c:v>
                </c:pt>
                <c:pt idx="60">
                  <c:v>42.1426</c:v>
                </c:pt>
                <c:pt idx="61">
                  <c:v>35.2566</c:v>
                </c:pt>
                <c:pt idx="62">
                  <c:v>35.2566</c:v>
                </c:pt>
                <c:pt idx="63">
                  <c:v>45.5856</c:v>
                </c:pt>
                <c:pt idx="64">
                  <c:v>49.0286</c:v>
                </c:pt>
                <c:pt idx="65">
                  <c:v>45.5856</c:v>
                </c:pt>
                <c:pt idx="66">
                  <c:v>38.6996</c:v>
                </c:pt>
                <c:pt idx="67">
                  <c:v>38.6996</c:v>
                </c:pt>
                <c:pt idx="68">
                  <c:v>45.5856</c:v>
                </c:pt>
                <c:pt idx="69">
                  <c:v>35.2566</c:v>
                </c:pt>
                <c:pt idx="70">
                  <c:v>49.0286</c:v>
                </c:pt>
                <c:pt idx="71">
                  <c:v>45.5856</c:v>
                </c:pt>
                <c:pt idx="72">
                  <c:v>35.2566</c:v>
                </c:pt>
                <c:pt idx="73">
                  <c:v>35.2566</c:v>
                </c:pt>
                <c:pt idx="74">
                  <c:v>45.5856</c:v>
                </c:pt>
                <c:pt idx="75">
                  <c:v>45.5856</c:v>
                </c:pt>
                <c:pt idx="76">
                  <c:v>38.6996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Feuil2!$B$2:$B$78</c:f>
              <c:numCache>
                <c:formatCode>General</c:formatCode>
                <c:ptCount val="77"/>
                <c:pt idx="0">
                  <c:v>10.0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1.0</c:v>
                </c:pt>
                <c:pt idx="5">
                  <c:v>1.5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5.0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1.0</c:v>
                </c:pt>
                <c:pt idx="36">
                  <c:v>1.5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2.0</c:v>
                </c:pt>
                <c:pt idx="48">
                  <c:v>0.0</c:v>
                </c:pt>
                <c:pt idx="49">
                  <c:v>3.0</c:v>
                </c:pt>
                <c:pt idx="50">
                  <c:v>3.0</c:v>
                </c:pt>
                <c:pt idx="51">
                  <c:v>1.5</c:v>
                </c:pt>
                <c:pt idx="52">
                  <c:v>6.0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2.7</c:v>
                </c:pt>
                <c:pt idx="58">
                  <c:v>5.0</c:v>
                </c:pt>
                <c:pt idx="59">
                  <c:v>2.5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4.0</c:v>
                </c:pt>
                <c:pt idx="65">
                  <c:v>3.0</c:v>
                </c:pt>
                <c:pt idx="66">
                  <c:v>1.0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4.0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3.0</c:v>
                </c:pt>
                <c:pt idx="75">
                  <c:v>3.0</c:v>
                </c:pt>
                <c:pt idx="76">
                  <c:v>1.0</c:v>
                </c:pt>
              </c:numCache>
            </c:numRef>
          </c:xVal>
          <c:yVal>
            <c:numRef>
              <c:f>Feuil2!$E$2:$E$78</c:f>
              <c:numCache>
                <c:formatCode>#,##0.00</c:formatCode>
                <c:ptCount val="77"/>
                <c:pt idx="0">
                  <c:v>42.66570498701299</c:v>
                </c:pt>
                <c:pt idx="1">
                  <c:v>42.66570498701299</c:v>
                </c:pt>
                <c:pt idx="2">
                  <c:v>42.66570498701299</c:v>
                </c:pt>
                <c:pt idx="3">
                  <c:v>42.66570498701299</c:v>
                </c:pt>
                <c:pt idx="4">
                  <c:v>42.66570498701299</c:v>
                </c:pt>
                <c:pt idx="5">
                  <c:v>42.66570498701299</c:v>
                </c:pt>
                <c:pt idx="6">
                  <c:v>42.66570498701299</c:v>
                </c:pt>
                <c:pt idx="7">
                  <c:v>42.66570498701299</c:v>
                </c:pt>
                <c:pt idx="8">
                  <c:v>42.66570498701299</c:v>
                </c:pt>
                <c:pt idx="9">
                  <c:v>42.66570498701299</c:v>
                </c:pt>
                <c:pt idx="10">
                  <c:v>42.66570498701299</c:v>
                </c:pt>
                <c:pt idx="11">
                  <c:v>42.66570498701299</c:v>
                </c:pt>
                <c:pt idx="12">
                  <c:v>42.66570498701299</c:v>
                </c:pt>
                <c:pt idx="13">
                  <c:v>42.66570498701299</c:v>
                </c:pt>
                <c:pt idx="14">
                  <c:v>42.66570498701299</c:v>
                </c:pt>
                <c:pt idx="15">
                  <c:v>42.66570498701299</c:v>
                </c:pt>
                <c:pt idx="16">
                  <c:v>42.66570498701299</c:v>
                </c:pt>
                <c:pt idx="17">
                  <c:v>42.66570498701299</c:v>
                </c:pt>
                <c:pt idx="18">
                  <c:v>42.66570498701299</c:v>
                </c:pt>
                <c:pt idx="19">
                  <c:v>42.66570498701299</c:v>
                </c:pt>
                <c:pt idx="20">
                  <c:v>42.66570498701299</c:v>
                </c:pt>
                <c:pt idx="21">
                  <c:v>42.66570498701299</c:v>
                </c:pt>
                <c:pt idx="22">
                  <c:v>42.66570498701299</c:v>
                </c:pt>
                <c:pt idx="23">
                  <c:v>42.66570498701299</c:v>
                </c:pt>
                <c:pt idx="24">
                  <c:v>42.66570498701299</c:v>
                </c:pt>
                <c:pt idx="25">
                  <c:v>42.66570498701299</c:v>
                </c:pt>
                <c:pt idx="26">
                  <c:v>42.66570498701299</c:v>
                </c:pt>
                <c:pt idx="27">
                  <c:v>42.66570498701299</c:v>
                </c:pt>
                <c:pt idx="28">
                  <c:v>42.66570498701299</c:v>
                </c:pt>
                <c:pt idx="29">
                  <c:v>42.66570498701299</c:v>
                </c:pt>
                <c:pt idx="30">
                  <c:v>42.66570498701299</c:v>
                </c:pt>
                <c:pt idx="31">
                  <c:v>42.66570498701299</c:v>
                </c:pt>
                <c:pt idx="32">
                  <c:v>42.66570498701299</c:v>
                </c:pt>
                <c:pt idx="33">
                  <c:v>42.66570498701299</c:v>
                </c:pt>
                <c:pt idx="34">
                  <c:v>42.66570498701299</c:v>
                </c:pt>
                <c:pt idx="35">
                  <c:v>42.66570498701299</c:v>
                </c:pt>
                <c:pt idx="36">
                  <c:v>42.66570498701299</c:v>
                </c:pt>
                <c:pt idx="37">
                  <c:v>42.66570498701299</c:v>
                </c:pt>
                <c:pt idx="38">
                  <c:v>42.66570498701299</c:v>
                </c:pt>
                <c:pt idx="39">
                  <c:v>42.66570498701299</c:v>
                </c:pt>
                <c:pt idx="40">
                  <c:v>42.66570498701299</c:v>
                </c:pt>
                <c:pt idx="41">
                  <c:v>42.66570498701299</c:v>
                </c:pt>
                <c:pt idx="42">
                  <c:v>42.66570498701299</c:v>
                </c:pt>
                <c:pt idx="43">
                  <c:v>42.66570498701299</c:v>
                </c:pt>
                <c:pt idx="44">
                  <c:v>42.66570498701299</c:v>
                </c:pt>
                <c:pt idx="45">
                  <c:v>42.66570498701299</c:v>
                </c:pt>
                <c:pt idx="46">
                  <c:v>42.66570498701299</c:v>
                </c:pt>
                <c:pt idx="47">
                  <c:v>42.66570498701299</c:v>
                </c:pt>
                <c:pt idx="48">
                  <c:v>42.66570498701299</c:v>
                </c:pt>
                <c:pt idx="49">
                  <c:v>42.66570498701299</c:v>
                </c:pt>
                <c:pt idx="50">
                  <c:v>42.66570498701299</c:v>
                </c:pt>
                <c:pt idx="51">
                  <c:v>42.66570498701299</c:v>
                </c:pt>
                <c:pt idx="52">
                  <c:v>42.66570498701299</c:v>
                </c:pt>
                <c:pt idx="53">
                  <c:v>42.66570498701299</c:v>
                </c:pt>
                <c:pt idx="54">
                  <c:v>42.66570498701299</c:v>
                </c:pt>
                <c:pt idx="55">
                  <c:v>42.66570498701299</c:v>
                </c:pt>
                <c:pt idx="56">
                  <c:v>42.66570498701299</c:v>
                </c:pt>
                <c:pt idx="57">
                  <c:v>42.66570498701299</c:v>
                </c:pt>
                <c:pt idx="58">
                  <c:v>42.66570498701299</c:v>
                </c:pt>
                <c:pt idx="59">
                  <c:v>42.66570498701299</c:v>
                </c:pt>
                <c:pt idx="60">
                  <c:v>42.66570498701299</c:v>
                </c:pt>
                <c:pt idx="61">
                  <c:v>42.66570498701299</c:v>
                </c:pt>
                <c:pt idx="62">
                  <c:v>42.66570498701299</c:v>
                </c:pt>
                <c:pt idx="63">
                  <c:v>42.66570498701299</c:v>
                </c:pt>
                <c:pt idx="64">
                  <c:v>42.66570498701299</c:v>
                </c:pt>
                <c:pt idx="65">
                  <c:v>42.66570498701299</c:v>
                </c:pt>
                <c:pt idx="66">
                  <c:v>42.66570498701299</c:v>
                </c:pt>
                <c:pt idx="67">
                  <c:v>42.66570498701299</c:v>
                </c:pt>
                <c:pt idx="68">
                  <c:v>42.66570498701299</c:v>
                </c:pt>
                <c:pt idx="69">
                  <c:v>42.66570498701299</c:v>
                </c:pt>
                <c:pt idx="70">
                  <c:v>42.66570498701299</c:v>
                </c:pt>
                <c:pt idx="71">
                  <c:v>42.66570498701299</c:v>
                </c:pt>
                <c:pt idx="72">
                  <c:v>42.66570498701299</c:v>
                </c:pt>
                <c:pt idx="73">
                  <c:v>42.66570498701299</c:v>
                </c:pt>
                <c:pt idx="74">
                  <c:v>42.66570498701299</c:v>
                </c:pt>
                <c:pt idx="75">
                  <c:v>42.66570498701299</c:v>
                </c:pt>
                <c:pt idx="76">
                  <c:v>42.66570498701299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81320"/>
        <c:axId val="2136277352"/>
      </c:scatterChart>
      <c:valAx>
        <c:axId val="21362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277352"/>
        <c:crosses val="autoZero"/>
        <c:crossBetween val="midCat"/>
      </c:valAx>
      <c:valAx>
        <c:axId val="21362773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3628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55</xdr:row>
      <xdr:rowOff>12700</xdr:rowOff>
    </xdr:from>
    <xdr:to>
      <xdr:col>18</xdr:col>
      <xdr:colOff>0</xdr:colOff>
      <xdr:row>75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7</xdr:row>
      <xdr:rowOff>19050</xdr:rowOff>
    </xdr:from>
    <xdr:to>
      <xdr:col>20</xdr:col>
      <xdr:colOff>241300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B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 t="s">
        <v>19</v>
      </c>
      <c r="P2" s="1">
        <v>68.402973000000003</v>
      </c>
    </row>
    <row r="3" spans="1:16">
      <c r="A3" t="s">
        <v>20</v>
      </c>
      <c r="B3" t="s">
        <v>21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 s="1">
        <v>33.983679000000002</v>
      </c>
    </row>
    <row r="4" spans="1:16">
      <c r="A4" t="s">
        <v>22</v>
      </c>
      <c r="B4" t="s">
        <v>23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 t="s">
        <v>19</v>
      </c>
      <c r="P4" s="1">
        <v>59.425505000000001</v>
      </c>
    </row>
    <row r="5" spans="1:16">
      <c r="A5" t="s">
        <v>24</v>
      </c>
      <c r="B5" t="s">
        <v>23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 t="s">
        <v>25</v>
      </c>
      <c r="P5" s="1">
        <v>93.704911999999993</v>
      </c>
    </row>
    <row r="6" spans="1:16">
      <c r="A6" t="s">
        <v>26</v>
      </c>
      <c r="B6" t="s">
        <v>27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>
        <v>3</v>
      </c>
      <c r="N6">
        <v>1</v>
      </c>
      <c r="O6" t="s">
        <v>28</v>
      </c>
      <c r="P6" s="1">
        <v>34.384842999999996</v>
      </c>
    </row>
    <row r="7" spans="1:16">
      <c r="A7" t="s">
        <v>29</v>
      </c>
      <c r="B7" t="s">
        <v>30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 t="s">
        <v>32</v>
      </c>
      <c r="J7">
        <v>10</v>
      </c>
      <c r="K7">
        <v>70</v>
      </c>
      <c r="L7">
        <v>25</v>
      </c>
      <c r="M7">
        <v>1</v>
      </c>
      <c r="N7">
        <v>1</v>
      </c>
      <c r="O7" t="s">
        <v>28</v>
      </c>
      <c r="P7" s="1">
        <v>29.509540999999999</v>
      </c>
    </row>
    <row r="8" spans="1:16">
      <c r="A8" t="s">
        <v>33</v>
      </c>
      <c r="B8" t="s">
        <v>23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 s="1">
        <v>33.174093999999997</v>
      </c>
    </row>
    <row r="9" spans="1:16">
      <c r="A9" t="s">
        <v>34</v>
      </c>
      <c r="B9" t="s">
        <v>30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 t="s">
        <v>35</v>
      </c>
      <c r="O9" t="s">
        <v>28</v>
      </c>
      <c r="P9" s="1">
        <v>37.038561999999999</v>
      </c>
    </row>
    <row r="10" spans="1:16">
      <c r="A10" t="s">
        <v>36</v>
      </c>
      <c r="B10" t="s">
        <v>27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 t="s">
        <v>37</v>
      </c>
      <c r="P10" s="1">
        <v>49.120252999999998</v>
      </c>
    </row>
    <row r="11" spans="1:16">
      <c r="A11" t="s">
        <v>38</v>
      </c>
      <c r="B11" t="s">
        <v>39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 t="s">
        <v>37</v>
      </c>
      <c r="P11" s="1">
        <v>53.313813000000003</v>
      </c>
    </row>
    <row r="12" spans="1:16">
      <c r="A12" t="s">
        <v>40</v>
      </c>
      <c r="B12" t="s">
        <v>21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 t="s">
        <v>28</v>
      </c>
      <c r="P12" s="1">
        <v>18.042850999999999</v>
      </c>
    </row>
    <row r="13" spans="1:16">
      <c r="A13" t="s">
        <v>41</v>
      </c>
      <c r="B13" t="s">
        <v>30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 t="s">
        <v>42</v>
      </c>
      <c r="P13" s="1">
        <v>50.764999000000003</v>
      </c>
    </row>
    <row r="14" spans="1:16">
      <c r="A14" t="s">
        <v>43</v>
      </c>
      <c r="B14" t="s">
        <v>30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 t="s">
        <v>28</v>
      </c>
      <c r="P14" s="1">
        <v>19.823573</v>
      </c>
    </row>
    <row r="15" spans="1:16">
      <c r="A15" t="s">
        <v>44</v>
      </c>
      <c r="B15" t="s">
        <v>30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 t="s">
        <v>25</v>
      </c>
      <c r="P15" s="1">
        <v>40.400207999999999</v>
      </c>
    </row>
    <row r="16" spans="1:16">
      <c r="A16" t="s">
        <v>45</v>
      </c>
      <c r="B16" t="s">
        <v>30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 s="1">
        <v>22.736446000000001</v>
      </c>
    </row>
    <row r="17" spans="1:16">
      <c r="A17" t="s">
        <v>46</v>
      </c>
      <c r="B17" t="s">
        <v>27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 s="1">
        <v>41.445019000000002</v>
      </c>
    </row>
    <row r="18" spans="1:16">
      <c r="A18" t="s">
        <v>47</v>
      </c>
      <c r="B18" t="s">
        <v>23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 s="1">
        <v>45.863323999999999</v>
      </c>
    </row>
    <row r="19" spans="1:16">
      <c r="A19" t="s">
        <v>48</v>
      </c>
      <c r="B19" t="s">
        <v>23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 s="1">
        <v>35.782791000000003</v>
      </c>
    </row>
    <row r="20" spans="1:16">
      <c r="A20" t="s">
        <v>49</v>
      </c>
      <c r="B20" t="s">
        <v>30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 s="1">
        <v>22.396512999999999</v>
      </c>
    </row>
    <row r="21" spans="1:16">
      <c r="A21" t="s">
        <v>50</v>
      </c>
      <c r="B21" t="s">
        <v>23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 t="s">
        <v>25</v>
      </c>
      <c r="P21" s="1">
        <v>40.448771999999998</v>
      </c>
    </row>
    <row r="22" spans="1:16">
      <c r="A22" t="s">
        <v>51</v>
      </c>
      <c r="B22" t="s">
        <v>17</v>
      </c>
      <c r="C22" t="s">
        <v>52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>
        <v>2</v>
      </c>
      <c r="N22">
        <v>1</v>
      </c>
      <c r="O22">
        <v>1</v>
      </c>
      <c r="P22" s="1">
        <v>64.533816000000002</v>
      </c>
    </row>
    <row r="23" spans="1:16">
      <c r="A23" t="s">
        <v>53</v>
      </c>
      <c r="B23" t="s">
        <v>23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 s="1">
        <v>46.895643999999997</v>
      </c>
    </row>
    <row r="24" spans="1:16">
      <c r="A24" t="s">
        <v>54</v>
      </c>
      <c r="B24" t="s">
        <v>30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 t="s">
        <v>28</v>
      </c>
      <c r="P24" s="1">
        <v>36.176195999999997</v>
      </c>
    </row>
    <row r="25" spans="1:16">
      <c r="A25" t="s">
        <v>55</v>
      </c>
      <c r="B25" t="s">
        <v>27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 t="s">
        <v>28</v>
      </c>
      <c r="P25" s="1">
        <v>44.330855999999997</v>
      </c>
    </row>
    <row r="26" spans="1:16">
      <c r="A26" t="s">
        <v>56</v>
      </c>
      <c r="B26" t="s">
        <v>23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 s="1">
        <v>32.207582000000002</v>
      </c>
    </row>
    <row r="27" spans="1:16">
      <c r="A27" t="s">
        <v>57</v>
      </c>
      <c r="B27" t="s">
        <v>23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 t="s">
        <v>28</v>
      </c>
      <c r="P27" s="1">
        <v>31.435973000000001</v>
      </c>
    </row>
    <row r="28" spans="1:16">
      <c r="A28" t="s">
        <v>58</v>
      </c>
      <c r="B28" t="s">
        <v>23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 t="s">
        <v>59</v>
      </c>
      <c r="P28" s="1">
        <v>58.345140999999998</v>
      </c>
    </row>
    <row r="29" spans="1:16">
      <c r="A29" t="s">
        <v>60</v>
      </c>
      <c r="B29" t="s">
        <v>39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 t="s">
        <v>42</v>
      </c>
      <c r="O29" t="s">
        <v>37</v>
      </c>
      <c r="P29" s="1">
        <v>40.917046999999997</v>
      </c>
    </row>
    <row r="30" spans="1:16">
      <c r="A30" t="s">
        <v>61</v>
      </c>
      <c r="B30" t="s">
        <v>23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 t="s">
        <v>35</v>
      </c>
      <c r="O30" t="s">
        <v>37</v>
      </c>
      <c r="P30" s="1">
        <v>41.015492000000002</v>
      </c>
    </row>
    <row r="31" spans="1:16">
      <c r="A31" t="s">
        <v>62</v>
      </c>
      <c r="B31" t="s">
        <v>39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 t="s">
        <v>28</v>
      </c>
      <c r="P31" s="1">
        <v>28.025765</v>
      </c>
    </row>
    <row r="32" spans="1:16">
      <c r="A32" t="s">
        <v>63</v>
      </c>
      <c r="B32" t="s">
        <v>39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 t="s">
        <v>64</v>
      </c>
      <c r="P32" s="1">
        <v>35.252443999999997</v>
      </c>
    </row>
    <row r="33" spans="1:16">
      <c r="A33" t="s">
        <v>65</v>
      </c>
      <c r="B33" t="s">
        <v>30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 t="s">
        <v>28</v>
      </c>
      <c r="P33" s="1">
        <v>23.804043</v>
      </c>
    </row>
    <row r="34" spans="1:16">
      <c r="A34" t="s">
        <v>66</v>
      </c>
      <c r="B34" t="s">
        <v>39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 t="s">
        <v>64</v>
      </c>
      <c r="P34" s="1">
        <v>52.076897000000002</v>
      </c>
    </row>
    <row r="35" spans="1:16">
      <c r="A35" t="s">
        <v>67</v>
      </c>
      <c r="B35" t="s">
        <v>39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 t="s">
        <v>68</v>
      </c>
      <c r="P35" s="1">
        <v>53.371006999999999</v>
      </c>
    </row>
    <row r="36" spans="1:16">
      <c r="A36" t="s">
        <v>69</v>
      </c>
      <c r="B36" t="s">
        <v>39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 t="s">
        <v>19</v>
      </c>
      <c r="P36" s="1">
        <v>45.811715999999997</v>
      </c>
    </row>
    <row r="37" spans="1:16">
      <c r="A37" t="s">
        <v>70</v>
      </c>
      <c r="B37" t="s">
        <v>21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 s="1">
        <v>21.871292</v>
      </c>
    </row>
    <row r="38" spans="1:16">
      <c r="A38" t="s">
        <v>71</v>
      </c>
      <c r="B38" t="s">
        <v>30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 t="s">
        <v>72</v>
      </c>
      <c r="J38">
        <v>10</v>
      </c>
      <c r="K38">
        <v>90</v>
      </c>
      <c r="L38">
        <v>25</v>
      </c>
      <c r="M38">
        <v>1</v>
      </c>
      <c r="N38">
        <v>1</v>
      </c>
      <c r="O38" t="s">
        <v>28</v>
      </c>
      <c r="P38" s="1">
        <v>31.072216999999998</v>
      </c>
    </row>
    <row r="39" spans="1:16">
      <c r="A39" t="s">
        <v>73</v>
      </c>
      <c r="B39" t="s">
        <v>39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 t="s">
        <v>35</v>
      </c>
      <c r="P39" s="1">
        <v>28.742414</v>
      </c>
    </row>
    <row r="40" spans="1:16">
      <c r="A40" t="s">
        <v>74</v>
      </c>
      <c r="B40" t="s">
        <v>23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 s="1">
        <v>36.523682999999998</v>
      </c>
    </row>
    <row r="41" spans="1:16">
      <c r="A41" t="s">
        <v>75</v>
      </c>
      <c r="B41" t="s">
        <v>23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 t="s">
        <v>76</v>
      </c>
      <c r="O41" t="s">
        <v>28</v>
      </c>
      <c r="P41" s="1">
        <v>36.471511999999997</v>
      </c>
    </row>
    <row r="42" spans="1:16">
      <c r="A42" t="s">
        <v>77</v>
      </c>
      <c r="B42" t="s">
        <v>30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 t="s">
        <v>31</v>
      </c>
      <c r="P42" s="1">
        <v>39.241114000000003</v>
      </c>
    </row>
    <row r="43" spans="1:16">
      <c r="A43" t="s">
        <v>78</v>
      </c>
      <c r="B43" t="s">
        <v>21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 t="s">
        <v>37</v>
      </c>
      <c r="P43" s="1">
        <v>45.328074000000001</v>
      </c>
    </row>
    <row r="44" spans="1:16">
      <c r="A44" t="s">
        <v>79</v>
      </c>
      <c r="B44" t="s">
        <v>30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 s="1">
        <v>26.734514999999998</v>
      </c>
    </row>
    <row r="45" spans="1:16">
      <c r="A45" t="s">
        <v>80</v>
      </c>
      <c r="B45" t="s">
        <v>81</v>
      </c>
      <c r="C45" t="s">
        <v>52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 s="1">
        <v>54.850917000000003</v>
      </c>
    </row>
    <row r="46" spans="1:16">
      <c r="A46" t="s">
        <v>82</v>
      </c>
      <c r="B46" t="s">
        <v>27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 s="1">
        <v>37.136862999999998</v>
      </c>
    </row>
    <row r="47" spans="1:16">
      <c r="A47" t="s">
        <v>83</v>
      </c>
      <c r="B47" t="s">
        <v>27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 s="1">
        <v>34.139764999999997</v>
      </c>
    </row>
    <row r="48" spans="1:16">
      <c r="A48" t="s">
        <v>84</v>
      </c>
      <c r="B48" t="s">
        <v>23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 t="s">
        <v>31</v>
      </c>
      <c r="O48" t="s">
        <v>37</v>
      </c>
      <c r="P48" s="1">
        <v>30.313351000000001</v>
      </c>
    </row>
    <row r="49" spans="1:16">
      <c r="A49" t="s">
        <v>85</v>
      </c>
      <c r="B49" t="s">
        <v>30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 s="1">
        <v>40.105964999999998</v>
      </c>
    </row>
    <row r="50" spans="1:16">
      <c r="A50" t="s">
        <v>86</v>
      </c>
      <c r="B50" t="s">
        <v>23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 t="s">
        <v>37</v>
      </c>
      <c r="P50" s="1">
        <v>29.924285000000001</v>
      </c>
    </row>
    <row r="51" spans="1:16">
      <c r="A51" t="s">
        <v>87</v>
      </c>
      <c r="B51" t="s">
        <v>23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 t="s">
        <v>35</v>
      </c>
      <c r="O51" t="s">
        <v>37</v>
      </c>
      <c r="P51" s="1">
        <v>40.692320000000002</v>
      </c>
    </row>
    <row r="52" spans="1:16">
      <c r="A52" t="s">
        <v>88</v>
      </c>
      <c r="B52" t="s">
        <v>23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 s="1">
        <v>59.642837</v>
      </c>
    </row>
    <row r="53" spans="1:16">
      <c r="A53" t="s">
        <v>89</v>
      </c>
      <c r="B53" t="s">
        <v>30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 t="s">
        <v>90</v>
      </c>
      <c r="J53">
        <v>10</v>
      </c>
      <c r="K53">
        <v>120</v>
      </c>
      <c r="L53">
        <v>25</v>
      </c>
      <c r="M53">
        <v>3</v>
      </c>
      <c r="N53" t="s">
        <v>42</v>
      </c>
      <c r="O53" t="s">
        <v>25</v>
      </c>
      <c r="P53" s="1">
        <v>30.450842999999999</v>
      </c>
    </row>
    <row r="54" spans="1:16">
      <c r="A54" t="s">
        <v>91</v>
      </c>
      <c r="B54" t="s">
        <v>39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 t="s">
        <v>35</v>
      </c>
      <c r="O54" t="s">
        <v>37</v>
      </c>
      <c r="P54" s="1">
        <v>37.840594000000003</v>
      </c>
    </row>
    <row r="55" spans="1:16">
      <c r="A55" t="s">
        <v>92</v>
      </c>
      <c r="B55" t="s">
        <v>23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 s="1">
        <v>41.503540000000001</v>
      </c>
    </row>
    <row r="56" spans="1:16">
      <c r="A56" t="s">
        <v>93</v>
      </c>
      <c r="B56" t="s">
        <v>21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 t="s">
        <v>25</v>
      </c>
      <c r="O56">
        <v>1</v>
      </c>
      <c r="P56" s="1">
        <v>60.756112000000002</v>
      </c>
    </row>
    <row r="57" spans="1:16">
      <c r="A57" t="s">
        <v>94</v>
      </c>
      <c r="B57" t="s">
        <v>21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 t="s">
        <v>25</v>
      </c>
      <c r="O57">
        <v>1</v>
      </c>
      <c r="P57" s="1">
        <v>63.005645000000001</v>
      </c>
    </row>
    <row r="58" spans="1:16">
      <c r="A58" t="s">
        <v>95</v>
      </c>
      <c r="B58" t="s">
        <v>21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 t="s">
        <v>25</v>
      </c>
      <c r="P58" s="1">
        <v>49.511873999999999</v>
      </c>
    </row>
    <row r="59" spans="1:16">
      <c r="A59" t="s">
        <v>96</v>
      </c>
      <c r="B59" t="s">
        <v>21</v>
      </c>
      <c r="C59" t="s">
        <v>52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>
        <v>1</v>
      </c>
      <c r="N59">
        <v>1</v>
      </c>
      <c r="O59" t="s">
        <v>37</v>
      </c>
      <c r="P59" s="1">
        <v>50.828392000000001</v>
      </c>
    </row>
    <row r="60" spans="1:16">
      <c r="A60" t="s">
        <v>97</v>
      </c>
      <c r="B60" t="s">
        <v>23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 t="s">
        <v>35</v>
      </c>
      <c r="O60" t="s">
        <v>28</v>
      </c>
      <c r="P60" s="1">
        <v>39.259197</v>
      </c>
    </row>
    <row r="61" spans="1:16">
      <c r="A61" t="s">
        <v>98</v>
      </c>
      <c r="B61" t="s">
        <v>30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 t="s">
        <v>32</v>
      </c>
      <c r="J61">
        <v>8</v>
      </c>
      <c r="K61">
        <v>140</v>
      </c>
      <c r="L61">
        <v>25</v>
      </c>
      <c r="M61">
        <v>3</v>
      </c>
      <c r="N61">
        <v>1</v>
      </c>
      <c r="O61" t="s">
        <v>25</v>
      </c>
      <c r="P61" s="1">
        <v>39.703400000000002</v>
      </c>
    </row>
    <row r="62" spans="1:16">
      <c r="A62" t="s">
        <v>99</v>
      </c>
      <c r="B62" t="s">
        <v>23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 t="s">
        <v>25</v>
      </c>
      <c r="P62" s="1">
        <v>55.333142000000002</v>
      </c>
    </row>
    <row r="63" spans="1:16">
      <c r="A63" t="s">
        <v>100</v>
      </c>
      <c r="B63" t="s">
        <v>27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 t="s">
        <v>101</v>
      </c>
      <c r="P63" s="1">
        <v>41.998933000000001</v>
      </c>
    </row>
    <row r="64" spans="1:16">
      <c r="A64" t="s">
        <v>102</v>
      </c>
      <c r="B64" t="s">
        <v>23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 s="1">
        <v>40.560158999999999</v>
      </c>
    </row>
    <row r="65" spans="1:16">
      <c r="A65" t="s">
        <v>103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 t="s">
        <v>104</v>
      </c>
      <c r="O65">
        <v>1</v>
      </c>
      <c r="P65" s="1">
        <v>68.235884999999996</v>
      </c>
    </row>
    <row r="66" spans="1:16">
      <c r="A66" t="s">
        <v>105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 t="s">
        <v>37</v>
      </c>
      <c r="P66" s="1">
        <v>74.472949</v>
      </c>
    </row>
    <row r="67" spans="1:16">
      <c r="A67" t="s">
        <v>106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 t="s">
        <v>37</v>
      </c>
      <c r="P67" s="1">
        <v>72.801787000000004</v>
      </c>
    </row>
    <row r="68" spans="1:16">
      <c r="A68" t="s">
        <v>107</v>
      </c>
      <c r="B68" t="s">
        <v>23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 t="s">
        <v>28</v>
      </c>
      <c r="P68" s="1">
        <v>31.230053999999999</v>
      </c>
    </row>
    <row r="69" spans="1:16">
      <c r="A69" t="s">
        <v>108</v>
      </c>
      <c r="B69" t="s">
        <v>23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 s="1">
        <v>53.131323999999999</v>
      </c>
    </row>
    <row r="70" spans="1:16">
      <c r="A70" t="s">
        <v>109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 s="1">
        <v>59.363993000000001</v>
      </c>
    </row>
    <row r="71" spans="1:16">
      <c r="A71" t="s">
        <v>110</v>
      </c>
      <c r="B71" t="s">
        <v>30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 s="1">
        <v>38.839745999999998</v>
      </c>
    </row>
    <row r="72" spans="1:16">
      <c r="A72" t="s">
        <v>111</v>
      </c>
      <c r="B72" t="s">
        <v>30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 t="s">
        <v>31</v>
      </c>
      <c r="O72">
        <v>1</v>
      </c>
      <c r="P72" s="1">
        <v>28.592784999999999</v>
      </c>
    </row>
    <row r="73" spans="1:16">
      <c r="A73" t="s">
        <v>112</v>
      </c>
      <c r="B73" t="s">
        <v>30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 s="1">
        <v>46.658844000000002</v>
      </c>
    </row>
    <row r="74" spans="1:16">
      <c r="A74" t="s">
        <v>113</v>
      </c>
      <c r="B74" t="s">
        <v>30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 t="s">
        <v>28</v>
      </c>
      <c r="P74" s="1">
        <v>39.106174000000003</v>
      </c>
    </row>
    <row r="75" spans="1:16">
      <c r="A75" t="s">
        <v>114</v>
      </c>
      <c r="B75" t="s">
        <v>30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 s="1">
        <v>27.753301</v>
      </c>
    </row>
    <row r="76" spans="1:16">
      <c r="A76" t="s">
        <v>115</v>
      </c>
      <c r="B76" t="s">
        <v>27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 t="s">
        <v>37</v>
      </c>
      <c r="P76" s="1">
        <v>49.787444999999998</v>
      </c>
    </row>
    <row r="77" spans="1:16">
      <c r="A77" t="s">
        <v>116</v>
      </c>
      <c r="B77" t="s">
        <v>30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 s="1">
        <v>51.592193000000002</v>
      </c>
    </row>
    <row r="78" spans="1:16">
      <c r="A78" t="s">
        <v>117</v>
      </c>
      <c r="B78" t="s">
        <v>30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 t="s">
        <v>28</v>
      </c>
      <c r="P78" s="1">
        <v>36.187559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G1" activeCellId="1" sqref="H1:H1048576 G1:G1048576"/>
    </sheetView>
  </sheetViews>
  <sheetFormatPr baseColWidth="10" defaultRowHeight="15" x14ac:dyDescent="0"/>
  <cols>
    <col min="6" max="6" width="13.83203125" bestFit="1" customWidth="1"/>
  </cols>
  <sheetData>
    <row r="1" spans="1:12">
      <c r="A1" t="s">
        <v>9</v>
      </c>
      <c r="B1" t="s">
        <v>7</v>
      </c>
      <c r="C1" t="s">
        <v>124</v>
      </c>
      <c r="D1" t="s">
        <v>123</v>
      </c>
      <c r="E1" t="s">
        <v>122</v>
      </c>
      <c r="F1" t="s">
        <v>118</v>
      </c>
      <c r="G1" t="s">
        <v>119</v>
      </c>
      <c r="H1" t="s">
        <v>120</v>
      </c>
      <c r="J1" t="s">
        <v>81</v>
      </c>
      <c r="K1" t="s">
        <v>121</v>
      </c>
      <c r="L1" t="s">
        <v>126</v>
      </c>
    </row>
    <row r="2" spans="1:12">
      <c r="A2">
        <v>6</v>
      </c>
      <c r="B2">
        <v>10</v>
      </c>
      <c r="C2" s="1">
        <v>68.402973000000003</v>
      </c>
      <c r="D2">
        <f>$J$2*B2+$K$2</f>
        <v>69.686599999999999</v>
      </c>
      <c r="E2" s="1">
        <f>AVERAGE(C$2:C78)</f>
        <v>42.665704987012987</v>
      </c>
      <c r="F2" s="4">
        <f>(C2-E2)^2</f>
        <v>662.40696477232461</v>
      </c>
      <c r="G2" s="2">
        <f>(D2-E2)^2</f>
        <v>730.12876730286632</v>
      </c>
      <c r="H2" s="2">
        <f>(C2-D2)^2</f>
        <v>1.6476982751289888</v>
      </c>
      <c r="I2" s="2"/>
      <c r="J2" s="2">
        <v>3.4430000000000001</v>
      </c>
      <c r="K2" s="3">
        <v>35.256599999999999</v>
      </c>
      <c r="L2">
        <f>G79/F79</f>
        <v>0.34124772426721423</v>
      </c>
    </row>
    <row r="3" spans="1:12">
      <c r="A3">
        <v>8</v>
      </c>
      <c r="B3">
        <v>2</v>
      </c>
      <c r="C3" s="1">
        <v>33.983679000000002</v>
      </c>
      <c r="D3">
        <f>$J$2*B3+$K$2</f>
        <v>42.142600000000002</v>
      </c>
      <c r="E3" s="1">
        <f>AVERAGE(C$2:C79)</f>
        <v>42.665704987012987</v>
      </c>
      <c r="F3" s="4">
        <f t="shared" ref="F3:F66" si="0">(C3-E3)^2</f>
        <v>75.377575239168792</v>
      </c>
      <c r="G3" s="2">
        <f t="shared" ref="G3:G66" si="1">(D3-E3)^2</f>
        <v>0.27363882743785534</v>
      </c>
      <c r="H3" s="2">
        <f t="shared" ref="H3:H66" si="2">(C3-D3)^2</f>
        <v>66.567991884240996</v>
      </c>
      <c r="I3" s="2"/>
      <c r="J3" s="2"/>
      <c r="K3" s="2"/>
    </row>
    <row r="4" spans="1:12">
      <c r="A4">
        <v>5</v>
      </c>
      <c r="B4">
        <v>9</v>
      </c>
      <c r="C4" s="1">
        <v>59.425505000000001</v>
      </c>
      <c r="D4">
        <f t="shared" ref="D4:D67" si="3">$J$2*B4+$K$2</f>
        <v>66.243600000000001</v>
      </c>
      <c r="E4" s="1">
        <f>AVERAGE(C$2:C80)</f>
        <v>42.665704987012987</v>
      </c>
      <c r="F4" s="4">
        <f t="shared" si="0"/>
        <v>280.89089647531955</v>
      </c>
      <c r="G4" s="2">
        <f t="shared" si="1"/>
        <v>555.91713324343789</v>
      </c>
      <c r="H4" s="2">
        <f t="shared" si="2"/>
        <v>46.486419429024991</v>
      </c>
      <c r="I4" s="2"/>
      <c r="J4" s="2"/>
      <c r="K4" s="2"/>
    </row>
    <row r="5" spans="1:12">
      <c r="A5">
        <v>0</v>
      </c>
      <c r="B5">
        <v>14</v>
      </c>
      <c r="C5" s="1">
        <v>93.704911999999993</v>
      </c>
      <c r="D5">
        <f t="shared" si="3"/>
        <v>83.45859999999999</v>
      </c>
      <c r="E5" s="1">
        <f>AVERAGE(C$2:C81)</f>
        <v>42.665704987012987</v>
      </c>
      <c r="F5" s="4">
        <f t="shared" si="0"/>
        <v>2605.0006525145418</v>
      </c>
      <c r="G5" s="2">
        <f t="shared" si="1"/>
        <v>1664.0602835405798</v>
      </c>
      <c r="H5" s="2">
        <f t="shared" si="2"/>
        <v>104.98690960134407</v>
      </c>
      <c r="I5" s="2"/>
      <c r="J5" s="2"/>
      <c r="K5" s="2"/>
    </row>
    <row r="6" spans="1:12">
      <c r="A6">
        <v>8</v>
      </c>
      <c r="B6">
        <v>1</v>
      </c>
      <c r="C6" s="1">
        <v>34.384842999999996</v>
      </c>
      <c r="D6">
        <f t="shared" si="3"/>
        <v>38.699599999999997</v>
      </c>
      <c r="E6" s="1">
        <f>AVERAGE(C$2:C82)</f>
        <v>42.665704987012987</v>
      </c>
      <c r="F6" s="4">
        <f t="shared" si="0"/>
        <v>68.572675247956724</v>
      </c>
      <c r="G6" s="2">
        <f t="shared" si="1"/>
        <v>15.72998876800931</v>
      </c>
      <c r="H6" s="2">
        <f t="shared" si="2"/>
        <v>18.617127969049001</v>
      </c>
      <c r="I6" s="2"/>
      <c r="J6" s="2"/>
      <c r="K6" s="2"/>
    </row>
    <row r="7" spans="1:12">
      <c r="A7">
        <v>10</v>
      </c>
      <c r="B7">
        <v>1.5</v>
      </c>
      <c r="C7" s="1">
        <v>29.509540999999999</v>
      </c>
      <c r="D7">
        <f t="shared" si="3"/>
        <v>40.421099999999996</v>
      </c>
      <c r="E7" s="1">
        <f>AVERAGE(C$2:C83)</f>
        <v>42.665704987012987</v>
      </c>
      <c r="F7" s="4">
        <f t="shared" si="0"/>
        <v>173.08465085317749</v>
      </c>
      <c r="G7" s="2">
        <f t="shared" si="1"/>
        <v>5.0382515477235899</v>
      </c>
      <c r="H7" s="2">
        <f t="shared" si="2"/>
        <v>119.06211981048094</v>
      </c>
      <c r="I7" s="2"/>
      <c r="J7" s="2"/>
      <c r="K7" s="2"/>
    </row>
    <row r="8" spans="1:12">
      <c r="A8">
        <v>14</v>
      </c>
      <c r="B8">
        <v>1</v>
      </c>
      <c r="C8" s="1">
        <v>33.174093999999997</v>
      </c>
      <c r="D8">
        <f t="shared" si="3"/>
        <v>38.699599999999997</v>
      </c>
      <c r="E8" s="1">
        <f>AVERAGE(C$2:C84)</f>
        <v>42.665704987012987</v>
      </c>
      <c r="F8" s="4">
        <f t="shared" si="0"/>
        <v>90.090679128785709</v>
      </c>
      <c r="G8" s="2">
        <f t="shared" si="1"/>
        <v>15.72998876800931</v>
      </c>
      <c r="H8" s="2">
        <f t="shared" si="2"/>
        <v>30.531216556036</v>
      </c>
      <c r="I8" s="2"/>
      <c r="J8" s="2"/>
      <c r="K8" s="2"/>
    </row>
    <row r="9" spans="1:12">
      <c r="A9">
        <v>8</v>
      </c>
      <c r="B9">
        <v>2</v>
      </c>
      <c r="C9" s="1">
        <v>37.038561999999999</v>
      </c>
      <c r="D9">
        <f t="shared" si="3"/>
        <v>42.142600000000002</v>
      </c>
      <c r="E9" s="1">
        <f>AVERAGE(C$2:C85)</f>
        <v>42.665704987012987</v>
      </c>
      <c r="F9" s="4">
        <f t="shared" si="0"/>
        <v>31.664738196289452</v>
      </c>
      <c r="G9" s="2">
        <f t="shared" si="1"/>
        <v>0.27363882743785534</v>
      </c>
      <c r="H9" s="2">
        <f t="shared" si="2"/>
        <v>26.051203905444027</v>
      </c>
      <c r="I9" s="2"/>
      <c r="J9" s="2"/>
      <c r="K9" s="2"/>
    </row>
    <row r="10" spans="1:12">
      <c r="A10">
        <v>6</v>
      </c>
      <c r="B10">
        <v>4</v>
      </c>
      <c r="C10" s="1">
        <v>49.120252999999998</v>
      </c>
      <c r="D10">
        <f t="shared" si="3"/>
        <v>49.028599999999997</v>
      </c>
      <c r="E10" s="1">
        <f>AVERAGE(C$2:C86)</f>
        <v>42.665704987012987</v>
      </c>
      <c r="F10" s="4">
        <f t="shared" si="0"/>
        <v>41.661190051954577</v>
      </c>
      <c r="G10" s="2">
        <f t="shared" si="1"/>
        <v>40.486432946294968</v>
      </c>
      <c r="H10" s="2">
        <f t="shared" si="2"/>
        <v>8.4002724090001604E-3</v>
      </c>
      <c r="I10" s="2"/>
      <c r="J10" s="2"/>
      <c r="K10" s="2"/>
    </row>
    <row r="11" spans="1:12">
      <c r="A11">
        <v>5</v>
      </c>
      <c r="B11">
        <v>5</v>
      </c>
      <c r="C11" s="1">
        <v>53.313813000000003</v>
      </c>
      <c r="D11">
        <f t="shared" si="3"/>
        <v>52.471599999999995</v>
      </c>
      <c r="E11" s="1">
        <f>AVERAGE(C$2:C87)</f>
        <v>42.665704987012987</v>
      </c>
      <c r="F11" s="4">
        <f t="shared" si="0"/>
        <v>113.38220425623831</v>
      </c>
      <c r="G11" s="2">
        <f t="shared" si="1"/>
        <v>96.155577005723487</v>
      </c>
      <c r="H11" s="2">
        <f t="shared" si="2"/>
        <v>0.70932273736901363</v>
      </c>
      <c r="I11" s="2"/>
      <c r="J11" s="2"/>
      <c r="K11" s="2"/>
    </row>
    <row r="12" spans="1:12">
      <c r="A12">
        <v>12</v>
      </c>
      <c r="B12">
        <v>0</v>
      </c>
      <c r="C12" s="1">
        <v>18.042850999999999</v>
      </c>
      <c r="D12">
        <f t="shared" si="3"/>
        <v>35.256599999999999</v>
      </c>
      <c r="E12" s="1">
        <f>AVERAGE(C$2:C88)</f>
        <v>42.665704987012987</v>
      </c>
      <c r="F12" s="4">
        <f t="shared" si="0"/>
        <v>606.28493846576134</v>
      </c>
      <c r="G12" s="2">
        <f t="shared" si="1"/>
        <v>54.894836708580726</v>
      </c>
      <c r="H12" s="2">
        <f t="shared" si="2"/>
        <v>296.31315463500101</v>
      </c>
      <c r="I12" s="2"/>
      <c r="J12" s="2"/>
      <c r="K12" s="2"/>
    </row>
    <row r="13" spans="1:12">
      <c r="A13">
        <v>1</v>
      </c>
      <c r="B13">
        <v>2</v>
      </c>
      <c r="C13" s="1">
        <v>50.764999000000003</v>
      </c>
      <c r="D13">
        <f t="shared" si="3"/>
        <v>42.142600000000002</v>
      </c>
      <c r="E13" s="1">
        <f>AVERAGE(C$2:C89)</f>
        <v>42.665704987012987</v>
      </c>
      <c r="F13" s="4">
        <f t="shared" si="0"/>
        <v>65.598563508807331</v>
      </c>
      <c r="G13" s="2">
        <f t="shared" si="1"/>
        <v>0.27363882743785534</v>
      </c>
      <c r="H13" s="2">
        <f t="shared" si="2"/>
        <v>74.345764515201026</v>
      </c>
      <c r="I13" s="2"/>
      <c r="J13" s="2"/>
      <c r="K13" s="2"/>
    </row>
    <row r="14" spans="1:12">
      <c r="A14">
        <v>9</v>
      </c>
      <c r="B14">
        <v>0</v>
      </c>
      <c r="C14" s="1">
        <v>19.823573</v>
      </c>
      <c r="D14">
        <f t="shared" si="3"/>
        <v>35.256599999999999</v>
      </c>
      <c r="E14" s="1">
        <f>AVERAGE(C$2:C90)</f>
        <v>42.665704987012987</v>
      </c>
      <c r="F14" s="4">
        <f t="shared" si="0"/>
        <v>521.7629937121219</v>
      </c>
      <c r="G14" s="2">
        <f t="shared" si="1"/>
        <v>54.894836708580726</v>
      </c>
      <c r="H14" s="2">
        <f t="shared" si="2"/>
        <v>238.17832238272896</v>
      </c>
      <c r="I14" s="2"/>
      <c r="J14" s="2"/>
      <c r="K14" s="2"/>
    </row>
    <row r="15" spans="1:12">
      <c r="A15">
        <v>7</v>
      </c>
      <c r="B15">
        <v>2</v>
      </c>
      <c r="C15" s="1">
        <v>40.400207999999999</v>
      </c>
      <c r="D15">
        <f t="shared" si="3"/>
        <v>42.142600000000002</v>
      </c>
      <c r="E15" s="1">
        <f>AVERAGE(C$2:C91)</f>
        <v>42.665704987012987</v>
      </c>
      <c r="F15" s="4">
        <f t="shared" si="0"/>
        <v>5.1324765981649243</v>
      </c>
      <c r="G15" s="2">
        <f t="shared" si="1"/>
        <v>0.27363882743785534</v>
      </c>
      <c r="H15" s="2">
        <f t="shared" si="2"/>
        <v>3.0359298816640083</v>
      </c>
      <c r="I15" s="2"/>
      <c r="J15" s="2"/>
      <c r="K15" s="2"/>
    </row>
    <row r="16" spans="1:12">
      <c r="A16">
        <v>13</v>
      </c>
      <c r="B16">
        <v>0</v>
      </c>
      <c r="C16" s="1">
        <v>22.736446000000001</v>
      </c>
      <c r="D16">
        <f t="shared" si="3"/>
        <v>35.256599999999999</v>
      </c>
      <c r="E16" s="1">
        <f>AVERAGE(C$2:C92)</f>
        <v>42.665704987012987</v>
      </c>
      <c r="F16" s="4">
        <f t="shared" si="0"/>
        <v>397.17536377143784</v>
      </c>
      <c r="G16" s="2">
        <f t="shared" si="1"/>
        <v>54.894836708580726</v>
      </c>
      <c r="H16" s="2">
        <f t="shared" si="2"/>
        <v>156.75425618371594</v>
      </c>
      <c r="I16" s="2"/>
      <c r="J16" s="2"/>
      <c r="K16" s="2"/>
    </row>
    <row r="17" spans="1:11">
      <c r="A17">
        <v>3</v>
      </c>
      <c r="B17">
        <v>0</v>
      </c>
      <c r="C17" s="1">
        <v>41.445019000000002</v>
      </c>
      <c r="D17">
        <f t="shared" si="3"/>
        <v>35.256599999999999</v>
      </c>
      <c r="E17" s="1">
        <f>AVERAGE(C$2:C93)</f>
        <v>42.665704987012987</v>
      </c>
      <c r="F17" s="4">
        <f t="shared" si="0"/>
        <v>1.4900742788898647</v>
      </c>
      <c r="G17" s="2">
        <f t="shared" si="1"/>
        <v>54.894836708580726</v>
      </c>
      <c r="H17" s="2">
        <f t="shared" si="2"/>
        <v>38.296529719561043</v>
      </c>
      <c r="I17" s="2"/>
      <c r="J17" s="2"/>
      <c r="K17" s="2"/>
    </row>
    <row r="18" spans="1:11">
      <c r="A18">
        <v>2</v>
      </c>
      <c r="B18">
        <v>1</v>
      </c>
      <c r="C18" s="1">
        <v>45.863323999999999</v>
      </c>
      <c r="D18">
        <f t="shared" si="3"/>
        <v>38.699599999999997</v>
      </c>
      <c r="E18" s="1">
        <f>AVERAGE(C$2:C94)</f>
        <v>42.665704987012987</v>
      </c>
      <c r="F18" s="4">
        <f t="shared" si="0"/>
        <v>10.224767352216032</v>
      </c>
      <c r="G18" s="2">
        <f t="shared" si="1"/>
        <v>15.72998876800931</v>
      </c>
      <c r="H18" s="2">
        <f t="shared" si="2"/>
        <v>51.318941548176028</v>
      </c>
      <c r="I18" s="2"/>
      <c r="J18" s="2"/>
      <c r="K18" s="2"/>
    </row>
    <row r="19" spans="1:11">
      <c r="A19">
        <v>12</v>
      </c>
      <c r="B19">
        <v>1</v>
      </c>
      <c r="C19" s="1">
        <v>35.782791000000003</v>
      </c>
      <c r="D19">
        <f t="shared" si="3"/>
        <v>38.699599999999997</v>
      </c>
      <c r="E19" s="1">
        <f>AVERAGE(C$2:C95)</f>
        <v>42.665704987012987</v>
      </c>
      <c r="F19" s="4">
        <f t="shared" si="0"/>
        <v>47.374504952618963</v>
      </c>
      <c r="G19" s="2">
        <f t="shared" si="1"/>
        <v>15.72998876800931</v>
      </c>
      <c r="H19" s="2">
        <f t="shared" si="2"/>
        <v>8.5077747424809615</v>
      </c>
      <c r="I19" s="2"/>
      <c r="J19" s="2"/>
      <c r="K19" s="2"/>
    </row>
    <row r="20" spans="1:11">
      <c r="A20">
        <v>13</v>
      </c>
      <c r="B20">
        <v>0</v>
      </c>
      <c r="C20" s="1">
        <v>22.396512999999999</v>
      </c>
      <c r="D20">
        <f t="shared" si="3"/>
        <v>35.256599999999999</v>
      </c>
      <c r="E20" s="1">
        <f>AVERAGE(C$2:C96)</f>
        <v>42.665704987012987</v>
      </c>
      <c r="F20" s="4">
        <f t="shared" si="0"/>
        <v>410.8401438063915</v>
      </c>
      <c r="G20" s="2">
        <f t="shared" si="1"/>
        <v>54.894836708580726</v>
      </c>
      <c r="H20" s="2">
        <f t="shared" si="2"/>
        <v>165.381837647569</v>
      </c>
      <c r="I20" s="2"/>
      <c r="J20" s="2"/>
      <c r="K20" s="2"/>
    </row>
    <row r="21" spans="1:11">
      <c r="A21">
        <v>7</v>
      </c>
      <c r="B21">
        <v>4</v>
      </c>
      <c r="C21" s="1">
        <v>40.448771999999998</v>
      </c>
      <c r="D21">
        <f t="shared" si="3"/>
        <v>49.028599999999997</v>
      </c>
      <c r="E21" s="1">
        <f>AVERAGE(C$2:C97)</f>
        <v>42.665704987012987</v>
      </c>
      <c r="F21" s="4">
        <f t="shared" si="0"/>
        <v>4.9147918689063319</v>
      </c>
      <c r="G21" s="2">
        <f t="shared" si="1"/>
        <v>40.486432946294968</v>
      </c>
      <c r="H21" s="2">
        <f t="shared" si="2"/>
        <v>73.613448509583989</v>
      </c>
      <c r="I21" s="2"/>
      <c r="J21" s="2"/>
      <c r="K21" s="2"/>
    </row>
    <row r="22" spans="1:11">
      <c r="A22">
        <v>0</v>
      </c>
      <c r="B22">
        <v>1</v>
      </c>
      <c r="C22" s="1">
        <v>64.533816000000002</v>
      </c>
      <c r="D22">
        <f t="shared" si="3"/>
        <v>38.699599999999997</v>
      </c>
      <c r="E22" s="1">
        <f>AVERAGE(C$2:C98)</f>
        <v>42.665704987012987</v>
      </c>
      <c r="F22" s="4">
        <f t="shared" si="0"/>
        <v>478.21427927632396</v>
      </c>
      <c r="G22" s="2">
        <f t="shared" si="1"/>
        <v>15.72998876800931</v>
      </c>
      <c r="H22" s="2">
        <f t="shared" si="2"/>
        <v>667.40671633465627</v>
      </c>
      <c r="I22" s="2"/>
      <c r="J22" s="2"/>
      <c r="K22" s="2"/>
    </row>
    <row r="23" spans="1:11">
      <c r="A23">
        <v>3</v>
      </c>
      <c r="B23">
        <v>1</v>
      </c>
      <c r="C23" s="1">
        <v>46.895643999999997</v>
      </c>
      <c r="D23">
        <f t="shared" si="3"/>
        <v>38.699599999999997</v>
      </c>
      <c r="E23" s="1">
        <f>AVERAGE(C$2:C99)</f>
        <v>42.665704987012987</v>
      </c>
      <c r="F23" s="4">
        <f t="shared" si="0"/>
        <v>17.892384053589524</v>
      </c>
      <c r="G23" s="2">
        <f t="shared" si="1"/>
        <v>15.72998876800931</v>
      </c>
      <c r="H23" s="2">
        <f t="shared" si="2"/>
        <v>67.175137249936014</v>
      </c>
      <c r="I23" s="2"/>
      <c r="J23" s="2"/>
      <c r="K23" s="2"/>
    </row>
    <row r="24" spans="1:11">
      <c r="A24">
        <v>10</v>
      </c>
      <c r="B24">
        <v>2</v>
      </c>
      <c r="C24" s="1">
        <v>36.176195999999997</v>
      </c>
      <c r="D24">
        <f t="shared" si="3"/>
        <v>42.142600000000002</v>
      </c>
      <c r="E24" s="1">
        <f>AVERAGE(C$2:C100)</f>
        <v>42.665704987012987</v>
      </c>
      <c r="F24" s="4">
        <f t="shared" si="0"/>
        <v>42.113726892522358</v>
      </c>
      <c r="G24" s="2">
        <f t="shared" si="1"/>
        <v>0.27363882743785534</v>
      </c>
      <c r="H24" s="2">
        <f t="shared" si="2"/>
        <v>35.597976691216054</v>
      </c>
      <c r="I24" s="2"/>
      <c r="J24" s="2"/>
      <c r="K24" s="2"/>
    </row>
    <row r="25" spans="1:11">
      <c r="A25">
        <v>5</v>
      </c>
      <c r="B25">
        <v>1</v>
      </c>
      <c r="C25" s="1">
        <v>44.330855999999997</v>
      </c>
      <c r="D25">
        <f t="shared" si="3"/>
        <v>38.699599999999997</v>
      </c>
      <c r="E25" s="1">
        <f>AVERAGE(C$2:C101)</f>
        <v>42.665704987012987</v>
      </c>
      <c r="F25" s="4">
        <f t="shared" si="0"/>
        <v>2.7727278960516668</v>
      </c>
      <c r="G25" s="2">
        <f t="shared" si="1"/>
        <v>15.72998876800931</v>
      </c>
      <c r="H25" s="2">
        <f t="shared" si="2"/>
        <v>31.711044137536007</v>
      </c>
      <c r="I25" s="2"/>
      <c r="J25" s="2"/>
      <c r="K25" s="2"/>
    </row>
    <row r="26" spans="1:11">
      <c r="A26">
        <v>13</v>
      </c>
      <c r="B26">
        <v>1</v>
      </c>
      <c r="C26" s="1">
        <v>32.207582000000002</v>
      </c>
      <c r="D26">
        <f t="shared" si="3"/>
        <v>38.699599999999997</v>
      </c>
      <c r="E26" s="1">
        <f>AVERAGE(C$2:C102)</f>
        <v>42.665704987012987</v>
      </c>
      <c r="F26" s="4">
        <f t="shared" si="0"/>
        <v>109.37233641148939</v>
      </c>
      <c r="G26" s="2">
        <f t="shared" si="1"/>
        <v>15.72998876800931</v>
      </c>
      <c r="H26" s="2">
        <f t="shared" si="2"/>
        <v>42.146297712323928</v>
      </c>
      <c r="I26" s="2"/>
      <c r="J26" s="2"/>
      <c r="K26" s="2"/>
    </row>
    <row r="27" spans="1:11">
      <c r="A27">
        <v>11</v>
      </c>
      <c r="B27">
        <v>1</v>
      </c>
      <c r="C27" s="1">
        <v>31.435973000000001</v>
      </c>
      <c r="D27">
        <f t="shared" si="3"/>
        <v>38.699599999999997</v>
      </c>
      <c r="E27" s="1">
        <f>AVERAGE(C$2:C103)</f>
        <v>42.665704987012987</v>
      </c>
      <c r="F27" s="4">
        <f t="shared" si="0"/>
        <v>126.10688050014264</v>
      </c>
      <c r="G27" s="2">
        <f t="shared" si="1"/>
        <v>15.72998876800931</v>
      </c>
      <c r="H27" s="2">
        <f t="shared" si="2"/>
        <v>52.760277195128943</v>
      </c>
      <c r="I27" s="2"/>
      <c r="J27" s="2"/>
      <c r="K27" s="2"/>
    </row>
    <row r="28" spans="1:11">
      <c r="A28">
        <v>7</v>
      </c>
      <c r="B28">
        <v>3</v>
      </c>
      <c r="C28" s="1">
        <v>58.345140999999998</v>
      </c>
      <c r="D28">
        <f t="shared" si="3"/>
        <v>45.585599999999999</v>
      </c>
      <c r="E28" s="1">
        <f>AVERAGE(C$2:C104)</f>
        <v>42.665704987012987</v>
      </c>
      <c r="F28" s="4">
        <f t="shared" si="0"/>
        <v>245.84471368535404</v>
      </c>
      <c r="G28" s="2">
        <f t="shared" si="1"/>
        <v>8.5257868868664275</v>
      </c>
      <c r="H28" s="2">
        <f t="shared" si="2"/>
        <v>162.80588653068097</v>
      </c>
      <c r="I28" s="2"/>
      <c r="J28" s="2"/>
      <c r="K28" s="2"/>
    </row>
    <row r="29" spans="1:11">
      <c r="A29">
        <v>10</v>
      </c>
      <c r="B29">
        <v>5</v>
      </c>
      <c r="C29" s="1">
        <v>40.917046999999997</v>
      </c>
      <c r="D29">
        <f t="shared" si="3"/>
        <v>52.471599999999995</v>
      </c>
      <c r="E29" s="1">
        <f>AVERAGE(C$2:C105)</f>
        <v>42.665704987012987</v>
      </c>
      <c r="F29" s="4">
        <f t="shared" si="0"/>
        <v>3.0578047555443226</v>
      </c>
      <c r="G29" s="2">
        <f t="shared" si="1"/>
        <v>96.155577005723487</v>
      </c>
      <c r="H29" s="2">
        <f t="shared" si="2"/>
        <v>133.50769502980896</v>
      </c>
      <c r="I29" s="2"/>
      <c r="J29" s="2"/>
      <c r="K29" s="2"/>
    </row>
    <row r="30" spans="1:11">
      <c r="A30">
        <v>12</v>
      </c>
      <c r="B30">
        <v>5</v>
      </c>
      <c r="C30" s="1">
        <v>41.015492000000002</v>
      </c>
      <c r="D30">
        <f t="shared" si="3"/>
        <v>52.471599999999995</v>
      </c>
      <c r="E30" s="1">
        <f>AVERAGE(C$2:C106)</f>
        <v>42.665704987012987</v>
      </c>
      <c r="F30" s="4">
        <f t="shared" si="0"/>
        <v>2.7232029025063178</v>
      </c>
      <c r="G30" s="2">
        <f t="shared" si="1"/>
        <v>96.155577005723487</v>
      </c>
      <c r="H30" s="2">
        <f t="shared" si="2"/>
        <v>131.24241050766383</v>
      </c>
      <c r="I30" s="2"/>
      <c r="J30" s="2"/>
      <c r="K30" s="2"/>
    </row>
    <row r="31" spans="1:11">
      <c r="A31">
        <v>12</v>
      </c>
      <c r="B31">
        <v>0</v>
      </c>
      <c r="C31" s="1">
        <v>28.025765</v>
      </c>
      <c r="D31">
        <f t="shared" si="3"/>
        <v>35.256599999999999</v>
      </c>
      <c r="E31" s="1">
        <f>AVERAGE(C$2:C107)</f>
        <v>42.665704987012987</v>
      </c>
      <c r="F31" s="4">
        <f t="shared" si="0"/>
        <v>214.32784282334183</v>
      </c>
      <c r="G31" s="2">
        <f t="shared" si="1"/>
        <v>54.894836708580726</v>
      </c>
      <c r="H31" s="2">
        <f t="shared" si="2"/>
        <v>52.284974797224983</v>
      </c>
      <c r="I31" s="2"/>
      <c r="J31" s="2"/>
      <c r="K31" s="2"/>
    </row>
    <row r="32" spans="1:11">
      <c r="A32">
        <v>15</v>
      </c>
      <c r="B32">
        <v>0</v>
      </c>
      <c r="C32" s="1">
        <v>35.252443999999997</v>
      </c>
      <c r="D32">
        <f t="shared" si="3"/>
        <v>35.256599999999999</v>
      </c>
      <c r="E32" s="1">
        <f>AVERAGE(C$2:C108)</f>
        <v>42.665704987012987</v>
      </c>
      <c r="F32" s="4">
        <f t="shared" si="0"/>
        <v>54.956438461568808</v>
      </c>
      <c r="G32" s="2">
        <f t="shared" si="1"/>
        <v>54.894836708580726</v>
      </c>
      <c r="H32" s="2">
        <f t="shared" si="2"/>
        <v>1.7272336000015168E-5</v>
      </c>
      <c r="I32" s="2"/>
      <c r="J32" s="2"/>
      <c r="K32" s="2"/>
    </row>
    <row r="33" spans="1:11">
      <c r="A33">
        <v>9</v>
      </c>
      <c r="B33">
        <v>0</v>
      </c>
      <c r="C33" s="1">
        <v>23.804043</v>
      </c>
      <c r="D33">
        <f t="shared" si="3"/>
        <v>35.256599999999999</v>
      </c>
      <c r="E33" s="1">
        <f>AVERAGE(C$2:C109)</f>
        <v>42.665704987012987</v>
      </c>
      <c r="F33" s="4">
        <f t="shared" si="0"/>
        <v>355.76229291233068</v>
      </c>
      <c r="G33" s="2">
        <f t="shared" si="1"/>
        <v>54.894836708580726</v>
      </c>
      <c r="H33" s="2">
        <f t="shared" si="2"/>
        <v>131.16106183824897</v>
      </c>
      <c r="I33" s="2"/>
      <c r="J33" s="2"/>
      <c r="K33" s="2"/>
    </row>
    <row r="34" spans="1:11">
      <c r="A34">
        <v>5</v>
      </c>
      <c r="B34">
        <v>3</v>
      </c>
      <c r="C34" s="1">
        <v>52.076897000000002</v>
      </c>
      <c r="D34">
        <f t="shared" si="3"/>
        <v>45.585599999999999</v>
      </c>
      <c r="E34" s="1">
        <f>AVERAGE(C$2:C110)</f>
        <v>42.665704987012987</v>
      </c>
      <c r="F34" s="4">
        <f t="shared" si="0"/>
        <v>88.570535105310597</v>
      </c>
      <c r="G34" s="2">
        <f t="shared" si="1"/>
        <v>8.5257868868664275</v>
      </c>
      <c r="H34" s="2">
        <f t="shared" si="2"/>
        <v>42.136936742209038</v>
      </c>
      <c r="I34" s="2"/>
      <c r="J34" s="2"/>
      <c r="K34" s="2"/>
    </row>
    <row r="35" spans="1:11">
      <c r="A35">
        <v>3</v>
      </c>
      <c r="B35">
        <v>3</v>
      </c>
      <c r="C35" s="1">
        <v>53.371006999999999</v>
      </c>
      <c r="D35">
        <f t="shared" si="3"/>
        <v>45.585599999999999</v>
      </c>
      <c r="E35" s="1">
        <f>AVERAGE(C$2:C111)</f>
        <v>42.665704987012987</v>
      </c>
      <c r="F35" s="4">
        <f t="shared" si="0"/>
        <v>114.60349118926378</v>
      </c>
      <c r="G35" s="2">
        <f t="shared" si="1"/>
        <v>8.5257868868664275</v>
      </c>
      <c r="H35" s="2">
        <f t="shared" si="2"/>
        <v>60.612562155648988</v>
      </c>
      <c r="I35" s="2"/>
      <c r="J35" s="2"/>
      <c r="K35" s="2"/>
    </row>
    <row r="36" spans="1:11">
      <c r="A36">
        <v>4</v>
      </c>
      <c r="B36">
        <v>3</v>
      </c>
      <c r="C36" s="1">
        <v>45.811715999999997</v>
      </c>
      <c r="D36">
        <f t="shared" si="3"/>
        <v>45.585599999999999</v>
      </c>
      <c r="E36" s="1">
        <f>AVERAGE(C$2:C112)</f>
        <v>42.665704987012987</v>
      </c>
      <c r="F36" s="4">
        <f t="shared" si="0"/>
        <v>9.8973852938355549</v>
      </c>
      <c r="G36" s="2">
        <f t="shared" si="1"/>
        <v>8.5257868868664275</v>
      </c>
      <c r="H36" s="2">
        <f t="shared" si="2"/>
        <v>5.1128445455998886E-2</v>
      </c>
      <c r="I36" s="2"/>
      <c r="J36" s="2"/>
      <c r="K36" s="2"/>
    </row>
    <row r="37" spans="1:11">
      <c r="A37">
        <v>11</v>
      </c>
      <c r="B37">
        <v>1</v>
      </c>
      <c r="C37" s="1">
        <v>21.871292</v>
      </c>
      <c r="D37">
        <f t="shared" si="3"/>
        <v>38.699599999999997</v>
      </c>
      <c r="E37" s="1">
        <f>AVERAGE(C$2:C113)</f>
        <v>42.665704987012987</v>
      </c>
      <c r="F37" s="4">
        <f t="shared" si="0"/>
        <v>432.40761147445437</v>
      </c>
      <c r="G37" s="2">
        <f t="shared" si="1"/>
        <v>15.72998876800931</v>
      </c>
      <c r="H37" s="2">
        <f t="shared" si="2"/>
        <v>283.1919501428639</v>
      </c>
      <c r="I37" s="2"/>
      <c r="J37" s="2"/>
      <c r="K37" s="2"/>
    </row>
    <row r="38" spans="1:11">
      <c r="A38">
        <v>10</v>
      </c>
      <c r="B38">
        <v>1.5</v>
      </c>
      <c r="C38" s="1">
        <v>31.072216999999998</v>
      </c>
      <c r="D38">
        <f t="shared" si="3"/>
        <v>40.421099999999996</v>
      </c>
      <c r="E38" s="1">
        <f>AVERAGE(C$2:C114)</f>
        <v>42.665704987012987</v>
      </c>
      <c r="F38" s="4">
        <f t="shared" si="0"/>
        <v>134.40896370501449</v>
      </c>
      <c r="G38" s="2">
        <f t="shared" si="1"/>
        <v>5.0382515477235899</v>
      </c>
      <c r="H38" s="2">
        <f t="shared" si="2"/>
        <v>87.401613347688951</v>
      </c>
      <c r="I38" s="2"/>
      <c r="J38" s="2"/>
      <c r="K38" s="2" t="s">
        <v>127</v>
      </c>
    </row>
    <row r="39" spans="1:11">
      <c r="A39">
        <v>11</v>
      </c>
      <c r="B39">
        <v>0</v>
      </c>
      <c r="C39" s="1">
        <v>28.742414</v>
      </c>
      <c r="D39">
        <f t="shared" si="3"/>
        <v>35.256599999999999</v>
      </c>
      <c r="E39" s="1">
        <f>AVERAGE(C$2:C115)</f>
        <v>42.665704987012987</v>
      </c>
      <c r="F39" s="4">
        <f t="shared" si="0"/>
        <v>193.85803190903707</v>
      </c>
      <c r="G39" s="2">
        <f t="shared" si="1"/>
        <v>54.894836708580726</v>
      </c>
      <c r="H39" s="2">
        <f t="shared" si="2"/>
        <v>42.434619242595986</v>
      </c>
      <c r="I39" s="2"/>
      <c r="J39" s="2"/>
      <c r="K39" s="2"/>
    </row>
    <row r="40" spans="1:11">
      <c r="A40">
        <v>6</v>
      </c>
      <c r="B40">
        <v>1</v>
      </c>
      <c r="C40" s="1">
        <v>36.523682999999998</v>
      </c>
      <c r="D40">
        <f t="shared" si="3"/>
        <v>38.699599999999997</v>
      </c>
      <c r="E40" s="1">
        <f>AVERAGE(C$2:C116)</f>
        <v>42.665704987012987</v>
      </c>
      <c r="F40" s="4">
        <f t="shared" si="0"/>
        <v>37.724434088950979</v>
      </c>
      <c r="G40" s="2">
        <f t="shared" si="1"/>
        <v>15.72998876800931</v>
      </c>
      <c r="H40" s="2">
        <f t="shared" si="2"/>
        <v>4.7346147908889931</v>
      </c>
      <c r="I40" s="2"/>
      <c r="J40" s="2"/>
      <c r="K40" s="2"/>
    </row>
    <row r="41" spans="1:11">
      <c r="A41">
        <v>9</v>
      </c>
      <c r="B41">
        <v>2</v>
      </c>
      <c r="C41" s="1">
        <v>36.471511999999997</v>
      </c>
      <c r="D41">
        <f t="shared" si="3"/>
        <v>42.142600000000002</v>
      </c>
      <c r="E41" s="1">
        <f>AVERAGE(C$2:C117)</f>
        <v>42.665704987012987</v>
      </c>
      <c r="F41" s="4">
        <f t="shared" si="0"/>
        <v>38.368026760360905</v>
      </c>
      <c r="G41" s="2">
        <f t="shared" si="1"/>
        <v>0.27363882743785534</v>
      </c>
      <c r="H41" s="2">
        <f t="shared" si="2"/>
        <v>32.161239103744052</v>
      </c>
      <c r="I41" s="2"/>
      <c r="J41" s="2"/>
      <c r="K41" s="2"/>
    </row>
    <row r="42" spans="1:11">
      <c r="A42">
        <v>3</v>
      </c>
      <c r="B42">
        <v>0</v>
      </c>
      <c r="C42" s="1">
        <v>39.241114000000003</v>
      </c>
      <c r="D42">
        <f t="shared" si="3"/>
        <v>35.256599999999999</v>
      </c>
      <c r="E42" s="1">
        <f>AVERAGE(C$2:C118)</f>
        <v>42.665704987012987</v>
      </c>
      <c r="F42" s="4">
        <f t="shared" si="0"/>
        <v>11.727823428330561</v>
      </c>
      <c r="G42" s="2">
        <f t="shared" si="1"/>
        <v>54.894836708580726</v>
      </c>
      <c r="H42" s="2">
        <f t="shared" si="2"/>
        <v>15.876351816196035</v>
      </c>
      <c r="I42" s="2"/>
      <c r="J42" s="2"/>
      <c r="K42" s="2"/>
    </row>
    <row r="43" spans="1:11">
      <c r="A43">
        <v>6</v>
      </c>
      <c r="B43">
        <v>2</v>
      </c>
      <c r="C43" s="1">
        <v>45.328074000000001</v>
      </c>
      <c r="D43">
        <f t="shared" si="3"/>
        <v>42.142600000000002</v>
      </c>
      <c r="E43" s="1">
        <f>AVERAGE(C$2:C119)</f>
        <v>42.665704987012987</v>
      </c>
      <c r="F43" s="4">
        <f t="shared" si="0"/>
        <v>7.0882087613134477</v>
      </c>
      <c r="G43" s="2">
        <f t="shared" si="1"/>
        <v>0.27363882743785534</v>
      </c>
      <c r="H43" s="2">
        <f t="shared" si="2"/>
        <v>10.147244604675995</v>
      </c>
      <c r="I43" s="2"/>
      <c r="J43" s="2"/>
      <c r="K43" s="2"/>
    </row>
    <row r="44" spans="1:11">
      <c r="A44">
        <v>12</v>
      </c>
      <c r="B44">
        <v>0</v>
      </c>
      <c r="C44" s="1">
        <v>26.734514999999998</v>
      </c>
      <c r="D44">
        <f t="shared" si="3"/>
        <v>35.256599999999999</v>
      </c>
      <c r="E44" s="1">
        <f>AVERAGE(C$2:C120)</f>
        <v>42.665704987012987</v>
      </c>
      <c r="F44" s="4">
        <f t="shared" si="0"/>
        <v>253.80281440230291</v>
      </c>
      <c r="G44" s="2">
        <f t="shared" si="1"/>
        <v>54.894836708580726</v>
      </c>
      <c r="H44" s="2">
        <f t="shared" si="2"/>
        <v>72.625932747225008</v>
      </c>
      <c r="I44" s="2"/>
      <c r="J44" s="2"/>
      <c r="K44" s="2"/>
    </row>
    <row r="45" spans="1:11">
      <c r="A45">
        <v>3</v>
      </c>
      <c r="B45">
        <v>0</v>
      </c>
      <c r="C45" s="1">
        <v>54.850917000000003</v>
      </c>
      <c r="D45">
        <f t="shared" si="3"/>
        <v>35.256599999999999</v>
      </c>
      <c r="E45" s="1">
        <f>AVERAGE(C$2:C121)</f>
        <v>42.665704987012987</v>
      </c>
      <c r="F45" s="4">
        <f t="shared" si="0"/>
        <v>148.47939180144309</v>
      </c>
      <c r="G45" s="2">
        <f t="shared" si="1"/>
        <v>54.894836708580726</v>
      </c>
      <c r="H45" s="2">
        <f t="shared" si="2"/>
        <v>383.93725869648915</v>
      </c>
      <c r="I45" s="2"/>
      <c r="J45" s="2"/>
      <c r="K45" s="2"/>
    </row>
    <row r="46" spans="1:11">
      <c r="A46">
        <v>11</v>
      </c>
      <c r="B46">
        <v>3</v>
      </c>
      <c r="C46" s="1">
        <v>37.136862999999998</v>
      </c>
      <c r="D46">
        <f t="shared" si="3"/>
        <v>45.585599999999999</v>
      </c>
      <c r="E46" s="1">
        <f>AVERAGE(C$2:C122)</f>
        <v>42.665704987012987</v>
      </c>
      <c r="F46" s="4">
        <f t="shared" si="0"/>
        <v>30.568093717357733</v>
      </c>
      <c r="G46" s="2">
        <f t="shared" si="1"/>
        <v>8.5257868868664275</v>
      </c>
      <c r="H46" s="2">
        <f t="shared" si="2"/>
        <v>71.381156895169028</v>
      </c>
    </row>
    <row r="47" spans="1:11">
      <c r="A47">
        <v>11</v>
      </c>
      <c r="B47">
        <v>3</v>
      </c>
      <c r="C47" s="1">
        <v>34.139764999999997</v>
      </c>
      <c r="D47">
        <f t="shared" si="3"/>
        <v>45.585599999999999</v>
      </c>
      <c r="E47" s="1">
        <f>AVERAGE(C$2:C123)</f>
        <v>42.665704987012987</v>
      </c>
      <c r="F47" s="4">
        <f t="shared" si="0"/>
        <v>72.691652662147064</v>
      </c>
      <c r="G47" s="2">
        <f t="shared" si="1"/>
        <v>8.5257868868664275</v>
      </c>
      <c r="H47" s="2">
        <f t="shared" si="2"/>
        <v>131.00713884722506</v>
      </c>
    </row>
    <row r="48" spans="1:11">
      <c r="A48">
        <v>13</v>
      </c>
      <c r="B48">
        <v>3</v>
      </c>
      <c r="C48" s="1">
        <v>30.313351000000001</v>
      </c>
      <c r="D48">
        <f t="shared" si="3"/>
        <v>45.585599999999999</v>
      </c>
      <c r="E48" s="1">
        <f>AVERAGE(C$2:C124)</f>
        <v>42.665704987012987</v>
      </c>
      <c r="F48" s="4">
        <f t="shared" si="0"/>
        <v>152.58064902047562</v>
      </c>
      <c r="G48" s="2">
        <f t="shared" si="1"/>
        <v>8.5257868868664275</v>
      </c>
      <c r="H48" s="2">
        <f t="shared" si="2"/>
        <v>233.24158951800095</v>
      </c>
    </row>
    <row r="49" spans="1:8">
      <c r="A49">
        <v>6</v>
      </c>
      <c r="B49">
        <v>2</v>
      </c>
      <c r="C49" s="1">
        <v>40.105964999999998</v>
      </c>
      <c r="D49">
        <f t="shared" si="3"/>
        <v>42.142600000000002</v>
      </c>
      <c r="E49" s="1">
        <f>AVERAGE(C$2:C125)</f>
        <v>42.665704987012987</v>
      </c>
      <c r="F49" s="4">
        <f t="shared" si="0"/>
        <v>6.5522688011132573</v>
      </c>
      <c r="G49" s="2">
        <f t="shared" si="1"/>
        <v>0.27363882743785534</v>
      </c>
      <c r="H49" s="2">
        <f t="shared" si="2"/>
        <v>4.147882123225016</v>
      </c>
    </row>
    <row r="50" spans="1:8">
      <c r="A50">
        <v>9</v>
      </c>
      <c r="B50">
        <v>0</v>
      </c>
      <c r="C50" s="1">
        <v>29.924285000000001</v>
      </c>
      <c r="D50">
        <f t="shared" si="3"/>
        <v>35.256599999999999</v>
      </c>
      <c r="E50" s="1">
        <f>AVERAGE(C$2:C126)</f>
        <v>42.665704987012987</v>
      </c>
      <c r="F50" s="4">
        <f t="shared" si="0"/>
        <v>162.34378328545398</v>
      </c>
      <c r="G50" s="2">
        <f t="shared" si="1"/>
        <v>54.894836708580726</v>
      </c>
      <c r="H50" s="2">
        <f t="shared" si="2"/>
        <v>28.433583259224974</v>
      </c>
    </row>
    <row r="51" spans="1:8">
      <c r="A51">
        <v>7</v>
      </c>
      <c r="B51">
        <v>3</v>
      </c>
      <c r="C51" s="1">
        <v>40.692320000000002</v>
      </c>
      <c r="D51">
        <f t="shared" si="3"/>
        <v>45.585599999999999</v>
      </c>
      <c r="E51" s="1">
        <f>AVERAGE(C$2:C127)</f>
        <v>42.665704987012987</v>
      </c>
      <c r="F51" s="4">
        <f t="shared" si="0"/>
        <v>3.8942483069682368</v>
      </c>
      <c r="G51" s="2">
        <f t="shared" si="1"/>
        <v>8.5257868868664275</v>
      </c>
      <c r="H51" s="2">
        <f t="shared" si="2"/>
        <v>23.944189158399972</v>
      </c>
    </row>
    <row r="52" spans="1:8">
      <c r="A52">
        <v>2</v>
      </c>
      <c r="B52">
        <v>3</v>
      </c>
      <c r="C52" s="1">
        <v>59.642837</v>
      </c>
      <c r="D52">
        <f t="shared" si="3"/>
        <v>45.585599999999999</v>
      </c>
      <c r="E52" s="1">
        <f>AVERAGE(C$2:C128)</f>
        <v>42.665704987012987</v>
      </c>
      <c r="F52" s="4">
        <f t="shared" si="0"/>
        <v>288.22301138638846</v>
      </c>
      <c r="G52" s="2">
        <f t="shared" si="1"/>
        <v>8.5257868868664275</v>
      </c>
      <c r="H52" s="2">
        <f t="shared" si="2"/>
        <v>197.60591207416903</v>
      </c>
    </row>
    <row r="53" spans="1:8">
      <c r="A53">
        <v>10</v>
      </c>
      <c r="B53">
        <v>1.5</v>
      </c>
      <c r="C53" s="1">
        <v>30.450842999999999</v>
      </c>
      <c r="D53">
        <f t="shared" si="3"/>
        <v>40.421099999999996</v>
      </c>
      <c r="E53" s="1">
        <f>AVERAGE(C$2:C129)</f>
        <v>42.665704987012987</v>
      </c>
      <c r="F53" s="4">
        <f t="shared" si="0"/>
        <v>149.20285336177488</v>
      </c>
      <c r="G53" s="2">
        <f t="shared" si="1"/>
        <v>5.0382515477235899</v>
      </c>
      <c r="H53" s="2">
        <f t="shared" si="2"/>
        <v>99.406024646048934</v>
      </c>
    </row>
    <row r="54" spans="1:8">
      <c r="A54">
        <v>14</v>
      </c>
      <c r="B54">
        <v>6</v>
      </c>
      <c r="C54" s="1">
        <v>37.840594000000003</v>
      </c>
      <c r="D54">
        <f t="shared" si="3"/>
        <v>55.9146</v>
      </c>
      <c r="E54" s="1">
        <f>AVERAGE(C$2:C130)</f>
        <v>42.665704987012987</v>
      </c>
      <c r="F54" s="4">
        <f t="shared" si="0"/>
        <v>23.281696036993409</v>
      </c>
      <c r="G54" s="2">
        <f t="shared" si="1"/>
        <v>175.53321906515214</v>
      </c>
      <c r="H54" s="2">
        <f t="shared" si="2"/>
        <v>326.66969288803591</v>
      </c>
    </row>
    <row r="55" spans="1:8">
      <c r="A55">
        <v>3</v>
      </c>
      <c r="B55">
        <v>1</v>
      </c>
      <c r="C55" s="1">
        <v>41.503540000000001</v>
      </c>
      <c r="D55">
        <f t="shared" si="3"/>
        <v>38.699599999999997</v>
      </c>
      <c r="E55" s="1">
        <f>AVERAGE(C$2:C131)</f>
        <v>42.665704987012987</v>
      </c>
      <c r="F55" s="4">
        <f t="shared" si="0"/>
        <v>1.3506274570388934</v>
      </c>
      <c r="G55" s="2">
        <f t="shared" si="1"/>
        <v>15.72998876800931</v>
      </c>
      <c r="H55" s="2">
        <f t="shared" si="2"/>
        <v>7.8620795236000243</v>
      </c>
    </row>
    <row r="56" spans="1:8">
      <c r="A56">
        <v>0</v>
      </c>
      <c r="B56">
        <v>0</v>
      </c>
      <c r="C56" s="1">
        <v>60.756112000000002</v>
      </c>
      <c r="D56">
        <f t="shared" si="3"/>
        <v>35.256599999999999</v>
      </c>
      <c r="E56" s="1">
        <f>AVERAGE(C$2:C132)</f>
        <v>42.665704987012987</v>
      </c>
      <c r="F56" s="4">
        <f t="shared" si="0"/>
        <v>327.26282589552977</v>
      </c>
      <c r="G56" s="2">
        <f t="shared" si="1"/>
        <v>54.894836708580726</v>
      </c>
      <c r="H56" s="2">
        <f t="shared" si="2"/>
        <v>650.22511223814411</v>
      </c>
    </row>
    <row r="57" spans="1:8">
      <c r="A57">
        <v>0</v>
      </c>
      <c r="B57">
        <v>1</v>
      </c>
      <c r="C57" s="1">
        <v>63.005645000000001</v>
      </c>
      <c r="D57">
        <f t="shared" si="3"/>
        <v>38.699599999999997</v>
      </c>
      <c r="E57" s="1">
        <f>AVERAGE(C$2:C133)</f>
        <v>42.665704987012987</v>
      </c>
      <c r="F57" s="4">
        <f t="shared" si="0"/>
        <v>413.7131597319102</v>
      </c>
      <c r="G57" s="2">
        <f t="shared" si="1"/>
        <v>15.72998876800931</v>
      </c>
      <c r="H57" s="2">
        <f t="shared" si="2"/>
        <v>590.78382354202517</v>
      </c>
    </row>
    <row r="58" spans="1:8">
      <c r="A58">
        <v>6</v>
      </c>
      <c r="B58">
        <v>2</v>
      </c>
      <c r="C58" s="1">
        <v>49.511873999999999</v>
      </c>
      <c r="D58">
        <f t="shared" si="3"/>
        <v>42.142600000000002</v>
      </c>
      <c r="E58" s="1">
        <f>AVERAGE(C$2:C134)</f>
        <v>42.665704987012987</v>
      </c>
      <c r="F58" s="4">
        <f t="shared" si="0"/>
        <v>46.870030154383556</v>
      </c>
      <c r="G58" s="2">
        <f t="shared" si="1"/>
        <v>0.27363882743785534</v>
      </c>
      <c r="H58" s="2">
        <f t="shared" si="2"/>
        <v>54.306199287075962</v>
      </c>
    </row>
    <row r="59" spans="1:8">
      <c r="A59">
        <v>-1</v>
      </c>
      <c r="B59">
        <v>2.7</v>
      </c>
      <c r="C59" s="1">
        <v>50.828392000000001</v>
      </c>
      <c r="D59">
        <f t="shared" si="3"/>
        <v>44.552700000000002</v>
      </c>
      <c r="E59" s="1">
        <f>AVERAGE(C$2:C135)</f>
        <v>42.665704987012987</v>
      </c>
      <c r="F59" s="4">
        <f t="shared" si="0"/>
        <v>66.62945927198686</v>
      </c>
      <c r="G59" s="2">
        <f t="shared" si="1"/>
        <v>3.5607501790378642</v>
      </c>
      <c r="H59" s="2">
        <f t="shared" si="2"/>
        <v>39.38431007886399</v>
      </c>
    </row>
    <row r="60" spans="1:8">
      <c r="A60">
        <v>12</v>
      </c>
      <c r="B60">
        <v>5</v>
      </c>
      <c r="C60" s="1">
        <v>39.259197</v>
      </c>
      <c r="D60">
        <f t="shared" si="3"/>
        <v>52.471599999999995</v>
      </c>
      <c r="E60" s="1">
        <f>AVERAGE(C$2:C136)</f>
        <v>42.665704987012987</v>
      </c>
      <c r="F60" s="4">
        <f t="shared" si="0"/>
        <v>11.604296665583268</v>
      </c>
      <c r="G60" s="2">
        <f t="shared" si="1"/>
        <v>96.155577005723487</v>
      </c>
      <c r="H60" s="2">
        <f t="shared" si="2"/>
        <v>174.56759303440887</v>
      </c>
    </row>
    <row r="61" spans="1:8">
      <c r="A61">
        <v>8</v>
      </c>
      <c r="B61">
        <v>2.5</v>
      </c>
      <c r="C61" s="1">
        <v>39.703400000000002</v>
      </c>
      <c r="D61">
        <f t="shared" si="3"/>
        <v>43.864100000000001</v>
      </c>
      <c r="E61" s="1">
        <f>AVERAGE(C$2:C137)</f>
        <v>42.665704987012987</v>
      </c>
      <c r="F61" s="4">
        <f t="shared" si="0"/>
        <v>8.7752508360819999</v>
      </c>
      <c r="G61" s="2">
        <f t="shared" si="1"/>
        <v>1.436150607152145</v>
      </c>
      <c r="H61" s="2">
        <f t="shared" si="2"/>
        <v>17.311424489999986</v>
      </c>
    </row>
    <row r="62" spans="1:8">
      <c r="A62">
        <v>6</v>
      </c>
      <c r="B62">
        <v>2</v>
      </c>
      <c r="C62" s="1">
        <v>55.333142000000002</v>
      </c>
      <c r="D62">
        <f t="shared" si="3"/>
        <v>42.142600000000002</v>
      </c>
      <c r="E62" s="1">
        <f>AVERAGE(C$2:C138)</f>
        <v>42.665704987012987</v>
      </c>
      <c r="F62" s="4">
        <f t="shared" si="0"/>
        <v>160.4639604779934</v>
      </c>
      <c r="G62" s="2">
        <f t="shared" si="1"/>
        <v>0.27363882743785534</v>
      </c>
      <c r="H62" s="2">
        <f t="shared" si="2"/>
        <v>173.99039825376403</v>
      </c>
    </row>
    <row r="63" spans="1:8">
      <c r="A63">
        <v>2</v>
      </c>
      <c r="B63">
        <v>0</v>
      </c>
      <c r="C63" s="1">
        <v>41.998933000000001</v>
      </c>
      <c r="D63">
        <f t="shared" si="3"/>
        <v>35.256599999999999</v>
      </c>
      <c r="E63" s="1">
        <f>AVERAGE(C$2:C139)</f>
        <v>42.665704987012987</v>
      </c>
      <c r="F63" s="4">
        <f t="shared" si="0"/>
        <v>0.44458488266524532</v>
      </c>
      <c r="G63" s="2">
        <f t="shared" si="1"/>
        <v>54.894836708580726</v>
      </c>
      <c r="H63" s="2">
        <f t="shared" si="2"/>
        <v>45.459054282889028</v>
      </c>
    </row>
    <row r="64" spans="1:8">
      <c r="A64">
        <v>3</v>
      </c>
      <c r="B64">
        <v>0</v>
      </c>
      <c r="C64" s="1">
        <v>40.560158999999999</v>
      </c>
      <c r="D64">
        <f t="shared" si="3"/>
        <v>35.256599999999999</v>
      </c>
      <c r="E64" s="1">
        <f>AVERAGE(C$2:C140)</f>
        <v>42.665704987012987</v>
      </c>
      <c r="F64" s="4">
        <f t="shared" si="0"/>
        <v>4.4333239034264977</v>
      </c>
      <c r="G64" s="2">
        <f t="shared" si="1"/>
        <v>54.894836708580726</v>
      </c>
      <c r="H64" s="2">
        <f t="shared" si="2"/>
        <v>28.127738066480998</v>
      </c>
    </row>
    <row r="65" spans="1:8">
      <c r="A65">
        <v>0</v>
      </c>
      <c r="B65">
        <v>3</v>
      </c>
      <c r="C65" s="1">
        <v>68.235884999999996</v>
      </c>
      <c r="D65">
        <f t="shared" si="3"/>
        <v>45.585599999999999</v>
      </c>
      <c r="E65" s="1">
        <f>AVERAGE(C$2:C141)</f>
        <v>42.665704987012987</v>
      </c>
      <c r="F65" s="4">
        <f t="shared" si="0"/>
        <v>653.83410589656035</v>
      </c>
      <c r="G65" s="2">
        <f t="shared" si="1"/>
        <v>8.5257868868664275</v>
      </c>
      <c r="H65" s="2">
        <f t="shared" si="2"/>
        <v>513.03541058122482</v>
      </c>
    </row>
    <row r="66" spans="1:8">
      <c r="A66">
        <v>0</v>
      </c>
      <c r="B66">
        <v>4</v>
      </c>
      <c r="C66" s="1">
        <v>74.472949</v>
      </c>
      <c r="D66">
        <f t="shared" si="3"/>
        <v>49.028599999999997</v>
      </c>
      <c r="E66" s="1">
        <f>AVERAGE(C$2:C142)</f>
        <v>42.665704987012987</v>
      </c>
      <c r="F66" s="4">
        <f t="shared" si="0"/>
        <v>1011.7007717016982</v>
      </c>
      <c r="G66" s="2">
        <f t="shared" si="1"/>
        <v>40.486432946294968</v>
      </c>
      <c r="H66" s="2">
        <f t="shared" si="2"/>
        <v>647.41489603380114</v>
      </c>
    </row>
    <row r="67" spans="1:8">
      <c r="A67">
        <v>0</v>
      </c>
      <c r="B67">
        <v>3</v>
      </c>
      <c r="C67" s="1">
        <v>72.801787000000004</v>
      </c>
      <c r="D67">
        <f t="shared" si="3"/>
        <v>45.585599999999999</v>
      </c>
      <c r="E67" s="1">
        <f>AVERAGE(C$2:C143)</f>
        <v>42.665704987012987</v>
      </c>
      <c r="F67" s="4">
        <f t="shared" ref="F67:F78" si="4">(C67-E67)^2</f>
        <v>908.18343909347971</v>
      </c>
      <c r="G67" s="2">
        <f t="shared" ref="G67:G78" si="5">(D67-E67)^2</f>
        <v>8.5257868868664275</v>
      </c>
      <c r="H67" s="2">
        <f t="shared" ref="H67:H78" si="6">(C67-D67)^2</f>
        <v>740.72083481896925</v>
      </c>
    </row>
    <row r="68" spans="1:8">
      <c r="A68">
        <v>15</v>
      </c>
      <c r="B68">
        <v>1</v>
      </c>
      <c r="C68" s="1">
        <v>31.230053999999999</v>
      </c>
      <c r="D68">
        <f t="shared" ref="D68:D78" si="7">$J$2*B68+$K$2</f>
        <v>38.699599999999997</v>
      </c>
      <c r="E68" s="1">
        <f>AVERAGE(C$2:C144)</f>
        <v>42.665704987012987</v>
      </c>
      <c r="F68" s="4">
        <f t="shared" si="4"/>
        <v>130.77411349677112</v>
      </c>
      <c r="G68" s="2">
        <f t="shared" si="5"/>
        <v>15.72998876800931</v>
      </c>
      <c r="H68" s="2">
        <f t="shared" si="6"/>
        <v>55.794117446115962</v>
      </c>
    </row>
    <row r="69" spans="1:8">
      <c r="A69">
        <v>3</v>
      </c>
      <c r="B69">
        <v>1</v>
      </c>
      <c r="C69" s="1">
        <v>53.131323999999999</v>
      </c>
      <c r="D69">
        <f t="shared" si="7"/>
        <v>38.699599999999997</v>
      </c>
      <c r="E69" s="1">
        <f>AVERAGE(C$2:C145)</f>
        <v>42.665704987012987</v>
      </c>
      <c r="F69" s="4">
        <f t="shared" si="4"/>
        <v>109.52918132499525</v>
      </c>
      <c r="G69" s="2">
        <f t="shared" si="5"/>
        <v>15.72998876800931</v>
      </c>
      <c r="H69" s="2">
        <f t="shared" si="6"/>
        <v>208.27465761217607</v>
      </c>
    </row>
    <row r="70" spans="1:8">
      <c r="A70">
        <v>5</v>
      </c>
      <c r="B70">
        <v>3</v>
      </c>
      <c r="C70" s="1">
        <v>59.363993000000001</v>
      </c>
      <c r="D70">
        <f t="shared" si="7"/>
        <v>45.585599999999999</v>
      </c>
      <c r="E70" s="1">
        <f>AVERAGE(C$2:C146)</f>
        <v>42.665704987012987</v>
      </c>
      <c r="F70" s="4">
        <f t="shared" si="4"/>
        <v>278.83282256466578</v>
      </c>
      <c r="G70" s="2">
        <f t="shared" si="5"/>
        <v>8.5257868868664275</v>
      </c>
      <c r="H70" s="2">
        <f t="shared" si="6"/>
        <v>189.84411366244905</v>
      </c>
    </row>
    <row r="71" spans="1:8">
      <c r="A71">
        <v>3</v>
      </c>
      <c r="B71">
        <v>0</v>
      </c>
      <c r="C71" s="1">
        <v>38.839745999999998</v>
      </c>
      <c r="D71">
        <f t="shared" si="7"/>
        <v>35.256599999999999</v>
      </c>
      <c r="E71" s="1">
        <f>AVERAGE(C$2:C147)</f>
        <v>42.665704987012987</v>
      </c>
      <c r="F71" s="4">
        <f t="shared" si="4"/>
        <v>14.637962170305455</v>
      </c>
      <c r="G71" s="2">
        <f t="shared" si="5"/>
        <v>54.894836708580726</v>
      </c>
      <c r="H71" s="2">
        <f t="shared" si="6"/>
        <v>12.838935257315995</v>
      </c>
    </row>
    <row r="72" spans="1:8">
      <c r="A72">
        <v>14</v>
      </c>
      <c r="B72">
        <v>4</v>
      </c>
      <c r="C72" s="1">
        <v>28.592784999999999</v>
      </c>
      <c r="D72">
        <f t="shared" si="7"/>
        <v>49.028599999999997</v>
      </c>
      <c r="E72" s="1">
        <f>AVERAGE(C$2:C148)</f>
        <v>42.665704987012987</v>
      </c>
      <c r="F72" s="4">
        <f t="shared" si="4"/>
        <v>198.04707696086962</v>
      </c>
      <c r="G72" s="2">
        <f t="shared" si="5"/>
        <v>40.486432946294968</v>
      </c>
      <c r="H72" s="2">
        <f t="shared" si="6"/>
        <v>417.62253471422491</v>
      </c>
    </row>
    <row r="73" spans="1:8">
      <c r="A73">
        <v>3</v>
      </c>
      <c r="B73">
        <v>3</v>
      </c>
      <c r="C73" s="1">
        <v>46.658844000000002</v>
      </c>
      <c r="D73">
        <f t="shared" si="7"/>
        <v>45.585599999999999</v>
      </c>
      <c r="E73" s="1">
        <f>AVERAGE(C$2:C149)</f>
        <v>42.665704987012987</v>
      </c>
      <c r="F73" s="4">
        <f t="shared" si="4"/>
        <v>15.945159177038914</v>
      </c>
      <c r="G73" s="2">
        <f t="shared" si="5"/>
        <v>8.5257868868664275</v>
      </c>
      <c r="H73" s="2">
        <f t="shared" si="6"/>
        <v>1.1518526835360055</v>
      </c>
    </row>
    <row r="74" spans="1:8">
      <c r="A74">
        <v>3</v>
      </c>
      <c r="B74">
        <v>0</v>
      </c>
      <c r="C74" s="1">
        <v>39.106174000000003</v>
      </c>
      <c r="D74">
        <f t="shared" si="7"/>
        <v>35.256599999999999</v>
      </c>
      <c r="E74" s="1">
        <f>AVERAGE(C$2:C150)</f>
        <v>42.665704987012987</v>
      </c>
      <c r="F74" s="4">
        <f t="shared" si="4"/>
        <v>12.670260847505627</v>
      </c>
      <c r="G74" s="2">
        <f t="shared" si="5"/>
        <v>54.894836708580726</v>
      </c>
      <c r="H74" s="2">
        <f t="shared" si="6"/>
        <v>14.819219981476031</v>
      </c>
    </row>
    <row r="75" spans="1:8">
      <c r="A75">
        <v>12</v>
      </c>
      <c r="B75">
        <v>0</v>
      </c>
      <c r="C75" s="1">
        <v>27.753301</v>
      </c>
      <c r="D75">
        <f t="shared" si="7"/>
        <v>35.256599999999999</v>
      </c>
      <c r="E75" s="1">
        <f>AVERAGE(C$2:C151)</f>
        <v>42.665704987012987</v>
      </c>
      <c r="F75" s="4">
        <f t="shared" si="4"/>
        <v>222.37979267188081</v>
      </c>
      <c r="G75" s="2">
        <f t="shared" si="5"/>
        <v>54.894836708580726</v>
      </c>
      <c r="H75" s="2">
        <f t="shared" si="6"/>
        <v>56.299495883400979</v>
      </c>
    </row>
    <row r="76" spans="1:8">
      <c r="A76">
        <v>3</v>
      </c>
      <c r="B76">
        <v>3</v>
      </c>
      <c r="C76" s="1">
        <v>49.787444999999998</v>
      </c>
      <c r="D76">
        <f t="shared" si="7"/>
        <v>45.585599999999999</v>
      </c>
      <c r="E76" s="1">
        <f>AVERAGE(C$2:C152)</f>
        <v>42.665704987012987</v>
      </c>
      <c r="F76" s="4">
        <f t="shared" si="4"/>
        <v>50.719180812580241</v>
      </c>
      <c r="G76" s="2">
        <f t="shared" si="5"/>
        <v>8.5257868868664275</v>
      </c>
      <c r="H76" s="2">
        <f t="shared" si="6"/>
        <v>17.655501404024989</v>
      </c>
    </row>
    <row r="77" spans="1:8">
      <c r="A77">
        <v>3</v>
      </c>
      <c r="B77">
        <v>3</v>
      </c>
      <c r="C77" s="1">
        <v>51.592193000000002</v>
      </c>
      <c r="D77">
        <f t="shared" si="7"/>
        <v>45.585599999999999</v>
      </c>
      <c r="E77" s="1">
        <f>AVERAGE(C$2:C153)</f>
        <v>42.665704987012987</v>
      </c>
      <c r="F77" s="4">
        <f t="shared" si="4"/>
        <v>79.682188246000862</v>
      </c>
      <c r="G77" s="2">
        <f t="shared" si="5"/>
        <v>8.5257868868664275</v>
      </c>
      <c r="H77" s="2">
        <f t="shared" si="6"/>
        <v>36.079159467649028</v>
      </c>
    </row>
    <row r="78" spans="1:8">
      <c r="A78">
        <v>8</v>
      </c>
      <c r="B78">
        <v>1</v>
      </c>
      <c r="C78" s="1">
        <v>36.187559</v>
      </c>
      <c r="D78">
        <f t="shared" si="7"/>
        <v>38.699599999999997</v>
      </c>
      <c r="E78" s="1">
        <f>AVERAGE(C$2:C154)</f>
        <v>42.665704987012987</v>
      </c>
      <c r="F78" s="4">
        <f t="shared" si="4"/>
        <v>41.966375429052462</v>
      </c>
      <c r="G78" s="2">
        <f t="shared" si="5"/>
        <v>15.72998876800931</v>
      </c>
      <c r="H78" s="2">
        <f t="shared" si="6"/>
        <v>6.3103499856809817</v>
      </c>
    </row>
    <row r="79" spans="1:8">
      <c r="A79" t="s">
        <v>125</v>
      </c>
      <c r="F79" s="5">
        <f>SUM(F2:F78)</f>
        <v>14996.800399790132</v>
      </c>
      <c r="G79" s="2">
        <f>SUM(G2:G78)</f>
        <v>5117.624007718031</v>
      </c>
      <c r="H79" s="2">
        <f>SUM(H2:H78)</f>
        <v>9879.2412990774428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6"/>
  <sheetViews>
    <sheetView tabSelected="1" topLeftCell="A124" workbookViewId="0">
      <selection activeCell="B79" sqref="B79:B156"/>
    </sheetView>
  </sheetViews>
  <sheetFormatPr baseColWidth="10" defaultRowHeight="15" x14ac:dyDescent="0"/>
  <sheetData>
    <row r="1" spans="2:4">
      <c r="B1" t="s">
        <v>119</v>
      </c>
      <c r="C1" s="2">
        <v>730.12876730286632</v>
      </c>
      <c r="D1" s="2"/>
    </row>
    <row r="2" spans="2:4">
      <c r="B2" t="s">
        <v>119</v>
      </c>
      <c r="C2" s="2">
        <v>0.27363882743785534</v>
      </c>
      <c r="D2" s="2"/>
    </row>
    <row r="3" spans="2:4">
      <c r="B3" t="s">
        <v>119</v>
      </c>
      <c r="C3" s="2">
        <v>555.91713324343789</v>
      </c>
      <c r="D3" s="2"/>
    </row>
    <row r="4" spans="2:4">
      <c r="B4" t="s">
        <v>119</v>
      </c>
      <c r="C4" s="2">
        <v>1664.0602835405798</v>
      </c>
      <c r="D4" s="2"/>
    </row>
    <row r="5" spans="2:4">
      <c r="B5" t="s">
        <v>119</v>
      </c>
      <c r="C5" s="2">
        <v>15.72998876800931</v>
      </c>
      <c r="D5" s="2"/>
    </row>
    <row r="6" spans="2:4">
      <c r="B6" t="s">
        <v>119</v>
      </c>
      <c r="C6" s="2">
        <v>5.0382515477235899</v>
      </c>
      <c r="D6" s="2"/>
    </row>
    <row r="7" spans="2:4">
      <c r="B7" t="s">
        <v>119</v>
      </c>
      <c r="C7" s="2">
        <v>15.72998876800931</v>
      </c>
      <c r="D7" s="2"/>
    </row>
    <row r="8" spans="2:4">
      <c r="B8" t="s">
        <v>119</v>
      </c>
      <c r="C8" s="2">
        <v>0.27363882743785534</v>
      </c>
      <c r="D8" s="2"/>
    </row>
    <row r="9" spans="2:4">
      <c r="B9" t="s">
        <v>119</v>
      </c>
      <c r="C9" s="2">
        <v>40.486432946294968</v>
      </c>
      <c r="D9" s="2"/>
    </row>
    <row r="10" spans="2:4">
      <c r="B10" t="s">
        <v>119</v>
      </c>
      <c r="C10" s="2">
        <v>96.155577005723487</v>
      </c>
      <c r="D10" s="2"/>
    </row>
    <row r="11" spans="2:4">
      <c r="B11" t="s">
        <v>119</v>
      </c>
      <c r="C11" s="2">
        <v>54.894836708580726</v>
      </c>
      <c r="D11" s="2"/>
    </row>
    <row r="12" spans="2:4">
      <c r="B12" t="s">
        <v>119</v>
      </c>
      <c r="C12" s="2">
        <v>0.27363882743785534</v>
      </c>
      <c r="D12" s="2"/>
    </row>
    <row r="13" spans="2:4">
      <c r="B13" t="s">
        <v>119</v>
      </c>
      <c r="C13" s="2">
        <v>54.894836708580726</v>
      </c>
      <c r="D13" s="2"/>
    </row>
    <row r="14" spans="2:4">
      <c r="B14" t="s">
        <v>119</v>
      </c>
      <c r="C14" s="2">
        <v>0.27363882743785534</v>
      </c>
      <c r="D14" s="2"/>
    </row>
    <row r="15" spans="2:4">
      <c r="B15" t="s">
        <v>119</v>
      </c>
      <c r="C15" s="2">
        <v>54.894836708580726</v>
      </c>
      <c r="D15" s="2"/>
    </row>
    <row r="16" spans="2:4">
      <c r="B16" t="s">
        <v>119</v>
      </c>
      <c r="C16" s="2">
        <v>54.894836708580726</v>
      </c>
      <c r="D16" s="2"/>
    </row>
    <row r="17" spans="2:4">
      <c r="B17" t="s">
        <v>119</v>
      </c>
      <c r="C17" s="2">
        <v>15.72998876800931</v>
      </c>
      <c r="D17" s="2"/>
    </row>
    <row r="18" spans="2:4">
      <c r="B18" t="s">
        <v>119</v>
      </c>
      <c r="C18" s="2">
        <v>15.72998876800931</v>
      </c>
      <c r="D18" s="2"/>
    </row>
    <row r="19" spans="2:4">
      <c r="B19" t="s">
        <v>119</v>
      </c>
      <c r="C19" s="2">
        <v>54.894836708580726</v>
      </c>
      <c r="D19" s="2"/>
    </row>
    <row r="20" spans="2:4">
      <c r="B20" t="s">
        <v>119</v>
      </c>
      <c r="C20" s="2">
        <v>40.486432946294968</v>
      </c>
      <c r="D20" s="2"/>
    </row>
    <row r="21" spans="2:4">
      <c r="B21" t="s">
        <v>119</v>
      </c>
      <c r="C21" s="2">
        <v>15.72998876800931</v>
      </c>
      <c r="D21" s="2"/>
    </row>
    <row r="22" spans="2:4">
      <c r="B22" t="s">
        <v>119</v>
      </c>
      <c r="C22" s="2">
        <v>15.72998876800931</v>
      </c>
      <c r="D22" s="2"/>
    </row>
    <row r="23" spans="2:4">
      <c r="B23" t="s">
        <v>119</v>
      </c>
      <c r="C23" s="2">
        <v>0.27363882743785534</v>
      </c>
      <c r="D23" s="2"/>
    </row>
    <row r="24" spans="2:4">
      <c r="B24" t="s">
        <v>119</v>
      </c>
      <c r="C24" s="2">
        <v>15.72998876800931</v>
      </c>
      <c r="D24" s="2"/>
    </row>
    <row r="25" spans="2:4">
      <c r="B25" t="s">
        <v>119</v>
      </c>
      <c r="C25" s="2">
        <v>15.72998876800931</v>
      </c>
      <c r="D25" s="2"/>
    </row>
    <row r="26" spans="2:4">
      <c r="B26" t="s">
        <v>119</v>
      </c>
      <c r="C26" s="2">
        <v>15.72998876800931</v>
      </c>
      <c r="D26" s="2"/>
    </row>
    <row r="27" spans="2:4">
      <c r="B27" t="s">
        <v>119</v>
      </c>
      <c r="C27" s="2">
        <v>8.5257868868664275</v>
      </c>
      <c r="D27" s="2"/>
    </row>
    <row r="28" spans="2:4">
      <c r="B28" t="s">
        <v>119</v>
      </c>
      <c r="C28" s="2">
        <v>96.155577005723487</v>
      </c>
      <c r="D28" s="2"/>
    </row>
    <row r="29" spans="2:4">
      <c r="B29" t="s">
        <v>119</v>
      </c>
      <c r="C29" s="2">
        <v>96.155577005723487</v>
      </c>
      <c r="D29" s="2"/>
    </row>
    <row r="30" spans="2:4">
      <c r="B30" t="s">
        <v>119</v>
      </c>
      <c r="C30" s="2">
        <v>54.894836708580726</v>
      </c>
      <c r="D30" s="2"/>
    </row>
    <row r="31" spans="2:4">
      <c r="B31" t="s">
        <v>119</v>
      </c>
      <c r="C31" s="2">
        <v>54.894836708580726</v>
      </c>
      <c r="D31" s="2"/>
    </row>
    <row r="32" spans="2:4">
      <c r="B32" t="s">
        <v>119</v>
      </c>
      <c r="C32" s="2">
        <v>54.894836708580726</v>
      </c>
      <c r="D32" s="2"/>
    </row>
    <row r="33" spans="2:4">
      <c r="B33" t="s">
        <v>119</v>
      </c>
      <c r="C33" s="2">
        <v>8.5257868868664275</v>
      </c>
      <c r="D33" s="2"/>
    </row>
    <row r="34" spans="2:4">
      <c r="B34" t="s">
        <v>119</v>
      </c>
      <c r="C34" s="2">
        <v>8.5257868868664275</v>
      </c>
      <c r="D34" s="2"/>
    </row>
    <row r="35" spans="2:4">
      <c r="B35" t="s">
        <v>119</v>
      </c>
      <c r="C35" s="2">
        <v>8.5257868868664275</v>
      </c>
      <c r="D35" s="2"/>
    </row>
    <row r="36" spans="2:4">
      <c r="B36" t="s">
        <v>119</v>
      </c>
      <c r="C36" s="2">
        <v>15.72998876800931</v>
      </c>
      <c r="D36" s="2"/>
    </row>
    <row r="37" spans="2:4">
      <c r="B37" t="s">
        <v>119</v>
      </c>
      <c r="C37" s="2">
        <v>5.0382515477235899</v>
      </c>
      <c r="D37" s="2"/>
    </row>
    <row r="38" spans="2:4">
      <c r="B38" t="s">
        <v>119</v>
      </c>
      <c r="C38" s="2">
        <v>54.894836708580726</v>
      </c>
      <c r="D38" s="2"/>
    </row>
    <row r="39" spans="2:4">
      <c r="B39" t="s">
        <v>119</v>
      </c>
      <c r="C39" s="2">
        <v>15.72998876800931</v>
      </c>
      <c r="D39" s="2"/>
    </row>
    <row r="40" spans="2:4">
      <c r="B40" t="s">
        <v>119</v>
      </c>
      <c r="C40" s="2">
        <v>0.27363882743785534</v>
      </c>
      <c r="D40" s="2"/>
    </row>
    <row r="41" spans="2:4">
      <c r="B41" t="s">
        <v>119</v>
      </c>
      <c r="C41" s="2">
        <v>54.894836708580726</v>
      </c>
      <c r="D41" s="2"/>
    </row>
    <row r="42" spans="2:4">
      <c r="B42" t="s">
        <v>119</v>
      </c>
      <c r="C42" s="2">
        <v>0.27363882743785534</v>
      </c>
      <c r="D42" s="2"/>
    </row>
    <row r="43" spans="2:4">
      <c r="B43" t="s">
        <v>119</v>
      </c>
      <c r="C43" s="2">
        <v>54.894836708580726</v>
      </c>
      <c r="D43" s="2"/>
    </row>
    <row r="44" spans="2:4">
      <c r="B44" t="s">
        <v>119</v>
      </c>
      <c r="C44" s="2">
        <v>54.894836708580726</v>
      </c>
      <c r="D44" s="2"/>
    </row>
    <row r="45" spans="2:4">
      <c r="B45" t="s">
        <v>119</v>
      </c>
      <c r="C45" s="2">
        <v>8.5257868868664275</v>
      </c>
      <c r="D45" s="2"/>
    </row>
    <row r="46" spans="2:4">
      <c r="B46" t="s">
        <v>119</v>
      </c>
      <c r="C46" s="2">
        <v>8.5257868868664275</v>
      </c>
      <c r="D46" s="2"/>
    </row>
    <row r="47" spans="2:4">
      <c r="B47" t="s">
        <v>119</v>
      </c>
      <c r="C47" s="2">
        <v>8.5257868868664275</v>
      </c>
      <c r="D47" s="2"/>
    </row>
    <row r="48" spans="2:4">
      <c r="B48" t="s">
        <v>119</v>
      </c>
      <c r="C48" s="2">
        <v>0.27363882743785534</v>
      </c>
      <c r="D48" s="2"/>
    </row>
    <row r="49" spans="2:4">
      <c r="B49" t="s">
        <v>119</v>
      </c>
      <c r="C49" s="2">
        <v>54.894836708580726</v>
      </c>
      <c r="D49" s="2"/>
    </row>
    <row r="50" spans="2:4">
      <c r="B50" t="s">
        <v>119</v>
      </c>
      <c r="C50" s="2">
        <v>8.5257868868664275</v>
      </c>
      <c r="D50" s="2"/>
    </row>
    <row r="51" spans="2:4">
      <c r="B51" t="s">
        <v>119</v>
      </c>
      <c r="C51" s="2">
        <v>8.5257868868664275</v>
      </c>
      <c r="D51" s="2"/>
    </row>
    <row r="52" spans="2:4">
      <c r="B52" t="s">
        <v>119</v>
      </c>
      <c r="C52" s="2">
        <v>5.0382515477235899</v>
      </c>
      <c r="D52" s="2"/>
    </row>
    <row r="53" spans="2:4">
      <c r="B53" t="s">
        <v>119</v>
      </c>
      <c r="C53" s="2">
        <v>175.53321906515214</v>
      </c>
      <c r="D53" s="2"/>
    </row>
    <row r="54" spans="2:4">
      <c r="B54" t="s">
        <v>119</v>
      </c>
      <c r="C54" s="2">
        <v>15.72998876800931</v>
      </c>
      <c r="D54" s="2"/>
    </row>
    <row r="55" spans="2:4">
      <c r="B55" t="s">
        <v>119</v>
      </c>
      <c r="C55" s="2">
        <v>54.894836708580726</v>
      </c>
      <c r="D55" s="2"/>
    </row>
    <row r="56" spans="2:4">
      <c r="B56" t="s">
        <v>119</v>
      </c>
      <c r="C56" s="2">
        <v>15.72998876800931</v>
      </c>
      <c r="D56" s="2"/>
    </row>
    <row r="57" spans="2:4">
      <c r="B57" t="s">
        <v>119</v>
      </c>
      <c r="C57" s="2">
        <v>0.27363882743785534</v>
      </c>
      <c r="D57" s="2"/>
    </row>
    <row r="58" spans="2:4">
      <c r="B58" t="s">
        <v>119</v>
      </c>
      <c r="C58" s="2">
        <v>3.5607501790378642</v>
      </c>
      <c r="D58" s="2"/>
    </row>
    <row r="59" spans="2:4">
      <c r="B59" t="s">
        <v>119</v>
      </c>
      <c r="C59" s="2">
        <v>96.155577005723487</v>
      </c>
      <c r="D59" s="2"/>
    </row>
    <row r="60" spans="2:4">
      <c r="B60" t="s">
        <v>119</v>
      </c>
      <c r="C60" s="2">
        <v>1.436150607152145</v>
      </c>
      <c r="D60" s="2"/>
    </row>
    <row r="61" spans="2:4">
      <c r="B61" t="s">
        <v>119</v>
      </c>
      <c r="C61" s="2">
        <v>0.27363882743785534</v>
      </c>
      <c r="D61" s="2"/>
    </row>
    <row r="62" spans="2:4">
      <c r="B62" t="s">
        <v>119</v>
      </c>
      <c r="C62" s="2">
        <v>54.894836708580726</v>
      </c>
      <c r="D62" s="2"/>
    </row>
    <row r="63" spans="2:4">
      <c r="B63" t="s">
        <v>119</v>
      </c>
      <c r="C63" s="2">
        <v>54.894836708580726</v>
      </c>
      <c r="D63" s="2"/>
    </row>
    <row r="64" spans="2:4">
      <c r="B64" t="s">
        <v>119</v>
      </c>
      <c r="C64" s="2">
        <v>8.5257868868664275</v>
      </c>
      <c r="D64" s="2"/>
    </row>
    <row r="65" spans="2:4">
      <c r="B65" t="s">
        <v>119</v>
      </c>
      <c r="C65" s="2">
        <v>40.486432946294968</v>
      </c>
      <c r="D65" s="2"/>
    </row>
    <row r="66" spans="2:4">
      <c r="B66" t="s">
        <v>119</v>
      </c>
      <c r="C66" s="2">
        <v>8.5257868868664275</v>
      </c>
      <c r="D66" s="2"/>
    </row>
    <row r="67" spans="2:4">
      <c r="B67" t="s">
        <v>119</v>
      </c>
      <c r="C67" s="2">
        <v>15.72998876800931</v>
      </c>
      <c r="D67" s="2"/>
    </row>
    <row r="68" spans="2:4">
      <c r="B68" t="s">
        <v>119</v>
      </c>
      <c r="C68" s="2">
        <v>15.72998876800931</v>
      </c>
      <c r="D68" s="2"/>
    </row>
    <row r="69" spans="2:4">
      <c r="B69" t="s">
        <v>119</v>
      </c>
      <c r="C69" s="2">
        <v>8.5257868868664275</v>
      </c>
      <c r="D69" s="2"/>
    </row>
    <row r="70" spans="2:4">
      <c r="B70" t="s">
        <v>119</v>
      </c>
      <c r="C70" s="2">
        <v>54.894836708580726</v>
      </c>
      <c r="D70" s="2"/>
    </row>
    <row r="71" spans="2:4">
      <c r="B71" t="s">
        <v>119</v>
      </c>
      <c r="C71" s="2">
        <v>40.486432946294968</v>
      </c>
      <c r="D71" s="2"/>
    </row>
    <row r="72" spans="2:4">
      <c r="B72" t="s">
        <v>119</v>
      </c>
      <c r="C72" s="2">
        <v>8.5257868868664275</v>
      </c>
      <c r="D72" s="2"/>
    </row>
    <row r="73" spans="2:4">
      <c r="B73" t="s">
        <v>119</v>
      </c>
      <c r="C73" s="2">
        <v>54.894836708580726</v>
      </c>
      <c r="D73" s="2"/>
    </row>
    <row r="74" spans="2:4">
      <c r="B74" t="s">
        <v>119</v>
      </c>
      <c r="C74" s="2">
        <v>54.894836708580726</v>
      </c>
      <c r="D74" s="2"/>
    </row>
    <row r="75" spans="2:4">
      <c r="B75" t="s">
        <v>119</v>
      </c>
      <c r="C75" s="2">
        <v>8.5257868868664275</v>
      </c>
      <c r="D75" s="2"/>
    </row>
    <row r="76" spans="2:4">
      <c r="B76" t="s">
        <v>119</v>
      </c>
      <c r="C76" s="2">
        <v>8.5257868868664275</v>
      </c>
      <c r="D76" s="2"/>
    </row>
    <row r="77" spans="2:4">
      <c r="B77" t="s">
        <v>119</v>
      </c>
      <c r="C77" s="2">
        <v>15.72998876800931</v>
      </c>
      <c r="D77" s="2"/>
    </row>
    <row r="78" spans="2:4">
      <c r="B78" t="s">
        <v>119</v>
      </c>
      <c r="C78" s="2">
        <v>5117.624007718031</v>
      </c>
      <c r="D78" s="2"/>
    </row>
    <row r="79" spans="2:4">
      <c r="B79" t="s">
        <v>120</v>
      </c>
      <c r="C79" s="2">
        <v>1.6476982751289888</v>
      </c>
    </row>
    <row r="80" spans="2:4">
      <c r="B80" t="s">
        <v>120</v>
      </c>
      <c r="C80" s="2">
        <v>66.567991884240996</v>
      </c>
    </row>
    <row r="81" spans="2:3">
      <c r="B81" t="s">
        <v>120</v>
      </c>
      <c r="C81" s="2">
        <v>46.486419429024991</v>
      </c>
    </row>
    <row r="82" spans="2:3">
      <c r="B82" t="s">
        <v>120</v>
      </c>
      <c r="C82" s="2">
        <v>104.98690960134407</v>
      </c>
    </row>
    <row r="83" spans="2:3">
      <c r="B83" t="s">
        <v>120</v>
      </c>
      <c r="C83" s="2">
        <v>18.617127969049001</v>
      </c>
    </row>
    <row r="84" spans="2:3">
      <c r="B84" t="s">
        <v>120</v>
      </c>
      <c r="C84" s="2">
        <v>119.06211981048094</v>
      </c>
    </row>
    <row r="85" spans="2:3">
      <c r="B85" t="s">
        <v>120</v>
      </c>
      <c r="C85" s="2">
        <v>30.531216556036</v>
      </c>
    </row>
    <row r="86" spans="2:3">
      <c r="B86" t="s">
        <v>120</v>
      </c>
      <c r="C86" s="2">
        <v>26.051203905444027</v>
      </c>
    </row>
    <row r="87" spans="2:3">
      <c r="B87" t="s">
        <v>120</v>
      </c>
      <c r="C87" s="2">
        <v>8.4002724090001604E-3</v>
      </c>
    </row>
    <row r="88" spans="2:3">
      <c r="B88" t="s">
        <v>120</v>
      </c>
      <c r="C88" s="2">
        <v>0.70932273736901363</v>
      </c>
    </row>
    <row r="89" spans="2:3">
      <c r="B89" t="s">
        <v>120</v>
      </c>
      <c r="C89" s="2">
        <v>296.31315463500101</v>
      </c>
    </row>
    <row r="90" spans="2:3">
      <c r="B90" t="s">
        <v>120</v>
      </c>
      <c r="C90" s="2">
        <v>74.345764515201026</v>
      </c>
    </row>
    <row r="91" spans="2:3">
      <c r="B91" t="s">
        <v>120</v>
      </c>
      <c r="C91" s="2">
        <v>238.17832238272896</v>
      </c>
    </row>
    <row r="92" spans="2:3">
      <c r="B92" t="s">
        <v>120</v>
      </c>
      <c r="C92" s="2">
        <v>3.0359298816640083</v>
      </c>
    </row>
    <row r="93" spans="2:3">
      <c r="B93" t="s">
        <v>120</v>
      </c>
      <c r="C93" s="2">
        <v>156.75425618371594</v>
      </c>
    </row>
    <row r="94" spans="2:3">
      <c r="B94" t="s">
        <v>120</v>
      </c>
      <c r="C94" s="2">
        <v>38.296529719561043</v>
      </c>
    </row>
    <row r="95" spans="2:3">
      <c r="B95" t="s">
        <v>120</v>
      </c>
      <c r="C95" s="2">
        <v>51.318941548176028</v>
      </c>
    </row>
    <row r="96" spans="2:3">
      <c r="B96" t="s">
        <v>120</v>
      </c>
      <c r="C96" s="2">
        <v>8.5077747424809615</v>
      </c>
    </row>
    <row r="97" spans="2:3">
      <c r="B97" t="s">
        <v>120</v>
      </c>
      <c r="C97" s="2">
        <v>165.381837647569</v>
      </c>
    </row>
    <row r="98" spans="2:3">
      <c r="B98" t="s">
        <v>120</v>
      </c>
      <c r="C98" s="2">
        <v>73.613448509583989</v>
      </c>
    </row>
    <row r="99" spans="2:3">
      <c r="B99" t="s">
        <v>120</v>
      </c>
      <c r="C99" s="2">
        <v>667.40671633465627</v>
      </c>
    </row>
    <row r="100" spans="2:3">
      <c r="B100" t="s">
        <v>120</v>
      </c>
      <c r="C100" s="2">
        <v>67.175137249936014</v>
      </c>
    </row>
    <row r="101" spans="2:3">
      <c r="B101" t="s">
        <v>120</v>
      </c>
      <c r="C101" s="2">
        <v>35.597976691216054</v>
      </c>
    </row>
    <row r="102" spans="2:3">
      <c r="B102" t="s">
        <v>120</v>
      </c>
      <c r="C102" s="2">
        <v>31.711044137536007</v>
      </c>
    </row>
    <row r="103" spans="2:3">
      <c r="B103" t="s">
        <v>120</v>
      </c>
      <c r="C103" s="2">
        <v>42.146297712323928</v>
      </c>
    </row>
    <row r="104" spans="2:3">
      <c r="B104" t="s">
        <v>120</v>
      </c>
      <c r="C104" s="2">
        <v>52.760277195128943</v>
      </c>
    </row>
    <row r="105" spans="2:3">
      <c r="B105" t="s">
        <v>120</v>
      </c>
      <c r="C105" s="2">
        <v>162.80588653068097</v>
      </c>
    </row>
    <row r="106" spans="2:3">
      <c r="B106" t="s">
        <v>120</v>
      </c>
      <c r="C106" s="2">
        <v>133.50769502980896</v>
      </c>
    </row>
    <row r="107" spans="2:3">
      <c r="B107" t="s">
        <v>120</v>
      </c>
      <c r="C107" s="2">
        <v>131.24241050766383</v>
      </c>
    </row>
    <row r="108" spans="2:3">
      <c r="B108" t="s">
        <v>120</v>
      </c>
      <c r="C108" s="2">
        <v>52.284974797224983</v>
      </c>
    </row>
    <row r="109" spans="2:3">
      <c r="B109" t="s">
        <v>120</v>
      </c>
      <c r="C109" s="2">
        <v>1.7272336000015168E-5</v>
      </c>
    </row>
    <row r="110" spans="2:3">
      <c r="B110" t="s">
        <v>120</v>
      </c>
      <c r="C110" s="2">
        <v>131.16106183824897</v>
      </c>
    </row>
    <row r="111" spans="2:3">
      <c r="B111" t="s">
        <v>120</v>
      </c>
      <c r="C111" s="2">
        <v>42.136936742209038</v>
      </c>
    </row>
    <row r="112" spans="2:3">
      <c r="B112" t="s">
        <v>120</v>
      </c>
      <c r="C112" s="2">
        <v>60.612562155648988</v>
      </c>
    </row>
    <row r="113" spans="2:3">
      <c r="B113" t="s">
        <v>120</v>
      </c>
      <c r="C113" s="2">
        <v>5.1128445455998886E-2</v>
      </c>
    </row>
    <row r="114" spans="2:3">
      <c r="B114" t="s">
        <v>120</v>
      </c>
      <c r="C114" s="2">
        <v>283.1919501428639</v>
      </c>
    </row>
    <row r="115" spans="2:3">
      <c r="B115" t="s">
        <v>120</v>
      </c>
      <c r="C115" s="2">
        <v>87.401613347688951</v>
      </c>
    </row>
    <row r="116" spans="2:3">
      <c r="B116" t="s">
        <v>120</v>
      </c>
      <c r="C116" s="2">
        <v>42.434619242595986</v>
      </c>
    </row>
    <row r="117" spans="2:3">
      <c r="B117" t="s">
        <v>120</v>
      </c>
      <c r="C117" s="2">
        <v>4.7346147908889931</v>
      </c>
    </row>
    <row r="118" spans="2:3">
      <c r="B118" t="s">
        <v>120</v>
      </c>
      <c r="C118" s="2">
        <v>32.161239103744052</v>
      </c>
    </row>
    <row r="119" spans="2:3">
      <c r="B119" t="s">
        <v>120</v>
      </c>
      <c r="C119" s="2">
        <v>15.876351816196035</v>
      </c>
    </row>
    <row r="120" spans="2:3">
      <c r="B120" t="s">
        <v>120</v>
      </c>
      <c r="C120" s="2">
        <v>10.147244604675995</v>
      </c>
    </row>
    <row r="121" spans="2:3">
      <c r="B121" t="s">
        <v>120</v>
      </c>
      <c r="C121" s="2">
        <v>72.625932747225008</v>
      </c>
    </row>
    <row r="122" spans="2:3">
      <c r="B122" t="s">
        <v>120</v>
      </c>
      <c r="C122" s="2">
        <v>383.93725869648915</v>
      </c>
    </row>
    <row r="123" spans="2:3">
      <c r="B123" t="s">
        <v>120</v>
      </c>
      <c r="C123" s="2">
        <v>71.381156895169028</v>
      </c>
    </row>
    <row r="124" spans="2:3">
      <c r="B124" t="s">
        <v>120</v>
      </c>
      <c r="C124" s="2">
        <v>131.00713884722506</v>
      </c>
    </row>
    <row r="125" spans="2:3">
      <c r="B125" t="s">
        <v>120</v>
      </c>
      <c r="C125" s="2">
        <v>233.24158951800095</v>
      </c>
    </row>
    <row r="126" spans="2:3">
      <c r="B126" t="s">
        <v>120</v>
      </c>
      <c r="C126" s="2">
        <v>4.147882123225016</v>
      </c>
    </row>
    <row r="127" spans="2:3">
      <c r="B127" t="s">
        <v>120</v>
      </c>
      <c r="C127" s="2">
        <v>28.433583259224974</v>
      </c>
    </row>
    <row r="128" spans="2:3">
      <c r="B128" t="s">
        <v>120</v>
      </c>
      <c r="C128" s="2">
        <v>23.944189158399972</v>
      </c>
    </row>
    <row r="129" spans="2:3">
      <c r="B129" t="s">
        <v>120</v>
      </c>
      <c r="C129" s="2">
        <v>197.60591207416903</v>
      </c>
    </row>
    <row r="130" spans="2:3">
      <c r="B130" t="s">
        <v>120</v>
      </c>
      <c r="C130" s="2">
        <v>99.406024646048934</v>
      </c>
    </row>
    <row r="131" spans="2:3">
      <c r="B131" t="s">
        <v>120</v>
      </c>
      <c r="C131" s="2">
        <v>326.66969288803591</v>
      </c>
    </row>
    <row r="132" spans="2:3">
      <c r="B132" t="s">
        <v>120</v>
      </c>
      <c r="C132" s="2">
        <v>7.8620795236000243</v>
      </c>
    </row>
    <row r="133" spans="2:3">
      <c r="B133" t="s">
        <v>120</v>
      </c>
      <c r="C133" s="2">
        <v>650.22511223814411</v>
      </c>
    </row>
    <row r="134" spans="2:3">
      <c r="B134" t="s">
        <v>120</v>
      </c>
      <c r="C134" s="2">
        <v>590.78382354202517</v>
      </c>
    </row>
    <row r="135" spans="2:3">
      <c r="B135" t="s">
        <v>120</v>
      </c>
      <c r="C135" s="2">
        <v>54.306199287075962</v>
      </c>
    </row>
    <row r="136" spans="2:3">
      <c r="B136" t="s">
        <v>120</v>
      </c>
      <c r="C136" s="2">
        <v>39.38431007886399</v>
      </c>
    </row>
    <row r="137" spans="2:3">
      <c r="B137" t="s">
        <v>120</v>
      </c>
      <c r="C137" s="2">
        <v>174.56759303440887</v>
      </c>
    </row>
    <row r="138" spans="2:3">
      <c r="B138" t="s">
        <v>120</v>
      </c>
      <c r="C138" s="2">
        <v>17.311424489999986</v>
      </c>
    </row>
    <row r="139" spans="2:3">
      <c r="B139" t="s">
        <v>120</v>
      </c>
      <c r="C139" s="2">
        <v>173.99039825376403</v>
      </c>
    </row>
    <row r="140" spans="2:3">
      <c r="B140" t="s">
        <v>120</v>
      </c>
      <c r="C140" s="2">
        <v>45.459054282889028</v>
      </c>
    </row>
    <row r="141" spans="2:3">
      <c r="B141" t="s">
        <v>120</v>
      </c>
      <c r="C141" s="2">
        <v>28.127738066480998</v>
      </c>
    </row>
    <row r="142" spans="2:3">
      <c r="B142" t="s">
        <v>120</v>
      </c>
      <c r="C142" s="2">
        <v>513.03541058122482</v>
      </c>
    </row>
    <row r="143" spans="2:3">
      <c r="B143" t="s">
        <v>120</v>
      </c>
      <c r="C143" s="2">
        <v>647.41489603380114</v>
      </c>
    </row>
    <row r="144" spans="2:3">
      <c r="B144" t="s">
        <v>120</v>
      </c>
      <c r="C144" s="2">
        <v>740.72083481896925</v>
      </c>
    </row>
    <row r="145" spans="2:3">
      <c r="B145" t="s">
        <v>120</v>
      </c>
      <c r="C145" s="2">
        <v>55.794117446115962</v>
      </c>
    </row>
    <row r="146" spans="2:3">
      <c r="B146" t="s">
        <v>120</v>
      </c>
      <c r="C146" s="2">
        <v>208.27465761217607</v>
      </c>
    </row>
    <row r="147" spans="2:3">
      <c r="B147" t="s">
        <v>120</v>
      </c>
      <c r="C147" s="2">
        <v>189.84411366244905</v>
      </c>
    </row>
    <row r="148" spans="2:3">
      <c r="B148" t="s">
        <v>120</v>
      </c>
      <c r="C148" s="2">
        <v>12.838935257315995</v>
      </c>
    </row>
    <row r="149" spans="2:3">
      <c r="B149" t="s">
        <v>120</v>
      </c>
      <c r="C149" s="2">
        <v>417.62253471422491</v>
      </c>
    </row>
    <row r="150" spans="2:3">
      <c r="B150" t="s">
        <v>120</v>
      </c>
      <c r="C150" s="2">
        <v>1.1518526835360055</v>
      </c>
    </row>
    <row r="151" spans="2:3">
      <c r="B151" t="s">
        <v>120</v>
      </c>
      <c r="C151" s="2">
        <v>14.819219981476031</v>
      </c>
    </row>
    <row r="152" spans="2:3">
      <c r="B152" t="s">
        <v>120</v>
      </c>
      <c r="C152" s="2">
        <v>56.299495883400979</v>
      </c>
    </row>
    <row r="153" spans="2:3">
      <c r="B153" t="s">
        <v>120</v>
      </c>
      <c r="C153" s="2">
        <v>17.655501404024989</v>
      </c>
    </row>
    <row r="154" spans="2:3">
      <c r="B154" t="s">
        <v>120</v>
      </c>
      <c r="C154" s="2">
        <v>36.079159467649028</v>
      </c>
    </row>
    <row r="155" spans="2:3">
      <c r="B155" t="s">
        <v>120</v>
      </c>
      <c r="C155" s="2">
        <v>6.3103499856809817</v>
      </c>
    </row>
    <row r="156" spans="2:3">
      <c r="B156" t="s">
        <v>120</v>
      </c>
      <c r="C156" s="2">
        <v>9879.2412990774428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Variances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Manon Libert</cp:lastModifiedBy>
  <dcterms:created xsi:type="dcterms:W3CDTF">2014-09-17T04:34:43Z</dcterms:created>
  <dcterms:modified xsi:type="dcterms:W3CDTF">2016-11-22T10:15:56Z</dcterms:modified>
</cp:coreProperties>
</file>