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X_FULL" sheetId="1" state="visible" r:id="rId2"/>
    <sheet name="V_FULL_B_Z1" sheetId="2" state="visible" r:id="rId3"/>
    <sheet name="V_FULL_B_Z2" sheetId="3" state="visible" r:id="rId4"/>
    <sheet name="V_FULL_B_Z4" sheetId="4" state="visible" r:id="rId5"/>
    <sheet name="V_FULL_B_Z5" sheetId="5" state="visible" r:id="rId6"/>
    <sheet name="U1_B_SAMPLE" sheetId="6" state="visible" r:id="rId7"/>
    <sheet name="U1_A_SAMPLE_" sheetId="7" state="visible" r:id="rId8"/>
    <sheet name="U2_A_SAMPLE_" sheetId="8" state="visible" r:id="rId9"/>
    <sheet name="U2_B_SAMPLE" sheetId="9" state="visible" r:id="rId10"/>
    <sheet name="U_FULL_B_Z5_DIAG" sheetId="10" state="visible" r:id="rId11"/>
    <sheet name="U_FULL_B_Z5" sheetId="11" state="visible" r:id="rId12"/>
    <sheet name="U_FULL_B_Z4" sheetId="12" state="visible" r:id="rId13"/>
    <sheet name="U_FULL_B_Z2" sheetId="13" state="visible" r:id="rId14"/>
    <sheet name="U_FULL_B_Z1_DIAG" sheetId="14" state="visible" r:id="rId15"/>
    <sheet name="U_FULL_B_Z1" sheetId="15" state="visible" r:id="rId16"/>
    <sheet name="U_FULL_A_Z5_DIAG" sheetId="16" state="visible" r:id="rId17"/>
    <sheet name="U_FULL_A_Z5" sheetId="17" state="visible" r:id="rId18"/>
    <sheet name="U_FULL_A_Z4" sheetId="18" state="visible" r:id="rId19"/>
    <sheet name="U_FULL_A_Z2" sheetId="19" state="visible" r:id="rId20"/>
    <sheet name="U_FULL_A_Z1_DIAG" sheetId="20" state="visible" r:id="rId21"/>
    <sheet name="U_FULL_A_Z1" sheetId="21" state="visible" r:id="rId22"/>
    <sheet name="G_A_SAMPLE" sheetId="22" state="visible" r:id="rId23"/>
    <sheet name="G_B_SAMPLE" sheetId="23" state="visible" r:id="rId24"/>
    <sheet name="G_B_FULL" sheetId="24" state="visible" r:id="rId25"/>
    <sheet name="G_A_FULL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<sst xmlns="http://schemas.openxmlformats.org/spreadsheetml/2006/main" count="4040" uniqueCount="502">
  <si>
    <t xml:space="preserve">Initial Parameters</t>
  </si>
  <si>
    <t xml:space="preserve">Wire</t>
  </si>
  <si>
    <t xml:space="preserve">X</t>
  </si>
  <si>
    <t xml:space="preserve">Y</t>
  </si>
  <si>
    <t xml:space="preserve">( TENSION )</t>
  </si>
  <si>
    <t xml:space="preserve">X_0</t>
  </si>
  <si>
    <t xml:space="preserve">Y_0</t>
  </si>
  <si>
    <t xml:space="preserve">delta_X</t>
  </si>
  <si>
    <t xml:space="preserve">delta_Y</t>
  </si>
  <si>
    <t xml:space="preserve">Initial Wire</t>
  </si>
  <si>
    <t xml:space="preserve">Wire Incr.</t>
  </si>
  <si>
    <t xml:space="preserve">Notes</t>
  </si>
  <si>
    <t xml:space="preserve">Z</t>
  </si>
  <si>
    <t xml:space="preserve">Z=105</t>
  </si>
  <si>
    <t xml:space="preserve">Y-correct</t>
  </si>
  <si>
    <t xml:space="preserve">delta_WIRE</t>
  </si>
  <si>
    <t xml:space="preserve">Line No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</si>
  <si>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</si>
  <si>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</si>
  <si>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</si>
  <si>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</si>
  <si>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</si>
  <si>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</si>
  <si>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</si>
  <si>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</si>
  <si>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</si>
  <si>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</si>
  <si>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</si>
  <si>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</si>
  <si>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</si>
  <si>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</si>
  <si>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</si>
  <si>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</si>
  <si>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</si>
  <si>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</si>
  <si>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</si>
  <si>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</si>
  <si>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</si>
  <si>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</si>
  <si>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</si>
  <si>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</si>
  <si>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N25</t>
  </si>
  <si>
    <t xml:space="preserve">N26</t>
  </si>
  <si>
    <t xml:space="preserve">N27</t>
  </si>
  <si>
    <t xml:space="preserve">N28</t>
  </si>
  <si>
    <t xml:space="preserve">N29</t>
  </si>
  <si>
    <t xml:space="preserve">N30</t>
  </si>
  <si>
    <t xml:space="preserve">N31</t>
  </si>
  <si>
    <t xml:space="preserve">N32</t>
  </si>
  <si>
    <t xml:space="preserve">N33</t>
  </si>
  <si>
    <t xml:space="preserve">N34</t>
  </si>
  <si>
    <t xml:space="preserve">N35</t>
  </si>
  <si>
    <t xml:space="preserve">N36</t>
  </si>
  <si>
    <t xml:space="preserve">N37</t>
  </si>
  <si>
    <t xml:space="preserve">N38</t>
  </si>
  <si>
    <t xml:space="preserve">N39</t>
  </si>
  <si>
    <t xml:space="preserve">N40</t>
  </si>
  <si>
    <t xml:space="preserve">N41</t>
  </si>
  <si>
    <t xml:space="preserve">N42</t>
  </si>
  <si>
    <t xml:space="preserve">N43</t>
  </si>
  <si>
    <t xml:space="preserve">N44</t>
  </si>
  <si>
    <t xml:space="preserve">N45</t>
  </si>
  <si>
    <t xml:space="preserve">N46</t>
  </si>
  <si>
    <t xml:space="preserve">N47</t>
  </si>
  <si>
    <t xml:space="preserve">N48</t>
  </si>
  <si>
    <t xml:space="preserve">N49</t>
  </si>
  <si>
    <t xml:space="preserve">N50</t>
  </si>
  <si>
    <t xml:space="preserve">N51</t>
  </si>
  <si>
    <t xml:space="preserve">N52</t>
  </si>
  <si>
    <t xml:space="preserve">N53</t>
  </si>
  <si>
    <t xml:space="preserve">N54</t>
  </si>
  <si>
    <t xml:space="preserve">N55</t>
  </si>
  <si>
    <t xml:space="preserve">N56</t>
  </si>
  <si>
    <t xml:space="preserve">N57</t>
  </si>
  <si>
    <t xml:space="preserve">N58</t>
  </si>
  <si>
    <t xml:space="preserve">N59</t>
  </si>
  <si>
    <t xml:space="preserve">N60</t>
  </si>
  <si>
    <t xml:space="preserve">N61</t>
  </si>
  <si>
    <t xml:space="preserve">N62</t>
  </si>
  <si>
    <t xml:space="preserve">N63</t>
  </si>
  <si>
    <t xml:space="preserve">N64</t>
  </si>
  <si>
    <t xml:space="preserve">N65</t>
  </si>
  <si>
    <t xml:space="preserve">N66</t>
  </si>
  <si>
    <t xml:space="preserve">N67</t>
  </si>
  <si>
    <t xml:space="preserve">N68</t>
  </si>
  <si>
    <t xml:space="preserve">N69</t>
  </si>
  <si>
    <t xml:space="preserve">N70</t>
  </si>
  <si>
    <t xml:space="preserve">N71</t>
  </si>
  <si>
    <t xml:space="preserve">N72</t>
  </si>
  <si>
    <t xml:space="preserve">N73</t>
  </si>
  <si>
    <t xml:space="preserve">N74</t>
  </si>
  <si>
    <t xml:space="preserve">N75</t>
  </si>
  <si>
    <t xml:space="preserve">N76</t>
  </si>
  <si>
    <t xml:space="preserve">N77</t>
  </si>
  <si>
    <t xml:space="preserve">N78</t>
  </si>
  <si>
    <t xml:space="preserve">N79</t>
  </si>
  <si>
    <t xml:space="preserve">N80</t>
  </si>
  <si>
    <t xml:space="preserve">N81</t>
  </si>
  <si>
    <t xml:space="preserve">N82</t>
  </si>
  <si>
    <t xml:space="preserve">N83</t>
  </si>
  <si>
    <t xml:space="preserve">N84</t>
  </si>
  <si>
    <t xml:space="preserve">N85</t>
  </si>
  <si>
    <t xml:space="preserve">N86</t>
  </si>
  <si>
    <t xml:space="preserve">N87</t>
  </si>
  <si>
    <t xml:space="preserve">N88</t>
  </si>
  <si>
    <t xml:space="preserve">N89</t>
  </si>
  <si>
    <t xml:space="preserve">N90</t>
  </si>
  <si>
    <t xml:space="preserve">N91</t>
  </si>
  <si>
    <t xml:space="preserve">N92</t>
  </si>
  <si>
    <t xml:space="preserve">N93</t>
  </si>
  <si>
    <t xml:space="preserve">N94</t>
  </si>
  <si>
    <t xml:space="preserve">N95</t>
  </si>
  <si>
    <t xml:space="preserve">N96</t>
  </si>
  <si>
    <t xml:space="preserve">N97</t>
  </si>
  <si>
    <t xml:space="preserve">N98</t>
  </si>
  <si>
    <t xml:space="preserve">N99</t>
  </si>
  <si>
    <t xml:space="preserve">N100</t>
  </si>
  <si>
    <t xml:space="preserve">N101</t>
  </si>
  <si>
    <t xml:space="preserve">N102</t>
  </si>
  <si>
    <t xml:space="preserve">N103</t>
  </si>
  <si>
    <t xml:space="preserve">N104</t>
  </si>
  <si>
    <t xml:space="preserve">N105</t>
  </si>
  <si>
    <t xml:space="preserve">N106</t>
  </si>
  <si>
    <t xml:space="preserve">N107</t>
  </si>
  <si>
    <t xml:space="preserve">N108</t>
  </si>
  <si>
    <t xml:space="preserve">N109</t>
  </si>
  <si>
    <t xml:space="preserve">N110</t>
  </si>
  <si>
    <t xml:space="preserve">N111</t>
  </si>
  <si>
    <t xml:space="preserve">N112</t>
  </si>
  <si>
    <t xml:space="preserve">N113</t>
  </si>
  <si>
    <t xml:space="preserve">N114</t>
  </si>
  <si>
    <t xml:space="preserve">N115</t>
  </si>
  <si>
    <t xml:space="preserve">N116</t>
  </si>
  <si>
    <t xml:space="preserve">N117</t>
  </si>
  <si>
    <t xml:space="preserve">N118</t>
  </si>
  <si>
    <t xml:space="preserve">N119</t>
  </si>
  <si>
    <t xml:space="preserve">N120</t>
  </si>
  <si>
    <t xml:space="preserve">N121</t>
  </si>
  <si>
    <t xml:space="preserve">N122</t>
  </si>
  <si>
    <t xml:space="preserve">N123</t>
  </si>
  <si>
    <t xml:space="preserve">N124</t>
  </si>
  <si>
    <t xml:space="preserve">N125</t>
  </si>
  <si>
    <t xml:space="preserve">N126</t>
  </si>
  <si>
    <t xml:space="preserve">N127</t>
  </si>
  <si>
    <t xml:space="preserve">N128</t>
  </si>
  <si>
    <t xml:space="preserve">N129</t>
  </si>
  <si>
    <t xml:space="preserve">N130</t>
  </si>
  <si>
    <t xml:space="preserve">N131</t>
  </si>
  <si>
    <t xml:space="preserve">N132</t>
  </si>
  <si>
    <t xml:space="preserve">N133</t>
  </si>
  <si>
    <t xml:space="preserve">N134</t>
  </si>
  <si>
    <t xml:space="preserve">N135</t>
  </si>
  <si>
    <t xml:space="preserve">N136</t>
  </si>
  <si>
    <t xml:space="preserve">N137</t>
  </si>
  <si>
    <t xml:space="preserve">N138</t>
  </si>
  <si>
    <t xml:space="preserve">N139</t>
  </si>
  <si>
    <t xml:space="preserve">N140</t>
  </si>
  <si>
    <t xml:space="preserve">N141</t>
  </si>
  <si>
    <t xml:space="preserve">N142</t>
  </si>
  <si>
    <t xml:space="preserve">N143</t>
  </si>
  <si>
    <t xml:space="preserve">N144</t>
  </si>
  <si>
    <t xml:space="preserve">N145</t>
  </si>
  <si>
    <t xml:space="preserve">N146</t>
  </si>
  <si>
    <t xml:space="preserve">N147</t>
  </si>
  <si>
    <t xml:space="preserve">N148</t>
  </si>
  <si>
    <t xml:space="preserve">N149</t>
  </si>
  <si>
    <t xml:space="preserve">N150</t>
  </si>
  <si>
    <t xml:space="preserve">N151</t>
  </si>
  <si>
    <t xml:space="preserve">N152</t>
  </si>
  <si>
    <t xml:space="preserve">N153</t>
  </si>
  <si>
    <t xml:space="preserve">N154</t>
  </si>
  <si>
    <t xml:space="preserve">N155</t>
  </si>
  <si>
    <t xml:space="preserve">N156</t>
  </si>
  <si>
    <t xml:space="preserve">N157</t>
  </si>
  <si>
    <t xml:space="preserve">N158</t>
  </si>
  <si>
    <t xml:space="preserve">N159</t>
  </si>
  <si>
    <t xml:space="preserve">N160</t>
  </si>
  <si>
    <t xml:space="preserve">N161</t>
  </si>
  <si>
    <t xml:space="preserve">N162</t>
  </si>
  <si>
    <t xml:space="preserve">N163</t>
  </si>
  <si>
    <t xml:space="preserve">N164</t>
  </si>
  <si>
    <t xml:space="preserve">N165</t>
  </si>
  <si>
    <t xml:space="preserve">N166</t>
  </si>
  <si>
    <t xml:space="preserve">N167</t>
  </si>
  <si>
    <t xml:space="preserve">N168</t>
  </si>
  <si>
    <t xml:space="preserve">N169</t>
  </si>
  <si>
    <t xml:space="preserve">N170</t>
  </si>
  <si>
    <t xml:space="preserve">N171</t>
  </si>
  <si>
    <t xml:space="preserve">N172</t>
  </si>
  <si>
    <t xml:space="preserve">N173</t>
  </si>
  <si>
    <t xml:space="preserve">N174</t>
  </si>
  <si>
    <t xml:space="preserve">N175</t>
  </si>
  <si>
    <t xml:space="preserve">N176</t>
  </si>
  <si>
    <t xml:space="preserve">N177</t>
  </si>
  <si>
    <t xml:space="preserve">N178</t>
  </si>
  <si>
    <t xml:space="preserve">N179</t>
  </si>
  <si>
    <t xml:space="preserve">N180</t>
  </si>
  <si>
    <t xml:space="preserve">N181</t>
  </si>
  <si>
    <t xml:space="preserve">N182</t>
  </si>
  <si>
    <t xml:space="preserve">N183</t>
  </si>
  <si>
    <t xml:space="preserve">N184</t>
  </si>
  <si>
    <t xml:space="preserve">N185</t>
  </si>
  <si>
    <t xml:space="preserve">N186</t>
  </si>
  <si>
    <t xml:space="preserve">N187</t>
  </si>
  <si>
    <t xml:space="preserve">N188</t>
  </si>
  <si>
    <t xml:space="preserve">N189</t>
  </si>
  <si>
    <t xml:space="preserve">N190</t>
  </si>
  <si>
    <t xml:space="preserve">N191</t>
  </si>
  <si>
    <t xml:space="preserve">N192</t>
  </si>
  <si>
    <t xml:space="preserve">N193</t>
  </si>
  <si>
    <t xml:space="preserve">N194</t>
  </si>
  <si>
    <t xml:space="preserve">N195</t>
  </si>
  <si>
    <t xml:space="preserve">N196</t>
  </si>
  <si>
    <t xml:space="preserve">N197</t>
  </si>
  <si>
    <t xml:space="preserve">N198</t>
  </si>
  <si>
    <t xml:space="preserve">N199</t>
  </si>
  <si>
    <t xml:space="preserve">N200</t>
  </si>
  <si>
    <t xml:space="preserve">N201</t>
  </si>
  <si>
    <t xml:space="preserve">CORNER</t>
  </si>
  <si>
    <t xml:space="preserve">PITCH</t>
  </si>
  <si>
    <t xml:space="preserve">N202</t>
  </si>
  <si>
    <t xml:space="preserve">N203</t>
  </si>
  <si>
    <t xml:space="preserve">N204</t>
  </si>
  <si>
    <t xml:space="preserve">N205</t>
  </si>
  <si>
    <t xml:space="preserve">N206</t>
  </si>
  <si>
    <t xml:space="preserve">N207</t>
  </si>
  <si>
    <t xml:space="preserve">N208</t>
  </si>
  <si>
    <t xml:space="preserve">N209</t>
  </si>
  <si>
    <t xml:space="preserve">N210</t>
  </si>
  <si>
    <t xml:space="preserve">N211</t>
  </si>
  <si>
    <t xml:space="preserve">N212</t>
  </si>
  <si>
    <t xml:space="preserve">N213</t>
  </si>
  <si>
    <t xml:space="preserve">N214</t>
  </si>
  <si>
    <t xml:space="preserve">N215</t>
  </si>
  <si>
    <t xml:space="preserve">N216</t>
  </si>
  <si>
    <t xml:space="preserve">N217</t>
  </si>
  <si>
    <t xml:space="preserve">N218</t>
  </si>
  <si>
    <t xml:space="preserve">N219</t>
  </si>
  <si>
    <t xml:space="preserve">N220</t>
  </si>
  <si>
    <t xml:space="preserve">N221</t>
  </si>
  <si>
    <t xml:space="preserve">N222</t>
  </si>
  <si>
    <t xml:space="preserve">N223</t>
  </si>
  <si>
    <t xml:space="preserve">N224</t>
  </si>
  <si>
    <t xml:space="preserve">N225</t>
  </si>
  <si>
    <t xml:space="preserve">N226</t>
  </si>
  <si>
    <t xml:space="preserve">N227</t>
  </si>
  <si>
    <t xml:space="preserve">N228</t>
  </si>
  <si>
    <t xml:space="preserve">N229</t>
  </si>
  <si>
    <t xml:space="preserve">N230</t>
  </si>
  <si>
    <t xml:space="preserve">N231</t>
  </si>
  <si>
    <t xml:space="preserve">N232</t>
  </si>
  <si>
    <t xml:space="preserve">N233</t>
  </si>
  <si>
    <t xml:space="preserve">N234</t>
  </si>
  <si>
    <t xml:space="preserve">N235</t>
  </si>
  <si>
    <t xml:space="preserve">N236</t>
  </si>
  <si>
    <t xml:space="preserve">N237</t>
  </si>
  <si>
    <t xml:space="preserve">N238</t>
  </si>
  <si>
    <t xml:space="preserve">N239</t>
  </si>
  <si>
    <t xml:space="preserve">N240</t>
  </si>
  <si>
    <t xml:space="preserve">N241</t>
  </si>
  <si>
    <t xml:space="preserve">N242</t>
  </si>
  <si>
    <t xml:space="preserve">N243</t>
  </si>
  <si>
    <t xml:space="preserve">N244</t>
  </si>
  <si>
    <t xml:space="preserve">N245</t>
  </si>
  <si>
    <t xml:space="preserve">N246</t>
  </si>
  <si>
    <t xml:space="preserve">N247</t>
  </si>
  <si>
    <t xml:space="preserve">N248</t>
  </si>
  <si>
    <t xml:space="preserve">N249</t>
  </si>
  <si>
    <t xml:space="preserve">N250</t>
  </si>
  <si>
    <t xml:space="preserve">N251</t>
  </si>
  <si>
    <t xml:space="preserve">N252</t>
  </si>
  <si>
    <t xml:space="preserve">92→88</t>
  </si>
  <si>
    <t xml:space="preserve">delta_wire(s)</t>
  </si>
  <si>
    <t xml:space="preserve">N253</t>
  </si>
  <si>
    <t xml:space="preserve">N254</t>
  </si>
  <si>
    <t xml:space="preserve">N255</t>
  </si>
  <si>
    <t xml:space="preserve">N256</t>
  </si>
  <si>
    <t xml:space="preserve">N257</t>
  </si>
  <si>
    <t xml:space="preserve">N258</t>
  </si>
  <si>
    <t xml:space="preserve">N259</t>
  </si>
  <si>
    <t xml:space="preserve">N260</t>
  </si>
  <si>
    <t xml:space="preserve">N261</t>
  </si>
  <si>
    <t xml:space="preserve">N262</t>
  </si>
  <si>
    <t xml:space="preserve">N263</t>
  </si>
  <si>
    <t xml:space="preserve">N264</t>
  </si>
  <si>
    <t xml:space="preserve">N265</t>
  </si>
  <si>
    <t xml:space="preserve">N266</t>
  </si>
  <si>
    <t xml:space="preserve">N267</t>
  </si>
  <si>
    <t xml:space="preserve">N268</t>
  </si>
  <si>
    <t xml:space="preserve">N269</t>
  </si>
  <si>
    <t xml:space="preserve">N270</t>
  </si>
  <si>
    <t xml:space="preserve">N271</t>
  </si>
  <si>
    <t xml:space="preserve">N272</t>
  </si>
  <si>
    <t xml:space="preserve">N273</t>
  </si>
  <si>
    <t xml:space="preserve">N274</t>
  </si>
  <si>
    <t xml:space="preserve">N275</t>
  </si>
  <si>
    <t xml:space="preserve">N276</t>
  </si>
  <si>
    <t xml:space="preserve">N277</t>
  </si>
  <si>
    <t xml:space="preserve">N278</t>
  </si>
  <si>
    <t xml:space="preserve">N279</t>
  </si>
  <si>
    <t xml:space="preserve">N280</t>
  </si>
  <si>
    <t xml:space="preserve">N281</t>
  </si>
  <si>
    <t xml:space="preserve">N282</t>
  </si>
  <si>
    <t xml:space="preserve">N283</t>
  </si>
  <si>
    <t xml:space="preserve">N284</t>
  </si>
  <si>
    <t xml:space="preserve">N285</t>
  </si>
  <si>
    <t xml:space="preserve">N286</t>
  </si>
  <si>
    <t xml:space="preserve">N287</t>
  </si>
  <si>
    <t xml:space="preserve">N288</t>
  </si>
  <si>
    <t xml:space="preserve">N289</t>
  </si>
  <si>
    <t xml:space="preserve">N290</t>
  </si>
  <si>
    <t xml:space="preserve">N291</t>
  </si>
  <si>
    <t xml:space="preserve">N292</t>
  </si>
  <si>
    <t xml:space="preserve">N293</t>
  </si>
  <si>
    <t xml:space="preserve">N294</t>
  </si>
  <si>
    <t xml:space="preserve">N295</t>
  </si>
  <si>
    <t xml:space="preserve">N296</t>
  </si>
  <si>
    <t xml:space="preserve">N297</t>
  </si>
  <si>
    <t xml:space="preserve">N298</t>
  </si>
  <si>
    <t xml:space="preserve">N299</t>
  </si>
  <si>
    <t xml:space="preserve">N300</t>
  </si>
  <si>
    <t xml:space="preserve">N301</t>
  </si>
  <si>
    <t xml:space="preserve">N302</t>
  </si>
  <si>
    <t xml:space="preserve">N303</t>
  </si>
  <si>
    <t xml:space="preserve">N304</t>
  </si>
  <si>
    <t xml:space="preserve">N305</t>
  </si>
  <si>
    <t xml:space="preserve">N306</t>
  </si>
  <si>
    <t xml:space="preserve">N307</t>
  </si>
  <si>
    <t xml:space="preserve">N308</t>
  </si>
  <si>
    <t xml:space="preserve">N309</t>
  </si>
  <si>
    <t xml:space="preserve">N310</t>
  </si>
  <si>
    <t xml:space="preserve">N311</t>
  </si>
  <si>
    <t xml:space="preserve">N312</t>
  </si>
  <si>
    <t xml:space="preserve">N313</t>
  </si>
  <si>
    <t xml:space="preserve">N314</t>
  </si>
  <si>
    <t xml:space="preserve">N315</t>
  </si>
  <si>
    <t xml:space="preserve">N316</t>
  </si>
  <si>
    <t xml:space="preserve">N317</t>
  </si>
  <si>
    <t xml:space="preserve">N318</t>
  </si>
  <si>
    <t xml:space="preserve">N319</t>
  </si>
  <si>
    <t xml:space="preserve">N320</t>
  </si>
  <si>
    <t xml:space="preserve">N321</t>
  </si>
  <si>
    <t xml:space="preserve">N322</t>
  </si>
  <si>
    <t xml:space="preserve">N323</t>
  </si>
  <si>
    <t xml:space="preserve">N324</t>
  </si>
  <si>
    <t xml:space="preserve">N325</t>
  </si>
  <si>
    <t xml:space="preserve">N326</t>
  </si>
  <si>
    <t xml:space="preserve">N327</t>
  </si>
  <si>
    <t xml:space="preserve">N328</t>
  </si>
  <si>
    <t xml:space="preserve">N329</t>
  </si>
  <si>
    <t xml:space="preserve">N330</t>
  </si>
  <si>
    <t xml:space="preserve">N331</t>
  </si>
  <si>
    <t xml:space="preserve">N332</t>
  </si>
  <si>
    <t xml:space="preserve">N333</t>
  </si>
  <si>
    <t xml:space="preserve">N334</t>
  </si>
  <si>
    <t xml:space="preserve">N335</t>
  </si>
  <si>
    <t xml:space="preserve">N336</t>
  </si>
  <si>
    <t xml:space="preserve">N337</t>
  </si>
  <si>
    <t xml:space="preserve">N338</t>
  </si>
  <si>
    <t xml:space="preserve">N339</t>
  </si>
  <si>
    <t xml:space="preserve">N340</t>
  </si>
  <si>
    <t xml:space="preserve">N341</t>
  </si>
  <si>
    <t xml:space="preserve">N342</t>
  </si>
  <si>
    <t xml:space="preserve">N343</t>
  </si>
  <si>
    <t xml:space="preserve">N344</t>
  </si>
  <si>
    <t xml:space="preserve">N345</t>
  </si>
  <si>
    <t xml:space="preserve">N346</t>
  </si>
  <si>
    <t xml:space="preserve">N347</t>
  </si>
  <si>
    <t xml:space="preserve">N348</t>
  </si>
  <si>
    <t xml:space="preserve">N349</t>
  </si>
  <si>
    <t xml:space="preserve">N350</t>
  </si>
  <si>
    <t xml:space="preserve">N351</t>
  </si>
  <si>
    <t xml:space="preserve">N352</t>
  </si>
  <si>
    <t xml:space="preserve">N353</t>
  </si>
  <si>
    <t xml:space="preserve">N354</t>
  </si>
  <si>
    <t xml:space="preserve">N355</t>
  </si>
  <si>
    <t xml:space="preserve">N356</t>
  </si>
  <si>
    <t xml:space="preserve">N357</t>
  </si>
  <si>
    <t xml:space="preserve">N358</t>
  </si>
  <si>
    <t xml:space="preserve">N359</t>
  </si>
  <si>
    <t xml:space="preserve">N360</t>
  </si>
  <si>
    <t xml:space="preserve">N361</t>
  </si>
  <si>
    <t xml:space="preserve">N362</t>
  </si>
  <si>
    <t xml:space="preserve">N363</t>
  </si>
  <si>
    <t xml:space="preserve">N364</t>
  </si>
  <si>
    <t xml:space="preserve">N365</t>
  </si>
  <si>
    <t xml:space="preserve">N366</t>
  </si>
  <si>
    <t xml:space="preserve">N367</t>
  </si>
  <si>
    <t xml:space="preserve">N368</t>
  </si>
  <si>
    <t xml:space="preserve">N369</t>
  </si>
  <si>
    <t xml:space="preserve">N370</t>
  </si>
  <si>
    <t xml:space="preserve">N371</t>
  </si>
  <si>
    <t xml:space="preserve">N372</t>
  </si>
  <si>
    <t xml:space="preserve">N373</t>
  </si>
  <si>
    <t xml:space="preserve">N374</t>
  </si>
  <si>
    <t xml:space="preserve">N375</t>
  </si>
  <si>
    <t xml:space="preserve">N376</t>
  </si>
  <si>
    <t xml:space="preserve">N377</t>
  </si>
  <si>
    <t xml:space="preserve">N378</t>
  </si>
  <si>
    <t xml:space="preserve">N379</t>
  </si>
  <si>
    <t xml:space="preserve">N380</t>
  </si>
  <si>
    <t xml:space="preserve">N381</t>
  </si>
  <si>
    <t xml:space="preserve">N382</t>
  </si>
  <si>
    <t xml:space="preserve">N383</t>
  </si>
  <si>
    <t xml:space="preserve">N384</t>
  </si>
  <si>
    <t xml:space="preserve">N385</t>
  </si>
  <si>
    <t xml:space="preserve">N386</t>
  </si>
  <si>
    <t xml:space="preserve">N387</t>
  </si>
  <si>
    <t xml:space="preserve">N388</t>
  </si>
  <si>
    <t xml:space="preserve">N389</t>
  </si>
  <si>
    <t xml:space="preserve">N390</t>
  </si>
  <si>
    <t xml:space="preserve">N391</t>
  </si>
  <si>
    <t xml:space="preserve">N392</t>
  </si>
  <si>
    <t xml:space="preserve">N393</t>
  </si>
  <si>
    <t xml:space="preserve">N394</t>
  </si>
  <si>
    <t xml:space="preserve">N395</t>
  </si>
  <si>
    <t xml:space="preserve">N396</t>
  </si>
  <si>
    <t xml:space="preserve">N397</t>
  </si>
  <si>
    <t xml:space="preserve">N398</t>
  </si>
  <si>
    <t xml:space="preserve">N399</t>
  </si>
  <si>
    <t xml:space="preserve">N400</t>
  </si>
  <si>
    <t xml:space="preserve">N401</t>
  </si>
  <si>
    <t xml:space="preserve">N402</t>
  </si>
  <si>
    <t xml:space="preserve">N403</t>
  </si>
  <si>
    <t xml:space="preserve">N404</t>
  </si>
  <si>
    <t xml:space="preserve">N405</t>
  </si>
  <si>
    <t xml:space="preserve">N406</t>
  </si>
  <si>
    <t xml:space="preserve">N407</t>
  </si>
  <si>
    <t xml:space="preserve">N408</t>
  </si>
  <si>
    <t xml:space="preserve">N409</t>
  </si>
  <si>
    <t xml:space="preserve">N410</t>
  </si>
  <si>
    <t xml:space="preserve">N411</t>
  </si>
  <si>
    <t xml:space="preserve">N412</t>
  </si>
  <si>
    <t xml:space="preserve">N413</t>
  </si>
  <si>
    <t xml:space="preserve">N414</t>
  </si>
  <si>
    <t xml:space="preserve">N415</t>
  </si>
  <si>
    <t xml:space="preserve">N416</t>
  </si>
  <si>
    <t xml:space="preserve">N417</t>
  </si>
  <si>
    <t xml:space="preserve">N418</t>
  </si>
  <si>
    <t xml:space="preserve">N419</t>
  </si>
  <si>
    <t xml:space="preserve">N420</t>
  </si>
  <si>
    <t xml:space="preserve">N421</t>
  </si>
  <si>
    <t xml:space="preserve">N422</t>
  </si>
  <si>
    <t xml:space="preserve">N423</t>
  </si>
  <si>
    <t xml:space="preserve">N424</t>
  </si>
  <si>
    <t xml:space="preserve">N425</t>
  </si>
  <si>
    <t xml:space="preserve">N426</t>
  </si>
  <si>
    <t xml:space="preserve">N427</t>
  </si>
  <si>
    <t xml:space="preserve">N428</t>
  </si>
  <si>
    <t xml:space="preserve">N429</t>
  </si>
  <si>
    <t xml:space="preserve">N430</t>
  </si>
  <si>
    <t xml:space="preserve">N431</t>
  </si>
  <si>
    <t xml:space="preserve">N432</t>
  </si>
  <si>
    <t xml:space="preserve">N433</t>
  </si>
  <si>
    <t xml:space="preserve">N434</t>
  </si>
  <si>
    <t xml:space="preserve">N435</t>
  </si>
  <si>
    <t xml:space="preserve">N436</t>
  </si>
  <si>
    <t xml:space="preserve">N437</t>
  </si>
  <si>
    <t xml:space="preserve">N438</t>
  </si>
  <si>
    <t xml:space="preserve">N439</t>
  </si>
  <si>
    <t xml:space="preserve">N440</t>
  </si>
  <si>
    <t xml:space="preserve">N441</t>
  </si>
  <si>
    <t xml:space="preserve">N442</t>
  </si>
  <si>
    <t xml:space="preserve">N443</t>
  </si>
  <si>
    <t xml:space="preserve">N444</t>
  </si>
  <si>
    <t xml:space="preserve">N445</t>
  </si>
  <si>
    <t xml:space="preserve">N446</t>
  </si>
  <si>
    <t xml:space="preserve">N447</t>
  </si>
  <si>
    <t xml:space="preserve">N448</t>
  </si>
  <si>
    <t xml:space="preserve">N449</t>
  </si>
  <si>
    <t xml:space="preserve">N450</t>
  </si>
  <si>
    <t xml:space="preserve">N451</t>
  </si>
  <si>
    <t xml:space="preserve">N452</t>
  </si>
  <si>
    <t xml:space="preserve">N453</t>
  </si>
  <si>
    <t xml:space="preserve">N454</t>
  </si>
  <si>
    <t xml:space="preserve">N455</t>
  </si>
  <si>
    <t xml:space="preserve">N456</t>
  </si>
  <si>
    <t xml:space="preserve">N457</t>
  </si>
  <si>
    <t xml:space="preserve">N458</t>
  </si>
  <si>
    <t xml:space="preserve">N459</t>
  </si>
  <si>
    <t xml:space="preserve">N460</t>
  </si>
  <si>
    <t xml:space="preserve">N461</t>
  </si>
  <si>
    <t xml:space="preserve">N462</t>
  </si>
  <si>
    <t xml:space="preserve">N463</t>
  </si>
  <si>
    <t xml:space="preserve">N464</t>
  </si>
  <si>
    <t xml:space="preserve">N465</t>
  </si>
  <si>
    <t xml:space="preserve">N466</t>
  </si>
  <si>
    <t xml:space="preserve">N467</t>
  </si>
  <si>
    <t xml:space="preserve">N468</t>
  </si>
  <si>
    <t xml:space="preserve">N469</t>
  </si>
  <si>
    <t xml:space="preserve">N470</t>
  </si>
  <si>
    <t xml:space="preserve">N471</t>
  </si>
  <si>
    <t xml:space="preserve">N472</t>
  </si>
  <si>
    <t xml:space="preserve">N473</t>
  </si>
  <si>
    <t xml:space="preserve">N474</t>
  </si>
  <si>
    <t xml:space="preserve">N475</t>
  </si>
  <si>
    <t xml:space="preserve">N476</t>
  </si>
  <si>
    <t xml:space="preserve">N477</t>
  </si>
  <si>
    <t xml:space="preserve">N478</t>
  </si>
  <si>
    <t xml:space="preserve">N479</t>
  </si>
  <si>
    <t xml:space="preserve">N480</t>
  </si>
  <si>
    <t xml:space="preserve">N481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</si>
</sst>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</font>
    <font>
      <b val="true"/>
      <sz val="11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4" min="4" style="1" width="5.54"/>
    <col collapsed="false" customWidth="true" hidden="false" outlineLevel="0" max="5" min="5" style="1" width="5.29"/>
    <col collapsed="false" customWidth="true" hidden="false" outlineLevel="0" max="6" min="6" style="1" width="5.17"/>
    <col collapsed="false" customWidth="true" hidden="false" outlineLevel="0" max="7" min="7" style="1" width="7.87"/>
    <col collapsed="false" customWidth="true" hidden="false" outlineLevel="0" max="8" min="8" style="1" width="11.45"/>
    <col collapsed="false" customWidth="true" hidden="false" outlineLevel="0" max="10" min="9" style="1" width="6.77"/>
    <col collapsed="false" customWidth="true" hidden="false" outlineLevel="0" max="11" min="11" style="1" width="4.67"/>
    <col collapsed="false" customWidth="true" hidden="false" outlineLevel="0" max="12" min="12" style="1" width="3.57"/>
    <col collapsed="false" customWidth="true" hidden="false" outlineLevel="0" max="13" min="13" style="1" width="30.77"/>
    <col collapsed="false" customWidth="false" hidden="false" outlineLevel="0" max="1024" min="14" style="1" width="8.86"/>
  </cols>
  <sheetData>
    <row r="1" customFormat="false" ht="13.8" hidden="false" customHeight="false" outlineLevel="0" collapsed="false">
      <c r="A1" s="2" t="s">
        <v>0</v>
      </c>
      <c r="E1" s="1" t="s">
        <v>1</v>
      </c>
      <c r="F1" s="1" t="s">
        <v>2</v>
      </c>
      <c r="G1" s="1" t="s">
        <v>3</v>
      </c>
      <c r="M1" s="1" t="s">
        <v>4</v>
      </c>
    </row>
    <row r="2" customFormat="false" ht="13.8" hidden="false" customHeight="false" outlineLevel="0" collapsed="false">
      <c r="A2" s="1" t="s">
        <v>5</v>
      </c>
      <c r="B2" s="3" t="n">
        <v>6400</v>
      </c>
      <c r="D2" s="4" t="n">
        <v>1</v>
      </c>
      <c r="E2" s="4" t="n">
        <f aca="false">B7</f>
        <v>480</v>
      </c>
      <c r="F2" s="1" t="n">
        <f aca="false">ROUND($B$2+($D2-1)*$B$4*$B$8,1)</f>
        <v>6400</v>
      </c>
      <c r="G2" s="1" t="n">
        <f aca="false">ROUND($B$3+(480-E2)*$B$5,1)</f>
        <v>196.3</v>
      </c>
      <c r="H2" s="4" t="str">
        <f aca="false">"( WIRE "&amp;E2&amp;" )"</f>
        <v>( WIRE 480 )</v>
      </c>
      <c r="I2" s="1" t="str">
        <f aca="false">"X"&amp;$F$2</f>
        <v>X6400</v>
      </c>
      <c r="J2" s="1" t="str">
        <f aca="false">"Y"&amp;G2</f>
        <v>Y196.3</v>
      </c>
      <c r="K2" s="1" t="str">
        <f aca="false">"G111"</f>
        <v>G111</v>
      </c>
      <c r="M2" s="4" t="str">
        <f aca="false">IF(E2&lt;1,"","N"&amp;D2&amp;" "&amp;H2&amp;" "&amp;I2&amp;" "&amp;J2&amp;" "&amp;K2)</f>
        <v>N1 ( WIRE 480 ) X6400 Y196.3 G111</v>
      </c>
    </row>
    <row r="3" customFormat="false" ht="13.8" hidden="false" customHeight="false" outlineLevel="0" collapsed="false">
      <c r="A3" s="1" t="s">
        <v>6</v>
      </c>
      <c r="B3" s="3" t="n">
        <v>196.3</v>
      </c>
      <c r="D3" s="4" t="n">
        <v>2</v>
      </c>
      <c r="E3" s="1" t="n">
        <f aca="false">E$2-(D3-1)*$B$8</f>
        <v>479</v>
      </c>
      <c r="F3" s="1" t="n">
        <f aca="false">ROUND($B$2+($D3-1)*$B$4*$B$8,1)</f>
        <v>6400</v>
      </c>
      <c r="G3" s="1" t="n">
        <f aca="false">ROUND(G$2+($D3-1)*$B$5*$B$8,1)</f>
        <v>201.1</v>
      </c>
      <c r="H3" s="1" t="str">
        <f aca="false">"( WIRE "&amp;E3&amp;" )"</f>
        <v>( WIRE 479 )</v>
      </c>
      <c r="I3" s="1" t="str">
        <f aca="false">"X"&amp;$F3</f>
        <v>X6400</v>
      </c>
      <c r="J3" s="1" t="str">
        <f aca="false">"Y"&amp;G3</f>
        <v>Y201.1</v>
      </c>
      <c r="K3" s="1" t="str">
        <f aca="false">"G111"</f>
        <v>G111</v>
      </c>
      <c r="M3" s="4" t="str">
        <f aca="false">IF(E3&lt;1,"","N"&amp;D3&amp;" "&amp;H3&amp;" "&amp;I3&amp;" "&amp;J3&amp;" "&amp;K3)</f>
        <v>N2 ( WIRE 479 ) X6400 Y201.1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4" t="n">
        <v>3</v>
      </c>
      <c r="E4" s="1" t="n">
        <f aca="false">E$2-(D4-1)*$B$8</f>
        <v>478</v>
      </c>
      <c r="F4" s="1" t="n">
        <f aca="false">ROUND($B$2+($D4-1)*$B$4*$B$8,1)</f>
        <v>6400</v>
      </c>
      <c r="G4" s="1" t="n">
        <f aca="false">ROUND(G$2+($D4-1)*$B$5*$B$8,1)</f>
        <v>205.9</v>
      </c>
      <c r="H4" s="1" t="str">
        <f aca="false">"( WIRE "&amp;E4&amp;" )"</f>
        <v>( WIRE 478 )</v>
      </c>
      <c r="I4" s="1" t="str">
        <f aca="false">"X"&amp;$F4</f>
        <v>X6400</v>
      </c>
      <c r="J4" s="1" t="str">
        <f aca="false">"Y"&amp;G4</f>
        <v>Y205.9</v>
      </c>
      <c r="K4" s="1" t="str">
        <f aca="false">"G111"</f>
        <v>G111</v>
      </c>
      <c r="M4" s="4" t="str">
        <f aca="false">IF(E4&lt;1,"","N"&amp;D4&amp;" "&amp;H4&amp;" "&amp;I4&amp;" "&amp;J4&amp;" "&amp;K4)</f>
        <v>N3 ( WIRE 478 ) X6400 Y205.9 G111</v>
      </c>
    </row>
    <row r="5" customFormat="false" ht="13.8" hidden="false" customHeight="false" outlineLevel="0" collapsed="false">
      <c r="A5" s="1" t="s">
        <v>8</v>
      </c>
      <c r="B5" s="1" t="n">
        <f aca="false">2300/480</f>
        <v>4.79166666666667</v>
      </c>
      <c r="D5" s="4" t="n">
        <v>4</v>
      </c>
      <c r="E5" s="1" t="n">
        <f aca="false">E$2-(D5-1)*$B$8</f>
        <v>477</v>
      </c>
      <c r="F5" s="1" t="n">
        <f aca="false">ROUND($B$2+($D5-1)*$B$4*$B$8,1)</f>
        <v>6400</v>
      </c>
      <c r="G5" s="1" t="n">
        <f aca="false">ROUND(G$2+($D5-1)*$B$5*$B$8,1)</f>
        <v>210.7</v>
      </c>
      <c r="H5" s="1" t="str">
        <f aca="false">"( WIRE "&amp;E5&amp;" )"</f>
        <v>( WIRE 477 )</v>
      </c>
      <c r="I5" s="1" t="str">
        <f aca="false">"X"&amp;$F5</f>
        <v>X6400</v>
      </c>
      <c r="J5" s="1" t="str">
        <f aca="false">"Y"&amp;G5</f>
        <v>Y210.7</v>
      </c>
      <c r="K5" s="1" t="str">
        <f aca="false">"G111"</f>
        <v>G111</v>
      </c>
      <c r="M5" s="4" t="str">
        <f aca="false">IF(E5&lt;1,"","N"&amp;D5&amp;" "&amp;H5&amp;" "&amp;I5&amp;" "&amp;J5&amp;" "&amp;K5)</f>
        <v>N4 ( WIRE 477 ) X6400 Y210.7 G111</v>
      </c>
    </row>
    <row r="6" customFormat="false" ht="13.8" hidden="false" customHeight="false" outlineLevel="0" collapsed="false">
      <c r="D6" s="4" t="n">
        <v>5</v>
      </c>
      <c r="E6" s="1" t="n">
        <f aca="false">E$2-(D6-1)*$B$8</f>
        <v>476</v>
      </c>
      <c r="F6" s="1" t="n">
        <f aca="false">ROUND($B$2+($D6-1)*$B$4*$B$8,1)</f>
        <v>6400</v>
      </c>
      <c r="G6" s="1" t="n">
        <f aca="false">ROUND(G$2+($D6-1)*$B$5*$B$8,1)</f>
        <v>215.5</v>
      </c>
      <c r="H6" s="1" t="str">
        <f aca="false">"( WIRE "&amp;E6&amp;" )"</f>
        <v>( WIRE 476 )</v>
      </c>
      <c r="I6" s="1" t="str">
        <f aca="false">"X"&amp;$F6</f>
        <v>X6400</v>
      </c>
      <c r="J6" s="1" t="str">
        <f aca="false">"Y"&amp;G6</f>
        <v>Y215.5</v>
      </c>
      <c r="K6" s="1" t="str">
        <f aca="false">"G111"</f>
        <v>G111</v>
      </c>
      <c r="M6" s="4" t="str">
        <f aca="false">IF(E6&lt;1,"","N"&amp;D6&amp;" "&amp;H6&amp;" "&amp;I6&amp;" "&amp;J6&amp;" "&amp;K6)</f>
        <v>N5 ( WIRE 476 ) X6400 Y215.5 G111</v>
      </c>
    </row>
    <row r="7" customFormat="false" ht="13.8" hidden="false" customHeight="false" outlineLevel="0" collapsed="false">
      <c r="A7" s="1" t="s">
        <v>9</v>
      </c>
      <c r="B7" s="1" t="n">
        <v>480</v>
      </c>
      <c r="D7" s="4" t="n">
        <v>6</v>
      </c>
      <c r="E7" s="1" t="n">
        <f aca="false">E$2-(D7-1)*$B$8</f>
        <v>475</v>
      </c>
      <c r="F7" s="1" t="n">
        <f aca="false">ROUND($B$2+($D7-1)*$B$4*$B$8,1)</f>
        <v>6400</v>
      </c>
      <c r="G7" s="1" t="n">
        <f aca="false">ROUND(G$2+($D7-1)*$B$5*$B$8,1)</f>
        <v>220.3</v>
      </c>
      <c r="H7" s="1" t="str">
        <f aca="false">"( WIRE "&amp;E7&amp;" )"</f>
        <v>( WIRE 475 )</v>
      </c>
      <c r="I7" s="1" t="str">
        <f aca="false">"X"&amp;$F7</f>
        <v>X6400</v>
      </c>
      <c r="J7" s="1" t="str">
        <f aca="false">"Y"&amp;G7</f>
        <v>Y220.3</v>
      </c>
      <c r="K7" s="1" t="str">
        <f aca="false">"G111"</f>
        <v>G111</v>
      </c>
      <c r="M7" s="4" t="str">
        <f aca="false">IF(E7&lt;1,"","N"&amp;D7&amp;" "&amp;H7&amp;" "&amp;I7&amp;" "&amp;J7&amp;" "&amp;K7)</f>
        <v>N6 ( WIRE 475 ) X6400 Y220.3 G111</v>
      </c>
    </row>
    <row r="8" customFormat="false" ht="13.8" hidden="false" customHeight="false" outlineLevel="0" collapsed="false">
      <c r="A8" s="2" t="s">
        <v>10</v>
      </c>
      <c r="B8" s="1" t="n">
        <v>1</v>
      </c>
      <c r="D8" s="4" t="n">
        <v>7</v>
      </c>
      <c r="E8" s="1" t="n">
        <f aca="false">E$2-(D8-1)*$B$8</f>
        <v>474</v>
      </c>
      <c r="F8" s="1" t="n">
        <f aca="false">ROUND($B$2+($D8-1)*$B$4*$B$8,1)</f>
        <v>6400</v>
      </c>
      <c r="G8" s="1" t="n">
        <f aca="false">ROUND(G$2+($D8-1)*$B$5*$B$8,1)</f>
        <v>225.1</v>
      </c>
      <c r="H8" s="1" t="str">
        <f aca="false">"( WIRE "&amp;E8&amp;" )"</f>
        <v>( WIRE 474 )</v>
      </c>
      <c r="I8" s="1" t="str">
        <f aca="false">"X"&amp;$F8</f>
        <v>X6400</v>
      </c>
      <c r="J8" s="1" t="str">
        <f aca="false">"Y"&amp;G8</f>
        <v>Y225.1</v>
      </c>
      <c r="K8" s="1" t="str">
        <f aca="false">"G111"</f>
        <v>G111</v>
      </c>
      <c r="M8" s="4" t="str">
        <f aca="false">IF(E8&lt;1,"","N"&amp;D8&amp;" "&amp;H8&amp;" "&amp;I8&amp;" "&amp;J8&amp;" "&amp;K8)</f>
        <v>N7 ( WIRE 474 ) X6400 Y225.1 G111</v>
      </c>
    </row>
    <row r="9" customFormat="false" ht="13.8" hidden="false" customHeight="false" outlineLevel="0" collapsed="false">
      <c r="D9" s="4" t="n">
        <v>8</v>
      </c>
      <c r="E9" s="1" t="n">
        <f aca="false">E$2-(D9-1)*$B$8</f>
        <v>473</v>
      </c>
      <c r="F9" s="1" t="n">
        <f aca="false">ROUND($B$2+($D9-1)*$B$4*$B$8,1)</f>
        <v>6400</v>
      </c>
      <c r="G9" s="1" t="n">
        <f aca="false">ROUND(G$2+($D9-1)*$B$5*$B$8,1)</f>
        <v>229.8</v>
      </c>
      <c r="H9" s="1" t="str">
        <f aca="false">"( WIRE "&amp;E9&amp;" )"</f>
        <v>( WIRE 473 )</v>
      </c>
      <c r="I9" s="1" t="str">
        <f aca="false">"X"&amp;$F9</f>
        <v>X6400</v>
      </c>
      <c r="J9" s="1" t="str">
        <f aca="false">"Y"&amp;G9</f>
        <v>Y229.8</v>
      </c>
      <c r="K9" s="1" t="str">
        <f aca="false">"G111"</f>
        <v>G111</v>
      </c>
      <c r="M9" s="4" t="str">
        <f aca="false">IF(E9&lt;1,"","N"&amp;D9&amp;" "&amp;H9&amp;" "&amp;I9&amp;" "&amp;J9&amp;" "&amp;K9)</f>
        <v>N8 ( WIRE 473 ) X6400 Y229.8 G111</v>
      </c>
    </row>
    <row r="10" customFormat="false" ht="13.8" hidden="false" customHeight="false" outlineLevel="0" collapsed="false">
      <c r="D10" s="4" t="n">
        <v>9</v>
      </c>
      <c r="E10" s="1" t="n">
        <f aca="false">E$2-(D10-1)*$B$8</f>
        <v>472</v>
      </c>
      <c r="F10" s="1" t="n">
        <f aca="false">ROUND($B$2+($D10-1)*$B$4*$B$8,1)</f>
        <v>6400</v>
      </c>
      <c r="G10" s="1" t="n">
        <f aca="false">ROUND(G$2+($D10-1)*$B$5*$B$8,1)</f>
        <v>234.6</v>
      </c>
      <c r="H10" s="1" t="str">
        <f aca="false">"( WIRE "&amp;E10&amp;" )"</f>
        <v>( WIRE 472 )</v>
      </c>
      <c r="I10" s="1" t="str">
        <f aca="false">"X"&amp;$F10</f>
        <v>X6400</v>
      </c>
      <c r="J10" s="1" t="str">
        <f aca="false">"Y"&amp;G10</f>
        <v>Y234.6</v>
      </c>
      <c r="K10" s="1" t="str">
        <f aca="false">"G111"</f>
        <v>G111</v>
      </c>
      <c r="M10" s="4" t="str">
        <f aca="false">IF(E10&lt;1,"","N"&amp;D10&amp;" "&amp;H10&amp;" "&amp;I10&amp;" "&amp;J10&amp;" "&amp;K10)</f>
        <v>N9 ( WIRE 472 ) X6400 Y234.6 G111</v>
      </c>
    </row>
    <row r="11" customFormat="false" ht="13.8" hidden="false" customHeight="false" outlineLevel="0" collapsed="false">
      <c r="A11" s="2" t="s">
        <v>11</v>
      </c>
      <c r="D11" s="4" t="n">
        <v>10</v>
      </c>
      <c r="E11" s="1" t="n">
        <f aca="false">E$2-(D11-1)*$B$8</f>
        <v>471</v>
      </c>
      <c r="F11" s="1" t="n">
        <f aca="false">ROUND($B$2+($D11-1)*$B$4*$B$8,1)</f>
        <v>6400</v>
      </c>
      <c r="G11" s="1" t="n">
        <f aca="false">ROUND(G$2+($D11-1)*$B$5*$B$8,1)</f>
        <v>239.4</v>
      </c>
      <c r="H11" s="1" t="str">
        <f aca="false">"( WIRE "&amp;E11&amp;" )"</f>
        <v>( WIRE 471 )</v>
      </c>
      <c r="I11" s="1" t="str">
        <f aca="false">"X"&amp;$F11</f>
        <v>X6400</v>
      </c>
      <c r="J11" s="1" t="str">
        <f aca="false">"Y"&amp;G11</f>
        <v>Y239.4</v>
      </c>
      <c r="K11" s="1" t="str">
        <f aca="false">"G111"</f>
        <v>G111</v>
      </c>
      <c r="M11" s="4" t="str">
        <f aca="false">IF(E11&lt;1,"","N"&amp;D11&amp;" "&amp;H11&amp;" "&amp;I11&amp;" "&amp;J11&amp;" "&amp;K11)</f>
        <v>N10 ( WIRE 471 ) X6400 Y239.4 G111</v>
      </c>
    </row>
    <row r="12" customFormat="false" ht="13.8" hidden="false" customHeight="false" outlineLevel="0" collapsed="false">
      <c r="A12" s="1" t="s">
        <v>12</v>
      </c>
      <c r="B12" s="1" t="n">
        <v>100</v>
      </c>
      <c r="D12" s="4" t="n">
        <v>11</v>
      </c>
      <c r="E12" s="1" t="n">
        <f aca="false">E$2-(D12-1)*$B$8</f>
        <v>470</v>
      </c>
      <c r="F12" s="1" t="n">
        <f aca="false">ROUND($B$2+($D12-1)*$B$4*$B$8,1)</f>
        <v>6400</v>
      </c>
      <c r="G12" s="1" t="n">
        <f aca="false">ROUND(G$2+($D12-1)*$B$5*$B$8,1)</f>
        <v>244.2</v>
      </c>
      <c r="H12" s="1" t="str">
        <f aca="false">"( WIRE "&amp;E12&amp;" )"</f>
        <v>( WIRE 470 )</v>
      </c>
      <c r="I12" s="1" t="str">
        <f aca="false">"X"&amp;$F12</f>
        <v>X6400</v>
      </c>
      <c r="J12" s="1" t="str">
        <f aca="false">"Y"&amp;G12</f>
        <v>Y244.2</v>
      </c>
      <c r="K12" s="1" t="str">
        <f aca="false">"G111"</f>
        <v>G111</v>
      </c>
      <c r="M12" s="4" t="str">
        <f aca="false">IF(E12&lt;1,"","N"&amp;D12&amp;" "&amp;H12&amp;" "&amp;I12&amp;" "&amp;J12&amp;" "&amp;K12)</f>
        <v>N11 ( WIRE 470 ) X6400 Y244.2 G111</v>
      </c>
    </row>
    <row r="13" customFormat="false" ht="13.8" hidden="false" customHeight="false" outlineLevel="0" collapsed="false">
      <c r="D13" s="4" t="n">
        <v>12</v>
      </c>
      <c r="E13" s="1" t="n">
        <f aca="false">E$2-(D13-1)*$B$8</f>
        <v>469</v>
      </c>
      <c r="F13" s="1" t="n">
        <f aca="false">ROUND($B$2+($D13-1)*$B$4*$B$8,1)</f>
        <v>6400</v>
      </c>
      <c r="G13" s="1" t="n">
        <f aca="false">ROUND(G$2+($D13-1)*$B$5*$B$8,1)</f>
        <v>249</v>
      </c>
      <c r="H13" s="1" t="str">
        <f aca="false">"( WIRE "&amp;E13&amp;" )"</f>
        <v>( WIRE 469 )</v>
      </c>
      <c r="I13" s="1" t="str">
        <f aca="false">"X"&amp;$F13</f>
        <v>X6400</v>
      </c>
      <c r="J13" s="1" t="str">
        <f aca="false">"Y"&amp;G13</f>
        <v>Y249</v>
      </c>
      <c r="K13" s="1" t="str">
        <f aca="false">"G111"</f>
        <v>G111</v>
      </c>
      <c r="M13" s="4" t="str">
        <f aca="false">IF(E13&lt;1,"","N"&amp;D13&amp;" "&amp;H13&amp;" "&amp;I13&amp;" "&amp;J13&amp;" "&amp;K13)</f>
        <v>N12 ( WIRE 469 ) X6400 Y249 G111</v>
      </c>
    </row>
    <row r="14" customFormat="false" ht="13.8" hidden="false" customHeight="false" outlineLevel="0" collapsed="false">
      <c r="D14" s="4" t="n">
        <v>13</v>
      </c>
      <c r="E14" s="1" t="n">
        <f aca="false">E$2-(D14-1)*$B$8</f>
        <v>468</v>
      </c>
      <c r="F14" s="1" t="n">
        <f aca="false">ROUND($B$2+($D14-1)*$B$4*$B$8,1)</f>
        <v>6400</v>
      </c>
      <c r="G14" s="1" t="n">
        <f aca="false">ROUND(G$2+($D14-1)*$B$5*$B$8,1)</f>
        <v>253.8</v>
      </c>
      <c r="H14" s="1" t="str">
        <f aca="false">"( WIRE "&amp;E14&amp;" )"</f>
        <v>( WIRE 468 )</v>
      </c>
      <c r="I14" s="1" t="str">
        <f aca="false">"X"&amp;$F14</f>
        <v>X6400</v>
      </c>
      <c r="J14" s="1" t="str">
        <f aca="false">"Y"&amp;G14</f>
        <v>Y253.8</v>
      </c>
      <c r="K14" s="1" t="str">
        <f aca="false">"G111"</f>
        <v>G111</v>
      </c>
      <c r="M14" s="4" t="str">
        <f aca="false">IF(E14&lt;1,"","N"&amp;D14&amp;" "&amp;H14&amp;" "&amp;I14&amp;" "&amp;J14&amp;" "&amp;K14)</f>
        <v>N13 ( WIRE 468 ) X6400 Y253.8 G111</v>
      </c>
    </row>
    <row r="15" customFormat="false" ht="13.8" hidden="false" customHeight="false" outlineLevel="0" collapsed="false">
      <c r="D15" s="4" t="n">
        <v>14</v>
      </c>
      <c r="E15" s="1" t="n">
        <f aca="false">E$2-(D15-1)*$B$8</f>
        <v>467</v>
      </c>
      <c r="F15" s="1" t="n">
        <f aca="false">ROUND($B$2+($D15-1)*$B$4*$B$8,1)</f>
        <v>6400</v>
      </c>
      <c r="G15" s="1" t="n">
        <f aca="false">ROUND(G$2+($D15-1)*$B$5*$B$8,1)</f>
        <v>258.6</v>
      </c>
      <c r="H15" s="1" t="str">
        <f aca="false">"( WIRE "&amp;E15&amp;" )"</f>
        <v>( WIRE 467 )</v>
      </c>
      <c r="I15" s="1" t="str">
        <f aca="false">"X"&amp;$F15</f>
        <v>X6400</v>
      </c>
      <c r="J15" s="1" t="str">
        <f aca="false">"Y"&amp;G15</f>
        <v>Y258.6</v>
      </c>
      <c r="K15" s="1" t="str">
        <f aca="false">"G111"</f>
        <v>G111</v>
      </c>
      <c r="M15" s="4" t="str">
        <f aca="false">IF(E15&lt;1,"","N"&amp;D15&amp;" "&amp;H15&amp;" "&amp;I15&amp;" "&amp;J15&amp;" "&amp;K15)</f>
        <v>N14 ( WIRE 467 ) X6400 Y258.6 G111</v>
      </c>
    </row>
    <row r="16" customFormat="false" ht="13.8" hidden="false" customHeight="false" outlineLevel="0" collapsed="false">
      <c r="B16" s="5"/>
      <c r="C16" s="5"/>
      <c r="D16" s="4" t="n">
        <v>15</v>
      </c>
      <c r="E16" s="1" t="n">
        <f aca="false">E$2-(D16-1)*$B$8</f>
        <v>466</v>
      </c>
      <c r="F16" s="1" t="n">
        <f aca="false">ROUND($B$2+($D16-1)*$B$4*$B$8,1)</f>
        <v>6400</v>
      </c>
      <c r="G16" s="1" t="n">
        <f aca="false">ROUND(G$2+($D16-1)*$B$5*$B$8,1)</f>
        <v>263.4</v>
      </c>
      <c r="H16" s="1" t="str">
        <f aca="false">"( WIRE "&amp;E16&amp;" )"</f>
        <v>( WIRE 466 )</v>
      </c>
      <c r="I16" s="1" t="str">
        <f aca="false">"X"&amp;$F16</f>
        <v>X6400</v>
      </c>
      <c r="J16" s="1" t="str">
        <f aca="false">"Y"&amp;G16</f>
        <v>Y263.4</v>
      </c>
      <c r="K16" s="1" t="str">
        <f aca="false">"G111"</f>
        <v>G111</v>
      </c>
      <c r="M16" s="4" t="str">
        <f aca="false">IF(E16&lt;1,"","N"&amp;D16&amp;" "&amp;H16&amp;" "&amp;I16&amp;" "&amp;J16&amp;" "&amp;K16)</f>
        <v>N15 ( WIRE 466 ) X6400 Y263.4 G111</v>
      </c>
    </row>
    <row r="17" customFormat="false" ht="13.8" hidden="false" customHeight="false" outlineLevel="0" collapsed="false">
      <c r="B17" s="5"/>
      <c r="C17" s="5"/>
      <c r="D17" s="4" t="n">
        <v>16</v>
      </c>
      <c r="E17" s="1" t="n">
        <f aca="false">E$2-(D17-1)*$B$8</f>
        <v>465</v>
      </c>
      <c r="F17" s="1" t="n">
        <f aca="false">ROUND($B$2+($D17-1)*$B$4*$B$8,1)</f>
        <v>6400</v>
      </c>
      <c r="G17" s="1" t="n">
        <f aca="false">ROUND(G$2+($D17-1)*$B$5*$B$8,1)</f>
        <v>268.2</v>
      </c>
      <c r="H17" s="1" t="str">
        <f aca="false">"( WIRE "&amp;E17&amp;" )"</f>
        <v>( WIRE 465 )</v>
      </c>
      <c r="I17" s="1" t="str">
        <f aca="false">"X"&amp;$F17</f>
        <v>X6400</v>
      </c>
      <c r="J17" s="1" t="str">
        <f aca="false">"Y"&amp;G17</f>
        <v>Y268.2</v>
      </c>
      <c r="K17" s="1" t="str">
        <f aca="false">"G111"</f>
        <v>G111</v>
      </c>
      <c r="M17" s="4" t="str">
        <f aca="false">IF(E17&lt;1,"","N"&amp;D17&amp;" "&amp;H17&amp;" "&amp;I17&amp;" "&amp;J17&amp;" "&amp;K17)</f>
        <v>N16 ( WIRE 465 ) X6400 Y268.2 G111</v>
      </c>
    </row>
    <row r="18" customFormat="false" ht="13.8" hidden="false" customHeight="false" outlineLevel="0" collapsed="false">
      <c r="D18" s="4" t="n">
        <v>17</v>
      </c>
      <c r="E18" s="1" t="n">
        <f aca="false">E$2-(D18-1)*$B$8</f>
        <v>464</v>
      </c>
      <c r="F18" s="1" t="n">
        <f aca="false">ROUND($B$2+($D18-1)*$B$4*$B$8,1)</f>
        <v>6400</v>
      </c>
      <c r="G18" s="1" t="n">
        <f aca="false">ROUND(G$2+($D18-1)*$B$5*$B$8,1)</f>
        <v>273</v>
      </c>
      <c r="H18" s="1" t="str">
        <f aca="false">"( WIRE "&amp;E18&amp;" )"</f>
        <v>( WIRE 464 )</v>
      </c>
      <c r="I18" s="1" t="str">
        <f aca="false">"X"&amp;$F18</f>
        <v>X6400</v>
      </c>
      <c r="J18" s="1" t="str">
        <f aca="false">"Y"&amp;G18</f>
        <v>Y273</v>
      </c>
      <c r="K18" s="1" t="str">
        <f aca="false">"G111"</f>
        <v>G111</v>
      </c>
      <c r="M18" s="4" t="str">
        <f aca="false">IF(E18&lt;1,"","N"&amp;D18&amp;" "&amp;H18&amp;" "&amp;I18&amp;" "&amp;J18&amp;" "&amp;K18)</f>
        <v>N17 ( WIRE 464 ) X6400 Y273 G111</v>
      </c>
    </row>
    <row r="19" customFormat="false" ht="13.8" hidden="false" customHeight="false" outlineLevel="0" collapsed="false">
      <c r="D19" s="4" t="n">
        <v>18</v>
      </c>
      <c r="E19" s="1" t="n">
        <f aca="false">E$2-(D19-1)*$B$8</f>
        <v>463</v>
      </c>
      <c r="F19" s="1" t="n">
        <f aca="false">ROUND($B$2+($D19-1)*$B$4*$B$8,1)</f>
        <v>6400</v>
      </c>
      <c r="G19" s="1" t="n">
        <f aca="false">ROUND(G$2+($D19-1)*$B$5*$B$8,1)</f>
        <v>277.8</v>
      </c>
      <c r="H19" s="1" t="str">
        <f aca="false">"( WIRE "&amp;E19&amp;" )"</f>
        <v>( WIRE 463 )</v>
      </c>
      <c r="I19" s="1" t="str">
        <f aca="false">"X"&amp;$F19</f>
        <v>X6400</v>
      </c>
      <c r="J19" s="1" t="str">
        <f aca="false">"Y"&amp;G19</f>
        <v>Y277.8</v>
      </c>
      <c r="K19" s="1" t="str">
        <f aca="false">"G111"</f>
        <v>G111</v>
      </c>
      <c r="M19" s="4" t="str">
        <f aca="false">IF(E19&lt;1,"","N"&amp;D19&amp;" "&amp;H19&amp;" "&amp;I19&amp;" "&amp;J19&amp;" "&amp;K19)</f>
        <v>N18 ( WIRE 463 ) X6400 Y277.8 G111</v>
      </c>
    </row>
    <row r="20" customFormat="false" ht="13.8" hidden="false" customHeight="false" outlineLevel="0" collapsed="false">
      <c r="D20" s="4" t="n">
        <v>19</v>
      </c>
      <c r="E20" s="1" t="n">
        <f aca="false">E$2-(D20-1)*$B$8</f>
        <v>462</v>
      </c>
      <c r="F20" s="1" t="n">
        <f aca="false">ROUND($B$2+($D20-1)*$B$4*$B$8,1)</f>
        <v>6400</v>
      </c>
      <c r="G20" s="1" t="n">
        <f aca="false">ROUND(G$2+($D20-1)*$B$5*$B$8,1)</f>
        <v>282.6</v>
      </c>
      <c r="H20" s="1" t="str">
        <f aca="false">"( WIRE "&amp;E20&amp;" )"</f>
        <v>( WIRE 462 )</v>
      </c>
      <c r="I20" s="1" t="str">
        <f aca="false">"X"&amp;$F20</f>
        <v>X6400</v>
      </c>
      <c r="J20" s="1" t="str">
        <f aca="false">"Y"&amp;G20</f>
        <v>Y282.6</v>
      </c>
      <c r="K20" s="1" t="str">
        <f aca="false">"G111"</f>
        <v>G111</v>
      </c>
      <c r="M20" s="4" t="str">
        <f aca="false">IF(E20&lt;1,"","N"&amp;D20&amp;" "&amp;H20&amp;" "&amp;I20&amp;" "&amp;J20&amp;" "&amp;K20)</f>
        <v>N19 ( WIRE 462 ) X6400 Y282.6 G111</v>
      </c>
    </row>
    <row r="21" customFormat="false" ht="13.8" hidden="false" customHeight="false" outlineLevel="0" collapsed="false">
      <c r="D21" s="4" t="n">
        <v>20</v>
      </c>
      <c r="E21" s="1" t="n">
        <f aca="false">E$2-(D21-1)*$B$8</f>
        <v>461</v>
      </c>
      <c r="F21" s="1" t="n">
        <f aca="false">ROUND($B$2+($D21-1)*$B$4*$B$8,1)</f>
        <v>6400</v>
      </c>
      <c r="G21" s="1" t="n">
        <f aca="false">ROUND(G$2+($D21-1)*$B$5*$B$8,1)</f>
        <v>287.3</v>
      </c>
      <c r="H21" s="1" t="str">
        <f aca="false">"( WIRE "&amp;E21&amp;" )"</f>
        <v>( WIRE 461 )</v>
      </c>
      <c r="I21" s="1" t="str">
        <f aca="false">"X"&amp;$F21</f>
        <v>X6400</v>
      </c>
      <c r="J21" s="1" t="str">
        <f aca="false">"Y"&amp;G21</f>
        <v>Y287.3</v>
      </c>
      <c r="K21" s="1" t="str">
        <f aca="false">"G111"</f>
        <v>G111</v>
      </c>
      <c r="M21" s="4" t="str">
        <f aca="false">IF(E21&lt;1,"","N"&amp;D21&amp;" "&amp;H21&amp;" "&amp;I21&amp;" "&amp;J21&amp;" "&amp;K21)</f>
        <v>N20 ( WIRE 461 ) X6400 Y287.3 G111</v>
      </c>
    </row>
    <row r="22" customFormat="false" ht="13.8" hidden="false" customHeight="false" outlineLevel="0" collapsed="false">
      <c r="D22" s="4" t="n">
        <v>21</v>
      </c>
      <c r="E22" s="1" t="n">
        <f aca="false">E$2-(D22-1)*$B$8</f>
        <v>460</v>
      </c>
      <c r="F22" s="1" t="n">
        <f aca="false">ROUND($B$2+($D22-1)*$B$4*$B$8,1)</f>
        <v>6400</v>
      </c>
      <c r="G22" s="1" t="n">
        <f aca="false">ROUND(G$2+($D22-1)*$B$5*$B$8,1)</f>
        <v>292.1</v>
      </c>
      <c r="H22" s="1" t="str">
        <f aca="false">"( WIRE "&amp;E22&amp;" )"</f>
        <v>( WIRE 460 )</v>
      </c>
      <c r="I22" s="1" t="str">
        <f aca="false">"X"&amp;$F22</f>
        <v>X6400</v>
      </c>
      <c r="J22" s="1" t="str">
        <f aca="false">"Y"&amp;G22</f>
        <v>Y292.1</v>
      </c>
      <c r="K22" s="1" t="str">
        <f aca="false">"G111"</f>
        <v>G111</v>
      </c>
      <c r="M22" s="4" t="str">
        <f aca="false">IF(E22&lt;1,"","N"&amp;D22&amp;" "&amp;H22&amp;" "&amp;I22&amp;" "&amp;J22&amp;" "&amp;K22)</f>
        <v>N21 ( WIRE 460 ) X6400 Y292.1 G111</v>
      </c>
    </row>
    <row r="23" customFormat="false" ht="13.8" hidden="false" customHeight="false" outlineLevel="0" collapsed="false">
      <c r="D23" s="4" t="n">
        <v>22</v>
      </c>
      <c r="E23" s="1" t="n">
        <f aca="false">E$2-(D23-1)*$B$8</f>
        <v>459</v>
      </c>
      <c r="F23" s="1" t="n">
        <f aca="false">ROUND($B$2+($D23-1)*$B$4*$B$8,1)</f>
        <v>6400</v>
      </c>
      <c r="G23" s="1" t="n">
        <f aca="false">ROUND(G$2+($D23-1)*$B$5*$B$8,1)</f>
        <v>296.9</v>
      </c>
      <c r="H23" s="1" t="str">
        <f aca="false">"( WIRE "&amp;E23&amp;" )"</f>
        <v>( WIRE 459 )</v>
      </c>
      <c r="I23" s="1" t="str">
        <f aca="false">"X"&amp;$F23</f>
        <v>X6400</v>
      </c>
      <c r="J23" s="1" t="str">
        <f aca="false">"Y"&amp;G23</f>
        <v>Y296.9</v>
      </c>
      <c r="K23" s="1" t="str">
        <f aca="false">"G111"</f>
        <v>G111</v>
      </c>
      <c r="M23" s="4" t="str">
        <f aca="false">IF(E23&lt;1,"","N"&amp;D23&amp;" "&amp;H23&amp;" "&amp;I23&amp;" "&amp;J23&amp;" "&amp;K23)</f>
        <v>N22 ( WIRE 459 ) X6400 Y296.9 G111</v>
      </c>
    </row>
    <row r="24" customFormat="false" ht="13.8" hidden="false" customHeight="false" outlineLevel="0" collapsed="false">
      <c r="D24" s="4" t="n">
        <v>23</v>
      </c>
      <c r="E24" s="1" t="n">
        <f aca="false">E$2-(D24-1)*$B$8</f>
        <v>458</v>
      </c>
      <c r="F24" s="1" t="n">
        <f aca="false">ROUND($B$2+($D24-1)*$B$4*$B$8,1)</f>
        <v>6400</v>
      </c>
      <c r="G24" s="1" t="n">
        <f aca="false">ROUND(G$2+($D24-1)*$B$5*$B$8,1)</f>
        <v>301.7</v>
      </c>
      <c r="H24" s="1" t="str">
        <f aca="false">"( WIRE "&amp;E24&amp;" )"</f>
        <v>( WIRE 458 )</v>
      </c>
      <c r="I24" s="1" t="str">
        <f aca="false">"X"&amp;$F24</f>
        <v>X6400</v>
      </c>
      <c r="J24" s="1" t="str">
        <f aca="false">"Y"&amp;G24</f>
        <v>Y301.7</v>
      </c>
      <c r="K24" s="1" t="str">
        <f aca="false">"G111"</f>
        <v>G111</v>
      </c>
      <c r="M24" s="4" t="str">
        <f aca="false">IF(E24&lt;1,"","N"&amp;D24&amp;" "&amp;H24&amp;" "&amp;I24&amp;" "&amp;J24&amp;" "&amp;K24)</f>
        <v>N23 ( WIRE 458 ) X6400 Y301.7 G111</v>
      </c>
    </row>
    <row r="25" customFormat="false" ht="13.8" hidden="false" customHeight="false" outlineLevel="0" collapsed="false">
      <c r="D25" s="4" t="n">
        <v>24</v>
      </c>
      <c r="E25" s="1" t="n">
        <f aca="false">E$2-(D25-1)*$B$8</f>
        <v>457</v>
      </c>
      <c r="F25" s="1" t="n">
        <f aca="false">ROUND($B$2+($D25-1)*$B$4*$B$8,1)</f>
        <v>6400</v>
      </c>
      <c r="G25" s="1" t="n">
        <f aca="false">ROUND(G$2+($D25-1)*$B$5*$B$8,1)</f>
        <v>306.5</v>
      </c>
      <c r="H25" s="1" t="str">
        <f aca="false">"( WIRE "&amp;E25&amp;" )"</f>
        <v>( WIRE 457 )</v>
      </c>
      <c r="I25" s="1" t="str">
        <f aca="false">"X"&amp;$F25</f>
        <v>X6400</v>
      </c>
      <c r="J25" s="1" t="str">
        <f aca="false">"Y"&amp;G25</f>
        <v>Y306.5</v>
      </c>
      <c r="K25" s="1" t="str">
        <f aca="false">"G111"</f>
        <v>G111</v>
      </c>
      <c r="M25" s="4" t="str">
        <f aca="false">IF(E25&lt;1,"","N"&amp;D25&amp;" "&amp;H25&amp;" "&amp;I25&amp;" "&amp;J25&amp;" "&amp;K25)</f>
        <v>N24 ( WIRE 457 ) X6400 Y306.5 G111</v>
      </c>
    </row>
    <row r="26" customFormat="false" ht="13.8" hidden="false" customHeight="false" outlineLevel="0" collapsed="false">
      <c r="D26" s="4" t="n">
        <v>25</v>
      </c>
      <c r="E26" s="1" t="n">
        <f aca="false">E$2-(D26-1)*$B$8</f>
        <v>456</v>
      </c>
      <c r="F26" s="1" t="n">
        <f aca="false">ROUND($B$2+($D26-1)*$B$4*$B$8,1)</f>
        <v>6400</v>
      </c>
      <c r="G26" s="1" t="n">
        <f aca="false">ROUND(G$2+($D26-1)*$B$5*$B$8,1)</f>
        <v>311.3</v>
      </c>
      <c r="H26" s="1" t="str">
        <f aca="false">"( WIRE "&amp;E26&amp;" )"</f>
        <v>( WIRE 456 )</v>
      </c>
      <c r="I26" s="1" t="str">
        <f aca="false">"X"&amp;$F26</f>
        <v>X6400</v>
      </c>
      <c r="J26" s="1" t="str">
        <f aca="false">"Y"&amp;G26</f>
        <v>Y311.3</v>
      </c>
      <c r="K26" s="1" t="str">
        <f aca="false">"G111"</f>
        <v>G111</v>
      </c>
      <c r="M26" s="4" t="str">
        <f aca="false">IF(E26&lt;1,"","N"&amp;D26&amp;" "&amp;H26&amp;" "&amp;I26&amp;" "&amp;J26&amp;" "&amp;K26)</f>
        <v>N25 ( WIRE 456 ) X6400 Y311.3 G111</v>
      </c>
    </row>
    <row r="27" customFormat="false" ht="13.8" hidden="false" customHeight="false" outlineLevel="0" collapsed="false">
      <c r="D27" s="4" t="n">
        <v>26</v>
      </c>
      <c r="E27" s="1" t="n">
        <f aca="false">E$2-(D27-1)*$B$8</f>
        <v>455</v>
      </c>
      <c r="F27" s="1" t="n">
        <f aca="false">ROUND($B$2+($D27-1)*$B$4*$B$8,1)</f>
        <v>6400</v>
      </c>
      <c r="G27" s="1" t="n">
        <f aca="false">ROUND(G$2+($D27-1)*$B$5*$B$8,1)</f>
        <v>316.1</v>
      </c>
      <c r="H27" s="1" t="str">
        <f aca="false">"( WIRE "&amp;E27&amp;" )"</f>
        <v>( WIRE 455 )</v>
      </c>
      <c r="I27" s="1" t="str">
        <f aca="false">"X"&amp;$F27</f>
        <v>X6400</v>
      </c>
      <c r="J27" s="1" t="str">
        <f aca="false">"Y"&amp;G27</f>
        <v>Y316.1</v>
      </c>
      <c r="K27" s="1" t="str">
        <f aca="false">"G111"</f>
        <v>G111</v>
      </c>
      <c r="M27" s="4" t="str">
        <f aca="false">IF(E27&lt;1,"","N"&amp;D27&amp;" "&amp;H27&amp;" "&amp;I27&amp;" "&amp;J27&amp;" "&amp;K27)</f>
        <v>N26 ( WIRE 455 ) X6400 Y316.1 G111</v>
      </c>
    </row>
    <row r="28" customFormat="false" ht="13.8" hidden="false" customHeight="false" outlineLevel="0" collapsed="false">
      <c r="D28" s="4" t="n">
        <v>27</v>
      </c>
      <c r="E28" s="1" t="n">
        <f aca="false">E$2-(D28-1)*$B$8</f>
        <v>454</v>
      </c>
      <c r="F28" s="1" t="n">
        <f aca="false">ROUND($B$2+($D28-1)*$B$4*$B$8,1)</f>
        <v>6400</v>
      </c>
      <c r="G28" s="1" t="n">
        <f aca="false">ROUND(G$2+($D28-1)*$B$5*$B$8,1)</f>
        <v>320.9</v>
      </c>
      <c r="H28" s="1" t="str">
        <f aca="false">"( WIRE "&amp;E28&amp;" )"</f>
        <v>( WIRE 454 )</v>
      </c>
      <c r="I28" s="1" t="str">
        <f aca="false">"X"&amp;$F28</f>
        <v>X6400</v>
      </c>
      <c r="J28" s="1" t="str">
        <f aca="false">"Y"&amp;G28</f>
        <v>Y320.9</v>
      </c>
      <c r="K28" s="1" t="str">
        <f aca="false">"G111"</f>
        <v>G111</v>
      </c>
      <c r="M28" s="4" t="str">
        <f aca="false">IF(E28&lt;1,"","N"&amp;D28&amp;" "&amp;H28&amp;" "&amp;I28&amp;" "&amp;J28&amp;" "&amp;K28)</f>
        <v>N27 ( WIRE 454 ) X6400 Y320.9 G111</v>
      </c>
    </row>
    <row r="29" customFormat="false" ht="13.8" hidden="false" customHeight="false" outlineLevel="0" collapsed="false">
      <c r="D29" s="4" t="n">
        <v>28</v>
      </c>
      <c r="E29" s="1" t="n">
        <f aca="false">E$2-(D29-1)*$B$8</f>
        <v>453</v>
      </c>
      <c r="F29" s="1" t="n">
        <f aca="false">ROUND($B$2+($D29-1)*$B$4*$B$8,1)</f>
        <v>6400</v>
      </c>
      <c r="G29" s="1" t="n">
        <f aca="false">ROUND(G$2+($D29-1)*$B$5*$B$8,1)</f>
        <v>325.7</v>
      </c>
      <c r="H29" s="1" t="str">
        <f aca="false">"( WIRE "&amp;E29&amp;" )"</f>
        <v>( WIRE 453 )</v>
      </c>
      <c r="I29" s="1" t="str">
        <f aca="false">"X"&amp;$F29</f>
        <v>X6400</v>
      </c>
      <c r="J29" s="1" t="str">
        <f aca="false">"Y"&amp;G29</f>
        <v>Y325.7</v>
      </c>
      <c r="K29" s="1" t="str">
        <f aca="false">"G111"</f>
        <v>G111</v>
      </c>
      <c r="M29" s="4" t="str">
        <f aca="false">IF(E29&lt;1,"","N"&amp;D29&amp;" "&amp;H29&amp;" "&amp;I29&amp;" "&amp;J29&amp;" "&amp;K29)</f>
        <v>N28 ( WIRE 453 ) X6400 Y325.7 G111</v>
      </c>
    </row>
    <row r="30" customFormat="false" ht="13.8" hidden="false" customHeight="false" outlineLevel="0" collapsed="false">
      <c r="D30" s="4" t="n">
        <v>29</v>
      </c>
      <c r="E30" s="1" t="n">
        <f aca="false">E$2-(D30-1)*$B$8</f>
        <v>452</v>
      </c>
      <c r="F30" s="1" t="n">
        <f aca="false">ROUND($B$2+($D30-1)*$B$4*$B$8,1)</f>
        <v>6400</v>
      </c>
      <c r="G30" s="1" t="n">
        <f aca="false">ROUND(G$2+($D30-1)*$B$5*$B$8,1)</f>
        <v>330.5</v>
      </c>
      <c r="H30" s="1" t="str">
        <f aca="false">"( WIRE "&amp;E30&amp;" )"</f>
        <v>( WIRE 452 )</v>
      </c>
      <c r="I30" s="1" t="str">
        <f aca="false">"X"&amp;$F30</f>
        <v>X6400</v>
      </c>
      <c r="J30" s="1" t="str">
        <f aca="false">"Y"&amp;G30</f>
        <v>Y330.5</v>
      </c>
      <c r="K30" s="1" t="str">
        <f aca="false">"G111"</f>
        <v>G111</v>
      </c>
      <c r="M30" s="4" t="str">
        <f aca="false">IF(E30&lt;1,"","N"&amp;D30&amp;" "&amp;H30&amp;" "&amp;I30&amp;" "&amp;J30&amp;" "&amp;K30)</f>
        <v>N29 ( WIRE 452 ) X6400 Y330.5 G111</v>
      </c>
    </row>
    <row r="31" customFormat="false" ht="13.8" hidden="false" customHeight="false" outlineLevel="0" collapsed="false">
      <c r="D31" s="4" t="n">
        <v>30</v>
      </c>
      <c r="E31" s="1" t="n">
        <f aca="false">E$2-(D31-1)*$B$8</f>
        <v>451</v>
      </c>
      <c r="F31" s="1" t="n">
        <f aca="false">ROUND($B$2+($D31-1)*$B$4*$B$8,1)</f>
        <v>6400</v>
      </c>
      <c r="G31" s="1" t="n">
        <f aca="false">ROUND(G$2+($D31-1)*$B$5*$B$8,1)</f>
        <v>335.3</v>
      </c>
      <c r="H31" s="1" t="str">
        <f aca="false">"( WIRE "&amp;E31&amp;" )"</f>
        <v>( WIRE 451 )</v>
      </c>
      <c r="I31" s="1" t="str">
        <f aca="false">"X"&amp;$F31</f>
        <v>X6400</v>
      </c>
      <c r="J31" s="1" t="str">
        <f aca="false">"Y"&amp;G31</f>
        <v>Y335.3</v>
      </c>
      <c r="K31" s="1" t="str">
        <f aca="false">"G111"</f>
        <v>G111</v>
      </c>
      <c r="M31" s="4" t="str">
        <f aca="false">IF(E31&lt;1,"","N"&amp;D31&amp;" "&amp;H31&amp;" "&amp;I31&amp;" "&amp;J31&amp;" "&amp;K31)</f>
        <v>N30 ( WIRE 451 ) X6400 Y335.3 G111</v>
      </c>
    </row>
    <row r="32" customFormat="false" ht="13.8" hidden="false" customHeight="false" outlineLevel="0" collapsed="false">
      <c r="D32" s="4" t="n">
        <v>31</v>
      </c>
      <c r="E32" s="1" t="n">
        <f aca="false">E$2-(D32-1)*$B$8</f>
        <v>450</v>
      </c>
      <c r="F32" s="1" t="n">
        <f aca="false">ROUND($B$2+($D32-1)*$B$4*$B$8,1)</f>
        <v>6400</v>
      </c>
      <c r="G32" s="1" t="n">
        <f aca="false">ROUND(G$2+($D32-1)*$B$5*$B$8,1)</f>
        <v>340.1</v>
      </c>
      <c r="H32" s="1" t="str">
        <f aca="false">"( WIRE "&amp;E32&amp;" )"</f>
        <v>( WIRE 450 )</v>
      </c>
      <c r="I32" s="1" t="str">
        <f aca="false">"X"&amp;$F32</f>
        <v>X6400</v>
      </c>
      <c r="J32" s="1" t="str">
        <f aca="false">"Y"&amp;G32</f>
        <v>Y340.1</v>
      </c>
      <c r="K32" s="1" t="str">
        <f aca="false">"G111"</f>
        <v>G111</v>
      </c>
      <c r="M32" s="4" t="str">
        <f aca="false">IF(E32&lt;1,"","N"&amp;D32&amp;" "&amp;H32&amp;" "&amp;I32&amp;" "&amp;J32&amp;" "&amp;K32)</f>
        <v>N31 ( WIRE 450 ) X6400 Y340.1 G111</v>
      </c>
    </row>
    <row r="33" customFormat="false" ht="13.8" hidden="false" customHeight="false" outlineLevel="0" collapsed="false">
      <c r="D33" s="4" t="n">
        <v>32</v>
      </c>
      <c r="E33" s="1" t="n">
        <f aca="false">E$2-(D33-1)*$B$8</f>
        <v>449</v>
      </c>
      <c r="F33" s="1" t="n">
        <f aca="false">ROUND($B$2+($D33-1)*$B$4*$B$8,1)</f>
        <v>6400</v>
      </c>
      <c r="G33" s="1" t="n">
        <f aca="false">ROUND(G$2+($D33-1)*$B$5*$B$8,1)</f>
        <v>344.8</v>
      </c>
      <c r="H33" s="1" t="str">
        <f aca="false">"( WIRE "&amp;E33&amp;" )"</f>
        <v>( WIRE 449 )</v>
      </c>
      <c r="I33" s="1" t="str">
        <f aca="false">"X"&amp;$F33</f>
        <v>X6400</v>
      </c>
      <c r="J33" s="1" t="str">
        <f aca="false">"Y"&amp;G33</f>
        <v>Y344.8</v>
      </c>
      <c r="K33" s="1" t="str">
        <f aca="false">"G111"</f>
        <v>G111</v>
      </c>
      <c r="M33" s="4" t="str">
        <f aca="false">IF(E33&lt;1,"","N"&amp;D33&amp;" "&amp;H33&amp;" "&amp;I33&amp;" "&amp;J33&amp;" "&amp;K33)</f>
        <v>N32 ( WIRE 449 ) X6400 Y344.8 G111</v>
      </c>
    </row>
    <row r="34" customFormat="false" ht="13.8" hidden="false" customHeight="false" outlineLevel="0" collapsed="false">
      <c r="D34" s="4" t="n">
        <v>33</v>
      </c>
      <c r="E34" s="1" t="n">
        <f aca="false">E$2-(D34-1)*$B$8</f>
        <v>448</v>
      </c>
      <c r="F34" s="1" t="n">
        <f aca="false">ROUND($B$2+($D34-1)*$B$4*$B$8,1)</f>
        <v>6400</v>
      </c>
      <c r="G34" s="1" t="n">
        <f aca="false">ROUND(G$2+($D34-1)*$B$5*$B$8,1)</f>
        <v>349.6</v>
      </c>
      <c r="H34" s="1" t="str">
        <f aca="false">"( WIRE "&amp;E34&amp;" )"</f>
        <v>( WIRE 448 )</v>
      </c>
      <c r="I34" s="1" t="str">
        <f aca="false">"X"&amp;$F34</f>
        <v>X6400</v>
      </c>
      <c r="J34" s="1" t="str">
        <f aca="false">"Y"&amp;G34</f>
        <v>Y349.6</v>
      </c>
      <c r="K34" s="1" t="str">
        <f aca="false">"G111"</f>
        <v>G111</v>
      </c>
      <c r="M34" s="4" t="str">
        <f aca="false">IF(E34&lt;1,"","N"&amp;D34&amp;" "&amp;H34&amp;" "&amp;I34&amp;" "&amp;J34&amp;" "&amp;K34)</f>
        <v>N33 ( WIRE 448 ) X6400 Y349.6 G111</v>
      </c>
    </row>
    <row r="35" customFormat="false" ht="13.8" hidden="false" customHeight="false" outlineLevel="0" collapsed="false">
      <c r="D35" s="4" t="n">
        <v>34</v>
      </c>
      <c r="E35" s="1" t="n">
        <f aca="false">E$2-(D35-1)*$B$8</f>
        <v>447</v>
      </c>
      <c r="F35" s="1" t="n">
        <f aca="false">ROUND($B$2+($D35-1)*$B$4*$B$8,1)</f>
        <v>6400</v>
      </c>
      <c r="G35" s="1" t="n">
        <f aca="false">ROUND(G$2+($D35-1)*$B$5*$B$8,1)</f>
        <v>354.4</v>
      </c>
      <c r="H35" s="1" t="str">
        <f aca="false">"( WIRE "&amp;E35&amp;" )"</f>
        <v>( WIRE 447 )</v>
      </c>
      <c r="I35" s="1" t="str">
        <f aca="false">"X"&amp;$F35</f>
        <v>X6400</v>
      </c>
      <c r="J35" s="1" t="str">
        <f aca="false">"Y"&amp;G35</f>
        <v>Y354.4</v>
      </c>
      <c r="K35" s="1" t="str">
        <f aca="false">"G111"</f>
        <v>G111</v>
      </c>
      <c r="M35" s="4" t="str">
        <f aca="false">IF(E35&lt;1,"","N"&amp;D35&amp;" "&amp;H35&amp;" "&amp;I35&amp;" "&amp;J35&amp;" "&amp;K35)</f>
        <v>N34 ( WIRE 447 ) X6400 Y354.4 G111</v>
      </c>
    </row>
    <row r="36" customFormat="false" ht="13.8" hidden="false" customHeight="false" outlineLevel="0" collapsed="false">
      <c r="D36" s="4" t="n">
        <v>35</v>
      </c>
      <c r="E36" s="1" t="n">
        <f aca="false">E$2-(D36-1)*$B$8</f>
        <v>446</v>
      </c>
      <c r="F36" s="1" t="n">
        <f aca="false">ROUND($B$2+($D36-1)*$B$4*$B$8,1)</f>
        <v>6400</v>
      </c>
      <c r="G36" s="1" t="n">
        <f aca="false">ROUND(G$2+($D36-1)*$B$5*$B$8,1)</f>
        <v>359.2</v>
      </c>
      <c r="H36" s="1" t="str">
        <f aca="false">"( WIRE "&amp;E36&amp;" )"</f>
        <v>( WIRE 446 )</v>
      </c>
      <c r="I36" s="1" t="str">
        <f aca="false">"X"&amp;$F36</f>
        <v>X6400</v>
      </c>
      <c r="J36" s="1" t="str">
        <f aca="false">"Y"&amp;G36</f>
        <v>Y359.2</v>
      </c>
      <c r="K36" s="1" t="str">
        <f aca="false">"G111"</f>
        <v>G111</v>
      </c>
      <c r="M36" s="4" t="str">
        <f aca="false">IF(E36&lt;1,"","N"&amp;D36&amp;" "&amp;H36&amp;" "&amp;I36&amp;" "&amp;J36&amp;" "&amp;K36)</f>
        <v>N35 ( WIRE 446 ) X6400 Y359.2 G111</v>
      </c>
    </row>
    <row r="37" customFormat="false" ht="13.8" hidden="false" customHeight="false" outlineLevel="0" collapsed="false">
      <c r="D37" s="4" t="n">
        <v>36</v>
      </c>
      <c r="E37" s="1" t="n">
        <f aca="false">E$2-(D37-1)*$B$8</f>
        <v>445</v>
      </c>
      <c r="F37" s="1" t="n">
        <f aca="false">ROUND($B$2+($D37-1)*$B$4*$B$8,1)</f>
        <v>6400</v>
      </c>
      <c r="G37" s="1" t="n">
        <f aca="false">ROUND(G$2+($D37-1)*$B$5*$B$8,1)</f>
        <v>364</v>
      </c>
      <c r="H37" s="1" t="str">
        <f aca="false">"( WIRE "&amp;E37&amp;" )"</f>
        <v>( WIRE 445 )</v>
      </c>
      <c r="I37" s="1" t="str">
        <f aca="false">"X"&amp;$F37</f>
        <v>X6400</v>
      </c>
      <c r="J37" s="1" t="str">
        <f aca="false">"Y"&amp;G37</f>
        <v>Y364</v>
      </c>
      <c r="K37" s="1" t="str">
        <f aca="false">"G111"</f>
        <v>G111</v>
      </c>
      <c r="M37" s="4" t="str">
        <f aca="false">IF(E37&lt;1,"","N"&amp;D37&amp;" "&amp;H37&amp;" "&amp;I37&amp;" "&amp;J37&amp;" "&amp;K37)</f>
        <v>N36 ( WIRE 445 ) X6400 Y364 G111</v>
      </c>
    </row>
    <row r="38" customFormat="false" ht="13.8" hidden="false" customHeight="false" outlineLevel="0" collapsed="false">
      <c r="D38" s="4" t="n">
        <v>37</v>
      </c>
      <c r="E38" s="1" t="n">
        <f aca="false">E$2-(D38-1)*$B$8</f>
        <v>444</v>
      </c>
      <c r="F38" s="1" t="n">
        <f aca="false">ROUND($B$2+($D38-1)*$B$4*$B$8,1)</f>
        <v>6400</v>
      </c>
      <c r="G38" s="1" t="n">
        <f aca="false">ROUND(G$2+($D38-1)*$B$5*$B$8,1)</f>
        <v>368.8</v>
      </c>
      <c r="H38" s="1" t="str">
        <f aca="false">"( WIRE "&amp;E38&amp;" )"</f>
        <v>( WIRE 444 )</v>
      </c>
      <c r="I38" s="1" t="str">
        <f aca="false">"X"&amp;$F38</f>
        <v>X6400</v>
      </c>
      <c r="J38" s="1" t="str">
        <f aca="false">"Y"&amp;G38</f>
        <v>Y368.8</v>
      </c>
      <c r="K38" s="1" t="str">
        <f aca="false">"G111"</f>
        <v>G111</v>
      </c>
      <c r="M38" s="4" t="str">
        <f aca="false">IF(E38&lt;1,"","N"&amp;D38&amp;" "&amp;H38&amp;" "&amp;I38&amp;" "&amp;J38&amp;" "&amp;K38)</f>
        <v>N37 ( WIRE 444 ) X6400 Y368.8 G111</v>
      </c>
    </row>
    <row r="39" customFormat="false" ht="13.8" hidden="false" customHeight="false" outlineLevel="0" collapsed="false">
      <c r="D39" s="4" t="n">
        <v>38</v>
      </c>
      <c r="E39" s="1" t="n">
        <f aca="false">E$2-(D39-1)*$B$8</f>
        <v>443</v>
      </c>
      <c r="F39" s="1" t="n">
        <f aca="false">ROUND($B$2+($D39-1)*$B$4*$B$8,1)</f>
        <v>6400</v>
      </c>
      <c r="G39" s="1" t="n">
        <f aca="false">ROUND(G$2+($D39-1)*$B$5*$B$8,1)</f>
        <v>373.6</v>
      </c>
      <c r="H39" s="1" t="str">
        <f aca="false">"( WIRE "&amp;E39&amp;" )"</f>
        <v>( WIRE 443 )</v>
      </c>
      <c r="I39" s="1" t="str">
        <f aca="false">"X"&amp;$F39</f>
        <v>X6400</v>
      </c>
      <c r="J39" s="1" t="str">
        <f aca="false">"Y"&amp;G39</f>
        <v>Y373.6</v>
      </c>
      <c r="K39" s="1" t="str">
        <f aca="false">"G111"</f>
        <v>G111</v>
      </c>
      <c r="M39" s="4" t="str">
        <f aca="false">IF(E39&lt;1,"","N"&amp;D39&amp;" "&amp;H39&amp;" "&amp;I39&amp;" "&amp;J39&amp;" "&amp;K39)</f>
        <v>N38 ( WIRE 443 ) X6400 Y373.6 G111</v>
      </c>
    </row>
    <row r="40" customFormat="false" ht="13.8" hidden="false" customHeight="false" outlineLevel="0" collapsed="false">
      <c r="D40" s="4" t="n">
        <v>39</v>
      </c>
      <c r="E40" s="1" t="n">
        <f aca="false">E$2-(D40-1)*$B$8</f>
        <v>442</v>
      </c>
      <c r="F40" s="1" t="n">
        <f aca="false">ROUND($B$2+($D40-1)*$B$4*$B$8,1)</f>
        <v>6400</v>
      </c>
      <c r="G40" s="1" t="n">
        <f aca="false">ROUND(G$2+($D40-1)*$B$5*$B$8,1)</f>
        <v>378.4</v>
      </c>
      <c r="H40" s="1" t="str">
        <f aca="false">"( WIRE "&amp;E40&amp;" )"</f>
        <v>( WIRE 442 )</v>
      </c>
      <c r="I40" s="1" t="str">
        <f aca="false">"X"&amp;$F40</f>
        <v>X6400</v>
      </c>
      <c r="J40" s="1" t="str">
        <f aca="false">"Y"&amp;G40</f>
        <v>Y378.4</v>
      </c>
      <c r="K40" s="1" t="str">
        <f aca="false">"G111"</f>
        <v>G111</v>
      </c>
      <c r="M40" s="4" t="str">
        <f aca="false">IF(E40&lt;1,"","N"&amp;D40&amp;" "&amp;H40&amp;" "&amp;I40&amp;" "&amp;J40&amp;" "&amp;K40)</f>
        <v>N39 ( WIRE 442 ) X6400 Y378.4 G111</v>
      </c>
    </row>
    <row r="41" customFormat="false" ht="13.8" hidden="false" customHeight="false" outlineLevel="0" collapsed="false">
      <c r="D41" s="4" t="n">
        <v>40</v>
      </c>
      <c r="E41" s="1" t="n">
        <f aca="false">E$2-(D41-1)*$B$8</f>
        <v>441</v>
      </c>
      <c r="F41" s="1" t="n">
        <f aca="false">ROUND($B$2+($D41-1)*$B$4*$B$8,1)</f>
        <v>6400</v>
      </c>
      <c r="G41" s="1" t="n">
        <f aca="false">ROUND(G$2+($D41-1)*$B$5*$B$8,1)</f>
        <v>383.2</v>
      </c>
      <c r="H41" s="1" t="str">
        <f aca="false">"( WIRE "&amp;E41&amp;" )"</f>
        <v>( WIRE 441 )</v>
      </c>
      <c r="I41" s="1" t="str">
        <f aca="false">"X"&amp;$F41</f>
        <v>X6400</v>
      </c>
      <c r="J41" s="1" t="str">
        <f aca="false">"Y"&amp;G41</f>
        <v>Y383.2</v>
      </c>
      <c r="K41" s="1" t="str">
        <f aca="false">"G111"</f>
        <v>G111</v>
      </c>
      <c r="M41" s="4" t="str">
        <f aca="false">IF(E41&lt;1,"","N"&amp;D41&amp;" "&amp;H41&amp;" "&amp;I41&amp;" "&amp;J41&amp;" "&amp;K41)</f>
        <v>N40 ( WIRE 441 ) X6400 Y383.2 G111</v>
      </c>
    </row>
    <row r="42" customFormat="false" ht="13.8" hidden="false" customHeight="false" outlineLevel="0" collapsed="false">
      <c r="D42" s="4" t="n">
        <v>41</v>
      </c>
      <c r="E42" s="1" t="n">
        <f aca="false">E$2-(D42-1)*$B$8</f>
        <v>440</v>
      </c>
      <c r="F42" s="1" t="n">
        <f aca="false">ROUND($B$2+($D42-1)*$B$4*$B$8,1)</f>
        <v>6400</v>
      </c>
      <c r="G42" s="1" t="n">
        <f aca="false">ROUND(G$2+($D42-1)*$B$5*$B$8,1)</f>
        <v>388</v>
      </c>
      <c r="H42" s="1" t="str">
        <f aca="false">"( WIRE "&amp;E42&amp;" )"</f>
        <v>( WIRE 440 )</v>
      </c>
      <c r="I42" s="1" t="str">
        <f aca="false">"X"&amp;$F42</f>
        <v>X6400</v>
      </c>
      <c r="J42" s="1" t="str">
        <f aca="false">"Y"&amp;G42</f>
        <v>Y388</v>
      </c>
      <c r="K42" s="1" t="str">
        <f aca="false">"G111"</f>
        <v>G111</v>
      </c>
      <c r="M42" s="4" t="str">
        <f aca="false">IF(E42&lt;1,"","N"&amp;D42&amp;" "&amp;H42&amp;" "&amp;I42&amp;" "&amp;J42&amp;" "&amp;K42)</f>
        <v>N41 ( WIRE 440 ) X6400 Y388 G111</v>
      </c>
    </row>
    <row r="43" customFormat="false" ht="13.8" hidden="false" customHeight="false" outlineLevel="0" collapsed="false">
      <c r="D43" s="4" t="n">
        <v>42</v>
      </c>
      <c r="E43" s="1" t="n">
        <f aca="false">E$2-(D43-1)*$B$8</f>
        <v>439</v>
      </c>
      <c r="F43" s="1" t="n">
        <f aca="false">ROUND($B$2+($D43-1)*$B$4*$B$8,1)</f>
        <v>6400</v>
      </c>
      <c r="G43" s="1" t="n">
        <f aca="false">ROUND(G$2+($D43-1)*$B$5*$B$8,1)</f>
        <v>392.8</v>
      </c>
      <c r="H43" s="1" t="str">
        <f aca="false">"( WIRE "&amp;E43&amp;" )"</f>
        <v>( WIRE 439 )</v>
      </c>
      <c r="I43" s="1" t="str">
        <f aca="false">"X"&amp;$F43</f>
        <v>X6400</v>
      </c>
      <c r="J43" s="1" t="str">
        <f aca="false">"Y"&amp;G43</f>
        <v>Y392.8</v>
      </c>
      <c r="K43" s="1" t="str">
        <f aca="false">"G111"</f>
        <v>G111</v>
      </c>
      <c r="M43" s="4" t="str">
        <f aca="false">IF(E43&lt;1,"","N"&amp;D43&amp;" "&amp;H43&amp;" "&amp;I43&amp;" "&amp;J43&amp;" "&amp;K43)</f>
        <v>N42 ( WIRE 439 ) X6400 Y392.8 G111</v>
      </c>
    </row>
    <row r="44" customFormat="false" ht="13.8" hidden="false" customHeight="false" outlineLevel="0" collapsed="false">
      <c r="D44" s="4" t="n">
        <v>43</v>
      </c>
      <c r="E44" s="1" t="n">
        <f aca="false">E$2-(D44-1)*$B$8</f>
        <v>438</v>
      </c>
      <c r="F44" s="1" t="n">
        <f aca="false">ROUND($B$2+($D44-1)*$B$4*$B$8,1)</f>
        <v>6400</v>
      </c>
      <c r="G44" s="1" t="n">
        <f aca="false">ROUND(G$2+($D44-1)*$B$5*$B$8,1)</f>
        <v>397.6</v>
      </c>
      <c r="H44" s="1" t="str">
        <f aca="false">"( WIRE "&amp;E44&amp;" )"</f>
        <v>( WIRE 438 )</v>
      </c>
      <c r="I44" s="1" t="str">
        <f aca="false">"X"&amp;$F44</f>
        <v>X6400</v>
      </c>
      <c r="J44" s="1" t="str">
        <f aca="false">"Y"&amp;G44</f>
        <v>Y397.6</v>
      </c>
      <c r="K44" s="1" t="str">
        <f aca="false">"G111"</f>
        <v>G111</v>
      </c>
      <c r="M44" s="4" t="str">
        <f aca="false">IF(E44&lt;1,"","N"&amp;D44&amp;" "&amp;H44&amp;" "&amp;I44&amp;" "&amp;J44&amp;" "&amp;K44)</f>
        <v>N43 ( WIRE 438 ) X6400 Y397.6 G111</v>
      </c>
    </row>
    <row r="45" customFormat="false" ht="13.8" hidden="false" customHeight="false" outlineLevel="0" collapsed="false">
      <c r="D45" s="4" t="n">
        <v>44</v>
      </c>
      <c r="E45" s="1" t="n">
        <f aca="false">E$2-(D45-1)*$B$8</f>
        <v>437</v>
      </c>
      <c r="F45" s="1" t="n">
        <f aca="false">ROUND($B$2+($D45-1)*$B$4*$B$8,1)</f>
        <v>6400</v>
      </c>
      <c r="G45" s="1" t="n">
        <f aca="false">ROUND(G$2+($D45-1)*$B$5*$B$8,1)</f>
        <v>402.3</v>
      </c>
      <c r="H45" s="1" t="str">
        <f aca="false">"( WIRE "&amp;E45&amp;" )"</f>
        <v>( WIRE 437 )</v>
      </c>
      <c r="I45" s="1" t="str">
        <f aca="false">"X"&amp;$F45</f>
        <v>X6400</v>
      </c>
      <c r="J45" s="1" t="str">
        <f aca="false">"Y"&amp;G45</f>
        <v>Y402.3</v>
      </c>
      <c r="K45" s="1" t="str">
        <f aca="false">"G111"</f>
        <v>G111</v>
      </c>
      <c r="M45" s="4" t="str">
        <f aca="false">IF(E45&lt;1,"","N"&amp;D45&amp;" "&amp;H45&amp;" "&amp;I45&amp;" "&amp;J45&amp;" "&amp;K45)</f>
        <v>N44 ( WIRE 437 ) X6400 Y402.3 G111</v>
      </c>
    </row>
    <row r="46" customFormat="false" ht="13.8" hidden="false" customHeight="false" outlineLevel="0" collapsed="false">
      <c r="D46" s="4" t="n">
        <v>45</v>
      </c>
      <c r="E46" s="1" t="n">
        <f aca="false">E$2-(D46-1)*$B$8</f>
        <v>436</v>
      </c>
      <c r="F46" s="1" t="n">
        <f aca="false">ROUND($B$2+($D46-1)*$B$4*$B$8,1)</f>
        <v>6400</v>
      </c>
      <c r="G46" s="1" t="n">
        <f aca="false">ROUND(G$2+($D46-1)*$B$5*$B$8,1)</f>
        <v>407.1</v>
      </c>
      <c r="H46" s="1" t="str">
        <f aca="false">"( WIRE "&amp;E46&amp;" )"</f>
        <v>( WIRE 436 )</v>
      </c>
      <c r="I46" s="1" t="str">
        <f aca="false">"X"&amp;$F46</f>
        <v>X6400</v>
      </c>
      <c r="J46" s="1" t="str">
        <f aca="false">"Y"&amp;G46</f>
        <v>Y407.1</v>
      </c>
      <c r="K46" s="1" t="str">
        <f aca="false">"G111"</f>
        <v>G111</v>
      </c>
      <c r="M46" s="4" t="str">
        <f aca="false">IF(E46&lt;1,"","N"&amp;D46&amp;" "&amp;H46&amp;" "&amp;I46&amp;" "&amp;J46&amp;" "&amp;K46)</f>
        <v>N45 ( WIRE 436 ) X6400 Y407.1 G111</v>
      </c>
    </row>
    <row r="47" customFormat="false" ht="13.8" hidden="false" customHeight="false" outlineLevel="0" collapsed="false">
      <c r="D47" s="4" t="n">
        <v>46</v>
      </c>
      <c r="E47" s="1" t="n">
        <f aca="false">E$2-(D47-1)*$B$8</f>
        <v>435</v>
      </c>
      <c r="F47" s="1" t="n">
        <f aca="false">ROUND($B$2+($D47-1)*$B$4*$B$8,1)</f>
        <v>6400</v>
      </c>
      <c r="G47" s="1" t="n">
        <f aca="false">ROUND(G$2+($D47-1)*$B$5*$B$8,1)</f>
        <v>411.9</v>
      </c>
      <c r="H47" s="1" t="str">
        <f aca="false">"( WIRE "&amp;E47&amp;" )"</f>
        <v>( WIRE 435 )</v>
      </c>
      <c r="I47" s="1" t="str">
        <f aca="false">"X"&amp;$F47</f>
        <v>X6400</v>
      </c>
      <c r="J47" s="1" t="str">
        <f aca="false">"Y"&amp;G47</f>
        <v>Y411.9</v>
      </c>
      <c r="K47" s="1" t="str">
        <f aca="false">"G111"</f>
        <v>G111</v>
      </c>
      <c r="M47" s="4" t="str">
        <f aca="false">IF(E47&lt;1,"","N"&amp;D47&amp;" "&amp;H47&amp;" "&amp;I47&amp;" "&amp;J47&amp;" "&amp;K47)</f>
        <v>N46 ( WIRE 435 ) X6400 Y411.9 G111</v>
      </c>
    </row>
    <row r="48" customFormat="false" ht="13.8" hidden="false" customHeight="false" outlineLevel="0" collapsed="false">
      <c r="D48" s="4" t="n">
        <v>47</v>
      </c>
      <c r="E48" s="1" t="n">
        <f aca="false">E$2-(D48-1)*$B$8</f>
        <v>434</v>
      </c>
      <c r="F48" s="1" t="n">
        <f aca="false">ROUND($B$2+($D48-1)*$B$4*$B$8,1)</f>
        <v>6400</v>
      </c>
      <c r="G48" s="1" t="n">
        <f aca="false">ROUND(G$2+($D48-1)*$B$5*$B$8,1)</f>
        <v>416.7</v>
      </c>
      <c r="H48" s="1" t="str">
        <f aca="false">"( WIRE "&amp;E48&amp;" )"</f>
        <v>( WIRE 434 )</v>
      </c>
      <c r="I48" s="1" t="str">
        <f aca="false">"X"&amp;$F48</f>
        <v>X6400</v>
      </c>
      <c r="J48" s="1" t="str">
        <f aca="false">"Y"&amp;G48</f>
        <v>Y416.7</v>
      </c>
      <c r="K48" s="1" t="str">
        <f aca="false">"G111"</f>
        <v>G111</v>
      </c>
      <c r="M48" s="4" t="str">
        <f aca="false">IF(E48&lt;1,"","N"&amp;D48&amp;" "&amp;H48&amp;" "&amp;I48&amp;" "&amp;J48&amp;" "&amp;K48)</f>
        <v>N47 ( WIRE 434 ) X6400 Y416.7 G111</v>
      </c>
    </row>
    <row r="49" customFormat="false" ht="13.8" hidden="false" customHeight="false" outlineLevel="0" collapsed="false">
      <c r="D49" s="4" t="n">
        <v>48</v>
      </c>
      <c r="E49" s="1" t="n">
        <f aca="false">E$2-(D49-1)*$B$8</f>
        <v>433</v>
      </c>
      <c r="F49" s="1" t="n">
        <f aca="false">ROUND($B$2+($D49-1)*$B$4*$B$8,1)</f>
        <v>6400</v>
      </c>
      <c r="G49" s="1" t="n">
        <f aca="false">ROUND(G$2+($D49-1)*$B$5*$B$8,1)</f>
        <v>421.5</v>
      </c>
      <c r="H49" s="1" t="str">
        <f aca="false">"( WIRE "&amp;E49&amp;" )"</f>
        <v>( WIRE 433 )</v>
      </c>
      <c r="I49" s="1" t="str">
        <f aca="false">"X"&amp;$F49</f>
        <v>X6400</v>
      </c>
      <c r="J49" s="1" t="str">
        <f aca="false">"Y"&amp;G49</f>
        <v>Y421.5</v>
      </c>
      <c r="K49" s="1" t="str">
        <f aca="false">"G111"</f>
        <v>G111</v>
      </c>
      <c r="M49" s="4" t="str">
        <f aca="false">IF(E49&lt;1,"","N"&amp;D49&amp;" "&amp;H49&amp;" "&amp;I49&amp;" "&amp;J49&amp;" "&amp;K49)</f>
        <v>N48 ( WIRE 433 ) X6400 Y421.5 G111</v>
      </c>
    </row>
    <row r="50" customFormat="false" ht="13.8" hidden="false" customHeight="false" outlineLevel="0" collapsed="false">
      <c r="D50" s="4" t="n">
        <v>49</v>
      </c>
      <c r="E50" s="1" t="n">
        <f aca="false">E$2-(D50-1)*$B$8</f>
        <v>432</v>
      </c>
      <c r="F50" s="1" t="n">
        <f aca="false">ROUND($B$2+($D50-1)*$B$4*$B$8,1)</f>
        <v>6400</v>
      </c>
      <c r="G50" s="1" t="n">
        <f aca="false">ROUND(G$2+($D50-1)*$B$5*$B$8,1)</f>
        <v>426.3</v>
      </c>
      <c r="H50" s="1" t="str">
        <f aca="false">"( WIRE "&amp;E50&amp;" )"</f>
        <v>( WIRE 432 )</v>
      </c>
      <c r="I50" s="1" t="str">
        <f aca="false">"X"&amp;$F50</f>
        <v>X6400</v>
      </c>
      <c r="J50" s="1" t="str">
        <f aca="false">"Y"&amp;G50</f>
        <v>Y426.3</v>
      </c>
      <c r="K50" s="1" t="str">
        <f aca="false">"G111"</f>
        <v>G111</v>
      </c>
      <c r="M50" s="4" t="str">
        <f aca="false">IF(E50&lt;1,"","N"&amp;D50&amp;" "&amp;H50&amp;" "&amp;I50&amp;" "&amp;J50&amp;" "&amp;K50)</f>
        <v>N49 ( WIRE 432 ) X6400 Y426.3 G111</v>
      </c>
    </row>
    <row r="51" customFormat="false" ht="13.8" hidden="false" customHeight="false" outlineLevel="0" collapsed="false">
      <c r="D51" s="4" t="n">
        <v>50</v>
      </c>
      <c r="E51" s="1" t="n">
        <f aca="false">E$2-(D51-1)*$B$8</f>
        <v>431</v>
      </c>
      <c r="F51" s="1" t="n">
        <f aca="false">ROUND($B$2+($D51-1)*$B$4*$B$8,1)</f>
        <v>6400</v>
      </c>
      <c r="G51" s="1" t="n">
        <f aca="false">ROUND(G$2+($D51-1)*$B$5*$B$8,1)</f>
        <v>431.1</v>
      </c>
      <c r="H51" s="1" t="str">
        <f aca="false">"( WIRE "&amp;E51&amp;" )"</f>
        <v>( WIRE 431 )</v>
      </c>
      <c r="I51" s="1" t="str">
        <f aca="false">"X"&amp;$F51</f>
        <v>X6400</v>
      </c>
      <c r="J51" s="1" t="str">
        <f aca="false">"Y"&amp;G51</f>
        <v>Y431.1</v>
      </c>
      <c r="K51" s="1" t="str">
        <f aca="false">"G111"</f>
        <v>G111</v>
      </c>
      <c r="M51" s="4" t="str">
        <f aca="false">IF(E51&lt;1,"","N"&amp;D51&amp;" "&amp;H51&amp;" "&amp;I51&amp;" "&amp;J51&amp;" "&amp;K51)</f>
        <v>N50 ( WIRE 431 ) X6400 Y431.1 G111</v>
      </c>
    </row>
    <row r="52" customFormat="false" ht="13.8" hidden="false" customHeight="false" outlineLevel="0" collapsed="false">
      <c r="D52" s="4" t="n">
        <v>51</v>
      </c>
      <c r="E52" s="1" t="n">
        <f aca="false">E$2-(D52-1)*$B$8</f>
        <v>430</v>
      </c>
      <c r="F52" s="1" t="n">
        <f aca="false">ROUND($B$2+($D52-1)*$B$4*$B$8,1)</f>
        <v>6400</v>
      </c>
      <c r="G52" s="1" t="n">
        <f aca="false">ROUND(G$2+($D52-1)*$B$5*$B$8,1)</f>
        <v>435.9</v>
      </c>
      <c r="H52" s="1" t="str">
        <f aca="false">"( WIRE "&amp;E52&amp;" )"</f>
        <v>( WIRE 430 )</v>
      </c>
      <c r="I52" s="1" t="str">
        <f aca="false">"X"&amp;$F52</f>
        <v>X6400</v>
      </c>
      <c r="J52" s="1" t="str">
        <f aca="false">"Y"&amp;G52</f>
        <v>Y435.9</v>
      </c>
      <c r="K52" s="1" t="str">
        <f aca="false">"G111"</f>
        <v>G111</v>
      </c>
      <c r="M52" s="4" t="str">
        <f aca="false">IF(E52&lt;1,"","N"&amp;D52&amp;" "&amp;H52&amp;" "&amp;I52&amp;" "&amp;J52&amp;" "&amp;K52)</f>
        <v>N51 ( WIRE 430 ) X6400 Y435.9 G111</v>
      </c>
    </row>
    <row r="53" customFormat="false" ht="13.8" hidden="false" customHeight="false" outlineLevel="0" collapsed="false">
      <c r="D53" s="4" t="n">
        <v>52</v>
      </c>
      <c r="E53" s="1" t="n">
        <f aca="false">E$2-(D53-1)*$B$8</f>
        <v>429</v>
      </c>
      <c r="F53" s="1" t="n">
        <f aca="false">ROUND($B$2+($D53-1)*$B$4*$B$8,1)</f>
        <v>6400</v>
      </c>
      <c r="G53" s="1" t="n">
        <f aca="false">ROUND(G$2+($D53-1)*$B$5*$B$8,1)</f>
        <v>440.7</v>
      </c>
      <c r="H53" s="1" t="str">
        <f aca="false">"( WIRE "&amp;E53&amp;" )"</f>
        <v>( WIRE 429 )</v>
      </c>
      <c r="I53" s="1" t="str">
        <f aca="false">"X"&amp;$F53</f>
        <v>X6400</v>
      </c>
      <c r="J53" s="1" t="str">
        <f aca="false">"Y"&amp;G53</f>
        <v>Y440.7</v>
      </c>
      <c r="K53" s="1" t="str">
        <f aca="false">"G111"</f>
        <v>G111</v>
      </c>
      <c r="M53" s="4" t="str">
        <f aca="false">IF(E53&lt;1,"","N"&amp;D53&amp;" "&amp;H53&amp;" "&amp;I53&amp;" "&amp;J53&amp;" "&amp;K53)</f>
        <v>N52 ( WIRE 429 ) X6400 Y440.7 G111</v>
      </c>
    </row>
    <row r="54" customFormat="false" ht="13.8" hidden="false" customHeight="false" outlineLevel="0" collapsed="false">
      <c r="D54" s="4" t="n">
        <v>53</v>
      </c>
      <c r="E54" s="1" t="n">
        <f aca="false">E$2-(D54-1)*$B$8</f>
        <v>428</v>
      </c>
      <c r="F54" s="1" t="n">
        <f aca="false">ROUND($B$2+($D54-1)*$B$4*$B$8,1)</f>
        <v>6400</v>
      </c>
      <c r="G54" s="1" t="n">
        <f aca="false">ROUND(G$2+($D54-1)*$B$5*$B$8,1)</f>
        <v>445.5</v>
      </c>
      <c r="H54" s="1" t="str">
        <f aca="false">"( WIRE "&amp;E54&amp;" )"</f>
        <v>( WIRE 428 )</v>
      </c>
      <c r="I54" s="1" t="str">
        <f aca="false">"X"&amp;$F54</f>
        <v>X6400</v>
      </c>
      <c r="J54" s="1" t="str">
        <f aca="false">"Y"&amp;G54</f>
        <v>Y445.5</v>
      </c>
      <c r="K54" s="1" t="str">
        <f aca="false">"G111"</f>
        <v>G111</v>
      </c>
      <c r="M54" s="4" t="str">
        <f aca="false">IF(E54&lt;1,"","N"&amp;D54&amp;" "&amp;H54&amp;" "&amp;I54&amp;" "&amp;J54&amp;" "&amp;K54)</f>
        <v>N53 ( WIRE 428 ) X6400 Y445.5 G111</v>
      </c>
    </row>
    <row r="55" customFormat="false" ht="13.8" hidden="false" customHeight="false" outlineLevel="0" collapsed="false">
      <c r="D55" s="4" t="n">
        <v>54</v>
      </c>
      <c r="E55" s="1" t="n">
        <f aca="false">E$2-(D55-1)*$B$8</f>
        <v>427</v>
      </c>
      <c r="F55" s="1" t="n">
        <f aca="false">ROUND($B$2+($D55-1)*$B$4*$B$8,1)</f>
        <v>6400</v>
      </c>
      <c r="G55" s="1" t="n">
        <f aca="false">ROUND(G$2+($D55-1)*$B$5*$B$8,1)</f>
        <v>450.3</v>
      </c>
      <c r="H55" s="1" t="str">
        <f aca="false">"( WIRE "&amp;E55&amp;" )"</f>
        <v>( WIRE 427 )</v>
      </c>
      <c r="I55" s="1" t="str">
        <f aca="false">"X"&amp;$F55</f>
        <v>X6400</v>
      </c>
      <c r="J55" s="1" t="str">
        <f aca="false">"Y"&amp;G55</f>
        <v>Y450.3</v>
      </c>
      <c r="K55" s="1" t="str">
        <f aca="false">"G111"</f>
        <v>G111</v>
      </c>
      <c r="M55" s="4" t="str">
        <f aca="false">IF(E55&lt;1,"","N"&amp;D55&amp;" "&amp;H55&amp;" "&amp;I55&amp;" "&amp;J55&amp;" "&amp;K55)</f>
        <v>N54 ( WIRE 427 ) X6400 Y450.3 G111</v>
      </c>
    </row>
    <row r="56" customFormat="false" ht="13.8" hidden="false" customHeight="false" outlineLevel="0" collapsed="false">
      <c r="D56" s="4" t="n">
        <v>55</v>
      </c>
      <c r="E56" s="1" t="n">
        <f aca="false">E$2-(D56-1)*$B$8</f>
        <v>426</v>
      </c>
      <c r="F56" s="1" t="n">
        <f aca="false">ROUND($B$2+($D56-1)*$B$4*$B$8,1)</f>
        <v>6400</v>
      </c>
      <c r="G56" s="1" t="n">
        <f aca="false">ROUND(G$2+($D56-1)*$B$5*$B$8,1)</f>
        <v>455.1</v>
      </c>
      <c r="H56" s="1" t="str">
        <f aca="false">"( WIRE "&amp;E56&amp;" )"</f>
        <v>( WIRE 426 )</v>
      </c>
      <c r="I56" s="1" t="str">
        <f aca="false">"X"&amp;$F56</f>
        <v>X6400</v>
      </c>
      <c r="J56" s="1" t="str">
        <f aca="false">"Y"&amp;G56</f>
        <v>Y455.1</v>
      </c>
      <c r="K56" s="1" t="str">
        <f aca="false">"G111"</f>
        <v>G111</v>
      </c>
      <c r="M56" s="4" t="str">
        <f aca="false">IF(E56&lt;1,"","N"&amp;D56&amp;" "&amp;H56&amp;" "&amp;I56&amp;" "&amp;J56&amp;" "&amp;K56)</f>
        <v>N55 ( WIRE 426 ) X6400 Y455.1 G111</v>
      </c>
    </row>
    <row r="57" customFormat="false" ht="13.8" hidden="false" customHeight="false" outlineLevel="0" collapsed="false">
      <c r="D57" s="4" t="n">
        <v>56</v>
      </c>
      <c r="E57" s="1" t="n">
        <f aca="false">E$2-(D57-1)*$B$8</f>
        <v>425</v>
      </c>
      <c r="F57" s="1" t="n">
        <f aca="false">ROUND($B$2+($D57-1)*$B$4*$B$8,1)</f>
        <v>6400</v>
      </c>
      <c r="G57" s="1" t="n">
        <f aca="false">ROUND(G$2+($D57-1)*$B$5*$B$8,1)</f>
        <v>459.8</v>
      </c>
      <c r="H57" s="1" t="str">
        <f aca="false">"( WIRE "&amp;E57&amp;" )"</f>
        <v>( WIRE 425 )</v>
      </c>
      <c r="I57" s="1" t="str">
        <f aca="false">"X"&amp;$F57</f>
        <v>X6400</v>
      </c>
      <c r="J57" s="1" t="str">
        <f aca="false">"Y"&amp;G57</f>
        <v>Y459.8</v>
      </c>
      <c r="K57" s="1" t="str">
        <f aca="false">"G111"</f>
        <v>G111</v>
      </c>
      <c r="M57" s="4" t="str">
        <f aca="false">IF(E57&lt;1,"","N"&amp;D57&amp;" "&amp;H57&amp;" "&amp;I57&amp;" "&amp;J57&amp;" "&amp;K57)</f>
        <v>N56 ( WIRE 425 ) X6400 Y459.8 G111</v>
      </c>
    </row>
    <row r="58" customFormat="false" ht="13.8" hidden="false" customHeight="false" outlineLevel="0" collapsed="false">
      <c r="D58" s="4" t="n">
        <v>57</v>
      </c>
      <c r="E58" s="1" t="n">
        <f aca="false">E$2-(D58-1)*$B$8</f>
        <v>424</v>
      </c>
      <c r="F58" s="1" t="n">
        <f aca="false">ROUND($B$2+($D58-1)*$B$4*$B$8,1)</f>
        <v>6400</v>
      </c>
      <c r="G58" s="1" t="n">
        <f aca="false">ROUND(G$2+($D58-1)*$B$5*$B$8,1)</f>
        <v>464.6</v>
      </c>
      <c r="H58" s="1" t="str">
        <f aca="false">"( WIRE "&amp;E58&amp;" )"</f>
        <v>( WIRE 424 )</v>
      </c>
      <c r="I58" s="1" t="str">
        <f aca="false">"X"&amp;$F58</f>
        <v>X6400</v>
      </c>
      <c r="J58" s="1" t="str">
        <f aca="false">"Y"&amp;G58</f>
        <v>Y464.6</v>
      </c>
      <c r="K58" s="1" t="str">
        <f aca="false">"G111"</f>
        <v>G111</v>
      </c>
      <c r="M58" s="4" t="str">
        <f aca="false">IF(E58&lt;1,"","N"&amp;D58&amp;" "&amp;H58&amp;" "&amp;I58&amp;" "&amp;J58&amp;" "&amp;K58)</f>
        <v>N57 ( WIRE 424 ) X6400 Y464.6 G111</v>
      </c>
    </row>
    <row r="59" customFormat="false" ht="13.8" hidden="false" customHeight="false" outlineLevel="0" collapsed="false">
      <c r="D59" s="4" t="n">
        <v>58</v>
      </c>
      <c r="E59" s="1" t="n">
        <f aca="false">E$2-(D59-1)*$B$8</f>
        <v>423</v>
      </c>
      <c r="F59" s="1" t="n">
        <f aca="false">ROUND($B$2+($D59-1)*$B$4*$B$8,1)</f>
        <v>6400</v>
      </c>
      <c r="G59" s="1" t="n">
        <f aca="false">ROUND(G$2+($D59-1)*$B$5*$B$8,1)</f>
        <v>469.4</v>
      </c>
      <c r="H59" s="1" t="str">
        <f aca="false">"( WIRE "&amp;E59&amp;" )"</f>
        <v>( WIRE 423 )</v>
      </c>
      <c r="I59" s="1" t="str">
        <f aca="false">"X"&amp;$F59</f>
        <v>X6400</v>
      </c>
      <c r="J59" s="1" t="str">
        <f aca="false">"Y"&amp;G59</f>
        <v>Y469.4</v>
      </c>
      <c r="K59" s="1" t="str">
        <f aca="false">"G111"</f>
        <v>G111</v>
      </c>
      <c r="M59" s="4" t="str">
        <f aca="false">IF(E59&lt;1,"","N"&amp;D59&amp;" "&amp;H59&amp;" "&amp;I59&amp;" "&amp;J59&amp;" "&amp;K59)</f>
        <v>N58 ( WIRE 423 ) X6400 Y469.4 G111</v>
      </c>
    </row>
    <row r="60" customFormat="false" ht="13.8" hidden="false" customHeight="false" outlineLevel="0" collapsed="false">
      <c r="D60" s="4" t="n">
        <v>59</v>
      </c>
      <c r="E60" s="1" t="n">
        <f aca="false">E$2-(D60-1)*$B$8</f>
        <v>422</v>
      </c>
      <c r="F60" s="1" t="n">
        <f aca="false">ROUND($B$2+($D60-1)*$B$4*$B$8,1)</f>
        <v>6400</v>
      </c>
      <c r="G60" s="1" t="n">
        <f aca="false">ROUND(G$2+($D60-1)*$B$5*$B$8,1)</f>
        <v>474.2</v>
      </c>
      <c r="H60" s="1" t="str">
        <f aca="false">"( WIRE "&amp;E60&amp;" )"</f>
        <v>( WIRE 422 )</v>
      </c>
      <c r="I60" s="1" t="str">
        <f aca="false">"X"&amp;$F60</f>
        <v>X6400</v>
      </c>
      <c r="J60" s="1" t="str">
        <f aca="false">"Y"&amp;G60</f>
        <v>Y474.2</v>
      </c>
      <c r="K60" s="1" t="str">
        <f aca="false">"G111"</f>
        <v>G111</v>
      </c>
      <c r="M60" s="4" t="str">
        <f aca="false">IF(E60&lt;1,"","N"&amp;D60&amp;" "&amp;H60&amp;" "&amp;I60&amp;" "&amp;J60&amp;" "&amp;K60)</f>
        <v>N59 ( WIRE 422 ) X6400 Y474.2 G111</v>
      </c>
    </row>
    <row r="61" customFormat="false" ht="13.8" hidden="false" customHeight="false" outlineLevel="0" collapsed="false">
      <c r="D61" s="4" t="n">
        <v>60</v>
      </c>
      <c r="E61" s="1" t="n">
        <f aca="false">E$2-(D61-1)*$B$8</f>
        <v>421</v>
      </c>
      <c r="F61" s="1" t="n">
        <f aca="false">ROUND($B$2+($D61-1)*$B$4*$B$8,1)</f>
        <v>6400</v>
      </c>
      <c r="G61" s="1" t="n">
        <f aca="false">ROUND(G$2+($D61-1)*$B$5*$B$8,1)</f>
        <v>479</v>
      </c>
      <c r="H61" s="1" t="str">
        <f aca="false">"( WIRE "&amp;E61&amp;" )"</f>
        <v>( WIRE 421 )</v>
      </c>
      <c r="I61" s="1" t="str">
        <f aca="false">"X"&amp;$F61</f>
        <v>X6400</v>
      </c>
      <c r="J61" s="1" t="str">
        <f aca="false">"Y"&amp;G61</f>
        <v>Y479</v>
      </c>
      <c r="K61" s="1" t="str">
        <f aca="false">"G111"</f>
        <v>G111</v>
      </c>
      <c r="M61" s="4" t="str">
        <f aca="false">IF(E61&lt;1,"","N"&amp;D61&amp;" "&amp;H61&amp;" "&amp;I61&amp;" "&amp;J61&amp;" "&amp;K61)</f>
        <v>N60 ( WIRE 421 ) X6400 Y479 G111</v>
      </c>
    </row>
    <row r="62" customFormat="false" ht="13.8" hidden="false" customHeight="false" outlineLevel="0" collapsed="false">
      <c r="D62" s="4" t="n">
        <v>61</v>
      </c>
      <c r="E62" s="1" t="n">
        <f aca="false">E$2-(D62-1)*$B$8</f>
        <v>420</v>
      </c>
      <c r="F62" s="1" t="n">
        <f aca="false">ROUND($B$2+($D62-1)*$B$4*$B$8,1)</f>
        <v>6400</v>
      </c>
      <c r="G62" s="1" t="n">
        <f aca="false">ROUND(G$2+($D62-1)*$B$5*$B$8,1)</f>
        <v>483.8</v>
      </c>
      <c r="H62" s="1" t="str">
        <f aca="false">"( WIRE "&amp;E62&amp;" )"</f>
        <v>( WIRE 420 )</v>
      </c>
      <c r="I62" s="1" t="str">
        <f aca="false">"X"&amp;$F62</f>
        <v>X6400</v>
      </c>
      <c r="J62" s="1" t="str">
        <f aca="false">"Y"&amp;G62</f>
        <v>Y483.8</v>
      </c>
      <c r="K62" s="1" t="str">
        <f aca="false">"G111"</f>
        <v>G111</v>
      </c>
      <c r="M62" s="4" t="str">
        <f aca="false">IF(E62&lt;1,"","N"&amp;D62&amp;" "&amp;H62&amp;" "&amp;I62&amp;" "&amp;J62&amp;" "&amp;K62)</f>
        <v>N61 ( WIRE 420 ) X6400 Y483.8 G111</v>
      </c>
    </row>
    <row r="63" customFormat="false" ht="13.8" hidden="false" customHeight="false" outlineLevel="0" collapsed="false">
      <c r="D63" s="4" t="n">
        <v>62</v>
      </c>
      <c r="E63" s="1" t="n">
        <f aca="false">E$2-(D63-1)*$B$8</f>
        <v>419</v>
      </c>
      <c r="F63" s="1" t="n">
        <f aca="false">ROUND($B$2+($D63-1)*$B$4*$B$8,1)</f>
        <v>6400</v>
      </c>
      <c r="G63" s="1" t="n">
        <f aca="false">ROUND(G$2+($D63-1)*$B$5*$B$8,1)</f>
        <v>488.6</v>
      </c>
      <c r="H63" s="1" t="str">
        <f aca="false">"( WIRE "&amp;E63&amp;" )"</f>
        <v>( WIRE 419 )</v>
      </c>
      <c r="I63" s="1" t="str">
        <f aca="false">"X"&amp;$F63</f>
        <v>X6400</v>
      </c>
      <c r="J63" s="1" t="str">
        <f aca="false">"Y"&amp;G63</f>
        <v>Y488.6</v>
      </c>
      <c r="K63" s="1" t="str">
        <f aca="false">"G111"</f>
        <v>G111</v>
      </c>
      <c r="M63" s="4" t="str">
        <f aca="false">IF(E63&lt;1,"","N"&amp;D63&amp;" "&amp;H63&amp;" "&amp;I63&amp;" "&amp;J63&amp;" "&amp;K63)</f>
        <v>N62 ( WIRE 419 ) X6400 Y488.6 G111</v>
      </c>
    </row>
    <row r="64" customFormat="false" ht="13.8" hidden="false" customHeight="false" outlineLevel="0" collapsed="false">
      <c r="D64" s="4" t="n">
        <v>63</v>
      </c>
      <c r="E64" s="1" t="n">
        <f aca="false">E$2-(D64-1)*$B$8</f>
        <v>418</v>
      </c>
      <c r="F64" s="1" t="n">
        <f aca="false">ROUND($B$2+($D64-1)*$B$4*$B$8,1)</f>
        <v>6400</v>
      </c>
      <c r="G64" s="1" t="n">
        <f aca="false">ROUND(G$2+($D64-1)*$B$5*$B$8,1)</f>
        <v>493.4</v>
      </c>
      <c r="H64" s="1" t="str">
        <f aca="false">"( WIRE "&amp;E64&amp;" )"</f>
        <v>( WIRE 418 )</v>
      </c>
      <c r="I64" s="1" t="str">
        <f aca="false">"X"&amp;$F64</f>
        <v>X6400</v>
      </c>
      <c r="J64" s="1" t="str">
        <f aca="false">"Y"&amp;G64</f>
        <v>Y493.4</v>
      </c>
      <c r="K64" s="1" t="str">
        <f aca="false">"G111"</f>
        <v>G111</v>
      </c>
      <c r="M64" s="4" t="str">
        <f aca="false">IF(E64&lt;1,"","N"&amp;D64&amp;" "&amp;H64&amp;" "&amp;I64&amp;" "&amp;J64&amp;" "&amp;K64)</f>
        <v>N63 ( WIRE 418 ) X6400 Y493.4 G111</v>
      </c>
    </row>
    <row r="65" customFormat="false" ht="13.8" hidden="false" customHeight="false" outlineLevel="0" collapsed="false">
      <c r="D65" s="4" t="n">
        <v>64</v>
      </c>
      <c r="E65" s="1" t="n">
        <f aca="false">E$2-(D65-1)*$B$8</f>
        <v>417</v>
      </c>
      <c r="F65" s="1" t="n">
        <f aca="false">ROUND($B$2+($D65-1)*$B$4*$B$8,1)</f>
        <v>6400</v>
      </c>
      <c r="G65" s="1" t="n">
        <f aca="false">ROUND(G$2+($D65-1)*$B$5*$B$8,1)</f>
        <v>498.2</v>
      </c>
      <c r="H65" s="1" t="str">
        <f aca="false">"( WIRE "&amp;E65&amp;" )"</f>
        <v>( WIRE 417 )</v>
      </c>
      <c r="I65" s="1" t="str">
        <f aca="false">"X"&amp;$F65</f>
        <v>X6400</v>
      </c>
      <c r="J65" s="1" t="str">
        <f aca="false">"Y"&amp;G65</f>
        <v>Y498.2</v>
      </c>
      <c r="K65" s="1" t="str">
        <f aca="false">"G111"</f>
        <v>G111</v>
      </c>
      <c r="M65" s="4" t="str">
        <f aca="false">IF(E65&lt;1,"","N"&amp;D65&amp;" "&amp;H65&amp;" "&amp;I65&amp;" "&amp;J65&amp;" "&amp;K65)</f>
        <v>N64 ( WIRE 417 ) X6400 Y498.2 G111</v>
      </c>
    </row>
    <row r="66" customFormat="false" ht="13.8" hidden="false" customHeight="false" outlineLevel="0" collapsed="false">
      <c r="D66" s="4" t="n">
        <v>65</v>
      </c>
      <c r="E66" s="1" t="n">
        <f aca="false">E$2-(D66-1)*$B$8</f>
        <v>416</v>
      </c>
      <c r="F66" s="1" t="n">
        <f aca="false">ROUND($B$2+($D66-1)*$B$4*$B$8,1)</f>
        <v>6400</v>
      </c>
      <c r="G66" s="1" t="n">
        <f aca="false">ROUND(G$2+($D66-1)*$B$5*$B$8,1)</f>
        <v>503</v>
      </c>
      <c r="H66" s="1" t="str">
        <f aca="false">"( WIRE "&amp;E66&amp;" )"</f>
        <v>( WIRE 416 )</v>
      </c>
      <c r="I66" s="1" t="str">
        <f aca="false">"X"&amp;$F66</f>
        <v>X6400</v>
      </c>
      <c r="J66" s="1" t="str">
        <f aca="false">"Y"&amp;G66</f>
        <v>Y503</v>
      </c>
      <c r="K66" s="1" t="str">
        <f aca="false">"G111"</f>
        <v>G111</v>
      </c>
      <c r="M66" s="4" t="str">
        <f aca="false">IF(E66&lt;1,"","N"&amp;D66&amp;" "&amp;H66&amp;" "&amp;I66&amp;" "&amp;J66&amp;" "&amp;K66)</f>
        <v>N65 ( WIRE 416 ) X6400 Y503 G111</v>
      </c>
    </row>
    <row r="67" customFormat="false" ht="13.8" hidden="false" customHeight="false" outlineLevel="0" collapsed="false">
      <c r="D67" s="4" t="n">
        <v>66</v>
      </c>
      <c r="E67" s="1" t="n">
        <f aca="false">E$2-(D67-1)*$B$8</f>
        <v>415</v>
      </c>
      <c r="F67" s="1" t="n">
        <f aca="false">ROUND($B$2+($D67-1)*$B$4*$B$8,1)</f>
        <v>6400</v>
      </c>
      <c r="G67" s="1" t="n">
        <f aca="false">ROUND(G$2+($D67-1)*$B$5*$B$8,1)</f>
        <v>507.8</v>
      </c>
      <c r="H67" s="1" t="str">
        <f aca="false">"( WIRE "&amp;E67&amp;" )"</f>
        <v>( WIRE 415 )</v>
      </c>
      <c r="I67" s="1" t="str">
        <f aca="false">"X"&amp;$F67</f>
        <v>X6400</v>
      </c>
      <c r="J67" s="1" t="str">
        <f aca="false">"Y"&amp;G67</f>
        <v>Y507.8</v>
      </c>
      <c r="K67" s="1" t="str">
        <f aca="false">"G111"</f>
        <v>G111</v>
      </c>
      <c r="M67" s="4" t="str">
        <f aca="false">IF(E67&lt;1,"","N"&amp;D67&amp;" "&amp;H67&amp;" "&amp;I67&amp;" "&amp;J67&amp;" "&amp;K67)</f>
        <v>N66 ( WIRE 415 ) X6400 Y507.8 G111</v>
      </c>
    </row>
    <row r="68" customFormat="false" ht="13.8" hidden="false" customHeight="false" outlineLevel="0" collapsed="false">
      <c r="D68" s="4" t="n">
        <v>67</v>
      </c>
      <c r="E68" s="1" t="n">
        <f aca="false">E$2-(D68-1)*$B$8</f>
        <v>414</v>
      </c>
      <c r="F68" s="1" t="n">
        <f aca="false">ROUND($B$2+($D68-1)*$B$4*$B$8,1)</f>
        <v>6400</v>
      </c>
      <c r="G68" s="1" t="n">
        <f aca="false">ROUND(G$2+($D68-1)*$B$5*$B$8,1)</f>
        <v>512.6</v>
      </c>
      <c r="H68" s="1" t="str">
        <f aca="false">"( WIRE "&amp;E68&amp;" )"</f>
        <v>( WIRE 414 )</v>
      </c>
      <c r="I68" s="1" t="str">
        <f aca="false">"X"&amp;$F68</f>
        <v>X6400</v>
      </c>
      <c r="J68" s="1" t="str">
        <f aca="false">"Y"&amp;G68</f>
        <v>Y512.6</v>
      </c>
      <c r="K68" s="1" t="str">
        <f aca="false">"G111"</f>
        <v>G111</v>
      </c>
      <c r="M68" s="4" t="str">
        <f aca="false">IF(E68&lt;1,"","N"&amp;D68&amp;" "&amp;H68&amp;" "&amp;I68&amp;" "&amp;J68&amp;" "&amp;K68)</f>
        <v>N67 ( WIRE 414 ) X6400 Y512.6 G111</v>
      </c>
    </row>
    <row r="69" customFormat="false" ht="13.8" hidden="false" customHeight="false" outlineLevel="0" collapsed="false">
      <c r="D69" s="4" t="n">
        <v>68</v>
      </c>
      <c r="E69" s="1" t="n">
        <f aca="false">E$2-(D69-1)*$B$8</f>
        <v>413</v>
      </c>
      <c r="F69" s="1" t="n">
        <f aca="false">ROUND($B$2+($D69-1)*$B$4*$B$8,1)</f>
        <v>6400</v>
      </c>
      <c r="G69" s="1" t="n">
        <f aca="false">ROUND(G$2+($D69-1)*$B$5*$B$8,1)</f>
        <v>517.3</v>
      </c>
      <c r="H69" s="1" t="str">
        <f aca="false">"( WIRE "&amp;E69&amp;" )"</f>
        <v>( WIRE 413 )</v>
      </c>
      <c r="I69" s="1" t="str">
        <f aca="false">"X"&amp;$F69</f>
        <v>X6400</v>
      </c>
      <c r="J69" s="1" t="str">
        <f aca="false">"Y"&amp;G69</f>
        <v>Y517.3</v>
      </c>
      <c r="K69" s="1" t="str">
        <f aca="false">"G111"</f>
        <v>G111</v>
      </c>
      <c r="M69" s="4" t="str">
        <f aca="false">IF(E69&lt;1,"","N"&amp;D69&amp;" "&amp;H69&amp;" "&amp;I69&amp;" "&amp;J69&amp;" "&amp;K69)</f>
        <v>N68 ( WIRE 413 ) X6400 Y517.3 G111</v>
      </c>
    </row>
    <row r="70" customFormat="false" ht="13.8" hidden="false" customHeight="false" outlineLevel="0" collapsed="false">
      <c r="D70" s="4" t="n">
        <v>69</v>
      </c>
      <c r="E70" s="1" t="n">
        <f aca="false">E$2-(D70-1)*$B$8</f>
        <v>412</v>
      </c>
      <c r="F70" s="1" t="n">
        <f aca="false">ROUND($B$2+($D70-1)*$B$4*$B$8,1)</f>
        <v>6400</v>
      </c>
      <c r="G70" s="1" t="n">
        <f aca="false">ROUND(G$2+($D70-1)*$B$5*$B$8,1)</f>
        <v>522.1</v>
      </c>
      <c r="H70" s="1" t="str">
        <f aca="false">"( WIRE "&amp;E70&amp;" )"</f>
        <v>( WIRE 412 )</v>
      </c>
      <c r="I70" s="1" t="str">
        <f aca="false">"X"&amp;$F70</f>
        <v>X6400</v>
      </c>
      <c r="J70" s="1" t="str">
        <f aca="false">"Y"&amp;G70</f>
        <v>Y522.1</v>
      </c>
      <c r="K70" s="1" t="str">
        <f aca="false">"G111"</f>
        <v>G111</v>
      </c>
      <c r="M70" s="4" t="str">
        <f aca="false">IF(E70&lt;1,"","N"&amp;D70&amp;" "&amp;H70&amp;" "&amp;I70&amp;" "&amp;J70&amp;" "&amp;K70)</f>
        <v>N69 ( WIRE 412 ) X6400 Y522.1 G111</v>
      </c>
    </row>
    <row r="71" customFormat="false" ht="13.8" hidden="false" customHeight="false" outlineLevel="0" collapsed="false">
      <c r="D71" s="4" t="n">
        <v>70</v>
      </c>
      <c r="E71" s="1" t="n">
        <f aca="false">E$2-(D71-1)*$B$8</f>
        <v>411</v>
      </c>
      <c r="F71" s="1" t="n">
        <f aca="false">ROUND($B$2+($D71-1)*$B$4*$B$8,1)</f>
        <v>6400</v>
      </c>
      <c r="G71" s="1" t="n">
        <f aca="false">ROUND(G$2+($D71-1)*$B$5*$B$8,1)</f>
        <v>526.9</v>
      </c>
      <c r="H71" s="1" t="str">
        <f aca="false">"( WIRE "&amp;E71&amp;" )"</f>
        <v>( WIRE 411 )</v>
      </c>
      <c r="I71" s="1" t="str">
        <f aca="false">"X"&amp;$F71</f>
        <v>X6400</v>
      </c>
      <c r="J71" s="1" t="str">
        <f aca="false">"Y"&amp;G71</f>
        <v>Y526.9</v>
      </c>
      <c r="K71" s="1" t="str">
        <f aca="false">"G111"</f>
        <v>G111</v>
      </c>
      <c r="M71" s="4" t="str">
        <f aca="false">IF(E71&lt;1,"","N"&amp;D71&amp;" "&amp;H71&amp;" "&amp;I71&amp;" "&amp;J71&amp;" "&amp;K71)</f>
        <v>N70 ( WIRE 411 ) X6400 Y526.9 G111</v>
      </c>
    </row>
    <row r="72" customFormat="false" ht="13.8" hidden="false" customHeight="false" outlineLevel="0" collapsed="false">
      <c r="D72" s="4" t="n">
        <v>71</v>
      </c>
      <c r="E72" s="1" t="n">
        <f aca="false">E$2-(D72-1)*$B$8</f>
        <v>410</v>
      </c>
      <c r="F72" s="1" t="n">
        <f aca="false">ROUND($B$2+($D72-1)*$B$4*$B$8,1)</f>
        <v>6400</v>
      </c>
      <c r="G72" s="1" t="n">
        <f aca="false">ROUND(G$2+($D72-1)*$B$5*$B$8,1)</f>
        <v>531.7</v>
      </c>
      <c r="H72" s="1" t="str">
        <f aca="false">"( WIRE "&amp;E72&amp;" )"</f>
        <v>( WIRE 410 )</v>
      </c>
      <c r="I72" s="1" t="str">
        <f aca="false">"X"&amp;$F72</f>
        <v>X6400</v>
      </c>
      <c r="J72" s="1" t="str">
        <f aca="false">"Y"&amp;G72</f>
        <v>Y531.7</v>
      </c>
      <c r="K72" s="1" t="str">
        <f aca="false">"G111"</f>
        <v>G111</v>
      </c>
      <c r="M72" s="4" t="str">
        <f aca="false">IF(E72&lt;1,"","N"&amp;D72&amp;" "&amp;H72&amp;" "&amp;I72&amp;" "&amp;J72&amp;" "&amp;K72)</f>
        <v>N71 ( WIRE 410 ) X6400 Y531.7 G111</v>
      </c>
    </row>
    <row r="73" customFormat="false" ht="13.8" hidden="false" customHeight="false" outlineLevel="0" collapsed="false">
      <c r="D73" s="4" t="n">
        <v>72</v>
      </c>
      <c r="E73" s="1" t="n">
        <f aca="false">E$2-(D73-1)*$B$8</f>
        <v>409</v>
      </c>
      <c r="F73" s="1" t="n">
        <f aca="false">ROUND($B$2+($D73-1)*$B$4*$B$8,1)</f>
        <v>6400</v>
      </c>
      <c r="G73" s="1" t="n">
        <f aca="false">ROUND(G$2+($D73-1)*$B$5*$B$8,1)</f>
        <v>536.5</v>
      </c>
      <c r="H73" s="1" t="str">
        <f aca="false">"( WIRE "&amp;E73&amp;" )"</f>
        <v>( WIRE 409 )</v>
      </c>
      <c r="I73" s="1" t="str">
        <f aca="false">"X"&amp;$F73</f>
        <v>X6400</v>
      </c>
      <c r="J73" s="1" t="str">
        <f aca="false">"Y"&amp;G73</f>
        <v>Y536.5</v>
      </c>
      <c r="K73" s="1" t="str">
        <f aca="false">"G111"</f>
        <v>G111</v>
      </c>
      <c r="M73" s="4" t="str">
        <f aca="false">IF(E73&lt;1,"","N"&amp;D73&amp;" "&amp;H73&amp;" "&amp;I73&amp;" "&amp;J73&amp;" "&amp;K73)</f>
        <v>N72 ( WIRE 409 ) X6400 Y536.5 G111</v>
      </c>
    </row>
    <row r="74" customFormat="false" ht="13.8" hidden="false" customHeight="false" outlineLevel="0" collapsed="false">
      <c r="D74" s="4" t="n">
        <v>73</v>
      </c>
      <c r="E74" s="1" t="n">
        <f aca="false">E$2-(D74-1)*$B$8</f>
        <v>408</v>
      </c>
      <c r="F74" s="1" t="n">
        <f aca="false">ROUND($B$2+($D74-1)*$B$4*$B$8,1)</f>
        <v>6400</v>
      </c>
      <c r="G74" s="1" t="n">
        <f aca="false">ROUND(G$2+($D74-1)*$B$5*$B$8,1)</f>
        <v>541.3</v>
      </c>
      <c r="H74" s="1" t="str">
        <f aca="false">"( WIRE "&amp;E74&amp;" )"</f>
        <v>( WIRE 408 )</v>
      </c>
      <c r="I74" s="1" t="str">
        <f aca="false">"X"&amp;$F74</f>
        <v>X6400</v>
      </c>
      <c r="J74" s="1" t="str">
        <f aca="false">"Y"&amp;G74</f>
        <v>Y541.3</v>
      </c>
      <c r="K74" s="1" t="str">
        <f aca="false">"G111"</f>
        <v>G111</v>
      </c>
      <c r="M74" s="4" t="str">
        <f aca="false">IF(E74&lt;1,"","N"&amp;D74&amp;" "&amp;H74&amp;" "&amp;I74&amp;" "&amp;J74&amp;" "&amp;K74)</f>
        <v>N73 ( WIRE 408 ) X6400 Y541.3 G111</v>
      </c>
    </row>
    <row r="75" customFormat="false" ht="13.8" hidden="false" customHeight="false" outlineLevel="0" collapsed="false">
      <c r="D75" s="4" t="n">
        <v>74</v>
      </c>
      <c r="E75" s="1" t="n">
        <f aca="false">E$2-(D75-1)*$B$8</f>
        <v>407</v>
      </c>
      <c r="F75" s="1" t="n">
        <f aca="false">ROUND($B$2+($D75-1)*$B$4*$B$8,1)</f>
        <v>6400</v>
      </c>
      <c r="G75" s="1" t="n">
        <f aca="false">ROUND(G$2+($D75-1)*$B$5*$B$8,1)</f>
        <v>546.1</v>
      </c>
      <c r="H75" s="1" t="str">
        <f aca="false">"( WIRE "&amp;E75&amp;" )"</f>
        <v>( WIRE 407 )</v>
      </c>
      <c r="I75" s="1" t="str">
        <f aca="false">"X"&amp;$F75</f>
        <v>X6400</v>
      </c>
      <c r="J75" s="1" t="str">
        <f aca="false">"Y"&amp;G75</f>
        <v>Y546.1</v>
      </c>
      <c r="K75" s="1" t="str">
        <f aca="false">"G111"</f>
        <v>G111</v>
      </c>
      <c r="M75" s="4" t="str">
        <f aca="false">IF(E75&lt;1,"","N"&amp;D75&amp;" "&amp;H75&amp;" "&amp;I75&amp;" "&amp;J75&amp;" "&amp;K75)</f>
        <v>N74 ( WIRE 407 ) X6400 Y546.1 G111</v>
      </c>
    </row>
    <row r="76" customFormat="false" ht="13.8" hidden="false" customHeight="false" outlineLevel="0" collapsed="false">
      <c r="D76" s="4" t="n">
        <v>75</v>
      </c>
      <c r="E76" s="1" t="n">
        <f aca="false">E$2-(D76-1)*$B$8</f>
        <v>406</v>
      </c>
      <c r="F76" s="1" t="n">
        <f aca="false">ROUND($B$2+($D76-1)*$B$4*$B$8,1)</f>
        <v>6400</v>
      </c>
      <c r="G76" s="1" t="n">
        <f aca="false">ROUND(G$2+($D76-1)*$B$5*$B$8,1)</f>
        <v>550.9</v>
      </c>
      <c r="H76" s="1" t="str">
        <f aca="false">"( WIRE "&amp;E76&amp;" )"</f>
        <v>( WIRE 406 )</v>
      </c>
      <c r="I76" s="1" t="str">
        <f aca="false">"X"&amp;$F76</f>
        <v>X6400</v>
      </c>
      <c r="J76" s="1" t="str">
        <f aca="false">"Y"&amp;G76</f>
        <v>Y550.9</v>
      </c>
      <c r="K76" s="1" t="str">
        <f aca="false">"G111"</f>
        <v>G111</v>
      </c>
      <c r="M76" s="4" t="str">
        <f aca="false">IF(E76&lt;1,"","N"&amp;D76&amp;" "&amp;H76&amp;" "&amp;I76&amp;" "&amp;J76&amp;" "&amp;K76)</f>
        <v>N75 ( WIRE 406 ) X6400 Y550.9 G111</v>
      </c>
    </row>
    <row r="77" customFormat="false" ht="13.8" hidden="false" customHeight="false" outlineLevel="0" collapsed="false">
      <c r="D77" s="4" t="n">
        <v>76</v>
      </c>
      <c r="E77" s="1" t="n">
        <f aca="false">E$2-(D77-1)*$B$8</f>
        <v>405</v>
      </c>
      <c r="F77" s="1" t="n">
        <f aca="false">ROUND($B$2+($D77-1)*$B$4*$B$8,1)</f>
        <v>6400</v>
      </c>
      <c r="G77" s="1" t="n">
        <f aca="false">ROUND(G$2+($D77-1)*$B$5*$B$8,1)</f>
        <v>555.7</v>
      </c>
      <c r="H77" s="1" t="str">
        <f aca="false">"( WIRE "&amp;E77&amp;" )"</f>
        <v>( WIRE 405 )</v>
      </c>
      <c r="I77" s="1" t="str">
        <f aca="false">"X"&amp;$F77</f>
        <v>X6400</v>
      </c>
      <c r="J77" s="1" t="str">
        <f aca="false">"Y"&amp;G77</f>
        <v>Y555.7</v>
      </c>
      <c r="K77" s="1" t="str">
        <f aca="false">"G111"</f>
        <v>G111</v>
      </c>
      <c r="M77" s="4" t="str">
        <f aca="false">IF(E77&lt;1,"","N"&amp;D77&amp;" "&amp;H77&amp;" "&amp;I77&amp;" "&amp;J77&amp;" "&amp;K77)</f>
        <v>N76 ( WIRE 405 ) X6400 Y555.7 G111</v>
      </c>
    </row>
    <row r="78" customFormat="false" ht="13.8" hidden="false" customHeight="false" outlineLevel="0" collapsed="false">
      <c r="D78" s="4" t="n">
        <v>77</v>
      </c>
      <c r="E78" s="1" t="n">
        <f aca="false">E$2-(D78-1)*$B$8</f>
        <v>404</v>
      </c>
      <c r="F78" s="1" t="n">
        <f aca="false">ROUND($B$2+($D78-1)*$B$4*$B$8,1)</f>
        <v>6400</v>
      </c>
      <c r="G78" s="1" t="n">
        <f aca="false">ROUND(G$2+($D78-1)*$B$5*$B$8,1)</f>
        <v>560.5</v>
      </c>
      <c r="H78" s="1" t="str">
        <f aca="false">"( WIRE "&amp;E78&amp;" )"</f>
        <v>( WIRE 404 )</v>
      </c>
      <c r="I78" s="1" t="str">
        <f aca="false">"X"&amp;$F78</f>
        <v>X6400</v>
      </c>
      <c r="J78" s="1" t="str">
        <f aca="false">"Y"&amp;G78</f>
        <v>Y560.5</v>
      </c>
      <c r="K78" s="1" t="str">
        <f aca="false">"G111"</f>
        <v>G111</v>
      </c>
      <c r="M78" s="4" t="str">
        <f aca="false">IF(E78&lt;1,"","N"&amp;D78&amp;" "&amp;H78&amp;" "&amp;I78&amp;" "&amp;J78&amp;" "&amp;K78)</f>
        <v>N77 ( WIRE 404 ) X6400 Y560.5 G111</v>
      </c>
    </row>
    <row r="79" customFormat="false" ht="13.8" hidden="false" customHeight="false" outlineLevel="0" collapsed="false">
      <c r="D79" s="4" t="n">
        <v>78</v>
      </c>
      <c r="E79" s="1" t="n">
        <f aca="false">E$2-(D79-1)*$B$8</f>
        <v>403</v>
      </c>
      <c r="F79" s="1" t="n">
        <f aca="false">ROUND($B$2+($D79-1)*$B$4*$B$8,1)</f>
        <v>6400</v>
      </c>
      <c r="G79" s="1" t="n">
        <f aca="false">ROUND(G$2+($D79-1)*$B$5*$B$8,1)</f>
        <v>565.3</v>
      </c>
      <c r="H79" s="1" t="str">
        <f aca="false">"( WIRE "&amp;E79&amp;" )"</f>
        <v>( WIRE 403 )</v>
      </c>
      <c r="I79" s="1" t="str">
        <f aca="false">"X"&amp;$F79</f>
        <v>X6400</v>
      </c>
      <c r="J79" s="1" t="str">
        <f aca="false">"Y"&amp;G79</f>
        <v>Y565.3</v>
      </c>
      <c r="K79" s="1" t="str">
        <f aca="false">"G111"</f>
        <v>G111</v>
      </c>
      <c r="M79" s="4" t="str">
        <f aca="false">IF(E79&lt;1,"","N"&amp;D79&amp;" "&amp;H79&amp;" "&amp;I79&amp;" "&amp;J79&amp;" "&amp;K79)</f>
        <v>N78 ( WIRE 403 ) X6400 Y565.3 G111</v>
      </c>
    </row>
    <row r="80" customFormat="false" ht="13.8" hidden="false" customHeight="false" outlineLevel="0" collapsed="false">
      <c r="D80" s="4" t="n">
        <v>79</v>
      </c>
      <c r="E80" s="1" t="n">
        <f aca="false">E$2-(D80-1)*$B$8</f>
        <v>402</v>
      </c>
      <c r="F80" s="1" t="n">
        <f aca="false">ROUND($B$2+($D80-1)*$B$4*$B$8,1)</f>
        <v>6400</v>
      </c>
      <c r="G80" s="1" t="n">
        <f aca="false">ROUND(G$2+($D80-1)*$B$5*$B$8,1)</f>
        <v>570.1</v>
      </c>
      <c r="H80" s="1" t="str">
        <f aca="false">"( WIRE "&amp;E80&amp;" )"</f>
        <v>( WIRE 402 )</v>
      </c>
      <c r="I80" s="1" t="str">
        <f aca="false">"X"&amp;$F80</f>
        <v>X6400</v>
      </c>
      <c r="J80" s="1" t="str">
        <f aca="false">"Y"&amp;G80</f>
        <v>Y570.1</v>
      </c>
      <c r="K80" s="1" t="str">
        <f aca="false">"G111"</f>
        <v>G111</v>
      </c>
      <c r="M80" s="4" t="str">
        <f aca="false">IF(E80&lt;1,"","N"&amp;D80&amp;" "&amp;H80&amp;" "&amp;I80&amp;" "&amp;J80&amp;" "&amp;K80)</f>
        <v>N79 ( WIRE 402 ) X6400 Y570.1 G111</v>
      </c>
    </row>
    <row r="81" customFormat="false" ht="13.8" hidden="false" customHeight="false" outlineLevel="0" collapsed="false">
      <c r="D81" s="4" t="n">
        <v>80</v>
      </c>
      <c r="E81" s="1" t="n">
        <f aca="false">E$2-(D81-1)*$B$8</f>
        <v>401</v>
      </c>
      <c r="F81" s="1" t="n">
        <f aca="false">ROUND($B$2+($D81-1)*$B$4*$B$8,1)</f>
        <v>6400</v>
      </c>
      <c r="G81" s="1" t="n">
        <f aca="false">ROUND(G$2+($D81-1)*$B$5*$B$8,1)</f>
        <v>574.8</v>
      </c>
      <c r="H81" s="1" t="str">
        <f aca="false">"( WIRE "&amp;E81&amp;" )"</f>
        <v>( WIRE 401 )</v>
      </c>
      <c r="I81" s="1" t="str">
        <f aca="false">"X"&amp;$F81</f>
        <v>X6400</v>
      </c>
      <c r="J81" s="1" t="str">
        <f aca="false">"Y"&amp;G81</f>
        <v>Y574.8</v>
      </c>
      <c r="K81" s="1" t="str">
        <f aca="false">"G111"</f>
        <v>G111</v>
      </c>
      <c r="M81" s="4" t="str">
        <f aca="false">IF(E81&lt;1,"","N"&amp;D81&amp;" "&amp;H81&amp;" "&amp;I81&amp;" "&amp;J81&amp;" "&amp;K81)</f>
        <v>N80 ( WIRE 401 ) X6400 Y574.8 G111</v>
      </c>
    </row>
    <row r="82" customFormat="false" ht="13.8" hidden="false" customHeight="false" outlineLevel="0" collapsed="false">
      <c r="D82" s="4" t="n">
        <v>81</v>
      </c>
      <c r="E82" s="1" t="n">
        <f aca="false">E$2-(D82-1)*$B$8</f>
        <v>400</v>
      </c>
      <c r="F82" s="1" t="n">
        <f aca="false">ROUND($B$2+($D82-1)*$B$4*$B$8,1)</f>
        <v>6400</v>
      </c>
      <c r="G82" s="1" t="n">
        <f aca="false">ROUND(G$2+($D82-1)*$B$5*$B$8,1)</f>
        <v>579.6</v>
      </c>
      <c r="H82" s="1" t="str">
        <f aca="false">"( WIRE "&amp;E82&amp;" )"</f>
        <v>( WIRE 400 )</v>
      </c>
      <c r="I82" s="1" t="str">
        <f aca="false">"X"&amp;$F82</f>
        <v>X6400</v>
      </c>
      <c r="J82" s="1" t="str">
        <f aca="false">"Y"&amp;G82</f>
        <v>Y579.6</v>
      </c>
      <c r="K82" s="1" t="str">
        <f aca="false">"G111"</f>
        <v>G111</v>
      </c>
      <c r="M82" s="4" t="str">
        <f aca="false">IF(E82&lt;1,"","N"&amp;D82&amp;" "&amp;H82&amp;" "&amp;I82&amp;" "&amp;J82&amp;" "&amp;K82)</f>
        <v>N81 ( WIRE 400 ) X6400 Y579.6 G111</v>
      </c>
    </row>
    <row r="83" customFormat="false" ht="13.8" hidden="false" customHeight="false" outlineLevel="0" collapsed="false">
      <c r="D83" s="4" t="n">
        <v>82</v>
      </c>
      <c r="E83" s="1" t="n">
        <f aca="false">E$2-(D83-1)*$B$8</f>
        <v>399</v>
      </c>
      <c r="F83" s="1" t="n">
        <f aca="false">ROUND($B$2+($D83-1)*$B$4*$B$8,1)</f>
        <v>6400</v>
      </c>
      <c r="G83" s="1" t="n">
        <f aca="false">ROUND(G$2+($D83-1)*$B$5*$B$8,1)</f>
        <v>584.4</v>
      </c>
      <c r="H83" s="1" t="str">
        <f aca="false">"( WIRE "&amp;E83&amp;" )"</f>
        <v>( WIRE 399 )</v>
      </c>
      <c r="I83" s="1" t="str">
        <f aca="false">"X"&amp;$F83</f>
        <v>X6400</v>
      </c>
      <c r="J83" s="1" t="str">
        <f aca="false">"Y"&amp;G83</f>
        <v>Y584.4</v>
      </c>
      <c r="K83" s="1" t="str">
        <f aca="false">"G111"</f>
        <v>G111</v>
      </c>
      <c r="M83" s="4" t="str">
        <f aca="false">IF(E83&lt;1,"","N"&amp;D83&amp;" "&amp;H83&amp;" "&amp;I83&amp;" "&amp;J83&amp;" "&amp;K83)</f>
        <v>N82 ( WIRE 399 ) X6400 Y584.4 G111</v>
      </c>
    </row>
    <row r="84" customFormat="false" ht="13.8" hidden="false" customHeight="false" outlineLevel="0" collapsed="false">
      <c r="D84" s="4" t="n">
        <v>83</v>
      </c>
      <c r="E84" s="1" t="n">
        <f aca="false">E$2-(D84-1)*$B$8</f>
        <v>398</v>
      </c>
      <c r="F84" s="1" t="n">
        <f aca="false">ROUND($B$2+($D84-1)*$B$4*$B$8,1)</f>
        <v>6400</v>
      </c>
      <c r="G84" s="1" t="n">
        <f aca="false">ROUND(G$2+($D84-1)*$B$5*$B$8,1)</f>
        <v>589.2</v>
      </c>
      <c r="H84" s="1" t="str">
        <f aca="false">"( WIRE "&amp;E84&amp;" )"</f>
        <v>( WIRE 398 )</v>
      </c>
      <c r="I84" s="1" t="str">
        <f aca="false">"X"&amp;$F84</f>
        <v>X6400</v>
      </c>
      <c r="J84" s="1" t="str">
        <f aca="false">"Y"&amp;G84</f>
        <v>Y589.2</v>
      </c>
      <c r="K84" s="1" t="str">
        <f aca="false">"G111"</f>
        <v>G111</v>
      </c>
      <c r="M84" s="4" t="str">
        <f aca="false">IF(E84&lt;1,"","N"&amp;D84&amp;" "&amp;H84&amp;" "&amp;I84&amp;" "&amp;J84&amp;" "&amp;K84)</f>
        <v>N83 ( WIRE 398 ) X6400 Y589.2 G111</v>
      </c>
    </row>
    <row r="85" customFormat="false" ht="13.8" hidden="false" customHeight="false" outlineLevel="0" collapsed="false">
      <c r="D85" s="4" t="n">
        <v>84</v>
      </c>
      <c r="E85" s="1" t="n">
        <f aca="false">E$2-(D85-1)*$B$8</f>
        <v>397</v>
      </c>
      <c r="F85" s="1" t="n">
        <f aca="false">ROUND($B$2+($D85-1)*$B$4*$B$8,1)</f>
        <v>6400</v>
      </c>
      <c r="G85" s="1" t="n">
        <f aca="false">ROUND(G$2+($D85-1)*$B$5*$B$8,1)</f>
        <v>594</v>
      </c>
      <c r="H85" s="1" t="str">
        <f aca="false">"( WIRE "&amp;E85&amp;" )"</f>
        <v>( WIRE 397 )</v>
      </c>
      <c r="I85" s="1" t="str">
        <f aca="false">"X"&amp;$F85</f>
        <v>X6400</v>
      </c>
      <c r="J85" s="1" t="str">
        <f aca="false">"Y"&amp;G85</f>
        <v>Y594</v>
      </c>
      <c r="K85" s="1" t="str">
        <f aca="false">"G111"</f>
        <v>G111</v>
      </c>
      <c r="M85" s="4" t="str">
        <f aca="false">IF(E85&lt;1,"","N"&amp;D85&amp;" "&amp;H85&amp;" "&amp;I85&amp;" "&amp;J85&amp;" "&amp;K85)</f>
        <v>N84 ( WIRE 397 ) X6400 Y594 G111</v>
      </c>
    </row>
    <row r="86" customFormat="false" ht="13.8" hidden="false" customHeight="false" outlineLevel="0" collapsed="false">
      <c r="D86" s="4" t="n">
        <v>85</v>
      </c>
      <c r="E86" s="1" t="n">
        <f aca="false">E$2-(D86-1)*$B$8</f>
        <v>396</v>
      </c>
      <c r="F86" s="1" t="n">
        <f aca="false">ROUND($B$2+($D86-1)*$B$4*$B$8,1)</f>
        <v>6400</v>
      </c>
      <c r="G86" s="1" t="n">
        <f aca="false">ROUND(G$2+($D86-1)*$B$5*$B$8,1)</f>
        <v>598.8</v>
      </c>
      <c r="H86" s="1" t="str">
        <f aca="false">"( WIRE "&amp;E86&amp;" )"</f>
        <v>( WIRE 396 )</v>
      </c>
      <c r="I86" s="1" t="str">
        <f aca="false">"X"&amp;$F86</f>
        <v>X6400</v>
      </c>
      <c r="J86" s="1" t="str">
        <f aca="false">"Y"&amp;G86</f>
        <v>Y598.8</v>
      </c>
      <c r="K86" s="1" t="str">
        <f aca="false">"G111"</f>
        <v>G111</v>
      </c>
      <c r="M86" s="4" t="str">
        <f aca="false">IF(E86&lt;1,"","N"&amp;D86&amp;" "&amp;H86&amp;" "&amp;I86&amp;" "&amp;J86&amp;" "&amp;K86)</f>
        <v>N85 ( WIRE 396 ) X6400 Y598.8 G111</v>
      </c>
    </row>
    <row r="87" customFormat="false" ht="13.8" hidden="false" customHeight="false" outlineLevel="0" collapsed="false">
      <c r="D87" s="4" t="n">
        <v>86</v>
      </c>
      <c r="E87" s="1" t="n">
        <f aca="false">E$2-(D87-1)*$B$8</f>
        <v>395</v>
      </c>
      <c r="F87" s="1" t="n">
        <f aca="false">ROUND($B$2+($D87-1)*$B$4*$B$8,1)</f>
        <v>6400</v>
      </c>
      <c r="G87" s="1" t="n">
        <f aca="false">ROUND(G$2+($D87-1)*$B$5*$B$8,1)</f>
        <v>603.6</v>
      </c>
      <c r="H87" s="1" t="str">
        <f aca="false">"( WIRE "&amp;E87&amp;" )"</f>
        <v>( WIRE 395 )</v>
      </c>
      <c r="I87" s="1" t="str">
        <f aca="false">"X"&amp;$F87</f>
        <v>X6400</v>
      </c>
      <c r="J87" s="1" t="str">
        <f aca="false">"Y"&amp;G87</f>
        <v>Y603.6</v>
      </c>
      <c r="K87" s="1" t="str">
        <f aca="false">"G111"</f>
        <v>G111</v>
      </c>
      <c r="M87" s="4" t="str">
        <f aca="false">IF(E87&lt;1,"","N"&amp;D87&amp;" "&amp;H87&amp;" "&amp;I87&amp;" "&amp;J87&amp;" "&amp;K87)</f>
        <v>N86 ( WIRE 395 ) X6400 Y603.6 G111</v>
      </c>
    </row>
    <row r="88" customFormat="false" ht="13.8" hidden="false" customHeight="false" outlineLevel="0" collapsed="false">
      <c r="D88" s="4" t="n">
        <v>87</v>
      </c>
      <c r="E88" s="1" t="n">
        <f aca="false">E$2-(D88-1)*$B$8</f>
        <v>394</v>
      </c>
      <c r="F88" s="1" t="n">
        <f aca="false">ROUND($B$2+($D88-1)*$B$4*$B$8,1)</f>
        <v>6400</v>
      </c>
      <c r="G88" s="1" t="n">
        <f aca="false">ROUND(G$2+($D88-1)*$B$5*$B$8,1)</f>
        <v>608.4</v>
      </c>
      <c r="H88" s="1" t="str">
        <f aca="false">"( WIRE "&amp;E88&amp;" )"</f>
        <v>( WIRE 394 )</v>
      </c>
      <c r="I88" s="1" t="str">
        <f aca="false">"X"&amp;$F88</f>
        <v>X6400</v>
      </c>
      <c r="J88" s="1" t="str">
        <f aca="false">"Y"&amp;G88</f>
        <v>Y608.4</v>
      </c>
      <c r="K88" s="1" t="str">
        <f aca="false">"G111"</f>
        <v>G111</v>
      </c>
      <c r="M88" s="4" t="str">
        <f aca="false">IF(E88&lt;1,"","N"&amp;D88&amp;" "&amp;H88&amp;" "&amp;I88&amp;" "&amp;J88&amp;" "&amp;K88)</f>
        <v>N87 ( WIRE 394 ) X6400 Y608.4 G111</v>
      </c>
    </row>
    <row r="89" customFormat="false" ht="13.8" hidden="false" customHeight="false" outlineLevel="0" collapsed="false">
      <c r="D89" s="4" t="n">
        <v>88</v>
      </c>
      <c r="E89" s="1" t="n">
        <f aca="false">E$2-(D89-1)*$B$8</f>
        <v>393</v>
      </c>
      <c r="F89" s="1" t="n">
        <f aca="false">ROUND($B$2+($D89-1)*$B$4*$B$8,1)</f>
        <v>6400</v>
      </c>
      <c r="G89" s="1" t="n">
        <f aca="false">ROUND(G$2+($D89-1)*$B$5*$B$8,1)</f>
        <v>613.2</v>
      </c>
      <c r="H89" s="1" t="str">
        <f aca="false">"( WIRE "&amp;E89&amp;" )"</f>
        <v>( WIRE 393 )</v>
      </c>
      <c r="I89" s="1" t="str">
        <f aca="false">"X"&amp;$F89</f>
        <v>X6400</v>
      </c>
      <c r="J89" s="1" t="str">
        <f aca="false">"Y"&amp;G89</f>
        <v>Y613.2</v>
      </c>
      <c r="K89" s="1" t="str">
        <f aca="false">"G111"</f>
        <v>G111</v>
      </c>
      <c r="M89" s="4" t="str">
        <f aca="false">IF(E89&lt;1,"","N"&amp;D89&amp;" "&amp;H89&amp;" "&amp;I89&amp;" "&amp;J89&amp;" "&amp;K89)</f>
        <v>N88 ( WIRE 393 ) X6400 Y613.2 G111</v>
      </c>
    </row>
    <row r="90" customFormat="false" ht="13.8" hidden="false" customHeight="false" outlineLevel="0" collapsed="false">
      <c r="D90" s="4" t="n">
        <v>89</v>
      </c>
      <c r="E90" s="1" t="n">
        <f aca="false">E$2-(D90-1)*$B$8</f>
        <v>392</v>
      </c>
      <c r="F90" s="1" t="n">
        <f aca="false">ROUND($B$2+($D90-1)*$B$4*$B$8,1)</f>
        <v>6400</v>
      </c>
      <c r="G90" s="1" t="n">
        <f aca="false">ROUND(G$2+($D90-1)*$B$5*$B$8,1)</f>
        <v>618</v>
      </c>
      <c r="H90" s="1" t="str">
        <f aca="false">"( WIRE "&amp;E90&amp;" )"</f>
        <v>( WIRE 392 )</v>
      </c>
      <c r="I90" s="1" t="str">
        <f aca="false">"X"&amp;$F90</f>
        <v>X6400</v>
      </c>
      <c r="J90" s="1" t="str">
        <f aca="false">"Y"&amp;G90</f>
        <v>Y618</v>
      </c>
      <c r="K90" s="1" t="str">
        <f aca="false">"G111"</f>
        <v>G111</v>
      </c>
      <c r="M90" s="4" t="str">
        <f aca="false">IF(E90&lt;1,"","N"&amp;D90&amp;" "&amp;H90&amp;" "&amp;I90&amp;" "&amp;J90&amp;" "&amp;K90)</f>
        <v>N89 ( WIRE 392 ) X6400 Y618 G111</v>
      </c>
    </row>
    <row r="91" customFormat="false" ht="13.8" hidden="false" customHeight="false" outlineLevel="0" collapsed="false">
      <c r="D91" s="4" t="n">
        <v>90</v>
      </c>
      <c r="E91" s="1" t="n">
        <f aca="false">E$2-(D91-1)*$B$8</f>
        <v>391</v>
      </c>
      <c r="F91" s="1" t="n">
        <f aca="false">ROUND($B$2+($D91-1)*$B$4*$B$8,1)</f>
        <v>6400</v>
      </c>
      <c r="G91" s="1" t="n">
        <f aca="false">ROUND(G$2+($D91-1)*$B$5*$B$8,1)</f>
        <v>622.8</v>
      </c>
      <c r="H91" s="1" t="str">
        <f aca="false">"( WIRE "&amp;E91&amp;" )"</f>
        <v>( WIRE 391 )</v>
      </c>
      <c r="I91" s="1" t="str">
        <f aca="false">"X"&amp;$F91</f>
        <v>X6400</v>
      </c>
      <c r="J91" s="1" t="str">
        <f aca="false">"Y"&amp;G91</f>
        <v>Y622.8</v>
      </c>
      <c r="K91" s="1" t="str">
        <f aca="false">"G111"</f>
        <v>G111</v>
      </c>
      <c r="M91" s="4" t="str">
        <f aca="false">IF(E91&lt;1,"","N"&amp;D91&amp;" "&amp;H91&amp;" "&amp;I91&amp;" "&amp;J91&amp;" "&amp;K91)</f>
        <v>N90 ( WIRE 391 ) X6400 Y622.8 G111</v>
      </c>
    </row>
    <row r="92" customFormat="false" ht="13.8" hidden="false" customHeight="false" outlineLevel="0" collapsed="false">
      <c r="D92" s="4" t="n">
        <v>91</v>
      </c>
      <c r="E92" s="1" t="n">
        <f aca="false">E$2-(D92-1)*$B$8</f>
        <v>390</v>
      </c>
      <c r="F92" s="1" t="n">
        <f aca="false">ROUND($B$2+($D92-1)*$B$4*$B$8,1)</f>
        <v>6400</v>
      </c>
      <c r="G92" s="1" t="n">
        <f aca="false">ROUND(G$2+($D92-1)*$B$5*$B$8,1)</f>
        <v>627.6</v>
      </c>
      <c r="H92" s="1" t="str">
        <f aca="false">"( WIRE "&amp;E92&amp;" )"</f>
        <v>( WIRE 390 )</v>
      </c>
      <c r="I92" s="1" t="str">
        <f aca="false">"X"&amp;$F92</f>
        <v>X6400</v>
      </c>
      <c r="J92" s="1" t="str">
        <f aca="false">"Y"&amp;G92</f>
        <v>Y627.6</v>
      </c>
      <c r="K92" s="1" t="str">
        <f aca="false">"G111"</f>
        <v>G111</v>
      </c>
      <c r="M92" s="4" t="str">
        <f aca="false">IF(E92&lt;1,"","N"&amp;D92&amp;" "&amp;H92&amp;" "&amp;I92&amp;" "&amp;J92&amp;" "&amp;K92)</f>
        <v>N91 ( WIRE 390 ) X6400 Y627.6 G111</v>
      </c>
    </row>
    <row r="93" customFormat="false" ht="13.8" hidden="false" customHeight="false" outlineLevel="0" collapsed="false">
      <c r="D93" s="4" t="n">
        <v>92</v>
      </c>
      <c r="E93" s="1" t="n">
        <f aca="false">E$2-(D93-1)*$B$8</f>
        <v>389</v>
      </c>
      <c r="F93" s="1" t="n">
        <f aca="false">ROUND($B$2+($D93-1)*$B$4*$B$8,1)</f>
        <v>6400</v>
      </c>
      <c r="G93" s="1" t="n">
        <f aca="false">ROUND(G$2+($D93-1)*$B$5*$B$8,1)</f>
        <v>632.3</v>
      </c>
      <c r="H93" s="1" t="str">
        <f aca="false">"( WIRE "&amp;E93&amp;" )"</f>
        <v>( WIRE 389 )</v>
      </c>
      <c r="I93" s="1" t="str">
        <f aca="false">"X"&amp;$F93</f>
        <v>X6400</v>
      </c>
      <c r="J93" s="1" t="str">
        <f aca="false">"Y"&amp;G93</f>
        <v>Y632.3</v>
      </c>
      <c r="K93" s="1" t="str">
        <f aca="false">"G111"</f>
        <v>G111</v>
      </c>
      <c r="M93" s="4" t="str">
        <f aca="false">IF(E93&lt;1,"","N"&amp;D93&amp;" "&amp;H93&amp;" "&amp;I93&amp;" "&amp;J93&amp;" "&amp;K93)</f>
        <v>N92 ( WIRE 389 ) X6400 Y632.3 G111</v>
      </c>
    </row>
    <row r="94" customFormat="false" ht="13.8" hidden="false" customHeight="false" outlineLevel="0" collapsed="false">
      <c r="D94" s="4" t="n">
        <v>93</v>
      </c>
      <c r="E94" s="1" t="n">
        <f aca="false">E$2-(D94-1)*$B$8</f>
        <v>388</v>
      </c>
      <c r="F94" s="1" t="n">
        <f aca="false">ROUND($B$2+($D94-1)*$B$4*$B$8,1)</f>
        <v>6400</v>
      </c>
      <c r="G94" s="1" t="n">
        <f aca="false">ROUND(G$2+($D94-1)*$B$5*$B$8,1)</f>
        <v>637.1</v>
      </c>
      <c r="H94" s="1" t="str">
        <f aca="false">"( WIRE "&amp;E94&amp;" )"</f>
        <v>( WIRE 388 )</v>
      </c>
      <c r="I94" s="1" t="str">
        <f aca="false">"X"&amp;$F94</f>
        <v>X6400</v>
      </c>
      <c r="J94" s="1" t="str">
        <f aca="false">"Y"&amp;G94</f>
        <v>Y637.1</v>
      </c>
      <c r="K94" s="1" t="str">
        <f aca="false">"G111"</f>
        <v>G111</v>
      </c>
      <c r="M94" s="4" t="str">
        <f aca="false">IF(E94&lt;1,"","N"&amp;D94&amp;" "&amp;H94&amp;" "&amp;I94&amp;" "&amp;J94&amp;" "&amp;K94)</f>
        <v>N93 ( WIRE 388 ) X6400 Y637.1 G111</v>
      </c>
    </row>
    <row r="95" customFormat="false" ht="13.8" hidden="false" customHeight="false" outlineLevel="0" collapsed="false">
      <c r="D95" s="4" t="n">
        <v>94</v>
      </c>
      <c r="E95" s="1" t="n">
        <f aca="false">E$2-(D95-1)*$B$8</f>
        <v>387</v>
      </c>
      <c r="F95" s="1" t="n">
        <f aca="false">ROUND($B$2+($D95-1)*$B$4*$B$8,1)</f>
        <v>6400</v>
      </c>
      <c r="G95" s="1" t="n">
        <f aca="false">ROUND(G$2+($D95-1)*$B$5*$B$8,1)</f>
        <v>641.9</v>
      </c>
      <c r="H95" s="1" t="str">
        <f aca="false">"( WIRE "&amp;E95&amp;" )"</f>
        <v>( WIRE 387 )</v>
      </c>
      <c r="I95" s="1" t="str">
        <f aca="false">"X"&amp;$F95</f>
        <v>X6400</v>
      </c>
      <c r="J95" s="1" t="str">
        <f aca="false">"Y"&amp;G95</f>
        <v>Y641.9</v>
      </c>
      <c r="K95" s="1" t="str">
        <f aca="false">"G111"</f>
        <v>G111</v>
      </c>
      <c r="M95" s="4" t="str">
        <f aca="false">IF(E95&lt;1,"","N"&amp;D95&amp;" "&amp;H95&amp;" "&amp;I95&amp;" "&amp;J95&amp;" "&amp;K95)</f>
        <v>N94 ( WIRE 387 ) X6400 Y641.9 G111</v>
      </c>
    </row>
    <row r="96" customFormat="false" ht="13.8" hidden="false" customHeight="false" outlineLevel="0" collapsed="false">
      <c r="D96" s="4" t="n">
        <v>95</v>
      </c>
      <c r="E96" s="1" t="n">
        <f aca="false">E$2-(D96-1)*$B$8</f>
        <v>386</v>
      </c>
      <c r="F96" s="1" t="n">
        <f aca="false">ROUND($B$2+($D96-1)*$B$4*$B$8,1)</f>
        <v>6400</v>
      </c>
      <c r="G96" s="1" t="n">
        <f aca="false">ROUND(G$2+($D96-1)*$B$5*$B$8,1)</f>
        <v>646.7</v>
      </c>
      <c r="H96" s="1" t="str">
        <f aca="false">"( WIRE "&amp;E96&amp;" )"</f>
        <v>( WIRE 386 )</v>
      </c>
      <c r="I96" s="1" t="str">
        <f aca="false">"X"&amp;$F96</f>
        <v>X6400</v>
      </c>
      <c r="J96" s="1" t="str">
        <f aca="false">"Y"&amp;G96</f>
        <v>Y646.7</v>
      </c>
      <c r="K96" s="1" t="str">
        <f aca="false">"G111"</f>
        <v>G111</v>
      </c>
      <c r="M96" s="4" t="str">
        <f aca="false">IF(E96&lt;1,"","N"&amp;D96&amp;" "&amp;H96&amp;" "&amp;I96&amp;" "&amp;J96&amp;" "&amp;K96)</f>
        <v>N95 ( WIRE 386 ) X6400 Y646.7 G111</v>
      </c>
    </row>
    <row r="97" customFormat="false" ht="13.8" hidden="false" customHeight="false" outlineLevel="0" collapsed="false">
      <c r="D97" s="4" t="n">
        <v>96</v>
      </c>
      <c r="E97" s="1" t="n">
        <f aca="false">E$2-(D97-1)*$B$8</f>
        <v>385</v>
      </c>
      <c r="F97" s="1" t="n">
        <f aca="false">ROUND($B$2+($D97-1)*$B$4*$B$8,1)</f>
        <v>6400</v>
      </c>
      <c r="G97" s="1" t="n">
        <f aca="false">ROUND(G$2+($D97-1)*$B$5*$B$8,1)</f>
        <v>651.5</v>
      </c>
      <c r="H97" s="1" t="str">
        <f aca="false">"( WIRE "&amp;E97&amp;" )"</f>
        <v>( WIRE 385 )</v>
      </c>
      <c r="I97" s="1" t="str">
        <f aca="false">"X"&amp;$F97</f>
        <v>X6400</v>
      </c>
      <c r="J97" s="1" t="str">
        <f aca="false">"Y"&amp;G97</f>
        <v>Y651.5</v>
      </c>
      <c r="K97" s="1" t="str">
        <f aca="false">"G111"</f>
        <v>G111</v>
      </c>
      <c r="M97" s="4" t="str">
        <f aca="false">IF(E97&lt;1,"","N"&amp;D97&amp;" "&amp;H97&amp;" "&amp;I97&amp;" "&amp;J97&amp;" "&amp;K97)</f>
        <v>N96 ( WIRE 385 ) X6400 Y651.5 G111</v>
      </c>
    </row>
    <row r="98" customFormat="false" ht="13.8" hidden="false" customHeight="false" outlineLevel="0" collapsed="false">
      <c r="D98" s="4" t="n">
        <v>97</v>
      </c>
      <c r="E98" s="1" t="n">
        <f aca="false">E$2-(D98-1)*$B$8</f>
        <v>384</v>
      </c>
      <c r="F98" s="1" t="n">
        <f aca="false">ROUND($B$2+($D98-1)*$B$4*$B$8,1)</f>
        <v>6400</v>
      </c>
      <c r="G98" s="1" t="n">
        <f aca="false">ROUND(G$2+($D98-1)*$B$5*$B$8,1)</f>
        <v>656.3</v>
      </c>
      <c r="H98" s="1" t="str">
        <f aca="false">"( WIRE "&amp;E98&amp;" )"</f>
        <v>( WIRE 384 )</v>
      </c>
      <c r="I98" s="1" t="str">
        <f aca="false">"X"&amp;$F98</f>
        <v>X6400</v>
      </c>
      <c r="J98" s="1" t="str">
        <f aca="false">"Y"&amp;G98</f>
        <v>Y656.3</v>
      </c>
      <c r="K98" s="1" t="str">
        <f aca="false">"G111"</f>
        <v>G111</v>
      </c>
      <c r="M98" s="4" t="str">
        <f aca="false">IF(E98&lt;1,"","N"&amp;D98&amp;" "&amp;H98&amp;" "&amp;I98&amp;" "&amp;J98&amp;" "&amp;K98)</f>
        <v>N97 ( WIRE 384 ) X6400 Y656.3 G111</v>
      </c>
    </row>
    <row r="99" customFormat="false" ht="13.8" hidden="false" customHeight="false" outlineLevel="0" collapsed="false">
      <c r="D99" s="4" t="n">
        <v>98</v>
      </c>
      <c r="E99" s="1" t="n">
        <f aca="false">E$2-(D99-1)*$B$8</f>
        <v>383</v>
      </c>
      <c r="F99" s="1" t="n">
        <f aca="false">ROUND($B$2+($D99-1)*$B$4*$B$8,1)</f>
        <v>6400</v>
      </c>
      <c r="G99" s="1" t="n">
        <f aca="false">ROUND(G$2+($D99-1)*$B$5*$B$8,1)</f>
        <v>661.1</v>
      </c>
      <c r="H99" s="1" t="str">
        <f aca="false">"( WIRE "&amp;E99&amp;" )"</f>
        <v>( WIRE 383 )</v>
      </c>
      <c r="I99" s="1" t="str">
        <f aca="false">"X"&amp;$F99</f>
        <v>X6400</v>
      </c>
      <c r="J99" s="1" t="str">
        <f aca="false">"Y"&amp;G99</f>
        <v>Y661.1</v>
      </c>
      <c r="K99" s="1" t="str">
        <f aca="false">"G111"</f>
        <v>G111</v>
      </c>
      <c r="M99" s="4" t="str">
        <f aca="false">IF(E99&lt;1,"","N"&amp;D99&amp;" "&amp;H99&amp;" "&amp;I99&amp;" "&amp;J99&amp;" "&amp;K99)</f>
        <v>N98 ( WIRE 383 ) X6400 Y661.1 G111</v>
      </c>
    </row>
    <row r="100" customFormat="false" ht="13.8" hidden="false" customHeight="false" outlineLevel="0" collapsed="false">
      <c r="D100" s="4" t="n">
        <v>99</v>
      </c>
      <c r="E100" s="1" t="n">
        <f aca="false">E$2-(D100-1)*$B$8</f>
        <v>382</v>
      </c>
      <c r="F100" s="1" t="n">
        <f aca="false">ROUND($B$2+($D100-1)*$B$4*$B$8,1)</f>
        <v>6400</v>
      </c>
      <c r="G100" s="1" t="n">
        <f aca="false">ROUND(G$2+($D100-1)*$B$5*$B$8,1)</f>
        <v>665.9</v>
      </c>
      <c r="H100" s="1" t="str">
        <f aca="false">"( WIRE "&amp;E100&amp;" )"</f>
        <v>( WIRE 382 )</v>
      </c>
      <c r="I100" s="1" t="str">
        <f aca="false">"X"&amp;$F100</f>
        <v>X6400</v>
      </c>
      <c r="J100" s="1" t="str">
        <f aca="false">"Y"&amp;G100</f>
        <v>Y665.9</v>
      </c>
      <c r="K100" s="1" t="str">
        <f aca="false">"G111"</f>
        <v>G111</v>
      </c>
      <c r="M100" s="4" t="str">
        <f aca="false">IF(E100&lt;1,"","N"&amp;D100&amp;" "&amp;H100&amp;" "&amp;I100&amp;" "&amp;J100&amp;" "&amp;K100)</f>
        <v>N99 ( WIRE 382 ) X6400 Y665.9 G111</v>
      </c>
    </row>
    <row r="101" customFormat="false" ht="13.8" hidden="false" customHeight="false" outlineLevel="0" collapsed="false">
      <c r="D101" s="4" t="n">
        <v>100</v>
      </c>
      <c r="E101" s="1" t="n">
        <f aca="false">E$2-(D101-1)*$B$8</f>
        <v>381</v>
      </c>
      <c r="F101" s="1" t="n">
        <f aca="false">ROUND($B$2+($D101-1)*$B$4*$B$8,1)</f>
        <v>6400</v>
      </c>
      <c r="G101" s="1" t="n">
        <f aca="false">ROUND(G$2+($D101-1)*$B$5*$B$8,1)</f>
        <v>670.7</v>
      </c>
      <c r="H101" s="1" t="str">
        <f aca="false">"( WIRE "&amp;E101&amp;" )"</f>
        <v>( WIRE 381 )</v>
      </c>
      <c r="I101" s="1" t="str">
        <f aca="false">"X"&amp;$F101</f>
        <v>X6400</v>
      </c>
      <c r="J101" s="1" t="str">
        <f aca="false">"Y"&amp;G101</f>
        <v>Y670.7</v>
      </c>
      <c r="K101" s="1" t="str">
        <f aca="false">"G111"</f>
        <v>G111</v>
      </c>
      <c r="M101" s="4" t="str">
        <f aca="false">IF(E101&lt;1,"","N"&amp;D101&amp;" "&amp;H101&amp;" "&amp;I101&amp;" "&amp;J101&amp;" "&amp;K101)</f>
        <v>N100 ( WIRE 381 ) X6400 Y670.7 G111</v>
      </c>
    </row>
    <row r="102" customFormat="false" ht="13.8" hidden="false" customHeight="false" outlineLevel="0" collapsed="false">
      <c r="D102" s="4" t="n">
        <v>101</v>
      </c>
      <c r="E102" s="1" t="n">
        <f aca="false">E$2-(D102-1)*$B$8</f>
        <v>380</v>
      </c>
      <c r="F102" s="1" t="n">
        <f aca="false">ROUND($B$2+($D102-1)*$B$4*$B$8,1)</f>
        <v>6400</v>
      </c>
      <c r="G102" s="1" t="n">
        <f aca="false">ROUND(G$2+($D102-1)*$B$5*$B$8,1)</f>
        <v>675.5</v>
      </c>
      <c r="H102" s="1" t="str">
        <f aca="false">"( WIRE "&amp;E102&amp;" )"</f>
        <v>( WIRE 380 )</v>
      </c>
      <c r="I102" s="1" t="str">
        <f aca="false">"X"&amp;$F102</f>
        <v>X6400</v>
      </c>
      <c r="J102" s="1" t="str">
        <f aca="false">"Y"&amp;G102</f>
        <v>Y675.5</v>
      </c>
      <c r="K102" s="1" t="str">
        <f aca="false">"G111"</f>
        <v>G111</v>
      </c>
      <c r="M102" s="4" t="str">
        <f aca="false">IF(E102&lt;1,"","N"&amp;D102&amp;" "&amp;H102&amp;" "&amp;I102&amp;" "&amp;J102&amp;" "&amp;K102)</f>
        <v>N101 ( WIRE 380 ) X6400 Y675.5 G111</v>
      </c>
    </row>
    <row r="103" customFormat="false" ht="13.8" hidden="false" customHeight="false" outlineLevel="0" collapsed="false">
      <c r="D103" s="4" t="n">
        <v>102</v>
      </c>
      <c r="E103" s="1" t="n">
        <f aca="false">E$2-(D103-1)*$B$8</f>
        <v>379</v>
      </c>
      <c r="F103" s="1" t="n">
        <f aca="false">ROUND($B$2+($D103-1)*$B$4*$B$8,1)</f>
        <v>6400</v>
      </c>
      <c r="G103" s="1" t="n">
        <f aca="false">ROUND(G$2+($D103-1)*$B$5*$B$8,1)</f>
        <v>680.3</v>
      </c>
      <c r="H103" s="1" t="str">
        <f aca="false">"( WIRE "&amp;E103&amp;" )"</f>
        <v>( WIRE 379 )</v>
      </c>
      <c r="I103" s="1" t="str">
        <f aca="false">"X"&amp;$F103</f>
        <v>X6400</v>
      </c>
      <c r="J103" s="1" t="str">
        <f aca="false">"Y"&amp;G103</f>
        <v>Y680.3</v>
      </c>
      <c r="K103" s="1" t="str">
        <f aca="false">"G111"</f>
        <v>G111</v>
      </c>
      <c r="M103" s="4" t="str">
        <f aca="false">IF(E103&lt;1,"","N"&amp;D103&amp;" "&amp;H103&amp;" "&amp;I103&amp;" "&amp;J103&amp;" "&amp;K103)</f>
        <v>N102 ( WIRE 379 ) X6400 Y680.3 G111</v>
      </c>
    </row>
    <row r="104" customFormat="false" ht="13.8" hidden="false" customHeight="false" outlineLevel="0" collapsed="false">
      <c r="D104" s="4" t="n">
        <v>103</v>
      </c>
      <c r="E104" s="1" t="n">
        <f aca="false">E$2-(D104-1)*$B$8</f>
        <v>378</v>
      </c>
      <c r="F104" s="1" t="n">
        <f aca="false">ROUND($B$2+($D104-1)*$B$4*$B$8,1)</f>
        <v>6400</v>
      </c>
      <c r="G104" s="1" t="n">
        <f aca="false">ROUND(G$2+($D104-1)*$B$5*$B$8,1)</f>
        <v>685.1</v>
      </c>
      <c r="H104" s="1" t="str">
        <f aca="false">"( WIRE "&amp;E104&amp;" )"</f>
        <v>( WIRE 378 )</v>
      </c>
      <c r="I104" s="1" t="str">
        <f aca="false">"X"&amp;$F104</f>
        <v>X6400</v>
      </c>
      <c r="J104" s="1" t="str">
        <f aca="false">"Y"&amp;G104</f>
        <v>Y685.1</v>
      </c>
      <c r="K104" s="1" t="str">
        <f aca="false">"G111"</f>
        <v>G111</v>
      </c>
      <c r="M104" s="4" t="str">
        <f aca="false">IF(E104&lt;1,"","N"&amp;D104&amp;" "&amp;H104&amp;" "&amp;I104&amp;" "&amp;J104&amp;" "&amp;K104)</f>
        <v>N103 ( WIRE 378 ) X6400 Y685.1 G111</v>
      </c>
    </row>
    <row r="105" customFormat="false" ht="13.8" hidden="false" customHeight="false" outlineLevel="0" collapsed="false">
      <c r="D105" s="4" t="n">
        <v>104</v>
      </c>
      <c r="E105" s="1" t="n">
        <f aca="false">E$2-(D105-1)*$B$8</f>
        <v>377</v>
      </c>
      <c r="F105" s="1" t="n">
        <f aca="false">ROUND($B$2+($D105-1)*$B$4*$B$8,1)</f>
        <v>6400</v>
      </c>
      <c r="G105" s="1" t="n">
        <f aca="false">ROUND(G$2+($D105-1)*$B$5*$B$8,1)</f>
        <v>689.8</v>
      </c>
      <c r="H105" s="1" t="str">
        <f aca="false">"( WIRE "&amp;E105&amp;" )"</f>
        <v>( WIRE 377 )</v>
      </c>
      <c r="I105" s="1" t="str">
        <f aca="false">"X"&amp;$F105</f>
        <v>X6400</v>
      </c>
      <c r="J105" s="1" t="str">
        <f aca="false">"Y"&amp;G105</f>
        <v>Y689.8</v>
      </c>
      <c r="K105" s="1" t="str">
        <f aca="false">"G111"</f>
        <v>G111</v>
      </c>
      <c r="M105" s="4" t="str">
        <f aca="false">IF(E105&lt;1,"","N"&amp;D105&amp;" "&amp;H105&amp;" "&amp;I105&amp;" "&amp;J105&amp;" "&amp;K105)</f>
        <v>N104 ( WIRE 377 ) X6400 Y689.8 G111</v>
      </c>
    </row>
    <row r="106" customFormat="false" ht="13.8" hidden="false" customHeight="false" outlineLevel="0" collapsed="false">
      <c r="D106" s="4" t="n">
        <v>105</v>
      </c>
      <c r="E106" s="1" t="n">
        <f aca="false">E$2-(D106-1)*$B$8</f>
        <v>376</v>
      </c>
      <c r="F106" s="1" t="n">
        <f aca="false">ROUND($B$2+($D106-1)*$B$4*$B$8,1)</f>
        <v>6400</v>
      </c>
      <c r="G106" s="1" t="n">
        <f aca="false">ROUND(G$2+($D106-1)*$B$5*$B$8,1)</f>
        <v>694.6</v>
      </c>
      <c r="H106" s="1" t="str">
        <f aca="false">"( WIRE "&amp;E106&amp;" )"</f>
        <v>( WIRE 376 )</v>
      </c>
      <c r="I106" s="1" t="str">
        <f aca="false">"X"&amp;$F106</f>
        <v>X6400</v>
      </c>
      <c r="J106" s="1" t="str">
        <f aca="false">"Y"&amp;G106</f>
        <v>Y694.6</v>
      </c>
      <c r="K106" s="1" t="str">
        <f aca="false">"G111"</f>
        <v>G111</v>
      </c>
      <c r="M106" s="4" t="str">
        <f aca="false">IF(E106&lt;1,"","N"&amp;D106&amp;" "&amp;H106&amp;" "&amp;I106&amp;" "&amp;J106&amp;" "&amp;K106)</f>
        <v>N105 ( WIRE 376 ) X6400 Y694.6 G111</v>
      </c>
    </row>
    <row r="107" customFormat="false" ht="13.8" hidden="false" customHeight="false" outlineLevel="0" collapsed="false">
      <c r="D107" s="4" t="n">
        <v>106</v>
      </c>
      <c r="E107" s="1" t="n">
        <f aca="false">E$2-(D107-1)*$B$8</f>
        <v>375</v>
      </c>
      <c r="F107" s="1" t="n">
        <f aca="false">ROUND($B$2+($D107-1)*$B$4*$B$8,1)</f>
        <v>6400</v>
      </c>
      <c r="G107" s="1" t="n">
        <f aca="false">ROUND(G$2+($D107-1)*$B$5*$B$8,1)</f>
        <v>699.4</v>
      </c>
      <c r="H107" s="1" t="str">
        <f aca="false">"( WIRE "&amp;E107&amp;" )"</f>
        <v>( WIRE 375 )</v>
      </c>
      <c r="I107" s="1" t="str">
        <f aca="false">"X"&amp;$F107</f>
        <v>X6400</v>
      </c>
      <c r="J107" s="1" t="str">
        <f aca="false">"Y"&amp;G107</f>
        <v>Y699.4</v>
      </c>
      <c r="K107" s="1" t="str">
        <f aca="false">"G111"</f>
        <v>G111</v>
      </c>
      <c r="M107" s="4" t="str">
        <f aca="false">IF(E107&lt;1,"","N"&amp;D107&amp;" "&amp;H107&amp;" "&amp;I107&amp;" "&amp;J107&amp;" "&amp;K107)</f>
        <v>N106 ( WIRE 375 ) X6400 Y699.4 G111</v>
      </c>
    </row>
    <row r="108" customFormat="false" ht="13.8" hidden="false" customHeight="false" outlineLevel="0" collapsed="false">
      <c r="D108" s="4" t="n">
        <v>107</v>
      </c>
      <c r="E108" s="1" t="n">
        <f aca="false">E$2-(D108-1)*$B$8</f>
        <v>374</v>
      </c>
      <c r="F108" s="1" t="n">
        <f aca="false">ROUND($B$2+($D108-1)*$B$4*$B$8,1)</f>
        <v>6400</v>
      </c>
      <c r="G108" s="1" t="n">
        <f aca="false">ROUND(G$2+($D108-1)*$B$5*$B$8,1)</f>
        <v>704.2</v>
      </c>
      <c r="H108" s="1" t="str">
        <f aca="false">"( WIRE "&amp;E108&amp;" )"</f>
        <v>( WIRE 374 )</v>
      </c>
      <c r="I108" s="1" t="str">
        <f aca="false">"X"&amp;$F108</f>
        <v>X6400</v>
      </c>
      <c r="J108" s="1" t="str">
        <f aca="false">"Y"&amp;G108</f>
        <v>Y704.2</v>
      </c>
      <c r="K108" s="1" t="str">
        <f aca="false">"G111"</f>
        <v>G111</v>
      </c>
      <c r="M108" s="4" t="str">
        <f aca="false">IF(E108&lt;1,"","N"&amp;D108&amp;" "&amp;H108&amp;" "&amp;I108&amp;" "&amp;J108&amp;" "&amp;K108)</f>
        <v>N107 ( WIRE 374 ) X6400 Y704.2 G111</v>
      </c>
    </row>
    <row r="109" customFormat="false" ht="13.8" hidden="false" customHeight="false" outlineLevel="0" collapsed="false">
      <c r="D109" s="4" t="n">
        <v>108</v>
      </c>
      <c r="E109" s="1" t="n">
        <f aca="false">E$2-(D109-1)*$B$8</f>
        <v>373</v>
      </c>
      <c r="F109" s="1" t="n">
        <f aca="false">ROUND($B$2+($D109-1)*$B$4*$B$8,1)</f>
        <v>6400</v>
      </c>
      <c r="G109" s="1" t="n">
        <f aca="false">ROUND(G$2+($D109-1)*$B$5*$B$8,1)</f>
        <v>709</v>
      </c>
      <c r="H109" s="1" t="str">
        <f aca="false">"( WIRE "&amp;E109&amp;" )"</f>
        <v>( WIRE 373 )</v>
      </c>
      <c r="I109" s="1" t="str">
        <f aca="false">"X"&amp;$F109</f>
        <v>X6400</v>
      </c>
      <c r="J109" s="1" t="str">
        <f aca="false">"Y"&amp;G109</f>
        <v>Y709</v>
      </c>
      <c r="K109" s="1" t="str">
        <f aca="false">"G111"</f>
        <v>G111</v>
      </c>
      <c r="M109" s="4" t="str">
        <f aca="false">IF(E109&lt;1,"","N"&amp;D109&amp;" "&amp;H109&amp;" "&amp;I109&amp;" "&amp;J109&amp;" "&amp;K109)</f>
        <v>N108 ( WIRE 373 ) X6400 Y709 G111</v>
      </c>
    </row>
    <row r="110" customFormat="false" ht="13.8" hidden="false" customHeight="false" outlineLevel="0" collapsed="false">
      <c r="D110" s="4" t="n">
        <v>109</v>
      </c>
      <c r="E110" s="1" t="n">
        <f aca="false">E$2-(D110-1)*$B$8</f>
        <v>372</v>
      </c>
      <c r="F110" s="1" t="n">
        <f aca="false">ROUND($B$2+($D110-1)*$B$4*$B$8,1)</f>
        <v>6400</v>
      </c>
      <c r="G110" s="1" t="n">
        <f aca="false">ROUND(G$2+($D110-1)*$B$5*$B$8,1)</f>
        <v>713.8</v>
      </c>
      <c r="H110" s="1" t="str">
        <f aca="false">"( WIRE "&amp;E110&amp;" )"</f>
        <v>( WIRE 372 )</v>
      </c>
      <c r="I110" s="1" t="str">
        <f aca="false">"X"&amp;$F110</f>
        <v>X6400</v>
      </c>
      <c r="J110" s="1" t="str">
        <f aca="false">"Y"&amp;G110</f>
        <v>Y713.8</v>
      </c>
      <c r="K110" s="1" t="str">
        <f aca="false">"G111"</f>
        <v>G111</v>
      </c>
      <c r="M110" s="4" t="str">
        <f aca="false">IF(E110&lt;1,"","N"&amp;D110&amp;" "&amp;H110&amp;" "&amp;I110&amp;" "&amp;J110&amp;" "&amp;K110)</f>
        <v>N109 ( WIRE 372 ) X6400 Y713.8 G111</v>
      </c>
    </row>
    <row r="111" customFormat="false" ht="13.8" hidden="false" customHeight="false" outlineLevel="0" collapsed="false">
      <c r="D111" s="4" t="n">
        <v>110</v>
      </c>
      <c r="E111" s="1" t="n">
        <f aca="false">E$2-(D111-1)*$B$8</f>
        <v>371</v>
      </c>
      <c r="F111" s="1" t="n">
        <f aca="false">ROUND($B$2+($D111-1)*$B$4*$B$8,1)</f>
        <v>6400</v>
      </c>
      <c r="G111" s="1" t="n">
        <f aca="false">ROUND(G$2+($D111-1)*$B$5*$B$8,1)</f>
        <v>718.6</v>
      </c>
      <c r="H111" s="1" t="str">
        <f aca="false">"( WIRE "&amp;E111&amp;" )"</f>
        <v>( WIRE 371 )</v>
      </c>
      <c r="I111" s="1" t="str">
        <f aca="false">"X"&amp;$F111</f>
        <v>X6400</v>
      </c>
      <c r="J111" s="1" t="str">
        <f aca="false">"Y"&amp;G111</f>
        <v>Y718.6</v>
      </c>
      <c r="K111" s="1" t="str">
        <f aca="false">"G111"</f>
        <v>G111</v>
      </c>
      <c r="M111" s="4" t="str">
        <f aca="false">IF(E111&lt;1,"","N"&amp;D111&amp;" "&amp;H111&amp;" "&amp;I111&amp;" "&amp;J111&amp;" "&amp;K111)</f>
        <v>N110 ( WIRE 371 ) X6400 Y718.6 G111</v>
      </c>
    </row>
    <row r="112" customFormat="false" ht="13.8" hidden="false" customHeight="false" outlineLevel="0" collapsed="false">
      <c r="D112" s="4" t="n">
        <v>111</v>
      </c>
      <c r="E112" s="1" t="n">
        <f aca="false">E$2-(D112-1)*$B$8</f>
        <v>370</v>
      </c>
      <c r="F112" s="1" t="n">
        <f aca="false">ROUND($B$2+($D112-1)*$B$4*$B$8,1)</f>
        <v>6400</v>
      </c>
      <c r="G112" s="1" t="n">
        <f aca="false">ROUND(G$2+($D112-1)*$B$5*$B$8,1)</f>
        <v>723.4</v>
      </c>
      <c r="H112" s="1" t="str">
        <f aca="false">"( WIRE "&amp;E112&amp;" )"</f>
        <v>( WIRE 370 )</v>
      </c>
      <c r="I112" s="1" t="str">
        <f aca="false">"X"&amp;$F112</f>
        <v>X6400</v>
      </c>
      <c r="J112" s="1" t="str">
        <f aca="false">"Y"&amp;G112</f>
        <v>Y723.4</v>
      </c>
      <c r="K112" s="1" t="str">
        <f aca="false">"G111"</f>
        <v>G111</v>
      </c>
      <c r="M112" s="4" t="str">
        <f aca="false">IF(E112&lt;1,"","N"&amp;D112&amp;" "&amp;H112&amp;" "&amp;I112&amp;" "&amp;J112&amp;" "&amp;K112)</f>
        <v>N111 ( WIRE 370 ) X6400 Y723.4 G111</v>
      </c>
    </row>
    <row r="113" customFormat="false" ht="13.8" hidden="false" customHeight="false" outlineLevel="0" collapsed="false">
      <c r="D113" s="4" t="n">
        <v>112</v>
      </c>
      <c r="E113" s="1" t="n">
        <f aca="false">E$2-(D113-1)*$B$8</f>
        <v>369</v>
      </c>
      <c r="F113" s="1" t="n">
        <f aca="false">ROUND($B$2+($D113-1)*$B$4*$B$8,1)</f>
        <v>6400</v>
      </c>
      <c r="G113" s="1" t="n">
        <f aca="false">ROUND(G$2+($D113-1)*$B$5*$B$8,1)</f>
        <v>728.2</v>
      </c>
      <c r="H113" s="1" t="str">
        <f aca="false">"( WIRE "&amp;E113&amp;" )"</f>
        <v>( WIRE 369 )</v>
      </c>
      <c r="I113" s="1" t="str">
        <f aca="false">"X"&amp;$F113</f>
        <v>X6400</v>
      </c>
      <c r="J113" s="1" t="str">
        <f aca="false">"Y"&amp;G113</f>
        <v>Y728.2</v>
      </c>
      <c r="K113" s="1" t="str">
        <f aca="false">"G111"</f>
        <v>G111</v>
      </c>
      <c r="M113" s="4" t="str">
        <f aca="false">IF(E113&lt;1,"","N"&amp;D113&amp;" "&amp;H113&amp;" "&amp;I113&amp;" "&amp;J113&amp;" "&amp;K113)</f>
        <v>N112 ( WIRE 369 ) X6400 Y728.2 G111</v>
      </c>
    </row>
    <row r="114" customFormat="false" ht="13.8" hidden="false" customHeight="false" outlineLevel="0" collapsed="false">
      <c r="D114" s="4" t="n">
        <v>113</v>
      </c>
      <c r="E114" s="1" t="n">
        <f aca="false">E$2-(D114-1)*$B$8</f>
        <v>368</v>
      </c>
      <c r="F114" s="1" t="n">
        <f aca="false">ROUND($B$2+($D114-1)*$B$4*$B$8,1)</f>
        <v>6400</v>
      </c>
      <c r="G114" s="1" t="n">
        <f aca="false">ROUND(G$2+($D114-1)*$B$5*$B$8,1)</f>
        <v>733</v>
      </c>
      <c r="H114" s="1" t="str">
        <f aca="false">"( WIRE "&amp;E114&amp;" )"</f>
        <v>( WIRE 368 )</v>
      </c>
      <c r="I114" s="1" t="str">
        <f aca="false">"X"&amp;$F114</f>
        <v>X6400</v>
      </c>
      <c r="J114" s="1" t="str">
        <f aca="false">"Y"&amp;G114</f>
        <v>Y733</v>
      </c>
      <c r="K114" s="1" t="str">
        <f aca="false">"G111"</f>
        <v>G111</v>
      </c>
      <c r="M114" s="4" t="str">
        <f aca="false">IF(E114&lt;1,"","N"&amp;D114&amp;" "&amp;H114&amp;" "&amp;I114&amp;" "&amp;J114&amp;" "&amp;K114)</f>
        <v>N113 ( WIRE 368 ) X6400 Y733 G111</v>
      </c>
    </row>
    <row r="115" customFormat="false" ht="13.8" hidden="false" customHeight="false" outlineLevel="0" collapsed="false">
      <c r="D115" s="4" t="n">
        <v>114</v>
      </c>
      <c r="E115" s="1" t="n">
        <f aca="false">E$2-(D115-1)*$B$8</f>
        <v>367</v>
      </c>
      <c r="F115" s="1" t="n">
        <f aca="false">ROUND($B$2+($D115-1)*$B$4*$B$8,1)</f>
        <v>6400</v>
      </c>
      <c r="G115" s="1" t="n">
        <f aca="false">ROUND(G$2+($D115-1)*$B$5*$B$8,1)</f>
        <v>737.8</v>
      </c>
      <c r="H115" s="1" t="str">
        <f aca="false">"( WIRE "&amp;E115&amp;" )"</f>
        <v>( WIRE 367 )</v>
      </c>
      <c r="I115" s="1" t="str">
        <f aca="false">"X"&amp;$F115</f>
        <v>X6400</v>
      </c>
      <c r="J115" s="1" t="str">
        <f aca="false">"Y"&amp;G115</f>
        <v>Y737.8</v>
      </c>
      <c r="K115" s="1" t="str">
        <f aca="false">"G111"</f>
        <v>G111</v>
      </c>
      <c r="M115" s="4" t="str">
        <f aca="false">IF(E115&lt;1,"","N"&amp;D115&amp;" "&amp;H115&amp;" "&amp;I115&amp;" "&amp;J115&amp;" "&amp;K115)</f>
        <v>N114 ( WIRE 367 ) X6400 Y737.8 G111</v>
      </c>
    </row>
    <row r="116" customFormat="false" ht="13.8" hidden="false" customHeight="false" outlineLevel="0" collapsed="false">
      <c r="D116" s="4" t="n">
        <v>115</v>
      </c>
      <c r="E116" s="1" t="n">
        <f aca="false">E$2-(D116-1)*$B$8</f>
        <v>366</v>
      </c>
      <c r="F116" s="1" t="n">
        <f aca="false">ROUND($B$2+($D116-1)*$B$4*$B$8,1)</f>
        <v>6400</v>
      </c>
      <c r="G116" s="1" t="n">
        <f aca="false">ROUND(G$2+($D116-1)*$B$5*$B$8,1)</f>
        <v>742.6</v>
      </c>
      <c r="H116" s="1" t="str">
        <f aca="false">"( WIRE "&amp;E116&amp;" )"</f>
        <v>( WIRE 366 )</v>
      </c>
      <c r="I116" s="1" t="str">
        <f aca="false">"X"&amp;$F116</f>
        <v>X6400</v>
      </c>
      <c r="J116" s="1" t="str">
        <f aca="false">"Y"&amp;G116</f>
        <v>Y742.6</v>
      </c>
      <c r="K116" s="1" t="str">
        <f aca="false">"G111"</f>
        <v>G111</v>
      </c>
      <c r="M116" s="4" t="str">
        <f aca="false">IF(E116&lt;1,"","N"&amp;D116&amp;" "&amp;H116&amp;" "&amp;I116&amp;" "&amp;J116&amp;" "&amp;K116)</f>
        <v>N115 ( WIRE 366 ) X6400 Y742.6 G111</v>
      </c>
    </row>
    <row r="117" customFormat="false" ht="13.8" hidden="false" customHeight="false" outlineLevel="0" collapsed="false">
      <c r="D117" s="4" t="n">
        <v>116</v>
      </c>
      <c r="E117" s="1" t="n">
        <f aca="false">E$2-(D117-1)*$B$8</f>
        <v>365</v>
      </c>
      <c r="F117" s="1" t="n">
        <f aca="false">ROUND($B$2+($D117-1)*$B$4*$B$8,1)</f>
        <v>6400</v>
      </c>
      <c r="G117" s="1" t="n">
        <f aca="false">ROUND(G$2+($D117-1)*$B$5*$B$8,1)</f>
        <v>747.3</v>
      </c>
      <c r="H117" s="1" t="str">
        <f aca="false">"( WIRE "&amp;E117&amp;" )"</f>
        <v>( WIRE 365 )</v>
      </c>
      <c r="I117" s="1" t="str">
        <f aca="false">"X"&amp;$F117</f>
        <v>X6400</v>
      </c>
      <c r="J117" s="1" t="str">
        <f aca="false">"Y"&amp;G117</f>
        <v>Y747.3</v>
      </c>
      <c r="K117" s="1" t="str">
        <f aca="false">"G111"</f>
        <v>G111</v>
      </c>
      <c r="M117" s="4" t="str">
        <f aca="false">IF(E117&lt;1,"","N"&amp;D117&amp;" "&amp;H117&amp;" "&amp;I117&amp;" "&amp;J117&amp;" "&amp;K117)</f>
        <v>N116 ( WIRE 365 ) X6400 Y747.3 G111</v>
      </c>
    </row>
    <row r="118" customFormat="false" ht="13.8" hidden="false" customHeight="false" outlineLevel="0" collapsed="false">
      <c r="D118" s="4" t="n">
        <v>117</v>
      </c>
      <c r="E118" s="1" t="n">
        <f aca="false">E$2-(D118-1)*$B$8</f>
        <v>364</v>
      </c>
      <c r="F118" s="1" t="n">
        <f aca="false">ROUND($B$2+($D118-1)*$B$4*$B$8,1)</f>
        <v>6400</v>
      </c>
      <c r="G118" s="1" t="n">
        <f aca="false">ROUND(G$2+($D118-1)*$B$5*$B$8,1)</f>
        <v>752.1</v>
      </c>
      <c r="H118" s="1" t="str">
        <f aca="false">"( WIRE "&amp;E118&amp;" )"</f>
        <v>( WIRE 364 )</v>
      </c>
      <c r="I118" s="1" t="str">
        <f aca="false">"X"&amp;$F118</f>
        <v>X6400</v>
      </c>
      <c r="J118" s="1" t="str">
        <f aca="false">"Y"&amp;G118</f>
        <v>Y752.1</v>
      </c>
      <c r="K118" s="1" t="str">
        <f aca="false">"G111"</f>
        <v>G111</v>
      </c>
      <c r="M118" s="4" t="str">
        <f aca="false">IF(E118&lt;1,"","N"&amp;D118&amp;" "&amp;H118&amp;" "&amp;I118&amp;" "&amp;J118&amp;" "&amp;K118)</f>
        <v>N117 ( WIRE 364 ) X6400 Y752.1 G111</v>
      </c>
    </row>
    <row r="119" customFormat="false" ht="13.8" hidden="false" customHeight="false" outlineLevel="0" collapsed="false">
      <c r="D119" s="4" t="n">
        <v>118</v>
      </c>
      <c r="E119" s="1" t="n">
        <f aca="false">E$2-(D119-1)*$B$8</f>
        <v>363</v>
      </c>
      <c r="F119" s="1" t="n">
        <f aca="false">ROUND($B$2+($D119-1)*$B$4*$B$8,1)</f>
        <v>6400</v>
      </c>
      <c r="G119" s="1" t="n">
        <f aca="false">ROUND(G$2+($D119-1)*$B$5*$B$8,1)</f>
        <v>756.9</v>
      </c>
      <c r="H119" s="1" t="str">
        <f aca="false">"( WIRE "&amp;E119&amp;" )"</f>
        <v>( WIRE 363 )</v>
      </c>
      <c r="I119" s="1" t="str">
        <f aca="false">"X"&amp;$F119</f>
        <v>X6400</v>
      </c>
      <c r="J119" s="1" t="str">
        <f aca="false">"Y"&amp;G119</f>
        <v>Y756.9</v>
      </c>
      <c r="K119" s="1" t="str">
        <f aca="false">"G111"</f>
        <v>G111</v>
      </c>
      <c r="M119" s="4" t="str">
        <f aca="false">IF(E119&lt;1,"","N"&amp;D119&amp;" "&amp;H119&amp;" "&amp;I119&amp;" "&amp;J119&amp;" "&amp;K119)</f>
        <v>N118 ( WIRE 363 ) X6400 Y756.9 G111</v>
      </c>
    </row>
    <row r="120" customFormat="false" ht="13.8" hidden="false" customHeight="false" outlineLevel="0" collapsed="false">
      <c r="D120" s="4" t="n">
        <v>119</v>
      </c>
      <c r="E120" s="1" t="n">
        <f aca="false">E$2-(D120-1)*$B$8</f>
        <v>362</v>
      </c>
      <c r="F120" s="1" t="n">
        <f aca="false">ROUND($B$2+($D120-1)*$B$4*$B$8,1)</f>
        <v>6400</v>
      </c>
      <c r="G120" s="1" t="n">
        <f aca="false">ROUND(G$2+($D120-1)*$B$5*$B$8,1)</f>
        <v>761.7</v>
      </c>
      <c r="H120" s="1" t="str">
        <f aca="false">"( WIRE "&amp;E120&amp;" )"</f>
        <v>( WIRE 362 )</v>
      </c>
      <c r="I120" s="1" t="str">
        <f aca="false">"X"&amp;$F120</f>
        <v>X6400</v>
      </c>
      <c r="J120" s="1" t="str">
        <f aca="false">"Y"&amp;G120</f>
        <v>Y761.7</v>
      </c>
      <c r="K120" s="1" t="str">
        <f aca="false">"G111"</f>
        <v>G111</v>
      </c>
      <c r="M120" s="4" t="str">
        <f aca="false">IF(E120&lt;1,"","N"&amp;D120&amp;" "&amp;H120&amp;" "&amp;I120&amp;" "&amp;J120&amp;" "&amp;K120)</f>
        <v>N119 ( WIRE 362 ) X6400 Y761.7 G111</v>
      </c>
    </row>
    <row r="121" customFormat="false" ht="13.8" hidden="false" customHeight="false" outlineLevel="0" collapsed="false">
      <c r="D121" s="4" t="n">
        <v>120</v>
      </c>
      <c r="E121" s="1" t="n">
        <f aca="false">E$2-(D121-1)*$B$8</f>
        <v>361</v>
      </c>
      <c r="F121" s="1" t="n">
        <f aca="false">ROUND($B$2+($D121-1)*$B$4*$B$8,1)</f>
        <v>6400</v>
      </c>
      <c r="G121" s="1" t="n">
        <f aca="false">ROUND(G$2+($D121-1)*$B$5*$B$8,1)</f>
        <v>766.5</v>
      </c>
      <c r="H121" s="1" t="str">
        <f aca="false">"( WIRE "&amp;E121&amp;" )"</f>
        <v>( WIRE 361 )</v>
      </c>
      <c r="I121" s="1" t="str">
        <f aca="false">"X"&amp;$F121</f>
        <v>X6400</v>
      </c>
      <c r="J121" s="1" t="str">
        <f aca="false">"Y"&amp;G121</f>
        <v>Y766.5</v>
      </c>
      <c r="K121" s="1" t="str">
        <f aca="false">"G111"</f>
        <v>G111</v>
      </c>
      <c r="M121" s="4" t="str">
        <f aca="false">IF(E121&lt;1,"","N"&amp;D121&amp;" "&amp;H121&amp;" "&amp;I121&amp;" "&amp;J121&amp;" "&amp;K121)</f>
        <v>N120 ( WIRE 361 ) X6400 Y766.5 G111</v>
      </c>
    </row>
    <row r="122" customFormat="false" ht="13.8" hidden="false" customHeight="false" outlineLevel="0" collapsed="false">
      <c r="D122" s="4" t="n">
        <v>121</v>
      </c>
      <c r="E122" s="1" t="n">
        <f aca="false">E$2-(D122-1)*$B$8</f>
        <v>360</v>
      </c>
      <c r="F122" s="1" t="n">
        <f aca="false">ROUND($B$2+($D122-1)*$B$4*$B$8,1)</f>
        <v>6400</v>
      </c>
      <c r="G122" s="1" t="n">
        <f aca="false">ROUND(G$2+($D122-1)*$B$5*$B$8,1)</f>
        <v>771.3</v>
      </c>
      <c r="H122" s="1" t="str">
        <f aca="false">"( WIRE "&amp;E122&amp;" )"</f>
        <v>( WIRE 360 )</v>
      </c>
      <c r="I122" s="1" t="str">
        <f aca="false">"X"&amp;$F122</f>
        <v>X6400</v>
      </c>
      <c r="J122" s="1" t="str">
        <f aca="false">"Y"&amp;G122</f>
        <v>Y771.3</v>
      </c>
      <c r="K122" s="1" t="str">
        <f aca="false">"G111"</f>
        <v>G111</v>
      </c>
      <c r="M122" s="4" t="str">
        <f aca="false">IF(E122&lt;1,"","N"&amp;D122&amp;" "&amp;H122&amp;" "&amp;I122&amp;" "&amp;J122&amp;" "&amp;K122)</f>
        <v>N121 ( WIRE 360 ) X6400 Y771.3 G111</v>
      </c>
    </row>
    <row r="123" customFormat="false" ht="13.8" hidden="false" customHeight="false" outlineLevel="0" collapsed="false">
      <c r="D123" s="4" t="n">
        <v>122</v>
      </c>
      <c r="E123" s="1" t="n">
        <f aca="false">E$2-(D123-1)*$B$8</f>
        <v>359</v>
      </c>
      <c r="F123" s="1" t="n">
        <f aca="false">ROUND($B$2+($D123-1)*$B$4*$B$8,1)</f>
        <v>6400</v>
      </c>
      <c r="G123" s="1" t="n">
        <f aca="false">ROUND(G$2+($D123-1)*$B$5*$B$8,1)</f>
        <v>776.1</v>
      </c>
      <c r="H123" s="1" t="str">
        <f aca="false">"( WIRE "&amp;E123&amp;" )"</f>
        <v>( WIRE 359 )</v>
      </c>
      <c r="I123" s="1" t="str">
        <f aca="false">"X"&amp;$F123</f>
        <v>X6400</v>
      </c>
      <c r="J123" s="1" t="str">
        <f aca="false">"Y"&amp;G123</f>
        <v>Y776.1</v>
      </c>
      <c r="K123" s="1" t="str">
        <f aca="false">"G111"</f>
        <v>G111</v>
      </c>
      <c r="M123" s="4" t="str">
        <f aca="false">IF(E123&lt;1,"","N"&amp;D123&amp;" "&amp;H123&amp;" "&amp;I123&amp;" "&amp;J123&amp;" "&amp;K123)</f>
        <v>N122 ( WIRE 359 ) X6400 Y776.1 G111</v>
      </c>
    </row>
    <row r="124" customFormat="false" ht="13.8" hidden="false" customHeight="false" outlineLevel="0" collapsed="false">
      <c r="D124" s="4" t="n">
        <v>123</v>
      </c>
      <c r="E124" s="1" t="n">
        <f aca="false">E$2-(D124-1)*$B$8</f>
        <v>358</v>
      </c>
      <c r="F124" s="1" t="n">
        <f aca="false">ROUND($B$2+($D124-1)*$B$4*$B$8,1)</f>
        <v>6400</v>
      </c>
      <c r="G124" s="1" t="n">
        <f aca="false">ROUND(G$2+($D124-1)*$B$5*$B$8,1)</f>
        <v>780.9</v>
      </c>
      <c r="H124" s="1" t="str">
        <f aca="false">"( WIRE "&amp;E124&amp;" )"</f>
        <v>( WIRE 358 )</v>
      </c>
      <c r="I124" s="1" t="str">
        <f aca="false">"X"&amp;$F124</f>
        <v>X6400</v>
      </c>
      <c r="J124" s="1" t="str">
        <f aca="false">"Y"&amp;G124</f>
        <v>Y780.9</v>
      </c>
      <c r="K124" s="1" t="str">
        <f aca="false">"G111"</f>
        <v>G111</v>
      </c>
      <c r="M124" s="4" t="str">
        <f aca="false">IF(E124&lt;1,"","N"&amp;D124&amp;" "&amp;H124&amp;" "&amp;I124&amp;" "&amp;J124&amp;" "&amp;K124)</f>
        <v>N123 ( WIRE 358 ) X6400 Y780.9 G111</v>
      </c>
    </row>
    <row r="125" customFormat="false" ht="13.8" hidden="false" customHeight="false" outlineLevel="0" collapsed="false">
      <c r="D125" s="4" t="n">
        <v>124</v>
      </c>
      <c r="E125" s="1" t="n">
        <f aca="false">E$2-(D125-1)*$B$8</f>
        <v>357</v>
      </c>
      <c r="F125" s="1" t="n">
        <f aca="false">ROUND($B$2+($D125-1)*$B$4*$B$8,1)</f>
        <v>6400</v>
      </c>
      <c r="G125" s="1" t="n">
        <f aca="false">ROUND(G$2+($D125-1)*$B$5*$B$8,1)</f>
        <v>785.7</v>
      </c>
      <c r="H125" s="1" t="str">
        <f aca="false">"( WIRE "&amp;E125&amp;" )"</f>
        <v>( WIRE 357 )</v>
      </c>
      <c r="I125" s="1" t="str">
        <f aca="false">"X"&amp;$F125</f>
        <v>X6400</v>
      </c>
      <c r="J125" s="1" t="str">
        <f aca="false">"Y"&amp;G125</f>
        <v>Y785.7</v>
      </c>
      <c r="K125" s="1" t="str">
        <f aca="false">"G111"</f>
        <v>G111</v>
      </c>
      <c r="M125" s="4" t="str">
        <f aca="false">IF(E125&lt;1,"","N"&amp;D125&amp;" "&amp;H125&amp;" "&amp;I125&amp;" "&amp;J125&amp;" "&amp;K125)</f>
        <v>N124 ( WIRE 357 ) X6400 Y785.7 G111</v>
      </c>
    </row>
    <row r="126" customFormat="false" ht="13.8" hidden="false" customHeight="false" outlineLevel="0" collapsed="false">
      <c r="D126" s="4" t="n">
        <v>125</v>
      </c>
      <c r="E126" s="1" t="n">
        <f aca="false">E$2-(D126-1)*$B$8</f>
        <v>356</v>
      </c>
      <c r="F126" s="1" t="n">
        <f aca="false">ROUND($B$2+($D126-1)*$B$4*$B$8,1)</f>
        <v>6400</v>
      </c>
      <c r="G126" s="1" t="n">
        <f aca="false">ROUND(G$2+($D126-1)*$B$5*$B$8,1)</f>
        <v>790.5</v>
      </c>
      <c r="H126" s="1" t="str">
        <f aca="false">"( WIRE "&amp;E126&amp;" )"</f>
        <v>( WIRE 356 )</v>
      </c>
      <c r="I126" s="1" t="str">
        <f aca="false">"X"&amp;$F126</f>
        <v>X6400</v>
      </c>
      <c r="J126" s="1" t="str">
        <f aca="false">"Y"&amp;G126</f>
        <v>Y790.5</v>
      </c>
      <c r="K126" s="1" t="str">
        <f aca="false">"G111"</f>
        <v>G111</v>
      </c>
      <c r="M126" s="4" t="str">
        <f aca="false">IF(E126&lt;1,"","N"&amp;D126&amp;" "&amp;H126&amp;" "&amp;I126&amp;" "&amp;J126&amp;" "&amp;K126)</f>
        <v>N125 ( WIRE 356 ) X6400 Y790.5 G111</v>
      </c>
    </row>
    <row r="127" customFormat="false" ht="13.8" hidden="false" customHeight="false" outlineLevel="0" collapsed="false">
      <c r="D127" s="4" t="n">
        <v>126</v>
      </c>
      <c r="E127" s="1" t="n">
        <f aca="false">E$2-(D127-1)*$B$8</f>
        <v>355</v>
      </c>
      <c r="F127" s="1" t="n">
        <f aca="false">ROUND($B$2+($D127-1)*$B$4*$B$8,1)</f>
        <v>6400</v>
      </c>
      <c r="G127" s="1" t="n">
        <f aca="false">ROUND(G$2+($D127-1)*$B$5*$B$8,1)</f>
        <v>795.3</v>
      </c>
      <c r="H127" s="1" t="str">
        <f aca="false">"( WIRE "&amp;E127&amp;" )"</f>
        <v>( WIRE 355 )</v>
      </c>
      <c r="I127" s="1" t="str">
        <f aca="false">"X"&amp;$F127</f>
        <v>X6400</v>
      </c>
      <c r="J127" s="1" t="str">
        <f aca="false">"Y"&amp;G127</f>
        <v>Y795.3</v>
      </c>
      <c r="K127" s="1" t="str">
        <f aca="false">"G111"</f>
        <v>G111</v>
      </c>
      <c r="M127" s="4" t="str">
        <f aca="false">IF(E127&lt;1,"","N"&amp;D127&amp;" "&amp;H127&amp;" "&amp;I127&amp;" "&amp;J127&amp;" "&amp;K127)</f>
        <v>N126 ( WIRE 355 ) X6400 Y795.3 G111</v>
      </c>
    </row>
    <row r="128" customFormat="false" ht="13.8" hidden="false" customHeight="false" outlineLevel="0" collapsed="false">
      <c r="D128" s="4" t="n">
        <v>127</v>
      </c>
      <c r="E128" s="1" t="n">
        <f aca="false">E$2-(D128-1)*$B$8</f>
        <v>354</v>
      </c>
      <c r="F128" s="1" t="n">
        <f aca="false">ROUND($B$2+($D128-1)*$B$4*$B$8,1)</f>
        <v>6400</v>
      </c>
      <c r="G128" s="1" t="n">
        <f aca="false">ROUND(G$2+($D128-1)*$B$5*$B$8,1)</f>
        <v>800.1</v>
      </c>
      <c r="H128" s="1" t="str">
        <f aca="false">"( WIRE "&amp;E128&amp;" )"</f>
        <v>( WIRE 354 )</v>
      </c>
      <c r="I128" s="1" t="str">
        <f aca="false">"X"&amp;$F128</f>
        <v>X6400</v>
      </c>
      <c r="J128" s="1" t="str">
        <f aca="false">"Y"&amp;G128</f>
        <v>Y800.1</v>
      </c>
      <c r="K128" s="1" t="str">
        <f aca="false">"G111"</f>
        <v>G111</v>
      </c>
      <c r="M128" s="4" t="str">
        <f aca="false">IF(E128&lt;1,"","N"&amp;D128&amp;" "&amp;H128&amp;" "&amp;I128&amp;" "&amp;J128&amp;" "&amp;K128)</f>
        <v>N127 ( WIRE 354 ) X6400 Y800.1 G111</v>
      </c>
    </row>
    <row r="129" customFormat="false" ht="13.8" hidden="false" customHeight="false" outlineLevel="0" collapsed="false">
      <c r="D129" s="4" t="n">
        <v>128</v>
      </c>
      <c r="E129" s="1" t="n">
        <f aca="false">E$2-(D129-1)*$B$8</f>
        <v>353</v>
      </c>
      <c r="F129" s="1" t="n">
        <f aca="false">ROUND($B$2+($D129-1)*$B$4*$B$8,1)</f>
        <v>6400</v>
      </c>
      <c r="G129" s="1" t="n">
        <f aca="false">ROUND(G$2+($D129-1)*$B$5*$B$8,1)</f>
        <v>804.8</v>
      </c>
      <c r="H129" s="1" t="str">
        <f aca="false">"( WIRE "&amp;E129&amp;" )"</f>
        <v>( WIRE 353 )</v>
      </c>
      <c r="I129" s="1" t="str">
        <f aca="false">"X"&amp;$F129</f>
        <v>X6400</v>
      </c>
      <c r="J129" s="1" t="str">
        <f aca="false">"Y"&amp;G129</f>
        <v>Y804.8</v>
      </c>
      <c r="K129" s="1" t="str">
        <f aca="false">"G111"</f>
        <v>G111</v>
      </c>
      <c r="M129" s="4" t="str">
        <f aca="false">IF(E129&lt;1,"","N"&amp;D129&amp;" "&amp;H129&amp;" "&amp;I129&amp;" "&amp;J129&amp;" "&amp;K129)</f>
        <v>N128 ( WIRE 353 ) X6400 Y804.8 G111</v>
      </c>
    </row>
    <row r="130" customFormat="false" ht="13.8" hidden="false" customHeight="false" outlineLevel="0" collapsed="false">
      <c r="D130" s="4" t="n">
        <v>129</v>
      </c>
      <c r="E130" s="1" t="n">
        <f aca="false">E$2-(D130-1)*$B$8</f>
        <v>352</v>
      </c>
      <c r="F130" s="1" t="n">
        <f aca="false">ROUND($B$2+($D130-1)*$B$4*$B$8,1)</f>
        <v>6400</v>
      </c>
      <c r="G130" s="1" t="n">
        <f aca="false">ROUND(G$2+($D130-1)*$B$5*$B$8,1)</f>
        <v>809.6</v>
      </c>
      <c r="H130" s="1" t="str">
        <f aca="false">"( WIRE "&amp;E130&amp;" )"</f>
        <v>( WIRE 352 )</v>
      </c>
      <c r="I130" s="1" t="str">
        <f aca="false">"X"&amp;$F130</f>
        <v>X6400</v>
      </c>
      <c r="J130" s="1" t="str">
        <f aca="false">"Y"&amp;G130</f>
        <v>Y809.6</v>
      </c>
      <c r="K130" s="1" t="str">
        <f aca="false">"G111"</f>
        <v>G111</v>
      </c>
      <c r="M130" s="4" t="str">
        <f aca="false">IF(E130&lt;1,"","N"&amp;D130&amp;" "&amp;H130&amp;" "&amp;I130&amp;" "&amp;J130&amp;" "&amp;K130)</f>
        <v>N129 ( WIRE 352 ) X6400 Y809.6 G111</v>
      </c>
    </row>
    <row r="131" customFormat="false" ht="13.8" hidden="false" customHeight="false" outlineLevel="0" collapsed="false">
      <c r="D131" s="4" t="n">
        <v>130</v>
      </c>
      <c r="E131" s="1" t="n">
        <f aca="false">E$2-(D131-1)*$B$8</f>
        <v>351</v>
      </c>
      <c r="F131" s="1" t="n">
        <f aca="false">ROUND($B$2+($D131-1)*$B$4*$B$8,1)</f>
        <v>6400</v>
      </c>
      <c r="G131" s="1" t="n">
        <f aca="false">ROUND(G$2+($D131-1)*$B$5*$B$8,1)</f>
        <v>814.4</v>
      </c>
      <c r="H131" s="1" t="str">
        <f aca="false">"( WIRE "&amp;E131&amp;" )"</f>
        <v>( WIRE 351 )</v>
      </c>
      <c r="I131" s="1" t="str">
        <f aca="false">"X"&amp;$F131</f>
        <v>X6400</v>
      </c>
      <c r="J131" s="1" t="str">
        <f aca="false">"Y"&amp;G131</f>
        <v>Y814.4</v>
      </c>
      <c r="K131" s="1" t="str">
        <f aca="false">"G111"</f>
        <v>G111</v>
      </c>
      <c r="M131" s="4" t="str">
        <f aca="false">IF(E131&lt;1,"","N"&amp;D131&amp;" "&amp;H131&amp;" "&amp;I131&amp;" "&amp;J131&amp;" "&amp;K131)</f>
        <v>N130 ( WIRE 351 ) X6400 Y814.4 G111</v>
      </c>
    </row>
    <row r="132" customFormat="false" ht="13.8" hidden="false" customHeight="false" outlineLevel="0" collapsed="false">
      <c r="D132" s="4" t="n">
        <v>131</v>
      </c>
      <c r="E132" s="1" t="n">
        <f aca="false">E$2-(D132-1)*$B$8</f>
        <v>350</v>
      </c>
      <c r="F132" s="1" t="n">
        <f aca="false">ROUND($B$2+($D132-1)*$B$4*$B$8,1)</f>
        <v>6400</v>
      </c>
      <c r="G132" s="1" t="n">
        <f aca="false">ROUND(G$2+($D132-1)*$B$5*$B$8,1)</f>
        <v>819.2</v>
      </c>
      <c r="H132" s="1" t="str">
        <f aca="false">"( WIRE "&amp;E132&amp;" )"</f>
        <v>( WIRE 350 )</v>
      </c>
      <c r="I132" s="1" t="str">
        <f aca="false">"X"&amp;$F132</f>
        <v>X6400</v>
      </c>
      <c r="J132" s="1" t="str">
        <f aca="false">"Y"&amp;G132</f>
        <v>Y819.2</v>
      </c>
      <c r="K132" s="1" t="str">
        <f aca="false">"G111"</f>
        <v>G111</v>
      </c>
      <c r="M132" s="4" t="str">
        <f aca="false">IF(E132&lt;1,"","N"&amp;D132&amp;" "&amp;H132&amp;" "&amp;I132&amp;" "&amp;J132&amp;" "&amp;K132)</f>
        <v>N131 ( WIRE 350 ) X6400 Y819.2 G111</v>
      </c>
    </row>
    <row r="133" customFormat="false" ht="13.8" hidden="false" customHeight="false" outlineLevel="0" collapsed="false">
      <c r="D133" s="4" t="n">
        <v>132</v>
      </c>
      <c r="E133" s="1" t="n">
        <f aca="false">E$2-(D133-1)*$B$8</f>
        <v>349</v>
      </c>
      <c r="F133" s="1" t="n">
        <f aca="false">ROUND($B$2+($D133-1)*$B$4*$B$8,1)</f>
        <v>6400</v>
      </c>
      <c r="G133" s="1" t="n">
        <f aca="false">ROUND(G$2+($D133-1)*$B$5*$B$8,1)</f>
        <v>824</v>
      </c>
      <c r="H133" s="1" t="str">
        <f aca="false">"( WIRE "&amp;E133&amp;" )"</f>
        <v>( WIRE 349 )</v>
      </c>
      <c r="I133" s="1" t="str">
        <f aca="false">"X"&amp;$F133</f>
        <v>X6400</v>
      </c>
      <c r="J133" s="1" t="str">
        <f aca="false">"Y"&amp;G133</f>
        <v>Y824</v>
      </c>
      <c r="K133" s="1" t="str">
        <f aca="false">"G111"</f>
        <v>G111</v>
      </c>
      <c r="M133" s="4" t="str">
        <f aca="false">IF(E133&lt;1,"","N"&amp;D133&amp;" "&amp;H133&amp;" "&amp;I133&amp;" "&amp;J133&amp;" "&amp;K133)</f>
        <v>N132 ( WIRE 349 ) X6400 Y824 G111</v>
      </c>
    </row>
    <row r="134" customFormat="false" ht="13.8" hidden="false" customHeight="false" outlineLevel="0" collapsed="false">
      <c r="D134" s="4" t="n">
        <v>133</v>
      </c>
      <c r="E134" s="1" t="n">
        <f aca="false">E$2-(D134-1)*$B$8</f>
        <v>348</v>
      </c>
      <c r="F134" s="1" t="n">
        <f aca="false">ROUND($B$2+($D134-1)*$B$4*$B$8,1)</f>
        <v>6400</v>
      </c>
      <c r="G134" s="1" t="n">
        <f aca="false">ROUND(G$2+($D134-1)*$B$5*$B$8,1)</f>
        <v>828.8</v>
      </c>
      <c r="H134" s="1" t="str">
        <f aca="false">"( WIRE "&amp;E134&amp;" )"</f>
        <v>( WIRE 348 )</v>
      </c>
      <c r="I134" s="1" t="str">
        <f aca="false">"X"&amp;$F134</f>
        <v>X6400</v>
      </c>
      <c r="J134" s="1" t="str">
        <f aca="false">"Y"&amp;G134</f>
        <v>Y828.8</v>
      </c>
      <c r="K134" s="1" t="str">
        <f aca="false">"G111"</f>
        <v>G111</v>
      </c>
      <c r="M134" s="4" t="str">
        <f aca="false">IF(E134&lt;1,"","N"&amp;D134&amp;" "&amp;H134&amp;" "&amp;I134&amp;" "&amp;J134&amp;" "&amp;K134)</f>
        <v>N133 ( WIRE 348 ) X6400 Y828.8 G111</v>
      </c>
    </row>
    <row r="135" customFormat="false" ht="13.8" hidden="false" customHeight="false" outlineLevel="0" collapsed="false">
      <c r="D135" s="4" t="n">
        <v>134</v>
      </c>
      <c r="E135" s="1" t="n">
        <f aca="false">E$2-(D135-1)*$B$8</f>
        <v>347</v>
      </c>
      <c r="F135" s="1" t="n">
        <f aca="false">ROUND($B$2+($D135-1)*$B$4*$B$8,1)</f>
        <v>6400</v>
      </c>
      <c r="G135" s="1" t="n">
        <f aca="false">ROUND(G$2+($D135-1)*$B$5*$B$8,1)</f>
        <v>833.6</v>
      </c>
      <c r="H135" s="1" t="str">
        <f aca="false">"( WIRE "&amp;E135&amp;" )"</f>
        <v>( WIRE 347 )</v>
      </c>
      <c r="I135" s="1" t="str">
        <f aca="false">"X"&amp;$F135</f>
        <v>X6400</v>
      </c>
      <c r="J135" s="1" t="str">
        <f aca="false">"Y"&amp;G135</f>
        <v>Y833.6</v>
      </c>
      <c r="K135" s="1" t="str">
        <f aca="false">"G111"</f>
        <v>G111</v>
      </c>
      <c r="M135" s="4" t="str">
        <f aca="false">IF(E135&lt;1,"","N"&amp;D135&amp;" "&amp;H135&amp;" "&amp;I135&amp;" "&amp;J135&amp;" "&amp;K135)</f>
        <v>N134 ( WIRE 347 ) X6400 Y833.6 G111</v>
      </c>
    </row>
    <row r="136" customFormat="false" ht="13.8" hidden="false" customHeight="false" outlineLevel="0" collapsed="false">
      <c r="D136" s="4" t="n">
        <v>135</v>
      </c>
      <c r="E136" s="1" t="n">
        <f aca="false">E$2-(D136-1)*$B$8</f>
        <v>346</v>
      </c>
      <c r="F136" s="1" t="n">
        <f aca="false">ROUND($B$2+($D136-1)*$B$4*$B$8,1)</f>
        <v>6400</v>
      </c>
      <c r="G136" s="1" t="n">
        <f aca="false">ROUND(G$2+($D136-1)*$B$5*$B$8,1)</f>
        <v>838.4</v>
      </c>
      <c r="H136" s="1" t="str">
        <f aca="false">"( WIRE "&amp;E136&amp;" )"</f>
        <v>( WIRE 346 )</v>
      </c>
      <c r="I136" s="1" t="str">
        <f aca="false">"X"&amp;$F136</f>
        <v>X6400</v>
      </c>
      <c r="J136" s="1" t="str">
        <f aca="false">"Y"&amp;G136</f>
        <v>Y838.4</v>
      </c>
      <c r="K136" s="1" t="str">
        <f aca="false">"G111"</f>
        <v>G111</v>
      </c>
      <c r="M136" s="4" t="str">
        <f aca="false">IF(E136&lt;1,"","N"&amp;D136&amp;" "&amp;H136&amp;" "&amp;I136&amp;" "&amp;J136&amp;" "&amp;K136)</f>
        <v>N135 ( WIRE 346 ) X6400 Y838.4 G111</v>
      </c>
    </row>
    <row r="137" customFormat="false" ht="13.8" hidden="false" customHeight="false" outlineLevel="0" collapsed="false">
      <c r="D137" s="4" t="n">
        <v>136</v>
      </c>
      <c r="E137" s="1" t="n">
        <f aca="false">E$2-(D137-1)*$B$8</f>
        <v>345</v>
      </c>
      <c r="F137" s="1" t="n">
        <f aca="false">ROUND($B$2+($D137-1)*$B$4*$B$8,1)</f>
        <v>6400</v>
      </c>
      <c r="G137" s="1" t="n">
        <f aca="false">ROUND(G$2+($D137-1)*$B$5*$B$8,1)</f>
        <v>843.2</v>
      </c>
      <c r="H137" s="1" t="str">
        <f aca="false">"( WIRE "&amp;E137&amp;" )"</f>
        <v>( WIRE 345 )</v>
      </c>
      <c r="I137" s="1" t="str">
        <f aca="false">"X"&amp;$F137</f>
        <v>X6400</v>
      </c>
      <c r="J137" s="1" t="str">
        <f aca="false">"Y"&amp;G137</f>
        <v>Y843.2</v>
      </c>
      <c r="K137" s="1" t="str">
        <f aca="false">"G111"</f>
        <v>G111</v>
      </c>
      <c r="M137" s="4" t="str">
        <f aca="false">IF(E137&lt;1,"","N"&amp;D137&amp;" "&amp;H137&amp;" "&amp;I137&amp;" "&amp;J137&amp;" "&amp;K137)</f>
        <v>N136 ( WIRE 345 ) X6400 Y843.2 G111</v>
      </c>
    </row>
    <row r="138" customFormat="false" ht="13.8" hidden="false" customHeight="false" outlineLevel="0" collapsed="false">
      <c r="D138" s="4" t="n">
        <v>137</v>
      </c>
      <c r="E138" s="1" t="n">
        <f aca="false">E$2-(D138-1)*$B$8</f>
        <v>344</v>
      </c>
      <c r="F138" s="1" t="n">
        <f aca="false">ROUND($B$2+($D138-1)*$B$4*$B$8,1)</f>
        <v>6400</v>
      </c>
      <c r="G138" s="1" t="n">
        <f aca="false">ROUND(G$2+($D138-1)*$B$5*$B$8,1)</f>
        <v>848</v>
      </c>
      <c r="H138" s="1" t="str">
        <f aca="false">"( WIRE "&amp;E138&amp;" )"</f>
        <v>( WIRE 344 )</v>
      </c>
      <c r="I138" s="1" t="str">
        <f aca="false">"X"&amp;$F138</f>
        <v>X6400</v>
      </c>
      <c r="J138" s="1" t="str">
        <f aca="false">"Y"&amp;G138</f>
        <v>Y848</v>
      </c>
      <c r="K138" s="1" t="str">
        <f aca="false">"G111"</f>
        <v>G111</v>
      </c>
      <c r="M138" s="4" t="str">
        <f aca="false">IF(E138&lt;1,"","N"&amp;D138&amp;" "&amp;H138&amp;" "&amp;I138&amp;" "&amp;J138&amp;" "&amp;K138)</f>
        <v>N137 ( WIRE 344 ) X6400 Y848 G111</v>
      </c>
    </row>
    <row r="139" customFormat="false" ht="13.8" hidden="false" customHeight="false" outlineLevel="0" collapsed="false">
      <c r="D139" s="4" t="n">
        <v>138</v>
      </c>
      <c r="E139" s="1" t="n">
        <f aca="false">E$2-(D139-1)*$B$8</f>
        <v>343</v>
      </c>
      <c r="F139" s="1" t="n">
        <f aca="false">ROUND($B$2+($D139-1)*$B$4*$B$8,1)</f>
        <v>6400</v>
      </c>
      <c r="G139" s="1" t="n">
        <f aca="false">ROUND(G$2+($D139-1)*$B$5*$B$8,1)</f>
        <v>852.8</v>
      </c>
      <c r="H139" s="1" t="str">
        <f aca="false">"( WIRE "&amp;E139&amp;" )"</f>
        <v>( WIRE 343 )</v>
      </c>
      <c r="I139" s="1" t="str">
        <f aca="false">"X"&amp;$F139</f>
        <v>X6400</v>
      </c>
      <c r="J139" s="1" t="str">
        <f aca="false">"Y"&amp;G139</f>
        <v>Y852.8</v>
      </c>
      <c r="K139" s="1" t="str">
        <f aca="false">"G111"</f>
        <v>G111</v>
      </c>
      <c r="M139" s="4" t="str">
        <f aca="false">IF(E139&lt;1,"","N"&amp;D139&amp;" "&amp;H139&amp;" "&amp;I139&amp;" "&amp;J139&amp;" "&amp;K139)</f>
        <v>N138 ( WIRE 343 ) X6400 Y852.8 G111</v>
      </c>
    </row>
    <row r="140" customFormat="false" ht="13.8" hidden="false" customHeight="false" outlineLevel="0" collapsed="false">
      <c r="D140" s="4" t="n">
        <v>139</v>
      </c>
      <c r="E140" s="1" t="n">
        <f aca="false">E$2-(D140-1)*$B$8</f>
        <v>342</v>
      </c>
      <c r="F140" s="1" t="n">
        <f aca="false">ROUND($B$2+($D140-1)*$B$4*$B$8,1)</f>
        <v>6400</v>
      </c>
      <c r="G140" s="1" t="n">
        <f aca="false">ROUND(G$2+($D140-1)*$B$5*$B$8,1)</f>
        <v>857.6</v>
      </c>
      <c r="H140" s="1" t="str">
        <f aca="false">"( WIRE "&amp;E140&amp;" )"</f>
        <v>( WIRE 342 )</v>
      </c>
      <c r="I140" s="1" t="str">
        <f aca="false">"X"&amp;$F140</f>
        <v>X6400</v>
      </c>
      <c r="J140" s="1" t="str">
        <f aca="false">"Y"&amp;G140</f>
        <v>Y857.6</v>
      </c>
      <c r="K140" s="1" t="str">
        <f aca="false">"G111"</f>
        <v>G111</v>
      </c>
      <c r="M140" s="4" t="str">
        <f aca="false">IF(E140&lt;1,"","N"&amp;D140&amp;" "&amp;H140&amp;" "&amp;I140&amp;" "&amp;J140&amp;" "&amp;K140)</f>
        <v>N139 ( WIRE 342 ) X6400 Y857.6 G111</v>
      </c>
    </row>
    <row r="141" customFormat="false" ht="13.8" hidden="false" customHeight="false" outlineLevel="0" collapsed="false">
      <c r="D141" s="4" t="n">
        <v>140</v>
      </c>
      <c r="E141" s="1" t="n">
        <f aca="false">E$2-(D141-1)*$B$8</f>
        <v>341</v>
      </c>
      <c r="F141" s="1" t="n">
        <f aca="false">ROUND($B$2+($D141-1)*$B$4*$B$8,1)</f>
        <v>6400</v>
      </c>
      <c r="G141" s="1" t="n">
        <f aca="false">ROUND(G$2+($D141-1)*$B$5*$B$8,1)</f>
        <v>862.3</v>
      </c>
      <c r="H141" s="1" t="str">
        <f aca="false">"( WIRE "&amp;E141&amp;" )"</f>
        <v>( WIRE 341 )</v>
      </c>
      <c r="I141" s="1" t="str">
        <f aca="false">"X"&amp;$F141</f>
        <v>X6400</v>
      </c>
      <c r="J141" s="1" t="str">
        <f aca="false">"Y"&amp;G141</f>
        <v>Y862.3</v>
      </c>
      <c r="K141" s="1" t="str">
        <f aca="false">"G111"</f>
        <v>G111</v>
      </c>
      <c r="M141" s="4" t="str">
        <f aca="false">IF(E141&lt;1,"","N"&amp;D141&amp;" "&amp;H141&amp;" "&amp;I141&amp;" "&amp;J141&amp;" "&amp;K141)</f>
        <v>N140 ( WIRE 341 ) X6400 Y862.3 G111</v>
      </c>
    </row>
    <row r="142" customFormat="false" ht="13.8" hidden="false" customHeight="false" outlineLevel="0" collapsed="false">
      <c r="D142" s="4" t="n">
        <v>141</v>
      </c>
      <c r="E142" s="1" t="n">
        <f aca="false">E$2-(D142-1)*$B$8</f>
        <v>340</v>
      </c>
      <c r="F142" s="1" t="n">
        <f aca="false">ROUND($B$2+($D142-1)*$B$4*$B$8,1)</f>
        <v>6400</v>
      </c>
      <c r="G142" s="1" t="n">
        <f aca="false">ROUND(G$2+($D142-1)*$B$5*$B$8,1)</f>
        <v>867.1</v>
      </c>
      <c r="H142" s="1" t="str">
        <f aca="false">"( WIRE "&amp;E142&amp;" )"</f>
        <v>( WIRE 340 )</v>
      </c>
      <c r="I142" s="1" t="str">
        <f aca="false">"X"&amp;$F142</f>
        <v>X6400</v>
      </c>
      <c r="J142" s="1" t="str">
        <f aca="false">"Y"&amp;G142</f>
        <v>Y867.1</v>
      </c>
      <c r="K142" s="1" t="str">
        <f aca="false">"G111"</f>
        <v>G111</v>
      </c>
      <c r="M142" s="4" t="str">
        <f aca="false">IF(E142&lt;1,"","N"&amp;D142&amp;" "&amp;H142&amp;" "&amp;I142&amp;" "&amp;J142&amp;" "&amp;K142)</f>
        <v>N141 ( WIRE 340 ) X6400 Y867.1 G111</v>
      </c>
    </row>
    <row r="143" customFormat="false" ht="13.8" hidden="false" customHeight="false" outlineLevel="0" collapsed="false">
      <c r="D143" s="4" t="n">
        <v>142</v>
      </c>
      <c r="E143" s="1" t="n">
        <f aca="false">E$2-(D143-1)*$B$8</f>
        <v>339</v>
      </c>
      <c r="F143" s="1" t="n">
        <f aca="false">ROUND($B$2+($D143-1)*$B$4*$B$8,1)</f>
        <v>6400</v>
      </c>
      <c r="G143" s="1" t="n">
        <f aca="false">ROUND(G$2+($D143-1)*$B$5*$B$8,1)</f>
        <v>871.9</v>
      </c>
      <c r="H143" s="1" t="str">
        <f aca="false">"( WIRE "&amp;E143&amp;" )"</f>
        <v>( WIRE 339 )</v>
      </c>
      <c r="I143" s="1" t="str">
        <f aca="false">"X"&amp;$F143</f>
        <v>X6400</v>
      </c>
      <c r="J143" s="1" t="str">
        <f aca="false">"Y"&amp;G143</f>
        <v>Y871.9</v>
      </c>
      <c r="K143" s="1" t="str">
        <f aca="false">"G111"</f>
        <v>G111</v>
      </c>
      <c r="M143" s="4" t="str">
        <f aca="false">IF(E143&lt;1,"","N"&amp;D143&amp;" "&amp;H143&amp;" "&amp;I143&amp;" "&amp;J143&amp;" "&amp;K143)</f>
        <v>N142 ( WIRE 339 ) X6400 Y871.9 G111</v>
      </c>
    </row>
    <row r="144" customFormat="false" ht="13.8" hidden="false" customHeight="false" outlineLevel="0" collapsed="false">
      <c r="D144" s="4" t="n">
        <v>143</v>
      </c>
      <c r="E144" s="1" t="n">
        <f aca="false">E$2-(D144-1)*$B$8</f>
        <v>338</v>
      </c>
      <c r="F144" s="1" t="n">
        <f aca="false">ROUND($B$2+($D144-1)*$B$4*$B$8,1)</f>
        <v>6400</v>
      </c>
      <c r="G144" s="1" t="n">
        <f aca="false">ROUND(G$2+($D144-1)*$B$5*$B$8,1)</f>
        <v>876.7</v>
      </c>
      <c r="H144" s="1" t="str">
        <f aca="false">"( WIRE "&amp;E144&amp;" )"</f>
        <v>( WIRE 338 )</v>
      </c>
      <c r="I144" s="1" t="str">
        <f aca="false">"X"&amp;$F144</f>
        <v>X6400</v>
      </c>
      <c r="J144" s="1" t="str">
        <f aca="false">"Y"&amp;G144</f>
        <v>Y876.7</v>
      </c>
      <c r="K144" s="1" t="str">
        <f aca="false">"G111"</f>
        <v>G111</v>
      </c>
      <c r="M144" s="4" t="str">
        <f aca="false">IF(E144&lt;1,"","N"&amp;D144&amp;" "&amp;H144&amp;" "&amp;I144&amp;" "&amp;J144&amp;" "&amp;K144)</f>
        <v>N143 ( WIRE 338 ) X6400 Y876.7 G111</v>
      </c>
    </row>
    <row r="145" customFormat="false" ht="13.8" hidden="false" customHeight="false" outlineLevel="0" collapsed="false">
      <c r="D145" s="4" t="n">
        <v>144</v>
      </c>
      <c r="E145" s="1" t="n">
        <f aca="false">E$2-(D145-1)*$B$8</f>
        <v>337</v>
      </c>
      <c r="F145" s="1" t="n">
        <f aca="false">ROUND($B$2+($D145-1)*$B$4*$B$8,1)</f>
        <v>6400</v>
      </c>
      <c r="G145" s="1" t="n">
        <f aca="false">ROUND(G$2+($D145-1)*$B$5*$B$8,1)</f>
        <v>881.5</v>
      </c>
      <c r="H145" s="1" t="str">
        <f aca="false">"( WIRE "&amp;E145&amp;" )"</f>
        <v>( WIRE 337 )</v>
      </c>
      <c r="I145" s="1" t="str">
        <f aca="false">"X"&amp;$F145</f>
        <v>X6400</v>
      </c>
      <c r="J145" s="1" t="str">
        <f aca="false">"Y"&amp;G145</f>
        <v>Y881.5</v>
      </c>
      <c r="K145" s="1" t="str">
        <f aca="false">"G111"</f>
        <v>G111</v>
      </c>
      <c r="M145" s="4" t="str">
        <f aca="false">IF(E145&lt;1,"","N"&amp;D145&amp;" "&amp;H145&amp;" "&amp;I145&amp;" "&amp;J145&amp;" "&amp;K145)</f>
        <v>N144 ( WIRE 337 ) X6400 Y881.5 G111</v>
      </c>
    </row>
    <row r="146" customFormat="false" ht="13.8" hidden="false" customHeight="false" outlineLevel="0" collapsed="false">
      <c r="D146" s="4" t="n">
        <v>145</v>
      </c>
      <c r="E146" s="1" t="n">
        <f aca="false">E$2-(D146-1)*$B$8</f>
        <v>336</v>
      </c>
      <c r="F146" s="1" t="n">
        <f aca="false">ROUND($B$2+($D146-1)*$B$4*$B$8,1)</f>
        <v>6400</v>
      </c>
      <c r="G146" s="1" t="n">
        <f aca="false">ROUND(G$2+($D146-1)*$B$5*$B$8,1)</f>
        <v>886.3</v>
      </c>
      <c r="H146" s="1" t="str">
        <f aca="false">"( WIRE "&amp;E146&amp;" )"</f>
        <v>( WIRE 336 )</v>
      </c>
      <c r="I146" s="1" t="str">
        <f aca="false">"X"&amp;$F146</f>
        <v>X6400</v>
      </c>
      <c r="J146" s="1" t="str">
        <f aca="false">"Y"&amp;G146</f>
        <v>Y886.3</v>
      </c>
      <c r="K146" s="1" t="str">
        <f aca="false">"G111"</f>
        <v>G111</v>
      </c>
      <c r="M146" s="4" t="str">
        <f aca="false">IF(E146&lt;1,"","N"&amp;D146&amp;" "&amp;H146&amp;" "&amp;I146&amp;" "&amp;J146&amp;" "&amp;K146)</f>
        <v>N145 ( WIRE 336 ) X6400 Y886.3 G111</v>
      </c>
    </row>
    <row r="147" customFormat="false" ht="13.8" hidden="false" customHeight="false" outlineLevel="0" collapsed="false">
      <c r="D147" s="4" t="n">
        <v>146</v>
      </c>
      <c r="E147" s="1" t="n">
        <f aca="false">E$2-(D147-1)*$B$8</f>
        <v>335</v>
      </c>
      <c r="F147" s="1" t="n">
        <f aca="false">ROUND($B$2+($D147-1)*$B$4*$B$8,1)</f>
        <v>6400</v>
      </c>
      <c r="G147" s="1" t="n">
        <f aca="false">ROUND(G$2+($D147-1)*$B$5*$B$8,1)</f>
        <v>891.1</v>
      </c>
      <c r="H147" s="1" t="str">
        <f aca="false">"( WIRE "&amp;E147&amp;" )"</f>
        <v>( WIRE 335 )</v>
      </c>
      <c r="I147" s="1" t="str">
        <f aca="false">"X"&amp;$F147</f>
        <v>X6400</v>
      </c>
      <c r="J147" s="1" t="str">
        <f aca="false">"Y"&amp;G147</f>
        <v>Y891.1</v>
      </c>
      <c r="K147" s="1" t="str">
        <f aca="false">"G111"</f>
        <v>G111</v>
      </c>
      <c r="M147" s="4" t="str">
        <f aca="false">IF(E147&lt;1,"","N"&amp;D147&amp;" "&amp;H147&amp;" "&amp;I147&amp;" "&amp;J147&amp;" "&amp;K147)</f>
        <v>N146 ( WIRE 335 ) X6400 Y891.1 G111</v>
      </c>
    </row>
    <row r="148" customFormat="false" ht="13.8" hidden="false" customHeight="false" outlineLevel="0" collapsed="false">
      <c r="D148" s="4" t="n">
        <v>147</v>
      </c>
      <c r="E148" s="1" t="n">
        <f aca="false">E$2-(D148-1)*$B$8</f>
        <v>334</v>
      </c>
      <c r="F148" s="1" t="n">
        <f aca="false">ROUND($B$2+($D148-1)*$B$4*$B$8,1)</f>
        <v>6400</v>
      </c>
      <c r="G148" s="1" t="n">
        <f aca="false">ROUND(G$2+($D148-1)*$B$5*$B$8,1)</f>
        <v>895.9</v>
      </c>
      <c r="H148" s="1" t="str">
        <f aca="false">"( WIRE "&amp;E148&amp;" )"</f>
        <v>( WIRE 334 )</v>
      </c>
      <c r="I148" s="1" t="str">
        <f aca="false">"X"&amp;$F148</f>
        <v>X6400</v>
      </c>
      <c r="J148" s="1" t="str">
        <f aca="false">"Y"&amp;G148</f>
        <v>Y895.9</v>
      </c>
      <c r="K148" s="1" t="str">
        <f aca="false">"G111"</f>
        <v>G111</v>
      </c>
      <c r="M148" s="4" t="str">
        <f aca="false">IF(E148&lt;1,"","N"&amp;D148&amp;" "&amp;H148&amp;" "&amp;I148&amp;" "&amp;J148&amp;" "&amp;K148)</f>
        <v>N147 ( WIRE 334 ) X6400 Y895.9 G111</v>
      </c>
    </row>
    <row r="149" customFormat="false" ht="13.8" hidden="false" customHeight="false" outlineLevel="0" collapsed="false">
      <c r="D149" s="4" t="n">
        <v>148</v>
      </c>
      <c r="E149" s="1" t="n">
        <f aca="false">E$2-(D149-1)*$B$8</f>
        <v>333</v>
      </c>
      <c r="F149" s="1" t="n">
        <f aca="false">ROUND($B$2+($D149-1)*$B$4*$B$8,1)</f>
        <v>6400</v>
      </c>
      <c r="G149" s="1" t="n">
        <f aca="false">ROUND(G$2+($D149-1)*$B$5*$B$8,1)</f>
        <v>900.7</v>
      </c>
      <c r="H149" s="1" t="str">
        <f aca="false">"( WIRE "&amp;E149&amp;" )"</f>
        <v>( WIRE 333 )</v>
      </c>
      <c r="I149" s="1" t="str">
        <f aca="false">"X"&amp;$F149</f>
        <v>X6400</v>
      </c>
      <c r="J149" s="1" t="str">
        <f aca="false">"Y"&amp;G149</f>
        <v>Y900.7</v>
      </c>
      <c r="K149" s="1" t="str">
        <f aca="false">"G111"</f>
        <v>G111</v>
      </c>
      <c r="M149" s="4" t="str">
        <f aca="false">IF(E149&lt;1,"","N"&amp;D149&amp;" "&amp;H149&amp;" "&amp;I149&amp;" "&amp;J149&amp;" "&amp;K149)</f>
        <v>N148 ( WIRE 333 ) X6400 Y900.7 G111</v>
      </c>
    </row>
    <row r="150" customFormat="false" ht="13.8" hidden="false" customHeight="false" outlineLevel="0" collapsed="false">
      <c r="D150" s="4" t="n">
        <v>149</v>
      </c>
      <c r="E150" s="1" t="n">
        <f aca="false">E$2-(D150-1)*$B$8</f>
        <v>332</v>
      </c>
      <c r="F150" s="1" t="n">
        <f aca="false">ROUND($B$2+($D150-1)*$B$4*$B$8,1)</f>
        <v>6400</v>
      </c>
      <c r="G150" s="1" t="n">
        <f aca="false">ROUND(G$2+($D150-1)*$B$5*$B$8,1)</f>
        <v>905.5</v>
      </c>
      <c r="H150" s="1" t="str">
        <f aca="false">"( WIRE "&amp;E150&amp;" )"</f>
        <v>( WIRE 332 )</v>
      </c>
      <c r="I150" s="1" t="str">
        <f aca="false">"X"&amp;$F150</f>
        <v>X6400</v>
      </c>
      <c r="J150" s="1" t="str">
        <f aca="false">"Y"&amp;G150</f>
        <v>Y905.5</v>
      </c>
      <c r="K150" s="1" t="str">
        <f aca="false">"G111"</f>
        <v>G111</v>
      </c>
      <c r="M150" s="4" t="str">
        <f aca="false">IF(E150&lt;1,"","N"&amp;D150&amp;" "&amp;H150&amp;" "&amp;I150&amp;" "&amp;J150&amp;" "&amp;K150)</f>
        <v>N149 ( WIRE 332 ) X6400 Y905.5 G111</v>
      </c>
    </row>
    <row r="151" customFormat="false" ht="13.8" hidden="false" customHeight="false" outlineLevel="0" collapsed="false">
      <c r="D151" s="4" t="n">
        <v>150</v>
      </c>
      <c r="E151" s="1" t="n">
        <f aca="false">E$2-(D151-1)*$B$8</f>
        <v>331</v>
      </c>
      <c r="F151" s="1" t="n">
        <f aca="false">ROUND($B$2+($D151-1)*$B$4*$B$8,1)</f>
        <v>6400</v>
      </c>
      <c r="G151" s="1" t="n">
        <f aca="false">ROUND(G$2+($D151-1)*$B$5*$B$8,1)</f>
        <v>910.3</v>
      </c>
      <c r="H151" s="1" t="str">
        <f aca="false">"( WIRE "&amp;E151&amp;" )"</f>
        <v>( WIRE 331 )</v>
      </c>
      <c r="I151" s="1" t="str">
        <f aca="false">"X"&amp;$F151</f>
        <v>X6400</v>
      </c>
      <c r="J151" s="1" t="str">
        <f aca="false">"Y"&amp;G151</f>
        <v>Y910.3</v>
      </c>
      <c r="K151" s="1" t="str">
        <f aca="false">"G111"</f>
        <v>G111</v>
      </c>
      <c r="M151" s="4" t="str">
        <f aca="false">IF(E151&lt;1,"","N"&amp;D151&amp;" "&amp;H151&amp;" "&amp;I151&amp;" "&amp;J151&amp;" "&amp;K151)</f>
        <v>N150 ( WIRE 331 ) X6400 Y910.3 G111</v>
      </c>
    </row>
    <row r="152" customFormat="false" ht="13.8" hidden="false" customHeight="false" outlineLevel="0" collapsed="false">
      <c r="D152" s="4" t="n">
        <v>151</v>
      </c>
      <c r="E152" s="1" t="n">
        <f aca="false">E$2-(D152-1)*$B$8</f>
        <v>330</v>
      </c>
      <c r="F152" s="1" t="n">
        <f aca="false">ROUND($B$2+($D152-1)*$B$4*$B$8,1)</f>
        <v>6400</v>
      </c>
      <c r="G152" s="1" t="n">
        <f aca="false">ROUND(G$2+($D152-1)*$B$5*$B$8,1)</f>
        <v>915.1</v>
      </c>
      <c r="H152" s="1" t="str">
        <f aca="false">"( WIRE "&amp;E152&amp;" )"</f>
        <v>( WIRE 330 )</v>
      </c>
      <c r="I152" s="1" t="str">
        <f aca="false">"X"&amp;$F152</f>
        <v>X6400</v>
      </c>
      <c r="J152" s="1" t="str">
        <f aca="false">"Y"&amp;G152</f>
        <v>Y915.1</v>
      </c>
      <c r="K152" s="1" t="str">
        <f aca="false">"G111"</f>
        <v>G111</v>
      </c>
      <c r="M152" s="4" t="str">
        <f aca="false">IF(E152&lt;1,"","N"&amp;D152&amp;" "&amp;H152&amp;" "&amp;I152&amp;" "&amp;J152&amp;" "&amp;K152)</f>
        <v>N151 ( WIRE 330 ) X6400 Y915.1 G111</v>
      </c>
    </row>
    <row r="153" customFormat="false" ht="13.8" hidden="false" customHeight="false" outlineLevel="0" collapsed="false">
      <c r="D153" s="4" t="n">
        <v>152</v>
      </c>
      <c r="E153" s="1" t="n">
        <f aca="false">E$2-(D153-1)*$B$8</f>
        <v>329</v>
      </c>
      <c r="F153" s="1" t="n">
        <f aca="false">ROUND($B$2+($D153-1)*$B$4*$B$8,1)</f>
        <v>6400</v>
      </c>
      <c r="G153" s="1" t="n">
        <f aca="false">ROUND(G$2+($D153-1)*$B$5*$B$8,1)</f>
        <v>919.8</v>
      </c>
      <c r="H153" s="1" t="str">
        <f aca="false">"( WIRE "&amp;E153&amp;" )"</f>
        <v>( WIRE 329 )</v>
      </c>
      <c r="I153" s="1" t="str">
        <f aca="false">"X"&amp;$F153</f>
        <v>X6400</v>
      </c>
      <c r="J153" s="1" t="str">
        <f aca="false">"Y"&amp;G153</f>
        <v>Y919.8</v>
      </c>
      <c r="K153" s="1" t="str">
        <f aca="false">"G111"</f>
        <v>G111</v>
      </c>
      <c r="M153" s="4" t="str">
        <f aca="false">IF(E153&lt;1,"","N"&amp;D153&amp;" "&amp;H153&amp;" "&amp;I153&amp;" "&amp;J153&amp;" "&amp;K153)</f>
        <v>N152 ( WIRE 329 ) X6400 Y919.8 G111</v>
      </c>
    </row>
    <row r="154" customFormat="false" ht="13.8" hidden="false" customHeight="false" outlineLevel="0" collapsed="false">
      <c r="D154" s="4" t="n">
        <v>153</v>
      </c>
      <c r="E154" s="1" t="n">
        <f aca="false">E$2-(D154-1)*$B$8</f>
        <v>328</v>
      </c>
      <c r="F154" s="1" t="n">
        <f aca="false">ROUND($B$2+($D154-1)*$B$4*$B$8,1)</f>
        <v>6400</v>
      </c>
      <c r="G154" s="1" t="n">
        <f aca="false">ROUND(G$2+($D154-1)*$B$5*$B$8,1)</f>
        <v>924.6</v>
      </c>
      <c r="H154" s="1" t="str">
        <f aca="false">"( WIRE "&amp;E154&amp;" )"</f>
        <v>( WIRE 328 )</v>
      </c>
      <c r="I154" s="1" t="str">
        <f aca="false">"X"&amp;$F154</f>
        <v>X6400</v>
      </c>
      <c r="J154" s="1" t="str">
        <f aca="false">"Y"&amp;G154</f>
        <v>Y924.6</v>
      </c>
      <c r="K154" s="1" t="str">
        <f aca="false">"G111"</f>
        <v>G111</v>
      </c>
      <c r="M154" s="4" t="str">
        <f aca="false">IF(E154&lt;1,"","N"&amp;D154&amp;" "&amp;H154&amp;" "&amp;I154&amp;" "&amp;J154&amp;" "&amp;K154)</f>
        <v>N153 ( WIRE 328 ) X6400 Y924.6 G111</v>
      </c>
    </row>
    <row r="155" customFormat="false" ht="13.8" hidden="false" customHeight="false" outlineLevel="0" collapsed="false">
      <c r="D155" s="4" t="n">
        <v>154</v>
      </c>
      <c r="E155" s="1" t="n">
        <f aca="false">E$2-(D155-1)*$B$8</f>
        <v>327</v>
      </c>
      <c r="F155" s="1" t="n">
        <f aca="false">ROUND($B$2+($D155-1)*$B$4*$B$8,1)</f>
        <v>6400</v>
      </c>
      <c r="G155" s="1" t="n">
        <f aca="false">ROUND(G$2+($D155-1)*$B$5*$B$8,1)</f>
        <v>929.4</v>
      </c>
      <c r="H155" s="1" t="str">
        <f aca="false">"( WIRE "&amp;E155&amp;" )"</f>
        <v>( WIRE 327 )</v>
      </c>
      <c r="I155" s="1" t="str">
        <f aca="false">"X"&amp;$F155</f>
        <v>X6400</v>
      </c>
      <c r="J155" s="1" t="str">
        <f aca="false">"Y"&amp;G155</f>
        <v>Y929.4</v>
      </c>
      <c r="K155" s="1" t="str">
        <f aca="false">"G111"</f>
        <v>G111</v>
      </c>
      <c r="M155" s="4" t="str">
        <f aca="false">IF(E155&lt;1,"","N"&amp;D155&amp;" "&amp;H155&amp;" "&amp;I155&amp;" "&amp;J155&amp;" "&amp;K155)</f>
        <v>N154 ( WIRE 327 ) X6400 Y929.4 G111</v>
      </c>
    </row>
    <row r="156" customFormat="false" ht="13.8" hidden="false" customHeight="false" outlineLevel="0" collapsed="false">
      <c r="D156" s="4" t="n">
        <v>155</v>
      </c>
      <c r="E156" s="1" t="n">
        <f aca="false">E$2-(D156-1)*$B$8</f>
        <v>326</v>
      </c>
      <c r="F156" s="1" t="n">
        <f aca="false">ROUND($B$2+($D156-1)*$B$4*$B$8,1)</f>
        <v>6400</v>
      </c>
      <c r="G156" s="1" t="n">
        <f aca="false">ROUND(G$2+($D156-1)*$B$5*$B$8,1)</f>
        <v>934.2</v>
      </c>
      <c r="H156" s="1" t="str">
        <f aca="false">"( WIRE "&amp;E156&amp;" )"</f>
        <v>( WIRE 326 )</v>
      </c>
      <c r="I156" s="1" t="str">
        <f aca="false">"X"&amp;$F156</f>
        <v>X6400</v>
      </c>
      <c r="J156" s="1" t="str">
        <f aca="false">"Y"&amp;G156</f>
        <v>Y934.2</v>
      </c>
      <c r="K156" s="1" t="str">
        <f aca="false">"G111"</f>
        <v>G111</v>
      </c>
      <c r="M156" s="4" t="str">
        <f aca="false">IF(E156&lt;1,"","N"&amp;D156&amp;" "&amp;H156&amp;" "&amp;I156&amp;" "&amp;J156&amp;" "&amp;K156)</f>
        <v>N155 ( WIRE 326 ) X6400 Y934.2 G111</v>
      </c>
    </row>
    <row r="157" customFormat="false" ht="13.8" hidden="false" customHeight="false" outlineLevel="0" collapsed="false">
      <c r="D157" s="4" t="n">
        <v>156</v>
      </c>
      <c r="E157" s="1" t="n">
        <f aca="false">E$2-(D157-1)*$B$8</f>
        <v>325</v>
      </c>
      <c r="F157" s="1" t="n">
        <f aca="false">ROUND($B$2+($D157-1)*$B$4*$B$8,1)</f>
        <v>6400</v>
      </c>
      <c r="G157" s="1" t="n">
        <f aca="false">ROUND(G$2+($D157-1)*$B$5*$B$8,1)</f>
        <v>939</v>
      </c>
      <c r="H157" s="1" t="str">
        <f aca="false">"( WIRE "&amp;E157&amp;" )"</f>
        <v>( WIRE 325 )</v>
      </c>
      <c r="I157" s="1" t="str">
        <f aca="false">"X"&amp;$F157</f>
        <v>X6400</v>
      </c>
      <c r="J157" s="1" t="str">
        <f aca="false">"Y"&amp;G157</f>
        <v>Y939</v>
      </c>
      <c r="K157" s="1" t="str">
        <f aca="false">"G111"</f>
        <v>G111</v>
      </c>
      <c r="M157" s="4" t="str">
        <f aca="false">IF(E157&lt;1,"","N"&amp;D157&amp;" "&amp;H157&amp;" "&amp;I157&amp;" "&amp;J157&amp;" "&amp;K157)</f>
        <v>N156 ( WIRE 325 ) X6400 Y939 G111</v>
      </c>
    </row>
    <row r="158" customFormat="false" ht="13.8" hidden="false" customHeight="false" outlineLevel="0" collapsed="false">
      <c r="D158" s="4" t="n">
        <v>157</v>
      </c>
      <c r="E158" s="1" t="n">
        <f aca="false">E$2-(D158-1)*$B$8</f>
        <v>324</v>
      </c>
      <c r="F158" s="1" t="n">
        <f aca="false">ROUND($B$2+($D158-1)*$B$4*$B$8,1)</f>
        <v>6400</v>
      </c>
      <c r="G158" s="1" t="n">
        <f aca="false">ROUND(G$2+($D158-1)*$B$5*$B$8,1)</f>
        <v>943.8</v>
      </c>
      <c r="H158" s="1" t="str">
        <f aca="false">"( WIRE "&amp;E158&amp;" )"</f>
        <v>( WIRE 324 )</v>
      </c>
      <c r="I158" s="1" t="str">
        <f aca="false">"X"&amp;$F158</f>
        <v>X6400</v>
      </c>
      <c r="J158" s="1" t="str">
        <f aca="false">"Y"&amp;G158</f>
        <v>Y943.8</v>
      </c>
      <c r="K158" s="1" t="str">
        <f aca="false">"G111"</f>
        <v>G111</v>
      </c>
      <c r="M158" s="4" t="str">
        <f aca="false">IF(E158&lt;1,"","N"&amp;D158&amp;" "&amp;H158&amp;" "&amp;I158&amp;" "&amp;J158&amp;" "&amp;K158)</f>
        <v>N157 ( WIRE 324 ) X6400 Y943.8 G111</v>
      </c>
    </row>
    <row r="159" customFormat="false" ht="13.8" hidden="false" customHeight="false" outlineLevel="0" collapsed="false">
      <c r="D159" s="4" t="n">
        <v>158</v>
      </c>
      <c r="E159" s="1" t="n">
        <f aca="false">E$2-(D159-1)*$B$8</f>
        <v>323</v>
      </c>
      <c r="F159" s="1" t="n">
        <f aca="false">ROUND($B$2+($D159-1)*$B$4*$B$8,1)</f>
        <v>6400</v>
      </c>
      <c r="G159" s="1" t="n">
        <f aca="false">ROUND(G$2+($D159-1)*$B$5*$B$8,1)</f>
        <v>948.6</v>
      </c>
      <c r="H159" s="1" t="str">
        <f aca="false">"( WIRE "&amp;E159&amp;" )"</f>
        <v>( WIRE 323 )</v>
      </c>
      <c r="I159" s="1" t="str">
        <f aca="false">"X"&amp;$F159</f>
        <v>X6400</v>
      </c>
      <c r="J159" s="1" t="str">
        <f aca="false">"Y"&amp;G159</f>
        <v>Y948.6</v>
      </c>
      <c r="K159" s="1" t="str">
        <f aca="false">"G111"</f>
        <v>G111</v>
      </c>
      <c r="M159" s="4" t="str">
        <f aca="false">IF(E159&lt;1,"","N"&amp;D159&amp;" "&amp;H159&amp;" "&amp;I159&amp;" "&amp;J159&amp;" "&amp;K159)</f>
        <v>N158 ( WIRE 323 ) X6400 Y948.6 G111</v>
      </c>
    </row>
    <row r="160" customFormat="false" ht="13.8" hidden="false" customHeight="false" outlineLevel="0" collapsed="false">
      <c r="D160" s="4" t="n">
        <v>159</v>
      </c>
      <c r="E160" s="1" t="n">
        <f aca="false">E$2-(D160-1)*$B$8</f>
        <v>322</v>
      </c>
      <c r="F160" s="1" t="n">
        <f aca="false">ROUND($B$2+($D160-1)*$B$4*$B$8,1)</f>
        <v>6400</v>
      </c>
      <c r="G160" s="1" t="n">
        <f aca="false">ROUND(G$2+($D160-1)*$B$5*$B$8,1)</f>
        <v>953.4</v>
      </c>
      <c r="H160" s="1" t="str">
        <f aca="false">"( WIRE "&amp;E160&amp;" )"</f>
        <v>( WIRE 322 )</v>
      </c>
      <c r="I160" s="1" t="str">
        <f aca="false">"X"&amp;$F160</f>
        <v>X6400</v>
      </c>
      <c r="J160" s="1" t="str">
        <f aca="false">"Y"&amp;G160</f>
        <v>Y953.4</v>
      </c>
      <c r="K160" s="1" t="str">
        <f aca="false">"G111"</f>
        <v>G111</v>
      </c>
      <c r="M160" s="4" t="str">
        <f aca="false">IF(E160&lt;1,"","N"&amp;D160&amp;" "&amp;H160&amp;" "&amp;I160&amp;" "&amp;J160&amp;" "&amp;K160)</f>
        <v>N159 ( WIRE 322 ) X6400 Y953.4 G111</v>
      </c>
    </row>
    <row r="161" customFormat="false" ht="13.8" hidden="false" customHeight="false" outlineLevel="0" collapsed="false">
      <c r="D161" s="4" t="n">
        <v>160</v>
      </c>
      <c r="E161" s="1" t="n">
        <f aca="false">E$2-(D161-1)*$B$8</f>
        <v>321</v>
      </c>
      <c r="F161" s="1" t="n">
        <f aca="false">ROUND($B$2+($D161-1)*$B$4*$B$8,1)</f>
        <v>6400</v>
      </c>
      <c r="G161" s="1" t="n">
        <f aca="false">ROUND(G$2+($D161-1)*$B$5*$B$8,1)</f>
        <v>958.2</v>
      </c>
      <c r="H161" s="1" t="str">
        <f aca="false">"( WIRE "&amp;E161&amp;" )"</f>
        <v>( WIRE 321 )</v>
      </c>
      <c r="I161" s="1" t="str">
        <f aca="false">"X"&amp;$F161</f>
        <v>X6400</v>
      </c>
      <c r="J161" s="1" t="str">
        <f aca="false">"Y"&amp;G161</f>
        <v>Y958.2</v>
      </c>
      <c r="K161" s="1" t="str">
        <f aca="false">"G111"</f>
        <v>G111</v>
      </c>
      <c r="M161" s="4" t="str">
        <f aca="false">IF(E161&lt;1,"","N"&amp;D161&amp;" "&amp;H161&amp;" "&amp;I161&amp;" "&amp;J161&amp;" "&amp;K161)</f>
        <v>N160 ( WIRE 321 ) X6400 Y958.2 G111</v>
      </c>
    </row>
    <row r="162" customFormat="false" ht="13.8" hidden="false" customHeight="false" outlineLevel="0" collapsed="false">
      <c r="D162" s="4" t="n">
        <v>161</v>
      </c>
      <c r="E162" s="1" t="n">
        <f aca="false">E$2-(D162-1)*$B$8</f>
        <v>320</v>
      </c>
      <c r="F162" s="1" t="n">
        <f aca="false">ROUND($B$2+($D162-1)*$B$4*$B$8,1)</f>
        <v>6400</v>
      </c>
      <c r="G162" s="1" t="n">
        <f aca="false">ROUND(G$2+($D162-1)*$B$5*$B$8,1)</f>
        <v>963</v>
      </c>
      <c r="H162" s="1" t="str">
        <f aca="false">"( WIRE "&amp;E162&amp;" )"</f>
        <v>( WIRE 320 )</v>
      </c>
      <c r="I162" s="1" t="str">
        <f aca="false">"X"&amp;$F162</f>
        <v>X6400</v>
      </c>
      <c r="J162" s="1" t="str">
        <f aca="false">"Y"&amp;G162</f>
        <v>Y963</v>
      </c>
      <c r="K162" s="1" t="str">
        <f aca="false">"G111"</f>
        <v>G111</v>
      </c>
      <c r="M162" s="4" t="str">
        <f aca="false">IF(E162&lt;1,"","N"&amp;D162&amp;" "&amp;H162&amp;" "&amp;I162&amp;" "&amp;J162&amp;" "&amp;K162)</f>
        <v>N161 ( WIRE 320 ) X6400 Y963 G111</v>
      </c>
    </row>
    <row r="163" customFormat="false" ht="13.8" hidden="false" customHeight="false" outlineLevel="0" collapsed="false">
      <c r="D163" s="4" t="n">
        <v>162</v>
      </c>
      <c r="E163" s="1" t="n">
        <f aca="false">E$2-(D163-1)*$B$8</f>
        <v>319</v>
      </c>
      <c r="F163" s="1" t="n">
        <f aca="false">ROUND($B$2+($D163-1)*$B$4*$B$8,1)</f>
        <v>6400</v>
      </c>
      <c r="G163" s="1" t="n">
        <f aca="false">ROUND(G$2+($D163-1)*$B$5*$B$8,1)</f>
        <v>967.8</v>
      </c>
      <c r="H163" s="1" t="str">
        <f aca="false">"( WIRE "&amp;E163&amp;" )"</f>
        <v>( WIRE 319 )</v>
      </c>
      <c r="I163" s="1" t="str">
        <f aca="false">"X"&amp;$F163</f>
        <v>X6400</v>
      </c>
      <c r="J163" s="1" t="str">
        <f aca="false">"Y"&amp;G163</f>
        <v>Y967.8</v>
      </c>
      <c r="K163" s="1" t="str">
        <f aca="false">"G111"</f>
        <v>G111</v>
      </c>
      <c r="M163" s="4" t="str">
        <f aca="false">IF(E163&lt;1,"","N"&amp;D163&amp;" "&amp;H163&amp;" "&amp;I163&amp;" "&amp;J163&amp;" "&amp;K163)</f>
        <v>N162 ( WIRE 319 ) X6400 Y967.8 G111</v>
      </c>
    </row>
    <row r="164" customFormat="false" ht="13.8" hidden="false" customHeight="false" outlineLevel="0" collapsed="false">
      <c r="D164" s="4" t="n">
        <v>163</v>
      </c>
      <c r="E164" s="1" t="n">
        <f aca="false">E$2-(D164-1)*$B$8</f>
        <v>318</v>
      </c>
      <c r="F164" s="1" t="n">
        <f aca="false">ROUND($B$2+($D164-1)*$B$4*$B$8,1)</f>
        <v>6400</v>
      </c>
      <c r="G164" s="1" t="n">
        <f aca="false">ROUND(G$2+($D164-1)*$B$5*$B$8,1)</f>
        <v>972.6</v>
      </c>
      <c r="H164" s="1" t="str">
        <f aca="false">"( WIRE "&amp;E164&amp;" )"</f>
        <v>( WIRE 318 )</v>
      </c>
      <c r="I164" s="1" t="str">
        <f aca="false">"X"&amp;$F164</f>
        <v>X6400</v>
      </c>
      <c r="J164" s="1" t="str">
        <f aca="false">"Y"&amp;G164</f>
        <v>Y972.6</v>
      </c>
      <c r="K164" s="1" t="str">
        <f aca="false">"G111"</f>
        <v>G111</v>
      </c>
      <c r="M164" s="4" t="str">
        <f aca="false">IF(E164&lt;1,"","N"&amp;D164&amp;" "&amp;H164&amp;" "&amp;I164&amp;" "&amp;J164&amp;" "&amp;K164)</f>
        <v>N163 ( WIRE 318 ) X6400 Y972.6 G111</v>
      </c>
    </row>
    <row r="165" customFormat="false" ht="13.8" hidden="false" customHeight="false" outlineLevel="0" collapsed="false">
      <c r="D165" s="4" t="n">
        <v>164</v>
      </c>
      <c r="E165" s="1" t="n">
        <f aca="false">E$2-(D165-1)*$B$8</f>
        <v>317</v>
      </c>
      <c r="F165" s="1" t="n">
        <f aca="false">ROUND($B$2+($D165-1)*$B$4*$B$8,1)</f>
        <v>6400</v>
      </c>
      <c r="G165" s="1" t="n">
        <f aca="false">ROUND(G$2+($D165-1)*$B$5*$B$8,1)</f>
        <v>977.3</v>
      </c>
      <c r="H165" s="1" t="str">
        <f aca="false">"( WIRE "&amp;E165&amp;" )"</f>
        <v>( WIRE 317 )</v>
      </c>
      <c r="I165" s="1" t="str">
        <f aca="false">"X"&amp;$F165</f>
        <v>X6400</v>
      </c>
      <c r="J165" s="1" t="str">
        <f aca="false">"Y"&amp;G165</f>
        <v>Y977.3</v>
      </c>
      <c r="K165" s="1" t="str">
        <f aca="false">"G111"</f>
        <v>G111</v>
      </c>
      <c r="M165" s="4" t="str">
        <f aca="false">IF(E165&lt;1,"","N"&amp;D165&amp;" "&amp;H165&amp;" "&amp;I165&amp;" "&amp;J165&amp;" "&amp;K165)</f>
        <v>N164 ( WIRE 317 ) X6400 Y977.3 G111</v>
      </c>
    </row>
    <row r="166" customFormat="false" ht="13.8" hidden="false" customHeight="false" outlineLevel="0" collapsed="false">
      <c r="D166" s="4" t="n">
        <v>165</v>
      </c>
      <c r="E166" s="1" t="n">
        <f aca="false">E$2-(D166-1)*$B$8</f>
        <v>316</v>
      </c>
      <c r="F166" s="1" t="n">
        <f aca="false">ROUND($B$2+($D166-1)*$B$4*$B$8,1)</f>
        <v>6400</v>
      </c>
      <c r="G166" s="1" t="n">
        <f aca="false">ROUND(G$2+($D166-1)*$B$5*$B$8,1)</f>
        <v>982.1</v>
      </c>
      <c r="H166" s="1" t="str">
        <f aca="false">"( WIRE "&amp;E166&amp;" )"</f>
        <v>( WIRE 316 )</v>
      </c>
      <c r="I166" s="1" t="str">
        <f aca="false">"X"&amp;$F166</f>
        <v>X6400</v>
      </c>
      <c r="J166" s="1" t="str">
        <f aca="false">"Y"&amp;G166</f>
        <v>Y982.1</v>
      </c>
      <c r="K166" s="1" t="str">
        <f aca="false">"G111"</f>
        <v>G111</v>
      </c>
      <c r="M166" s="4" t="str">
        <f aca="false">IF(E166&lt;1,"","N"&amp;D166&amp;" "&amp;H166&amp;" "&amp;I166&amp;" "&amp;J166&amp;" "&amp;K166)</f>
        <v>N165 ( WIRE 316 ) X6400 Y982.1 G111</v>
      </c>
    </row>
    <row r="167" customFormat="false" ht="13.8" hidden="false" customHeight="false" outlineLevel="0" collapsed="false">
      <c r="D167" s="4" t="n">
        <v>166</v>
      </c>
      <c r="E167" s="1" t="n">
        <f aca="false">E$2-(D167-1)*$B$8</f>
        <v>315</v>
      </c>
      <c r="F167" s="1" t="n">
        <f aca="false">ROUND($B$2+($D167-1)*$B$4*$B$8,1)</f>
        <v>6400</v>
      </c>
      <c r="G167" s="1" t="n">
        <f aca="false">ROUND(G$2+($D167-1)*$B$5*$B$8,1)</f>
        <v>986.9</v>
      </c>
      <c r="H167" s="1" t="str">
        <f aca="false">"( WIRE "&amp;E167&amp;" )"</f>
        <v>( WIRE 315 )</v>
      </c>
      <c r="I167" s="1" t="str">
        <f aca="false">"X"&amp;$F167</f>
        <v>X6400</v>
      </c>
      <c r="J167" s="1" t="str">
        <f aca="false">"Y"&amp;G167</f>
        <v>Y986.9</v>
      </c>
      <c r="K167" s="1" t="str">
        <f aca="false">"G111"</f>
        <v>G111</v>
      </c>
      <c r="M167" s="4" t="str">
        <f aca="false">IF(E167&lt;1,"","N"&amp;D167&amp;" "&amp;H167&amp;" "&amp;I167&amp;" "&amp;J167&amp;" "&amp;K167)</f>
        <v>N166 ( WIRE 315 ) X6400 Y986.9 G111</v>
      </c>
    </row>
    <row r="168" customFormat="false" ht="13.8" hidden="false" customHeight="false" outlineLevel="0" collapsed="false">
      <c r="D168" s="4" t="n">
        <v>167</v>
      </c>
      <c r="E168" s="1" t="n">
        <f aca="false">E$2-(D168-1)*$B$8</f>
        <v>314</v>
      </c>
      <c r="F168" s="1" t="n">
        <f aca="false">ROUND($B$2+($D168-1)*$B$4*$B$8,1)</f>
        <v>6400</v>
      </c>
      <c r="G168" s="1" t="n">
        <f aca="false">ROUND(G$2+($D168-1)*$B$5*$B$8,1)</f>
        <v>991.7</v>
      </c>
      <c r="H168" s="1" t="str">
        <f aca="false">"( WIRE "&amp;E168&amp;" )"</f>
        <v>( WIRE 314 )</v>
      </c>
      <c r="I168" s="1" t="str">
        <f aca="false">"X"&amp;$F168</f>
        <v>X6400</v>
      </c>
      <c r="J168" s="1" t="str">
        <f aca="false">"Y"&amp;G168</f>
        <v>Y991.7</v>
      </c>
      <c r="K168" s="1" t="str">
        <f aca="false">"G111"</f>
        <v>G111</v>
      </c>
      <c r="M168" s="4" t="str">
        <f aca="false">IF(E168&lt;1,"","N"&amp;D168&amp;" "&amp;H168&amp;" "&amp;I168&amp;" "&amp;J168&amp;" "&amp;K168)</f>
        <v>N167 ( WIRE 314 ) X6400 Y991.7 G111</v>
      </c>
    </row>
    <row r="169" customFormat="false" ht="13.8" hidden="false" customHeight="false" outlineLevel="0" collapsed="false">
      <c r="D169" s="4" t="n">
        <v>168</v>
      </c>
      <c r="E169" s="1" t="n">
        <f aca="false">E$2-(D169-1)*$B$8</f>
        <v>313</v>
      </c>
      <c r="F169" s="1" t="n">
        <f aca="false">ROUND($B$2+($D169-1)*$B$4*$B$8,1)</f>
        <v>6400</v>
      </c>
      <c r="G169" s="1" t="n">
        <f aca="false">ROUND(G$2+($D169-1)*$B$5*$B$8,1)</f>
        <v>996.5</v>
      </c>
      <c r="H169" s="1" t="str">
        <f aca="false">"( WIRE "&amp;E169&amp;" )"</f>
        <v>( WIRE 313 )</v>
      </c>
      <c r="I169" s="1" t="str">
        <f aca="false">"X"&amp;$F169</f>
        <v>X6400</v>
      </c>
      <c r="J169" s="1" t="str">
        <f aca="false">"Y"&amp;G169</f>
        <v>Y996.5</v>
      </c>
      <c r="K169" s="1" t="str">
        <f aca="false">"G111"</f>
        <v>G111</v>
      </c>
      <c r="M169" s="4" t="str">
        <f aca="false">IF(E169&lt;1,"","N"&amp;D169&amp;" "&amp;H169&amp;" "&amp;I169&amp;" "&amp;J169&amp;" "&amp;K169)</f>
        <v>N168 ( WIRE 313 ) X6400 Y996.5 G111</v>
      </c>
    </row>
    <row r="170" customFormat="false" ht="13.8" hidden="false" customHeight="false" outlineLevel="0" collapsed="false">
      <c r="D170" s="4" t="n">
        <v>169</v>
      </c>
      <c r="E170" s="1" t="n">
        <f aca="false">E$2-(D170-1)*$B$8</f>
        <v>312</v>
      </c>
      <c r="F170" s="1" t="n">
        <f aca="false">ROUND($B$2+($D170-1)*$B$4*$B$8,1)</f>
        <v>6400</v>
      </c>
      <c r="G170" s="1" t="n">
        <f aca="false">ROUND(G$2+($D170-1)*$B$5*$B$8,1)</f>
        <v>1001.3</v>
      </c>
      <c r="H170" s="1" t="str">
        <f aca="false">"( WIRE "&amp;E170&amp;" )"</f>
        <v>( WIRE 312 )</v>
      </c>
      <c r="I170" s="1" t="str">
        <f aca="false">"X"&amp;$F170</f>
        <v>X6400</v>
      </c>
      <c r="J170" s="1" t="str">
        <f aca="false">"Y"&amp;G170</f>
        <v>Y1001.3</v>
      </c>
      <c r="K170" s="1" t="str">
        <f aca="false">"G111"</f>
        <v>G111</v>
      </c>
      <c r="M170" s="4" t="str">
        <f aca="false">IF(E170&lt;1,"","N"&amp;D170&amp;" "&amp;H170&amp;" "&amp;I170&amp;" "&amp;J170&amp;" "&amp;K170)</f>
        <v>N169 ( WIRE 312 ) X6400 Y1001.3 G111</v>
      </c>
    </row>
    <row r="171" customFormat="false" ht="13.8" hidden="false" customHeight="false" outlineLevel="0" collapsed="false">
      <c r="D171" s="4" t="n">
        <v>170</v>
      </c>
      <c r="E171" s="1" t="n">
        <f aca="false">E$2-(D171-1)*$B$8</f>
        <v>311</v>
      </c>
      <c r="F171" s="1" t="n">
        <f aca="false">ROUND($B$2+($D171-1)*$B$4*$B$8,1)</f>
        <v>6400</v>
      </c>
      <c r="G171" s="1" t="n">
        <f aca="false">ROUND(G$2+($D171-1)*$B$5*$B$8,1)</f>
        <v>1006.1</v>
      </c>
      <c r="H171" s="1" t="str">
        <f aca="false">"( WIRE "&amp;E171&amp;" )"</f>
        <v>( WIRE 311 )</v>
      </c>
      <c r="I171" s="1" t="str">
        <f aca="false">"X"&amp;$F171</f>
        <v>X6400</v>
      </c>
      <c r="J171" s="1" t="str">
        <f aca="false">"Y"&amp;G171</f>
        <v>Y1006.1</v>
      </c>
      <c r="K171" s="1" t="str">
        <f aca="false">"G111"</f>
        <v>G111</v>
      </c>
      <c r="M171" s="4" t="str">
        <f aca="false">IF(E171&lt;1,"","N"&amp;D171&amp;" "&amp;H171&amp;" "&amp;I171&amp;" "&amp;J171&amp;" "&amp;K171)</f>
        <v>N170 ( WIRE 311 ) X6400 Y1006.1 G111</v>
      </c>
    </row>
    <row r="172" customFormat="false" ht="13.8" hidden="false" customHeight="false" outlineLevel="0" collapsed="false">
      <c r="D172" s="4" t="n">
        <v>171</v>
      </c>
      <c r="E172" s="1" t="n">
        <f aca="false">E$2-(D172-1)*$B$8</f>
        <v>310</v>
      </c>
      <c r="F172" s="1" t="n">
        <f aca="false">ROUND($B$2+($D172-1)*$B$4*$B$8,1)</f>
        <v>6400</v>
      </c>
      <c r="G172" s="1" t="n">
        <f aca="false">ROUND(G$2+($D172-1)*$B$5*$B$8,1)</f>
        <v>1010.9</v>
      </c>
      <c r="H172" s="1" t="str">
        <f aca="false">"( WIRE "&amp;E172&amp;" )"</f>
        <v>( WIRE 310 )</v>
      </c>
      <c r="I172" s="1" t="str">
        <f aca="false">"X"&amp;$F172</f>
        <v>X6400</v>
      </c>
      <c r="J172" s="1" t="str">
        <f aca="false">"Y"&amp;G172</f>
        <v>Y1010.9</v>
      </c>
      <c r="K172" s="1" t="str">
        <f aca="false">"G111"</f>
        <v>G111</v>
      </c>
      <c r="M172" s="4" t="str">
        <f aca="false">IF(E172&lt;1,"","N"&amp;D172&amp;" "&amp;H172&amp;" "&amp;I172&amp;" "&amp;J172&amp;" "&amp;K172)</f>
        <v>N171 ( WIRE 310 ) X6400 Y1010.9 G111</v>
      </c>
    </row>
    <row r="173" customFormat="false" ht="13.8" hidden="false" customHeight="false" outlineLevel="0" collapsed="false">
      <c r="D173" s="4" t="n">
        <v>172</v>
      </c>
      <c r="E173" s="1" t="n">
        <f aca="false">E$2-(D173-1)*$B$8</f>
        <v>309</v>
      </c>
      <c r="F173" s="1" t="n">
        <f aca="false">ROUND($B$2+($D173-1)*$B$4*$B$8,1)</f>
        <v>6400</v>
      </c>
      <c r="G173" s="1" t="n">
        <f aca="false">ROUND(G$2+($D173-1)*$B$5*$B$8,1)</f>
        <v>1015.7</v>
      </c>
      <c r="H173" s="1" t="str">
        <f aca="false">"( WIRE "&amp;E173&amp;" )"</f>
        <v>( WIRE 309 )</v>
      </c>
      <c r="I173" s="1" t="str">
        <f aca="false">"X"&amp;$F173</f>
        <v>X6400</v>
      </c>
      <c r="J173" s="1" t="str">
        <f aca="false">"Y"&amp;G173</f>
        <v>Y1015.7</v>
      </c>
      <c r="K173" s="1" t="str">
        <f aca="false">"G111"</f>
        <v>G111</v>
      </c>
      <c r="M173" s="4" t="str">
        <f aca="false">IF(E173&lt;1,"","N"&amp;D173&amp;" "&amp;H173&amp;" "&amp;I173&amp;" "&amp;J173&amp;" "&amp;K173)</f>
        <v>N172 ( WIRE 309 ) X6400 Y1015.7 G111</v>
      </c>
    </row>
    <row r="174" customFormat="false" ht="13.8" hidden="false" customHeight="false" outlineLevel="0" collapsed="false">
      <c r="D174" s="4" t="n">
        <v>173</v>
      </c>
      <c r="E174" s="1" t="n">
        <f aca="false">E$2-(D174-1)*$B$8</f>
        <v>308</v>
      </c>
      <c r="F174" s="1" t="n">
        <f aca="false">ROUND($B$2+($D174-1)*$B$4*$B$8,1)</f>
        <v>6400</v>
      </c>
      <c r="G174" s="1" t="n">
        <f aca="false">ROUND(G$2+($D174-1)*$B$5*$B$8,1)</f>
        <v>1020.5</v>
      </c>
      <c r="H174" s="1" t="str">
        <f aca="false">"( WIRE "&amp;E174&amp;" )"</f>
        <v>( WIRE 308 )</v>
      </c>
      <c r="I174" s="1" t="str">
        <f aca="false">"X"&amp;$F174</f>
        <v>X6400</v>
      </c>
      <c r="J174" s="1" t="str">
        <f aca="false">"Y"&amp;G174</f>
        <v>Y1020.5</v>
      </c>
      <c r="K174" s="1" t="str">
        <f aca="false">"G111"</f>
        <v>G111</v>
      </c>
      <c r="M174" s="4" t="str">
        <f aca="false">IF(E174&lt;1,"","N"&amp;D174&amp;" "&amp;H174&amp;" "&amp;I174&amp;" "&amp;J174&amp;" "&amp;K174)</f>
        <v>N173 ( WIRE 308 ) X6400 Y1020.5 G111</v>
      </c>
    </row>
    <row r="175" customFormat="false" ht="13.8" hidden="false" customHeight="false" outlineLevel="0" collapsed="false">
      <c r="D175" s="4" t="n">
        <v>174</v>
      </c>
      <c r="E175" s="1" t="n">
        <f aca="false">E$2-(D175-1)*$B$8</f>
        <v>307</v>
      </c>
      <c r="F175" s="1" t="n">
        <f aca="false">ROUND($B$2+($D175-1)*$B$4*$B$8,1)</f>
        <v>6400</v>
      </c>
      <c r="G175" s="1" t="n">
        <f aca="false">ROUND(G$2+($D175-1)*$B$5*$B$8,1)</f>
        <v>1025.3</v>
      </c>
      <c r="H175" s="1" t="str">
        <f aca="false">"( WIRE "&amp;E175&amp;" )"</f>
        <v>( WIRE 307 )</v>
      </c>
      <c r="I175" s="1" t="str">
        <f aca="false">"X"&amp;$F175</f>
        <v>X6400</v>
      </c>
      <c r="J175" s="1" t="str">
        <f aca="false">"Y"&amp;G175</f>
        <v>Y1025.3</v>
      </c>
      <c r="K175" s="1" t="str">
        <f aca="false">"G111"</f>
        <v>G111</v>
      </c>
      <c r="M175" s="4" t="str">
        <f aca="false">IF(E175&lt;1,"","N"&amp;D175&amp;" "&amp;H175&amp;" "&amp;I175&amp;" "&amp;J175&amp;" "&amp;K175)</f>
        <v>N174 ( WIRE 307 ) X6400 Y1025.3 G111</v>
      </c>
    </row>
    <row r="176" customFormat="false" ht="13.8" hidden="false" customHeight="false" outlineLevel="0" collapsed="false">
      <c r="D176" s="4" t="n">
        <v>175</v>
      </c>
      <c r="E176" s="1" t="n">
        <f aca="false">E$2-(D176-1)*$B$8</f>
        <v>306</v>
      </c>
      <c r="F176" s="1" t="n">
        <f aca="false">ROUND($B$2+($D176-1)*$B$4*$B$8,1)</f>
        <v>6400</v>
      </c>
      <c r="G176" s="1" t="n">
        <f aca="false">ROUND(G$2+($D176-1)*$B$5*$B$8,1)</f>
        <v>1030.1</v>
      </c>
      <c r="H176" s="1" t="str">
        <f aca="false">"( WIRE "&amp;E176&amp;" )"</f>
        <v>( WIRE 306 )</v>
      </c>
      <c r="I176" s="1" t="str">
        <f aca="false">"X"&amp;$F176</f>
        <v>X6400</v>
      </c>
      <c r="J176" s="1" t="str">
        <f aca="false">"Y"&amp;G176</f>
        <v>Y1030.1</v>
      </c>
      <c r="K176" s="1" t="str">
        <f aca="false">"G111"</f>
        <v>G111</v>
      </c>
      <c r="M176" s="4" t="str">
        <f aca="false">IF(E176&lt;1,"","N"&amp;D176&amp;" "&amp;H176&amp;" "&amp;I176&amp;" "&amp;J176&amp;" "&amp;K176)</f>
        <v>N175 ( WIRE 306 ) X6400 Y1030.1 G111</v>
      </c>
    </row>
    <row r="177" customFormat="false" ht="13.8" hidden="false" customHeight="false" outlineLevel="0" collapsed="false">
      <c r="D177" s="4" t="n">
        <v>176</v>
      </c>
      <c r="E177" s="1" t="n">
        <f aca="false">E$2-(D177-1)*$B$8</f>
        <v>305</v>
      </c>
      <c r="F177" s="1" t="n">
        <f aca="false">ROUND($B$2+($D177-1)*$B$4*$B$8,1)</f>
        <v>6400</v>
      </c>
      <c r="G177" s="1" t="n">
        <f aca="false">ROUND(G$2+($D177-1)*$B$5*$B$8,1)</f>
        <v>1034.8</v>
      </c>
      <c r="H177" s="1" t="str">
        <f aca="false">"( WIRE "&amp;E177&amp;" )"</f>
        <v>( WIRE 305 )</v>
      </c>
      <c r="I177" s="1" t="str">
        <f aca="false">"X"&amp;$F177</f>
        <v>X6400</v>
      </c>
      <c r="J177" s="1" t="str">
        <f aca="false">"Y"&amp;G177</f>
        <v>Y1034.8</v>
      </c>
      <c r="K177" s="1" t="str">
        <f aca="false">"G111"</f>
        <v>G111</v>
      </c>
      <c r="M177" s="4" t="str">
        <f aca="false">IF(E177&lt;1,"","N"&amp;D177&amp;" "&amp;H177&amp;" "&amp;I177&amp;" "&amp;J177&amp;" "&amp;K177)</f>
        <v>N176 ( WIRE 305 ) X6400 Y1034.8 G111</v>
      </c>
    </row>
    <row r="178" customFormat="false" ht="13.8" hidden="false" customHeight="false" outlineLevel="0" collapsed="false">
      <c r="D178" s="4" t="n">
        <v>177</v>
      </c>
      <c r="E178" s="1" t="n">
        <f aca="false">E$2-(D178-1)*$B$8</f>
        <v>304</v>
      </c>
      <c r="F178" s="1" t="n">
        <f aca="false">ROUND($B$2+($D178-1)*$B$4*$B$8,1)</f>
        <v>6400</v>
      </c>
      <c r="G178" s="1" t="n">
        <f aca="false">ROUND(G$2+($D178-1)*$B$5*$B$8,1)</f>
        <v>1039.6</v>
      </c>
      <c r="H178" s="1" t="str">
        <f aca="false">"( WIRE "&amp;E178&amp;" )"</f>
        <v>( WIRE 304 )</v>
      </c>
      <c r="I178" s="1" t="str">
        <f aca="false">"X"&amp;$F178</f>
        <v>X6400</v>
      </c>
      <c r="J178" s="1" t="str">
        <f aca="false">"Y"&amp;G178</f>
        <v>Y1039.6</v>
      </c>
      <c r="K178" s="1" t="str">
        <f aca="false">"G111"</f>
        <v>G111</v>
      </c>
      <c r="M178" s="4" t="str">
        <f aca="false">IF(E178&lt;1,"","N"&amp;D178&amp;" "&amp;H178&amp;" "&amp;I178&amp;" "&amp;J178&amp;" "&amp;K178)</f>
        <v>N177 ( WIRE 304 ) X6400 Y1039.6 G111</v>
      </c>
    </row>
    <row r="179" customFormat="false" ht="13.8" hidden="false" customHeight="false" outlineLevel="0" collapsed="false">
      <c r="D179" s="4" t="n">
        <v>178</v>
      </c>
      <c r="E179" s="1" t="n">
        <f aca="false">E$2-(D179-1)*$B$8</f>
        <v>303</v>
      </c>
      <c r="F179" s="1" t="n">
        <f aca="false">ROUND($B$2+($D179-1)*$B$4*$B$8,1)</f>
        <v>6400</v>
      </c>
      <c r="G179" s="1" t="n">
        <f aca="false">ROUND(G$2+($D179-1)*$B$5*$B$8,1)</f>
        <v>1044.4</v>
      </c>
      <c r="H179" s="1" t="str">
        <f aca="false">"( WIRE "&amp;E179&amp;" )"</f>
        <v>( WIRE 303 )</v>
      </c>
      <c r="I179" s="1" t="str">
        <f aca="false">"X"&amp;$F179</f>
        <v>X6400</v>
      </c>
      <c r="J179" s="1" t="str">
        <f aca="false">"Y"&amp;G179</f>
        <v>Y1044.4</v>
      </c>
      <c r="K179" s="1" t="str">
        <f aca="false">"G111"</f>
        <v>G111</v>
      </c>
      <c r="M179" s="4" t="str">
        <f aca="false">IF(E179&lt;1,"","N"&amp;D179&amp;" "&amp;H179&amp;" "&amp;I179&amp;" "&amp;J179&amp;" "&amp;K179)</f>
        <v>N178 ( WIRE 303 ) X6400 Y1044.4 G111</v>
      </c>
    </row>
    <row r="180" customFormat="false" ht="13.8" hidden="false" customHeight="false" outlineLevel="0" collapsed="false">
      <c r="D180" s="4" t="n">
        <v>179</v>
      </c>
      <c r="E180" s="1" t="n">
        <f aca="false">E$2-(D180-1)*$B$8</f>
        <v>302</v>
      </c>
      <c r="F180" s="1" t="n">
        <f aca="false">ROUND($B$2+($D180-1)*$B$4*$B$8,1)</f>
        <v>6400</v>
      </c>
      <c r="G180" s="1" t="n">
        <f aca="false">ROUND(G$2+($D180-1)*$B$5*$B$8,1)</f>
        <v>1049.2</v>
      </c>
      <c r="H180" s="1" t="str">
        <f aca="false">"( WIRE "&amp;E180&amp;" )"</f>
        <v>( WIRE 302 )</v>
      </c>
      <c r="I180" s="1" t="str">
        <f aca="false">"X"&amp;$F180</f>
        <v>X6400</v>
      </c>
      <c r="J180" s="1" t="str">
        <f aca="false">"Y"&amp;G180</f>
        <v>Y1049.2</v>
      </c>
      <c r="K180" s="1" t="str">
        <f aca="false">"G111"</f>
        <v>G111</v>
      </c>
      <c r="M180" s="4" t="str">
        <f aca="false">IF(E180&lt;1,"","N"&amp;D180&amp;" "&amp;H180&amp;" "&amp;I180&amp;" "&amp;J180&amp;" "&amp;K180)</f>
        <v>N179 ( WIRE 302 ) X6400 Y1049.2 G111</v>
      </c>
    </row>
    <row r="181" customFormat="false" ht="13.8" hidden="false" customHeight="false" outlineLevel="0" collapsed="false">
      <c r="D181" s="4" t="n">
        <v>180</v>
      </c>
      <c r="E181" s="1" t="n">
        <f aca="false">E$2-(D181-1)*$B$8</f>
        <v>301</v>
      </c>
      <c r="F181" s="1" t="n">
        <f aca="false">ROUND($B$2+($D181-1)*$B$4*$B$8,1)</f>
        <v>6400</v>
      </c>
      <c r="G181" s="1" t="n">
        <f aca="false">ROUND(G$2+($D181-1)*$B$5*$B$8,1)</f>
        <v>1054</v>
      </c>
      <c r="H181" s="1" t="str">
        <f aca="false">"( WIRE "&amp;E181&amp;" )"</f>
        <v>( WIRE 301 )</v>
      </c>
      <c r="I181" s="1" t="str">
        <f aca="false">"X"&amp;$F181</f>
        <v>X6400</v>
      </c>
      <c r="J181" s="1" t="str">
        <f aca="false">"Y"&amp;G181</f>
        <v>Y1054</v>
      </c>
      <c r="K181" s="1" t="str">
        <f aca="false">"G111"</f>
        <v>G111</v>
      </c>
      <c r="M181" s="4" t="str">
        <f aca="false">IF(E181&lt;1,"","N"&amp;D181&amp;" "&amp;H181&amp;" "&amp;I181&amp;" "&amp;J181&amp;" "&amp;K181)</f>
        <v>N180 ( WIRE 301 ) X6400 Y1054 G111</v>
      </c>
    </row>
    <row r="182" customFormat="false" ht="13.8" hidden="false" customHeight="false" outlineLevel="0" collapsed="false">
      <c r="D182" s="4" t="n">
        <v>181</v>
      </c>
      <c r="E182" s="1" t="n">
        <f aca="false">E$2-(D182-1)*$B$8</f>
        <v>300</v>
      </c>
      <c r="F182" s="1" t="n">
        <f aca="false">ROUND($B$2+($D182-1)*$B$4*$B$8,1)</f>
        <v>6400</v>
      </c>
      <c r="G182" s="1" t="n">
        <f aca="false">ROUND(G$2+($D182-1)*$B$5*$B$8,1)</f>
        <v>1058.8</v>
      </c>
      <c r="H182" s="1" t="str">
        <f aca="false">"( WIRE "&amp;E182&amp;" )"</f>
        <v>( WIRE 300 )</v>
      </c>
      <c r="I182" s="1" t="str">
        <f aca="false">"X"&amp;$F182</f>
        <v>X6400</v>
      </c>
      <c r="J182" s="1" t="str">
        <f aca="false">"Y"&amp;G182</f>
        <v>Y1058.8</v>
      </c>
      <c r="K182" s="1" t="str">
        <f aca="false">"G111"</f>
        <v>G111</v>
      </c>
      <c r="M182" s="4" t="str">
        <f aca="false">IF(E182&lt;1,"","N"&amp;D182&amp;" "&amp;H182&amp;" "&amp;I182&amp;" "&amp;J182&amp;" "&amp;K182)</f>
        <v>N181 ( WIRE 300 ) X6400 Y1058.8 G111</v>
      </c>
    </row>
    <row r="183" customFormat="false" ht="13.8" hidden="false" customHeight="false" outlineLevel="0" collapsed="false">
      <c r="D183" s="4" t="n">
        <v>182</v>
      </c>
      <c r="E183" s="1" t="n">
        <f aca="false">E$2-(D183-1)*$B$8</f>
        <v>299</v>
      </c>
      <c r="F183" s="1" t="n">
        <f aca="false">ROUND($B$2+($D183-1)*$B$4*$B$8,1)</f>
        <v>6400</v>
      </c>
      <c r="G183" s="1" t="n">
        <f aca="false">ROUND(G$2+($D183-1)*$B$5*$B$8,1)</f>
        <v>1063.6</v>
      </c>
      <c r="H183" s="1" t="str">
        <f aca="false">"( WIRE "&amp;E183&amp;" )"</f>
        <v>( WIRE 299 )</v>
      </c>
      <c r="I183" s="1" t="str">
        <f aca="false">"X"&amp;$F183</f>
        <v>X6400</v>
      </c>
      <c r="J183" s="1" t="str">
        <f aca="false">"Y"&amp;G183</f>
        <v>Y1063.6</v>
      </c>
      <c r="K183" s="1" t="str">
        <f aca="false">"G111"</f>
        <v>G111</v>
      </c>
      <c r="M183" s="4" t="str">
        <f aca="false">IF(E183&lt;1,"","N"&amp;D183&amp;" "&amp;H183&amp;" "&amp;I183&amp;" "&amp;J183&amp;" "&amp;K183)</f>
        <v>N182 ( WIRE 299 ) X6400 Y1063.6 G111</v>
      </c>
    </row>
    <row r="184" customFormat="false" ht="13.8" hidden="false" customHeight="false" outlineLevel="0" collapsed="false">
      <c r="D184" s="4" t="n">
        <v>183</v>
      </c>
      <c r="E184" s="1" t="n">
        <f aca="false">E$2-(D184-1)*$B$8</f>
        <v>298</v>
      </c>
      <c r="F184" s="1" t="n">
        <f aca="false">ROUND($B$2+($D184-1)*$B$4*$B$8,1)</f>
        <v>6400</v>
      </c>
      <c r="G184" s="1" t="n">
        <f aca="false">ROUND(G$2+($D184-1)*$B$5*$B$8,1)</f>
        <v>1068.4</v>
      </c>
      <c r="H184" s="1" t="str">
        <f aca="false">"( WIRE "&amp;E184&amp;" )"</f>
        <v>( WIRE 298 )</v>
      </c>
      <c r="I184" s="1" t="str">
        <f aca="false">"X"&amp;$F184</f>
        <v>X6400</v>
      </c>
      <c r="J184" s="1" t="str">
        <f aca="false">"Y"&amp;G184</f>
        <v>Y1068.4</v>
      </c>
      <c r="K184" s="1" t="str">
        <f aca="false">"G111"</f>
        <v>G111</v>
      </c>
      <c r="M184" s="4" t="str">
        <f aca="false">IF(E184&lt;1,"","N"&amp;D184&amp;" "&amp;H184&amp;" "&amp;I184&amp;" "&amp;J184&amp;" "&amp;K184)</f>
        <v>N183 ( WIRE 298 ) X6400 Y1068.4 G111</v>
      </c>
    </row>
    <row r="185" customFormat="false" ht="13.8" hidden="false" customHeight="false" outlineLevel="0" collapsed="false">
      <c r="D185" s="4" t="n">
        <v>184</v>
      </c>
      <c r="E185" s="1" t="n">
        <f aca="false">E$2-(D185-1)*$B$8</f>
        <v>297</v>
      </c>
      <c r="F185" s="1" t="n">
        <f aca="false">ROUND($B$2+($D185-1)*$B$4*$B$8,1)</f>
        <v>6400</v>
      </c>
      <c r="G185" s="1" t="n">
        <f aca="false">ROUND(G$2+($D185-1)*$B$5*$B$8,1)</f>
        <v>1073.2</v>
      </c>
      <c r="H185" s="1" t="str">
        <f aca="false">"( WIRE "&amp;E185&amp;" )"</f>
        <v>( WIRE 297 )</v>
      </c>
      <c r="I185" s="1" t="str">
        <f aca="false">"X"&amp;$F185</f>
        <v>X6400</v>
      </c>
      <c r="J185" s="1" t="str">
        <f aca="false">"Y"&amp;G185</f>
        <v>Y1073.2</v>
      </c>
      <c r="K185" s="1" t="str">
        <f aca="false">"G111"</f>
        <v>G111</v>
      </c>
      <c r="M185" s="4" t="str">
        <f aca="false">IF(E185&lt;1,"","N"&amp;D185&amp;" "&amp;H185&amp;" "&amp;I185&amp;" "&amp;J185&amp;" "&amp;K185)</f>
        <v>N184 ( WIRE 297 ) X6400 Y1073.2 G111</v>
      </c>
    </row>
    <row r="186" customFormat="false" ht="13.8" hidden="false" customHeight="false" outlineLevel="0" collapsed="false">
      <c r="D186" s="4" t="n">
        <v>185</v>
      </c>
      <c r="E186" s="1" t="n">
        <f aca="false">E$2-(D186-1)*$B$8</f>
        <v>296</v>
      </c>
      <c r="F186" s="1" t="n">
        <f aca="false">ROUND($B$2+($D186-1)*$B$4*$B$8,1)</f>
        <v>6400</v>
      </c>
      <c r="G186" s="1" t="n">
        <f aca="false">ROUND(G$2+($D186-1)*$B$5*$B$8,1)</f>
        <v>1078</v>
      </c>
      <c r="H186" s="1" t="str">
        <f aca="false">"( WIRE "&amp;E186&amp;" )"</f>
        <v>( WIRE 296 )</v>
      </c>
      <c r="I186" s="1" t="str">
        <f aca="false">"X"&amp;$F186</f>
        <v>X6400</v>
      </c>
      <c r="J186" s="1" t="str">
        <f aca="false">"Y"&amp;G186</f>
        <v>Y1078</v>
      </c>
      <c r="K186" s="1" t="str">
        <f aca="false">"G111"</f>
        <v>G111</v>
      </c>
      <c r="M186" s="4" t="str">
        <f aca="false">IF(E186&lt;1,"","N"&amp;D186&amp;" "&amp;H186&amp;" "&amp;I186&amp;" "&amp;J186&amp;" "&amp;K186)</f>
        <v>N185 ( WIRE 296 ) X6400 Y1078 G111</v>
      </c>
    </row>
    <row r="187" customFormat="false" ht="13.8" hidden="false" customHeight="false" outlineLevel="0" collapsed="false">
      <c r="D187" s="4" t="n">
        <v>186</v>
      </c>
      <c r="E187" s="1" t="n">
        <f aca="false">E$2-(D187-1)*$B$8</f>
        <v>295</v>
      </c>
      <c r="F187" s="1" t="n">
        <f aca="false">ROUND($B$2+($D187-1)*$B$4*$B$8,1)</f>
        <v>6400</v>
      </c>
      <c r="G187" s="1" t="n">
        <f aca="false">ROUND(G$2+($D187-1)*$B$5*$B$8,1)</f>
        <v>1082.8</v>
      </c>
      <c r="H187" s="1" t="str">
        <f aca="false">"( WIRE "&amp;E187&amp;" )"</f>
        <v>( WIRE 295 )</v>
      </c>
      <c r="I187" s="1" t="str">
        <f aca="false">"X"&amp;$F187</f>
        <v>X6400</v>
      </c>
      <c r="J187" s="1" t="str">
        <f aca="false">"Y"&amp;G187</f>
        <v>Y1082.8</v>
      </c>
      <c r="K187" s="1" t="str">
        <f aca="false">"G111"</f>
        <v>G111</v>
      </c>
      <c r="M187" s="4" t="str">
        <f aca="false">IF(E187&lt;1,"","N"&amp;D187&amp;" "&amp;H187&amp;" "&amp;I187&amp;" "&amp;J187&amp;" "&amp;K187)</f>
        <v>N186 ( WIRE 295 ) X6400 Y1082.8 G111</v>
      </c>
    </row>
    <row r="188" customFormat="false" ht="13.8" hidden="false" customHeight="false" outlineLevel="0" collapsed="false">
      <c r="D188" s="4" t="n">
        <v>187</v>
      </c>
      <c r="E188" s="1" t="n">
        <f aca="false">E$2-(D188-1)*$B$8</f>
        <v>294</v>
      </c>
      <c r="F188" s="1" t="n">
        <f aca="false">ROUND($B$2+($D188-1)*$B$4*$B$8,1)</f>
        <v>6400</v>
      </c>
      <c r="G188" s="1" t="n">
        <f aca="false">ROUND(G$2+($D188-1)*$B$5*$B$8,1)</f>
        <v>1087.6</v>
      </c>
      <c r="H188" s="1" t="str">
        <f aca="false">"( WIRE "&amp;E188&amp;" )"</f>
        <v>( WIRE 294 )</v>
      </c>
      <c r="I188" s="1" t="str">
        <f aca="false">"X"&amp;$F188</f>
        <v>X6400</v>
      </c>
      <c r="J188" s="1" t="str">
        <f aca="false">"Y"&amp;G188</f>
        <v>Y1087.6</v>
      </c>
      <c r="K188" s="1" t="str">
        <f aca="false">"G111"</f>
        <v>G111</v>
      </c>
      <c r="M188" s="4" t="str">
        <f aca="false">IF(E188&lt;1,"","N"&amp;D188&amp;" "&amp;H188&amp;" "&amp;I188&amp;" "&amp;J188&amp;" "&amp;K188)</f>
        <v>N187 ( WIRE 294 ) X6400 Y1087.6 G111</v>
      </c>
    </row>
    <row r="189" customFormat="false" ht="13.8" hidden="false" customHeight="false" outlineLevel="0" collapsed="false">
      <c r="D189" s="4" t="n">
        <v>188</v>
      </c>
      <c r="E189" s="1" t="n">
        <f aca="false">E$2-(D189-1)*$B$8</f>
        <v>293</v>
      </c>
      <c r="F189" s="1" t="n">
        <f aca="false">ROUND($B$2+($D189-1)*$B$4*$B$8,1)</f>
        <v>6400</v>
      </c>
      <c r="G189" s="1" t="n">
        <f aca="false">ROUND(G$2+($D189-1)*$B$5*$B$8,1)</f>
        <v>1092.3</v>
      </c>
      <c r="H189" s="1" t="str">
        <f aca="false">"( WIRE "&amp;E189&amp;" )"</f>
        <v>( WIRE 293 )</v>
      </c>
      <c r="I189" s="1" t="str">
        <f aca="false">"X"&amp;$F189</f>
        <v>X6400</v>
      </c>
      <c r="J189" s="1" t="str">
        <f aca="false">"Y"&amp;G189</f>
        <v>Y1092.3</v>
      </c>
      <c r="K189" s="1" t="str">
        <f aca="false">"G111"</f>
        <v>G111</v>
      </c>
      <c r="M189" s="4" t="str">
        <f aca="false">IF(E189&lt;1,"","N"&amp;D189&amp;" "&amp;H189&amp;" "&amp;I189&amp;" "&amp;J189&amp;" "&amp;K189)</f>
        <v>N188 ( WIRE 293 ) X6400 Y1092.3 G111</v>
      </c>
    </row>
    <row r="190" customFormat="false" ht="13.8" hidden="false" customHeight="false" outlineLevel="0" collapsed="false">
      <c r="D190" s="4" t="n">
        <v>189</v>
      </c>
      <c r="E190" s="1" t="n">
        <f aca="false">E$2-(D190-1)*$B$8</f>
        <v>292</v>
      </c>
      <c r="F190" s="1" t="n">
        <f aca="false">ROUND($B$2+($D190-1)*$B$4*$B$8,1)</f>
        <v>6400</v>
      </c>
      <c r="G190" s="1" t="n">
        <f aca="false">ROUND(G$2+($D190-1)*$B$5*$B$8,1)</f>
        <v>1097.1</v>
      </c>
      <c r="H190" s="1" t="str">
        <f aca="false">"( WIRE "&amp;E190&amp;" )"</f>
        <v>( WIRE 292 )</v>
      </c>
      <c r="I190" s="1" t="str">
        <f aca="false">"X"&amp;$F190</f>
        <v>X6400</v>
      </c>
      <c r="J190" s="1" t="str">
        <f aca="false">"Y"&amp;G190</f>
        <v>Y1097.1</v>
      </c>
      <c r="K190" s="1" t="str">
        <f aca="false">"G111"</f>
        <v>G111</v>
      </c>
      <c r="M190" s="4" t="str">
        <f aca="false">IF(E190&lt;1,"","N"&amp;D190&amp;" "&amp;H190&amp;" "&amp;I190&amp;" "&amp;J190&amp;" "&amp;K190)</f>
        <v>N189 ( WIRE 292 ) X6400 Y1097.1 G111</v>
      </c>
    </row>
    <row r="191" customFormat="false" ht="13.8" hidden="false" customHeight="false" outlineLevel="0" collapsed="false">
      <c r="D191" s="4" t="n">
        <v>190</v>
      </c>
      <c r="E191" s="1" t="n">
        <f aca="false">E$2-(D191-1)*$B$8</f>
        <v>291</v>
      </c>
      <c r="F191" s="1" t="n">
        <f aca="false">ROUND($B$2+($D191-1)*$B$4*$B$8,1)</f>
        <v>6400</v>
      </c>
      <c r="G191" s="1" t="n">
        <f aca="false">ROUND(G$2+($D191-1)*$B$5*$B$8,1)</f>
        <v>1101.9</v>
      </c>
      <c r="H191" s="1" t="str">
        <f aca="false">"( WIRE "&amp;E191&amp;" )"</f>
        <v>( WIRE 291 )</v>
      </c>
      <c r="I191" s="1" t="str">
        <f aca="false">"X"&amp;$F191</f>
        <v>X6400</v>
      </c>
      <c r="J191" s="1" t="str">
        <f aca="false">"Y"&amp;G191</f>
        <v>Y1101.9</v>
      </c>
      <c r="K191" s="1" t="str">
        <f aca="false">"G111"</f>
        <v>G111</v>
      </c>
      <c r="M191" s="4" t="str">
        <f aca="false">IF(E191&lt;1,"","N"&amp;D191&amp;" "&amp;H191&amp;" "&amp;I191&amp;" "&amp;J191&amp;" "&amp;K191)</f>
        <v>N190 ( WIRE 291 ) X6400 Y1101.9 G111</v>
      </c>
    </row>
    <row r="192" customFormat="false" ht="13.8" hidden="false" customHeight="false" outlineLevel="0" collapsed="false">
      <c r="D192" s="4" t="n">
        <v>191</v>
      </c>
      <c r="E192" s="1" t="n">
        <f aca="false">E$2-(D192-1)*$B$8</f>
        <v>290</v>
      </c>
      <c r="F192" s="1" t="n">
        <f aca="false">ROUND($B$2+($D192-1)*$B$4*$B$8,1)</f>
        <v>6400</v>
      </c>
      <c r="G192" s="1" t="n">
        <f aca="false">ROUND(G$2+($D192-1)*$B$5*$B$8,1)</f>
        <v>1106.7</v>
      </c>
      <c r="H192" s="1" t="str">
        <f aca="false">"( WIRE "&amp;E192&amp;" )"</f>
        <v>( WIRE 290 )</v>
      </c>
      <c r="I192" s="1" t="str">
        <f aca="false">"X"&amp;$F192</f>
        <v>X6400</v>
      </c>
      <c r="J192" s="1" t="str">
        <f aca="false">"Y"&amp;G192</f>
        <v>Y1106.7</v>
      </c>
      <c r="K192" s="1" t="str">
        <f aca="false">"G111"</f>
        <v>G111</v>
      </c>
      <c r="M192" s="4" t="str">
        <f aca="false">IF(E192&lt;1,"","N"&amp;D192&amp;" "&amp;H192&amp;" "&amp;I192&amp;" "&amp;J192&amp;" "&amp;K192)</f>
        <v>N191 ( WIRE 290 ) X6400 Y1106.7 G111</v>
      </c>
    </row>
    <row r="193" customFormat="false" ht="13.8" hidden="false" customHeight="false" outlineLevel="0" collapsed="false">
      <c r="D193" s="4" t="n">
        <v>192</v>
      </c>
      <c r="E193" s="1" t="n">
        <f aca="false">E$2-(D193-1)*$B$8</f>
        <v>289</v>
      </c>
      <c r="F193" s="1" t="n">
        <f aca="false">ROUND($B$2+($D193-1)*$B$4*$B$8,1)</f>
        <v>6400</v>
      </c>
      <c r="G193" s="1" t="n">
        <f aca="false">ROUND(G$2+($D193-1)*$B$5*$B$8,1)</f>
        <v>1111.5</v>
      </c>
      <c r="H193" s="1" t="str">
        <f aca="false">"( WIRE "&amp;E193&amp;" )"</f>
        <v>( WIRE 289 )</v>
      </c>
      <c r="I193" s="1" t="str">
        <f aca="false">"X"&amp;$F193</f>
        <v>X6400</v>
      </c>
      <c r="J193" s="1" t="str">
        <f aca="false">"Y"&amp;G193</f>
        <v>Y1111.5</v>
      </c>
      <c r="K193" s="1" t="str">
        <f aca="false">"G111"</f>
        <v>G111</v>
      </c>
      <c r="M193" s="4" t="str">
        <f aca="false">IF(E193&lt;1,"","N"&amp;D193&amp;" "&amp;H193&amp;" "&amp;I193&amp;" "&amp;J193&amp;" "&amp;K193)</f>
        <v>N192 ( WIRE 289 ) X6400 Y1111.5 G111</v>
      </c>
    </row>
    <row r="194" customFormat="false" ht="13.8" hidden="false" customHeight="false" outlineLevel="0" collapsed="false">
      <c r="D194" s="4" t="n">
        <v>193</v>
      </c>
      <c r="E194" s="1" t="n">
        <f aca="false">E$2-(D194-1)*$B$8</f>
        <v>288</v>
      </c>
      <c r="F194" s="1" t="n">
        <f aca="false">ROUND($B$2+($D194-1)*$B$4*$B$8,1)</f>
        <v>6400</v>
      </c>
      <c r="G194" s="1" t="n">
        <f aca="false">ROUND(G$2+($D194-1)*$B$5*$B$8,1)</f>
        <v>1116.3</v>
      </c>
      <c r="H194" s="1" t="str">
        <f aca="false">"( WIRE "&amp;E194&amp;" )"</f>
        <v>( WIRE 288 )</v>
      </c>
      <c r="I194" s="1" t="str">
        <f aca="false">"X"&amp;$F194</f>
        <v>X6400</v>
      </c>
      <c r="J194" s="1" t="str">
        <f aca="false">"Y"&amp;G194</f>
        <v>Y1116.3</v>
      </c>
      <c r="K194" s="1" t="str">
        <f aca="false">"G111"</f>
        <v>G111</v>
      </c>
      <c r="M194" s="4" t="str">
        <f aca="false">IF(E194&lt;1,"","N"&amp;D194&amp;" "&amp;H194&amp;" "&amp;I194&amp;" "&amp;J194&amp;" "&amp;K194)</f>
        <v>N193 ( WIRE 288 ) X6400 Y1116.3 G111</v>
      </c>
    </row>
    <row r="195" customFormat="false" ht="13.8" hidden="false" customHeight="false" outlineLevel="0" collapsed="false">
      <c r="D195" s="4" t="n">
        <v>194</v>
      </c>
      <c r="E195" s="1" t="n">
        <f aca="false">E$2-(D195-1)*$B$8</f>
        <v>287</v>
      </c>
      <c r="F195" s="1" t="n">
        <f aca="false">ROUND($B$2+($D195-1)*$B$4*$B$8,1)</f>
        <v>6400</v>
      </c>
      <c r="G195" s="1" t="n">
        <f aca="false">ROUND(G$2+($D195-1)*$B$5*$B$8,1)</f>
        <v>1121.1</v>
      </c>
      <c r="H195" s="1" t="str">
        <f aca="false">"( WIRE "&amp;E195&amp;" )"</f>
        <v>( WIRE 287 )</v>
      </c>
      <c r="I195" s="1" t="str">
        <f aca="false">"X"&amp;$F195</f>
        <v>X6400</v>
      </c>
      <c r="J195" s="1" t="str">
        <f aca="false">"Y"&amp;G195</f>
        <v>Y1121.1</v>
      </c>
      <c r="K195" s="1" t="str">
        <f aca="false">"G111"</f>
        <v>G111</v>
      </c>
      <c r="M195" s="4" t="str">
        <f aca="false">IF(E195&lt;1,"","N"&amp;D195&amp;" "&amp;H195&amp;" "&amp;I195&amp;" "&amp;J195&amp;" "&amp;K195)</f>
        <v>N194 ( WIRE 287 ) X6400 Y1121.1 G111</v>
      </c>
    </row>
    <row r="196" customFormat="false" ht="13.8" hidden="false" customHeight="false" outlineLevel="0" collapsed="false">
      <c r="D196" s="4" t="n">
        <v>195</v>
      </c>
      <c r="E196" s="1" t="n">
        <f aca="false">E$2-(D196-1)*$B$8</f>
        <v>286</v>
      </c>
      <c r="F196" s="1" t="n">
        <f aca="false">ROUND($B$2+($D196-1)*$B$4*$B$8,1)</f>
        <v>6400</v>
      </c>
      <c r="G196" s="1" t="n">
        <f aca="false">ROUND(G$2+($D196-1)*$B$5*$B$8,1)</f>
        <v>1125.9</v>
      </c>
      <c r="H196" s="1" t="str">
        <f aca="false">"( WIRE "&amp;E196&amp;" )"</f>
        <v>( WIRE 286 )</v>
      </c>
      <c r="I196" s="1" t="str">
        <f aca="false">"X"&amp;$F196</f>
        <v>X6400</v>
      </c>
      <c r="J196" s="1" t="str">
        <f aca="false">"Y"&amp;G196</f>
        <v>Y1125.9</v>
      </c>
      <c r="K196" s="1" t="str">
        <f aca="false">"G111"</f>
        <v>G111</v>
      </c>
      <c r="M196" s="4" t="str">
        <f aca="false">IF(E196&lt;1,"","N"&amp;D196&amp;" "&amp;H196&amp;" "&amp;I196&amp;" "&amp;J196&amp;" "&amp;K196)</f>
        <v>N195 ( WIRE 286 ) X6400 Y1125.9 G111</v>
      </c>
    </row>
    <row r="197" customFormat="false" ht="13.8" hidden="false" customHeight="false" outlineLevel="0" collapsed="false">
      <c r="D197" s="4" t="n">
        <v>196</v>
      </c>
      <c r="E197" s="1" t="n">
        <f aca="false">E$2-(D197-1)*$B$8</f>
        <v>285</v>
      </c>
      <c r="F197" s="1" t="n">
        <f aca="false">ROUND($B$2+($D197-1)*$B$4*$B$8,1)</f>
        <v>6400</v>
      </c>
      <c r="G197" s="1" t="n">
        <f aca="false">ROUND(G$2+($D197-1)*$B$5*$B$8,1)</f>
        <v>1130.7</v>
      </c>
      <c r="H197" s="1" t="str">
        <f aca="false">"( WIRE "&amp;E197&amp;" )"</f>
        <v>( WIRE 285 )</v>
      </c>
      <c r="I197" s="1" t="str">
        <f aca="false">"X"&amp;$F197</f>
        <v>X6400</v>
      </c>
      <c r="J197" s="1" t="str">
        <f aca="false">"Y"&amp;G197</f>
        <v>Y1130.7</v>
      </c>
      <c r="K197" s="1" t="str">
        <f aca="false">"G111"</f>
        <v>G111</v>
      </c>
      <c r="M197" s="4" t="str">
        <f aca="false">IF(E197&lt;1,"","N"&amp;D197&amp;" "&amp;H197&amp;" "&amp;I197&amp;" "&amp;J197&amp;" "&amp;K197)</f>
        <v>N196 ( WIRE 285 ) X6400 Y1130.7 G111</v>
      </c>
    </row>
    <row r="198" customFormat="false" ht="13.8" hidden="false" customHeight="false" outlineLevel="0" collapsed="false">
      <c r="D198" s="4" t="n">
        <v>197</v>
      </c>
      <c r="E198" s="1" t="n">
        <f aca="false">E$2-(D198-1)*$B$8</f>
        <v>284</v>
      </c>
      <c r="F198" s="1" t="n">
        <f aca="false">ROUND($B$2+($D198-1)*$B$4*$B$8,1)</f>
        <v>6400</v>
      </c>
      <c r="G198" s="1" t="n">
        <f aca="false">ROUND(G$2+($D198-1)*$B$5*$B$8,1)</f>
        <v>1135.5</v>
      </c>
      <c r="H198" s="1" t="str">
        <f aca="false">"( WIRE "&amp;E198&amp;" )"</f>
        <v>( WIRE 284 )</v>
      </c>
      <c r="I198" s="1" t="str">
        <f aca="false">"X"&amp;$F198</f>
        <v>X6400</v>
      </c>
      <c r="J198" s="1" t="str">
        <f aca="false">"Y"&amp;G198</f>
        <v>Y1135.5</v>
      </c>
      <c r="K198" s="1" t="str">
        <f aca="false">"G111"</f>
        <v>G111</v>
      </c>
      <c r="M198" s="4" t="str">
        <f aca="false">IF(E198&lt;1,"","N"&amp;D198&amp;" "&amp;H198&amp;" "&amp;I198&amp;" "&amp;J198&amp;" "&amp;K198)</f>
        <v>N197 ( WIRE 284 ) X6400 Y1135.5 G111</v>
      </c>
    </row>
    <row r="199" customFormat="false" ht="13.8" hidden="false" customHeight="false" outlineLevel="0" collapsed="false">
      <c r="D199" s="4" t="n">
        <v>198</v>
      </c>
      <c r="E199" s="1" t="n">
        <f aca="false">E$2-(D199-1)*$B$8</f>
        <v>283</v>
      </c>
      <c r="F199" s="1" t="n">
        <f aca="false">ROUND($B$2+($D199-1)*$B$4*$B$8,1)</f>
        <v>6400</v>
      </c>
      <c r="G199" s="1" t="n">
        <f aca="false">ROUND(G$2+($D199-1)*$B$5*$B$8,1)</f>
        <v>1140.3</v>
      </c>
      <c r="H199" s="1" t="str">
        <f aca="false">"( WIRE "&amp;E199&amp;" )"</f>
        <v>( WIRE 283 )</v>
      </c>
      <c r="I199" s="1" t="str">
        <f aca="false">"X"&amp;$F199</f>
        <v>X6400</v>
      </c>
      <c r="J199" s="1" t="str">
        <f aca="false">"Y"&amp;G199</f>
        <v>Y1140.3</v>
      </c>
      <c r="K199" s="1" t="str">
        <f aca="false">"G111"</f>
        <v>G111</v>
      </c>
      <c r="M199" s="4" t="str">
        <f aca="false">IF(E199&lt;1,"","N"&amp;D199&amp;" "&amp;H199&amp;" "&amp;I199&amp;" "&amp;J199&amp;" "&amp;K199)</f>
        <v>N198 ( WIRE 283 ) X6400 Y1140.3 G111</v>
      </c>
    </row>
    <row r="200" customFormat="false" ht="13.8" hidden="false" customHeight="false" outlineLevel="0" collapsed="false">
      <c r="D200" s="4" t="n">
        <v>199</v>
      </c>
      <c r="E200" s="1" t="n">
        <f aca="false">E$2-(D200-1)*$B$8</f>
        <v>282</v>
      </c>
      <c r="F200" s="1" t="n">
        <f aca="false">ROUND($B$2+($D200-1)*$B$4*$B$8,1)</f>
        <v>6400</v>
      </c>
      <c r="G200" s="1" t="n">
        <f aca="false">ROUND(G$2+($D200-1)*$B$5*$B$8,1)</f>
        <v>1145.1</v>
      </c>
      <c r="H200" s="1" t="str">
        <f aca="false">"( WIRE "&amp;E200&amp;" )"</f>
        <v>( WIRE 282 )</v>
      </c>
      <c r="I200" s="1" t="str">
        <f aca="false">"X"&amp;$F200</f>
        <v>X6400</v>
      </c>
      <c r="J200" s="1" t="str">
        <f aca="false">"Y"&amp;G200</f>
        <v>Y1145.1</v>
      </c>
      <c r="K200" s="1" t="str">
        <f aca="false">"G111"</f>
        <v>G111</v>
      </c>
      <c r="M200" s="4" t="str">
        <f aca="false">IF(E200&lt;1,"","N"&amp;D200&amp;" "&amp;H200&amp;" "&amp;I200&amp;" "&amp;J200&amp;" "&amp;K200)</f>
        <v>N199 ( WIRE 282 ) X6400 Y1145.1 G111</v>
      </c>
    </row>
    <row r="201" customFormat="false" ht="13.8" hidden="false" customHeight="false" outlineLevel="0" collapsed="false">
      <c r="D201" s="4" t="n">
        <v>200</v>
      </c>
      <c r="E201" s="1" t="n">
        <f aca="false">E$2-(D201-1)*$B$8</f>
        <v>281</v>
      </c>
      <c r="F201" s="1" t="n">
        <f aca="false">ROUND($B$2+($D201-1)*$B$4*$B$8,1)</f>
        <v>6400</v>
      </c>
      <c r="G201" s="1" t="n">
        <f aca="false">ROUND(G$2+($D201-1)*$B$5*$B$8,1)</f>
        <v>1149.8</v>
      </c>
      <c r="H201" s="1" t="str">
        <f aca="false">"( WIRE "&amp;E201&amp;" )"</f>
        <v>( WIRE 281 )</v>
      </c>
      <c r="I201" s="1" t="str">
        <f aca="false">"X"&amp;$F201</f>
        <v>X6400</v>
      </c>
      <c r="J201" s="1" t="str">
        <f aca="false">"Y"&amp;G201</f>
        <v>Y1149.8</v>
      </c>
      <c r="K201" s="1" t="str">
        <f aca="false">"G111"</f>
        <v>G111</v>
      </c>
      <c r="M201" s="4" t="str">
        <f aca="false">IF(E201&lt;1,"","N"&amp;D201&amp;" "&amp;H201&amp;" "&amp;I201&amp;" "&amp;J201&amp;" "&amp;K201)</f>
        <v>N200 ( WIRE 281 ) X6400 Y1149.8 G111</v>
      </c>
    </row>
    <row r="202" customFormat="false" ht="13.8" hidden="false" customHeight="false" outlineLevel="0" collapsed="false">
      <c r="D202" s="4" t="n">
        <v>201</v>
      </c>
      <c r="E202" s="1" t="n">
        <f aca="false">E$2-(D202-1)*$B$8</f>
        <v>280</v>
      </c>
      <c r="F202" s="1" t="n">
        <f aca="false">ROUND($B$2+($D202-1)*$B$4*$B$8,1)</f>
        <v>6400</v>
      </c>
      <c r="G202" s="1" t="n">
        <f aca="false">ROUND(G$2+($D202-1)*$B$5*$B$8,1)</f>
        <v>1154.6</v>
      </c>
      <c r="H202" s="1" t="str">
        <f aca="false">"( WIRE "&amp;E202&amp;" )"</f>
        <v>( WIRE 280 )</v>
      </c>
      <c r="I202" s="1" t="str">
        <f aca="false">"X"&amp;$F202</f>
        <v>X6400</v>
      </c>
      <c r="J202" s="1" t="str">
        <f aca="false">"Y"&amp;G202</f>
        <v>Y1154.6</v>
      </c>
      <c r="K202" s="1" t="str">
        <f aca="false">"G111"</f>
        <v>G111</v>
      </c>
      <c r="M202" s="4" t="str">
        <f aca="false">IF(E202&lt;1,"","N"&amp;D202&amp;" "&amp;H202&amp;" "&amp;I202&amp;" "&amp;J202&amp;" "&amp;K202)</f>
        <v>N201 ( WIRE 280 ) X6400 Y1154.6 G111</v>
      </c>
    </row>
    <row r="203" customFormat="false" ht="13.8" hidden="false" customHeight="false" outlineLevel="0" collapsed="false">
      <c r="D203" s="4" t="n">
        <v>202</v>
      </c>
      <c r="E203" s="1" t="n">
        <f aca="false">E$2-(D203-1)*$B$8</f>
        <v>279</v>
      </c>
      <c r="F203" s="1" t="n">
        <f aca="false">ROUND($B$2+($D203-1)*$B$4*$B$8,1)</f>
        <v>6400</v>
      </c>
      <c r="G203" s="1" t="n">
        <f aca="false">ROUND(G$2+($D203-1)*$B$5*$B$8,1)</f>
        <v>1159.4</v>
      </c>
      <c r="H203" s="1" t="str">
        <f aca="false">"( WIRE "&amp;E203&amp;" )"</f>
        <v>( WIRE 279 )</v>
      </c>
      <c r="I203" s="1" t="str">
        <f aca="false">"X"&amp;$F203</f>
        <v>X6400</v>
      </c>
      <c r="J203" s="1" t="str">
        <f aca="false">"Y"&amp;G203</f>
        <v>Y1159.4</v>
      </c>
      <c r="K203" s="1" t="str">
        <f aca="false">"G111"</f>
        <v>G111</v>
      </c>
      <c r="M203" s="4" t="str">
        <f aca="false">IF(E203&lt;1,"","N"&amp;D203&amp;" "&amp;H203&amp;" "&amp;I203&amp;" "&amp;J203&amp;" "&amp;K203)</f>
        <v>N202 ( WIRE 279 ) X6400 Y1159.4 G111</v>
      </c>
    </row>
    <row r="204" customFormat="false" ht="13.8" hidden="false" customHeight="false" outlineLevel="0" collapsed="false">
      <c r="D204" s="4" t="n">
        <v>203</v>
      </c>
      <c r="E204" s="1" t="n">
        <f aca="false">E$2-(D204-1)*$B$8</f>
        <v>278</v>
      </c>
      <c r="F204" s="1" t="n">
        <f aca="false">ROUND($B$2+($D204-1)*$B$4*$B$8,1)</f>
        <v>6400</v>
      </c>
      <c r="G204" s="1" t="n">
        <f aca="false">ROUND(G$2+($D204-1)*$B$5*$B$8,1)</f>
        <v>1164.2</v>
      </c>
      <c r="H204" s="1" t="str">
        <f aca="false">"( WIRE "&amp;E204&amp;" )"</f>
        <v>( WIRE 278 )</v>
      </c>
      <c r="I204" s="1" t="str">
        <f aca="false">"X"&amp;$F204</f>
        <v>X6400</v>
      </c>
      <c r="J204" s="1" t="str">
        <f aca="false">"Y"&amp;G204</f>
        <v>Y1164.2</v>
      </c>
      <c r="K204" s="1" t="str">
        <f aca="false">"G111"</f>
        <v>G111</v>
      </c>
      <c r="M204" s="4" t="str">
        <f aca="false">IF(E204&lt;1,"","N"&amp;D204&amp;" "&amp;H204&amp;" "&amp;I204&amp;" "&amp;J204&amp;" "&amp;K204)</f>
        <v>N203 ( WIRE 278 ) X6400 Y1164.2 G111</v>
      </c>
    </row>
    <row r="205" customFormat="false" ht="13.8" hidden="false" customHeight="false" outlineLevel="0" collapsed="false">
      <c r="D205" s="4" t="n">
        <v>204</v>
      </c>
      <c r="E205" s="1" t="n">
        <f aca="false">E$2-(D205-1)*$B$8</f>
        <v>277</v>
      </c>
      <c r="F205" s="1" t="n">
        <f aca="false">ROUND($B$2+($D205-1)*$B$4*$B$8,1)</f>
        <v>6400</v>
      </c>
      <c r="G205" s="1" t="n">
        <f aca="false">ROUND(G$2+($D205-1)*$B$5*$B$8,1)</f>
        <v>1169</v>
      </c>
      <c r="H205" s="1" t="str">
        <f aca="false">"( WIRE "&amp;E205&amp;" )"</f>
        <v>( WIRE 277 )</v>
      </c>
      <c r="I205" s="1" t="str">
        <f aca="false">"X"&amp;$F205</f>
        <v>X6400</v>
      </c>
      <c r="J205" s="1" t="str">
        <f aca="false">"Y"&amp;G205</f>
        <v>Y1169</v>
      </c>
      <c r="K205" s="1" t="str">
        <f aca="false">"G111"</f>
        <v>G111</v>
      </c>
      <c r="M205" s="4" t="str">
        <f aca="false">IF(E205&lt;1,"","N"&amp;D205&amp;" "&amp;H205&amp;" "&amp;I205&amp;" "&amp;J205&amp;" "&amp;K205)</f>
        <v>N204 ( WIRE 277 ) X6400 Y1169 G111</v>
      </c>
    </row>
    <row r="206" customFormat="false" ht="13.8" hidden="false" customHeight="false" outlineLevel="0" collapsed="false">
      <c r="D206" s="4" t="n">
        <v>205</v>
      </c>
      <c r="E206" s="1" t="n">
        <f aca="false">E$2-(D206-1)*$B$8</f>
        <v>276</v>
      </c>
      <c r="F206" s="1" t="n">
        <f aca="false">ROUND($B$2+($D206-1)*$B$4*$B$8,1)</f>
        <v>6400</v>
      </c>
      <c r="G206" s="1" t="n">
        <f aca="false">ROUND(G$2+($D206-1)*$B$5*$B$8,1)</f>
        <v>1173.8</v>
      </c>
      <c r="H206" s="1" t="str">
        <f aca="false">"( WIRE "&amp;E206&amp;" )"</f>
        <v>( WIRE 276 )</v>
      </c>
      <c r="I206" s="1" t="str">
        <f aca="false">"X"&amp;$F206</f>
        <v>X6400</v>
      </c>
      <c r="J206" s="1" t="str">
        <f aca="false">"Y"&amp;G206</f>
        <v>Y1173.8</v>
      </c>
      <c r="K206" s="1" t="str">
        <f aca="false">"G111"</f>
        <v>G111</v>
      </c>
      <c r="M206" s="4" t="str">
        <f aca="false">IF(E206&lt;1,"","N"&amp;D206&amp;" "&amp;H206&amp;" "&amp;I206&amp;" "&amp;J206&amp;" "&amp;K206)</f>
        <v>N205 ( WIRE 276 ) X6400 Y1173.8 G111</v>
      </c>
    </row>
    <row r="207" customFormat="false" ht="13.8" hidden="false" customHeight="false" outlineLevel="0" collapsed="false">
      <c r="D207" s="4" t="n">
        <v>206</v>
      </c>
      <c r="E207" s="1" t="n">
        <f aca="false">E$2-(D207-1)*$B$8</f>
        <v>275</v>
      </c>
      <c r="F207" s="1" t="n">
        <f aca="false">ROUND($B$2+($D207-1)*$B$4*$B$8,1)</f>
        <v>6400</v>
      </c>
      <c r="G207" s="1" t="n">
        <f aca="false">ROUND(G$2+($D207-1)*$B$5*$B$8,1)</f>
        <v>1178.6</v>
      </c>
      <c r="H207" s="1" t="str">
        <f aca="false">"( WIRE "&amp;E207&amp;" )"</f>
        <v>( WIRE 275 )</v>
      </c>
      <c r="I207" s="1" t="str">
        <f aca="false">"X"&amp;$F207</f>
        <v>X6400</v>
      </c>
      <c r="J207" s="1" t="str">
        <f aca="false">"Y"&amp;G207</f>
        <v>Y1178.6</v>
      </c>
      <c r="K207" s="1" t="str">
        <f aca="false">"G111"</f>
        <v>G111</v>
      </c>
      <c r="M207" s="4" t="str">
        <f aca="false">IF(E207&lt;1,"","N"&amp;D207&amp;" "&amp;H207&amp;" "&amp;I207&amp;" "&amp;J207&amp;" "&amp;K207)</f>
        <v>N206 ( WIRE 275 ) X6400 Y1178.6 G111</v>
      </c>
    </row>
    <row r="208" customFormat="false" ht="13.8" hidden="false" customHeight="false" outlineLevel="0" collapsed="false">
      <c r="D208" s="4" t="n">
        <v>207</v>
      </c>
      <c r="E208" s="1" t="n">
        <f aca="false">E$2-(D208-1)*$B$8</f>
        <v>274</v>
      </c>
      <c r="F208" s="1" t="n">
        <f aca="false">ROUND($B$2+($D208-1)*$B$4*$B$8,1)</f>
        <v>6400</v>
      </c>
      <c r="G208" s="1" t="n">
        <f aca="false">ROUND(G$2+($D208-1)*$B$5*$B$8,1)</f>
        <v>1183.4</v>
      </c>
      <c r="H208" s="1" t="str">
        <f aca="false">"( WIRE "&amp;E208&amp;" )"</f>
        <v>( WIRE 274 )</v>
      </c>
      <c r="I208" s="1" t="str">
        <f aca="false">"X"&amp;$F208</f>
        <v>X6400</v>
      </c>
      <c r="J208" s="1" t="str">
        <f aca="false">"Y"&amp;G208</f>
        <v>Y1183.4</v>
      </c>
      <c r="K208" s="1" t="str">
        <f aca="false">"G111"</f>
        <v>G111</v>
      </c>
      <c r="M208" s="4" t="str">
        <f aca="false">IF(E208&lt;1,"","N"&amp;D208&amp;" "&amp;H208&amp;" "&amp;I208&amp;" "&amp;J208&amp;" "&amp;K208)</f>
        <v>N207 ( WIRE 274 ) X6400 Y1183.4 G111</v>
      </c>
    </row>
    <row r="209" customFormat="false" ht="13.8" hidden="false" customHeight="false" outlineLevel="0" collapsed="false">
      <c r="D209" s="4" t="n">
        <v>208</v>
      </c>
      <c r="E209" s="1" t="n">
        <f aca="false">E$2-(D209-1)*$B$8</f>
        <v>273</v>
      </c>
      <c r="F209" s="1" t="n">
        <f aca="false">ROUND($B$2+($D209-1)*$B$4*$B$8,1)</f>
        <v>6400</v>
      </c>
      <c r="G209" s="1" t="n">
        <f aca="false">ROUND(G$2+($D209-1)*$B$5*$B$8,1)</f>
        <v>1188.2</v>
      </c>
      <c r="H209" s="1" t="str">
        <f aca="false">"( WIRE "&amp;E209&amp;" )"</f>
        <v>( WIRE 273 )</v>
      </c>
      <c r="I209" s="1" t="str">
        <f aca="false">"X"&amp;$F209</f>
        <v>X6400</v>
      </c>
      <c r="J209" s="1" t="str">
        <f aca="false">"Y"&amp;G209</f>
        <v>Y1188.2</v>
      </c>
      <c r="K209" s="1" t="str">
        <f aca="false">"G111"</f>
        <v>G111</v>
      </c>
      <c r="M209" s="4" t="str">
        <f aca="false">IF(E209&lt;1,"","N"&amp;D209&amp;" "&amp;H209&amp;" "&amp;I209&amp;" "&amp;J209&amp;" "&amp;K209)</f>
        <v>N208 ( WIRE 273 ) X6400 Y1188.2 G111</v>
      </c>
    </row>
    <row r="210" customFormat="false" ht="13.8" hidden="false" customHeight="false" outlineLevel="0" collapsed="false">
      <c r="D210" s="4" t="n">
        <v>209</v>
      </c>
      <c r="E210" s="1" t="n">
        <f aca="false">E$2-(D210-1)*$B$8</f>
        <v>272</v>
      </c>
      <c r="F210" s="1" t="n">
        <f aca="false">ROUND($B$2+($D210-1)*$B$4*$B$8,1)</f>
        <v>6400</v>
      </c>
      <c r="G210" s="1" t="n">
        <f aca="false">ROUND(G$2+($D210-1)*$B$5*$B$8,1)</f>
        <v>1193</v>
      </c>
      <c r="H210" s="1" t="str">
        <f aca="false">"( WIRE "&amp;E210&amp;" )"</f>
        <v>( WIRE 272 )</v>
      </c>
      <c r="I210" s="1" t="str">
        <f aca="false">"X"&amp;$F210</f>
        <v>X6400</v>
      </c>
      <c r="J210" s="1" t="str">
        <f aca="false">"Y"&amp;G210</f>
        <v>Y1193</v>
      </c>
      <c r="K210" s="1" t="str">
        <f aca="false">"G111"</f>
        <v>G111</v>
      </c>
      <c r="M210" s="4" t="str">
        <f aca="false">IF(E210&lt;1,"","N"&amp;D210&amp;" "&amp;H210&amp;" "&amp;I210&amp;" "&amp;J210&amp;" "&amp;K210)</f>
        <v>N209 ( WIRE 272 ) X6400 Y1193 G111</v>
      </c>
    </row>
    <row r="211" customFormat="false" ht="13.8" hidden="false" customHeight="false" outlineLevel="0" collapsed="false">
      <c r="D211" s="4" t="n">
        <v>210</v>
      </c>
      <c r="E211" s="1" t="n">
        <f aca="false">E$2-(D211-1)*$B$8</f>
        <v>271</v>
      </c>
      <c r="F211" s="1" t="n">
        <f aca="false">ROUND($B$2+($D211-1)*$B$4*$B$8,1)</f>
        <v>6400</v>
      </c>
      <c r="G211" s="1" t="n">
        <f aca="false">ROUND(G$2+($D211-1)*$B$5*$B$8,1)</f>
        <v>1197.8</v>
      </c>
      <c r="H211" s="1" t="str">
        <f aca="false">"( WIRE "&amp;E211&amp;" )"</f>
        <v>( WIRE 271 )</v>
      </c>
      <c r="I211" s="1" t="str">
        <f aca="false">"X"&amp;$F211</f>
        <v>X6400</v>
      </c>
      <c r="J211" s="1" t="str">
        <f aca="false">"Y"&amp;G211</f>
        <v>Y1197.8</v>
      </c>
      <c r="K211" s="1" t="str">
        <f aca="false">"G111"</f>
        <v>G111</v>
      </c>
      <c r="M211" s="4" t="str">
        <f aca="false">IF(E211&lt;1,"","N"&amp;D211&amp;" "&amp;H211&amp;" "&amp;I211&amp;" "&amp;J211&amp;" "&amp;K211)</f>
        <v>N210 ( WIRE 271 ) X6400 Y1197.8 G111</v>
      </c>
    </row>
    <row r="212" customFormat="false" ht="13.8" hidden="false" customHeight="false" outlineLevel="0" collapsed="false">
      <c r="D212" s="4" t="n">
        <v>211</v>
      </c>
      <c r="E212" s="1" t="n">
        <f aca="false">E$2-(D212-1)*$B$8</f>
        <v>270</v>
      </c>
      <c r="F212" s="1" t="n">
        <f aca="false">ROUND($B$2+($D212-1)*$B$4*$B$8,1)</f>
        <v>6400</v>
      </c>
      <c r="G212" s="1" t="n">
        <f aca="false">ROUND(G$2+($D212-1)*$B$5*$B$8,1)</f>
        <v>1202.6</v>
      </c>
      <c r="H212" s="1" t="str">
        <f aca="false">"( WIRE "&amp;E212&amp;" )"</f>
        <v>( WIRE 270 )</v>
      </c>
      <c r="I212" s="1" t="str">
        <f aca="false">"X"&amp;$F212</f>
        <v>X6400</v>
      </c>
      <c r="J212" s="1" t="str">
        <f aca="false">"Y"&amp;G212</f>
        <v>Y1202.6</v>
      </c>
      <c r="K212" s="1" t="str">
        <f aca="false">"G111"</f>
        <v>G111</v>
      </c>
      <c r="M212" s="4" t="str">
        <f aca="false">IF(E212&lt;1,"","N"&amp;D212&amp;" "&amp;H212&amp;" "&amp;I212&amp;" "&amp;J212&amp;" "&amp;K212)</f>
        <v>N211 ( WIRE 270 ) X6400 Y1202.6 G111</v>
      </c>
    </row>
    <row r="213" customFormat="false" ht="13.8" hidden="false" customHeight="false" outlineLevel="0" collapsed="false">
      <c r="D213" s="4" t="n">
        <v>212</v>
      </c>
      <c r="E213" s="1" t="n">
        <f aca="false">E$2-(D213-1)*$B$8</f>
        <v>269</v>
      </c>
      <c r="F213" s="1" t="n">
        <f aca="false">ROUND($B$2+($D213-1)*$B$4*$B$8,1)</f>
        <v>6400</v>
      </c>
      <c r="G213" s="1" t="n">
        <f aca="false">ROUND(G$2+($D213-1)*$B$5*$B$8,1)</f>
        <v>1207.3</v>
      </c>
      <c r="H213" s="1" t="str">
        <f aca="false">"( WIRE "&amp;E213&amp;" )"</f>
        <v>( WIRE 269 )</v>
      </c>
      <c r="I213" s="1" t="str">
        <f aca="false">"X"&amp;$F213</f>
        <v>X6400</v>
      </c>
      <c r="J213" s="1" t="str">
        <f aca="false">"Y"&amp;G213</f>
        <v>Y1207.3</v>
      </c>
      <c r="K213" s="1" t="str">
        <f aca="false">"G111"</f>
        <v>G111</v>
      </c>
      <c r="M213" s="4" t="str">
        <f aca="false">IF(E213&lt;1,"","N"&amp;D213&amp;" "&amp;H213&amp;" "&amp;I213&amp;" "&amp;J213&amp;" "&amp;K213)</f>
        <v>N212 ( WIRE 269 ) X6400 Y1207.3 G111</v>
      </c>
    </row>
    <row r="214" customFormat="false" ht="13.8" hidden="false" customHeight="false" outlineLevel="0" collapsed="false">
      <c r="D214" s="4" t="n">
        <v>213</v>
      </c>
      <c r="E214" s="1" t="n">
        <f aca="false">E$2-(D214-1)*$B$8</f>
        <v>268</v>
      </c>
      <c r="F214" s="1" t="n">
        <f aca="false">ROUND($B$2+($D214-1)*$B$4*$B$8,1)</f>
        <v>6400</v>
      </c>
      <c r="G214" s="1" t="n">
        <f aca="false">ROUND(G$2+($D214-1)*$B$5*$B$8,1)</f>
        <v>1212.1</v>
      </c>
      <c r="H214" s="1" t="str">
        <f aca="false">"( WIRE "&amp;E214&amp;" )"</f>
        <v>( WIRE 268 )</v>
      </c>
      <c r="I214" s="1" t="str">
        <f aca="false">"X"&amp;$F214</f>
        <v>X6400</v>
      </c>
      <c r="J214" s="1" t="str">
        <f aca="false">"Y"&amp;G214</f>
        <v>Y1212.1</v>
      </c>
      <c r="K214" s="1" t="str">
        <f aca="false">"G111"</f>
        <v>G111</v>
      </c>
      <c r="M214" s="4" t="str">
        <f aca="false">IF(E214&lt;1,"","N"&amp;D214&amp;" "&amp;H214&amp;" "&amp;I214&amp;" "&amp;J214&amp;" "&amp;K214)</f>
        <v>N213 ( WIRE 268 ) X6400 Y1212.1 G111</v>
      </c>
    </row>
    <row r="215" customFormat="false" ht="13.8" hidden="false" customHeight="false" outlineLevel="0" collapsed="false">
      <c r="D215" s="4" t="n">
        <v>214</v>
      </c>
      <c r="E215" s="1" t="n">
        <f aca="false">E$2-(D215-1)*$B$8</f>
        <v>267</v>
      </c>
      <c r="F215" s="1" t="n">
        <f aca="false">ROUND($B$2+($D215-1)*$B$4*$B$8,1)</f>
        <v>6400</v>
      </c>
      <c r="G215" s="1" t="n">
        <f aca="false">ROUND(G$2+($D215-1)*$B$5*$B$8,1)</f>
        <v>1216.9</v>
      </c>
      <c r="H215" s="1" t="str">
        <f aca="false">"( WIRE "&amp;E215&amp;" )"</f>
        <v>( WIRE 267 )</v>
      </c>
      <c r="I215" s="1" t="str">
        <f aca="false">"X"&amp;$F215</f>
        <v>X6400</v>
      </c>
      <c r="J215" s="1" t="str">
        <f aca="false">"Y"&amp;G215</f>
        <v>Y1216.9</v>
      </c>
      <c r="K215" s="1" t="str">
        <f aca="false">"G111"</f>
        <v>G111</v>
      </c>
      <c r="M215" s="4" t="str">
        <f aca="false">IF(E215&lt;1,"","N"&amp;D215&amp;" "&amp;H215&amp;" "&amp;I215&amp;" "&amp;J215&amp;" "&amp;K215)</f>
        <v>N214 ( WIRE 267 ) X6400 Y1216.9 G111</v>
      </c>
    </row>
    <row r="216" customFormat="false" ht="13.8" hidden="false" customHeight="false" outlineLevel="0" collapsed="false">
      <c r="D216" s="4" t="n">
        <v>215</v>
      </c>
      <c r="E216" s="1" t="n">
        <f aca="false">E$2-(D216-1)*$B$8</f>
        <v>266</v>
      </c>
      <c r="F216" s="1" t="n">
        <f aca="false">ROUND($B$2+($D216-1)*$B$4*$B$8,1)</f>
        <v>6400</v>
      </c>
      <c r="G216" s="1" t="n">
        <f aca="false">ROUND(G$2+($D216-1)*$B$5*$B$8,1)</f>
        <v>1221.7</v>
      </c>
      <c r="H216" s="1" t="str">
        <f aca="false">"( WIRE "&amp;E216&amp;" )"</f>
        <v>( WIRE 266 )</v>
      </c>
      <c r="I216" s="1" t="str">
        <f aca="false">"X"&amp;$F216</f>
        <v>X6400</v>
      </c>
      <c r="J216" s="1" t="str">
        <f aca="false">"Y"&amp;G216</f>
        <v>Y1221.7</v>
      </c>
      <c r="K216" s="1" t="str">
        <f aca="false">"G111"</f>
        <v>G111</v>
      </c>
      <c r="M216" s="4" t="str">
        <f aca="false">IF(E216&lt;1,"","N"&amp;D216&amp;" "&amp;H216&amp;" "&amp;I216&amp;" "&amp;J216&amp;" "&amp;K216)</f>
        <v>N215 ( WIRE 266 ) X6400 Y1221.7 G111</v>
      </c>
    </row>
    <row r="217" customFormat="false" ht="13.8" hidden="false" customHeight="false" outlineLevel="0" collapsed="false">
      <c r="D217" s="4" t="n">
        <v>216</v>
      </c>
      <c r="E217" s="1" t="n">
        <f aca="false">E$2-(D217-1)*$B$8</f>
        <v>265</v>
      </c>
      <c r="F217" s="1" t="n">
        <f aca="false">ROUND($B$2+($D217-1)*$B$4*$B$8,1)</f>
        <v>6400</v>
      </c>
      <c r="G217" s="1" t="n">
        <f aca="false">ROUND(G$2+($D217-1)*$B$5*$B$8,1)</f>
        <v>1226.5</v>
      </c>
      <c r="H217" s="1" t="str">
        <f aca="false">"( WIRE "&amp;E217&amp;" )"</f>
        <v>( WIRE 265 )</v>
      </c>
      <c r="I217" s="1" t="str">
        <f aca="false">"X"&amp;$F217</f>
        <v>X6400</v>
      </c>
      <c r="J217" s="1" t="str">
        <f aca="false">"Y"&amp;G217</f>
        <v>Y1226.5</v>
      </c>
      <c r="K217" s="1" t="str">
        <f aca="false">"G111"</f>
        <v>G111</v>
      </c>
      <c r="M217" s="4" t="str">
        <f aca="false">IF(E217&lt;1,"","N"&amp;D217&amp;" "&amp;H217&amp;" "&amp;I217&amp;" "&amp;J217&amp;" "&amp;K217)</f>
        <v>N216 ( WIRE 265 ) X6400 Y1226.5 G111</v>
      </c>
    </row>
    <row r="218" customFormat="false" ht="13.8" hidden="false" customHeight="false" outlineLevel="0" collapsed="false">
      <c r="D218" s="4" t="n">
        <v>217</v>
      </c>
      <c r="E218" s="1" t="n">
        <f aca="false">E$2-(D218-1)*$B$8</f>
        <v>264</v>
      </c>
      <c r="F218" s="1" t="n">
        <f aca="false">ROUND($B$2+($D218-1)*$B$4*$B$8,1)</f>
        <v>6400</v>
      </c>
      <c r="G218" s="1" t="n">
        <f aca="false">ROUND(G$2+($D218-1)*$B$5*$B$8,1)</f>
        <v>1231.3</v>
      </c>
      <c r="H218" s="1" t="str">
        <f aca="false">"( WIRE "&amp;E218&amp;" )"</f>
        <v>( WIRE 264 )</v>
      </c>
      <c r="I218" s="1" t="str">
        <f aca="false">"X"&amp;$F218</f>
        <v>X6400</v>
      </c>
      <c r="J218" s="1" t="str">
        <f aca="false">"Y"&amp;G218</f>
        <v>Y1231.3</v>
      </c>
      <c r="K218" s="1" t="str">
        <f aca="false">"G111"</f>
        <v>G111</v>
      </c>
      <c r="M218" s="4" t="str">
        <f aca="false">IF(E218&lt;1,"","N"&amp;D218&amp;" "&amp;H218&amp;" "&amp;I218&amp;" "&amp;J218&amp;" "&amp;K218)</f>
        <v>N217 ( WIRE 264 ) X6400 Y1231.3 G111</v>
      </c>
    </row>
    <row r="219" customFormat="false" ht="13.8" hidden="false" customHeight="false" outlineLevel="0" collapsed="false">
      <c r="D219" s="4" t="n">
        <v>218</v>
      </c>
      <c r="E219" s="1" t="n">
        <f aca="false">E$2-(D219-1)*$B$8</f>
        <v>263</v>
      </c>
      <c r="F219" s="1" t="n">
        <f aca="false">ROUND($B$2+($D219-1)*$B$4*$B$8,1)</f>
        <v>6400</v>
      </c>
      <c r="G219" s="1" t="n">
        <f aca="false">ROUND(G$2+($D219-1)*$B$5*$B$8,1)</f>
        <v>1236.1</v>
      </c>
      <c r="H219" s="1" t="str">
        <f aca="false">"( WIRE "&amp;E219&amp;" )"</f>
        <v>( WIRE 263 )</v>
      </c>
      <c r="I219" s="1" t="str">
        <f aca="false">"X"&amp;$F219</f>
        <v>X6400</v>
      </c>
      <c r="J219" s="1" t="str">
        <f aca="false">"Y"&amp;G219</f>
        <v>Y1236.1</v>
      </c>
      <c r="K219" s="1" t="str">
        <f aca="false">"G111"</f>
        <v>G111</v>
      </c>
      <c r="M219" s="4" t="str">
        <f aca="false">IF(E219&lt;1,"","N"&amp;D219&amp;" "&amp;H219&amp;" "&amp;I219&amp;" "&amp;J219&amp;" "&amp;K219)</f>
        <v>N218 ( WIRE 263 ) X6400 Y1236.1 G111</v>
      </c>
    </row>
    <row r="220" customFormat="false" ht="13.8" hidden="false" customHeight="false" outlineLevel="0" collapsed="false">
      <c r="D220" s="4" t="n">
        <v>219</v>
      </c>
      <c r="E220" s="1" t="n">
        <f aca="false">E$2-(D220-1)*$B$8</f>
        <v>262</v>
      </c>
      <c r="F220" s="1" t="n">
        <f aca="false">ROUND($B$2+($D220-1)*$B$4*$B$8,1)</f>
        <v>6400</v>
      </c>
      <c r="G220" s="1" t="n">
        <f aca="false">ROUND(G$2+($D220-1)*$B$5*$B$8,1)</f>
        <v>1240.9</v>
      </c>
      <c r="H220" s="1" t="str">
        <f aca="false">"( WIRE "&amp;E220&amp;" )"</f>
        <v>( WIRE 262 )</v>
      </c>
      <c r="I220" s="1" t="str">
        <f aca="false">"X"&amp;$F220</f>
        <v>X6400</v>
      </c>
      <c r="J220" s="1" t="str">
        <f aca="false">"Y"&amp;G220</f>
        <v>Y1240.9</v>
      </c>
      <c r="K220" s="1" t="str">
        <f aca="false">"G111"</f>
        <v>G111</v>
      </c>
      <c r="M220" s="4" t="str">
        <f aca="false">IF(E220&lt;1,"","N"&amp;D220&amp;" "&amp;H220&amp;" "&amp;I220&amp;" "&amp;J220&amp;" "&amp;K220)</f>
        <v>N219 ( WIRE 262 ) X6400 Y1240.9 G111</v>
      </c>
    </row>
    <row r="221" customFormat="false" ht="13.8" hidden="false" customHeight="false" outlineLevel="0" collapsed="false">
      <c r="D221" s="4" t="n">
        <v>220</v>
      </c>
      <c r="E221" s="1" t="n">
        <f aca="false">E$2-(D221-1)*$B$8</f>
        <v>261</v>
      </c>
      <c r="F221" s="1" t="n">
        <f aca="false">ROUND($B$2+($D221-1)*$B$4*$B$8,1)</f>
        <v>6400</v>
      </c>
      <c r="G221" s="1" t="n">
        <f aca="false">ROUND(G$2+($D221-1)*$B$5*$B$8,1)</f>
        <v>1245.7</v>
      </c>
      <c r="H221" s="1" t="str">
        <f aca="false">"( WIRE "&amp;E221&amp;" )"</f>
        <v>( WIRE 261 )</v>
      </c>
      <c r="I221" s="1" t="str">
        <f aca="false">"X"&amp;$F221</f>
        <v>X6400</v>
      </c>
      <c r="J221" s="1" t="str">
        <f aca="false">"Y"&amp;G221</f>
        <v>Y1245.7</v>
      </c>
      <c r="K221" s="1" t="str">
        <f aca="false">"G111"</f>
        <v>G111</v>
      </c>
      <c r="M221" s="4" t="str">
        <f aca="false">IF(E221&lt;1,"","N"&amp;D221&amp;" "&amp;H221&amp;" "&amp;I221&amp;" "&amp;J221&amp;" "&amp;K221)</f>
        <v>N220 ( WIRE 261 ) X6400 Y1245.7 G111</v>
      </c>
    </row>
    <row r="222" customFormat="false" ht="13.8" hidden="false" customHeight="false" outlineLevel="0" collapsed="false">
      <c r="D222" s="4" t="n">
        <v>221</v>
      </c>
      <c r="E222" s="1" t="n">
        <f aca="false">E$2-(D222-1)*$B$8</f>
        <v>260</v>
      </c>
      <c r="F222" s="1" t="n">
        <f aca="false">ROUND($B$2+($D222-1)*$B$4*$B$8,1)</f>
        <v>6400</v>
      </c>
      <c r="G222" s="1" t="n">
        <f aca="false">ROUND(G$2+($D222-1)*$B$5*$B$8,1)</f>
        <v>1250.5</v>
      </c>
      <c r="H222" s="1" t="str">
        <f aca="false">"( WIRE "&amp;E222&amp;" )"</f>
        <v>( WIRE 260 )</v>
      </c>
      <c r="I222" s="1" t="str">
        <f aca="false">"X"&amp;$F222</f>
        <v>X6400</v>
      </c>
      <c r="J222" s="1" t="str">
        <f aca="false">"Y"&amp;G222</f>
        <v>Y1250.5</v>
      </c>
      <c r="K222" s="1" t="str">
        <f aca="false">"G111"</f>
        <v>G111</v>
      </c>
      <c r="M222" s="4" t="str">
        <f aca="false">IF(E222&lt;1,"","N"&amp;D222&amp;" "&amp;H222&amp;" "&amp;I222&amp;" "&amp;J222&amp;" "&amp;K222)</f>
        <v>N221 ( WIRE 260 ) X6400 Y1250.5 G111</v>
      </c>
    </row>
    <row r="223" customFormat="false" ht="13.8" hidden="false" customHeight="false" outlineLevel="0" collapsed="false">
      <c r="D223" s="4" t="n">
        <v>222</v>
      </c>
      <c r="E223" s="1" t="n">
        <f aca="false">E$2-(D223-1)*$B$8</f>
        <v>259</v>
      </c>
      <c r="F223" s="1" t="n">
        <f aca="false">ROUND($B$2+($D223-1)*$B$4*$B$8,1)</f>
        <v>6400</v>
      </c>
      <c r="G223" s="1" t="n">
        <f aca="false">ROUND(G$2+($D223-1)*$B$5*$B$8,1)</f>
        <v>1255.3</v>
      </c>
      <c r="H223" s="1" t="str">
        <f aca="false">"( WIRE "&amp;E223&amp;" )"</f>
        <v>( WIRE 259 )</v>
      </c>
      <c r="I223" s="1" t="str">
        <f aca="false">"X"&amp;$F223</f>
        <v>X6400</v>
      </c>
      <c r="J223" s="1" t="str">
        <f aca="false">"Y"&amp;G223</f>
        <v>Y1255.3</v>
      </c>
      <c r="K223" s="1" t="str">
        <f aca="false">"G111"</f>
        <v>G111</v>
      </c>
      <c r="M223" s="4" t="str">
        <f aca="false">IF(E223&lt;1,"","N"&amp;D223&amp;" "&amp;H223&amp;" "&amp;I223&amp;" "&amp;J223&amp;" "&amp;K223)</f>
        <v>N222 ( WIRE 259 ) X6400 Y1255.3 G111</v>
      </c>
    </row>
    <row r="224" customFormat="false" ht="13.8" hidden="false" customHeight="false" outlineLevel="0" collapsed="false">
      <c r="D224" s="4" t="n">
        <v>223</v>
      </c>
      <c r="E224" s="1" t="n">
        <f aca="false">E$2-(D224-1)*$B$8</f>
        <v>258</v>
      </c>
      <c r="F224" s="1" t="n">
        <f aca="false">ROUND($B$2+($D224-1)*$B$4*$B$8,1)</f>
        <v>6400</v>
      </c>
      <c r="G224" s="1" t="n">
        <f aca="false">ROUND(G$2+($D224-1)*$B$5*$B$8,1)</f>
        <v>1260.1</v>
      </c>
      <c r="H224" s="1" t="str">
        <f aca="false">"( WIRE "&amp;E224&amp;" )"</f>
        <v>( WIRE 258 )</v>
      </c>
      <c r="I224" s="1" t="str">
        <f aca="false">"X"&amp;$F224</f>
        <v>X6400</v>
      </c>
      <c r="J224" s="1" t="str">
        <f aca="false">"Y"&amp;G224</f>
        <v>Y1260.1</v>
      </c>
      <c r="K224" s="1" t="str">
        <f aca="false">"G111"</f>
        <v>G111</v>
      </c>
      <c r="M224" s="4" t="str">
        <f aca="false">IF(E224&lt;1,"","N"&amp;D224&amp;" "&amp;H224&amp;" "&amp;I224&amp;" "&amp;J224&amp;" "&amp;K224)</f>
        <v>N223 ( WIRE 258 ) X6400 Y1260.1 G111</v>
      </c>
    </row>
    <row r="225" customFormat="false" ht="13.8" hidden="false" customHeight="false" outlineLevel="0" collapsed="false">
      <c r="D225" s="4" t="n">
        <v>224</v>
      </c>
      <c r="E225" s="1" t="n">
        <f aca="false">E$2-(D225-1)*$B$8</f>
        <v>257</v>
      </c>
      <c r="F225" s="1" t="n">
        <f aca="false">ROUND($B$2+($D225-1)*$B$4*$B$8,1)</f>
        <v>6400</v>
      </c>
      <c r="G225" s="1" t="n">
        <f aca="false">ROUND(G$2+($D225-1)*$B$5*$B$8,1)</f>
        <v>1264.8</v>
      </c>
      <c r="H225" s="1" t="str">
        <f aca="false">"( WIRE "&amp;E225&amp;" )"</f>
        <v>( WIRE 257 )</v>
      </c>
      <c r="I225" s="1" t="str">
        <f aca="false">"X"&amp;$F225</f>
        <v>X6400</v>
      </c>
      <c r="J225" s="1" t="str">
        <f aca="false">"Y"&amp;G225</f>
        <v>Y1264.8</v>
      </c>
      <c r="K225" s="1" t="str">
        <f aca="false">"G111"</f>
        <v>G111</v>
      </c>
      <c r="M225" s="4" t="str">
        <f aca="false">IF(E225&lt;1,"","N"&amp;D225&amp;" "&amp;H225&amp;" "&amp;I225&amp;" "&amp;J225&amp;" "&amp;K225)</f>
        <v>N224 ( WIRE 257 ) X6400 Y1264.8 G111</v>
      </c>
    </row>
    <row r="226" customFormat="false" ht="13.8" hidden="false" customHeight="false" outlineLevel="0" collapsed="false">
      <c r="D226" s="4" t="n">
        <v>225</v>
      </c>
      <c r="E226" s="1" t="n">
        <f aca="false">E$2-(D226-1)*$B$8</f>
        <v>256</v>
      </c>
      <c r="F226" s="1" t="n">
        <f aca="false">ROUND($B$2+($D226-1)*$B$4*$B$8,1)</f>
        <v>6400</v>
      </c>
      <c r="G226" s="1" t="n">
        <f aca="false">ROUND(G$2+($D226-1)*$B$5*$B$8,1)</f>
        <v>1269.6</v>
      </c>
      <c r="H226" s="1" t="str">
        <f aca="false">"( WIRE "&amp;E226&amp;" )"</f>
        <v>( WIRE 256 )</v>
      </c>
      <c r="I226" s="1" t="str">
        <f aca="false">"X"&amp;$F226</f>
        <v>X6400</v>
      </c>
      <c r="J226" s="1" t="str">
        <f aca="false">"Y"&amp;G226</f>
        <v>Y1269.6</v>
      </c>
      <c r="K226" s="1" t="str">
        <f aca="false">"G111"</f>
        <v>G111</v>
      </c>
      <c r="M226" s="4" t="str">
        <f aca="false">IF(E226&lt;1,"","N"&amp;D226&amp;" "&amp;H226&amp;" "&amp;I226&amp;" "&amp;J226&amp;" "&amp;K226)</f>
        <v>N225 ( WIRE 256 ) X6400 Y1269.6 G111</v>
      </c>
    </row>
    <row r="227" customFormat="false" ht="13.8" hidden="false" customHeight="false" outlineLevel="0" collapsed="false">
      <c r="D227" s="4" t="n">
        <v>226</v>
      </c>
      <c r="E227" s="1" t="n">
        <f aca="false">E$2-(D227-1)*$B$8</f>
        <v>255</v>
      </c>
      <c r="F227" s="1" t="n">
        <f aca="false">ROUND($B$2+($D227-1)*$B$4*$B$8,1)</f>
        <v>6400</v>
      </c>
      <c r="G227" s="1" t="n">
        <f aca="false">ROUND(G$2+($D227-1)*$B$5*$B$8,1)</f>
        <v>1274.4</v>
      </c>
      <c r="H227" s="1" t="str">
        <f aca="false">"( WIRE "&amp;E227&amp;" )"</f>
        <v>( WIRE 255 )</v>
      </c>
      <c r="I227" s="1" t="str">
        <f aca="false">"X"&amp;$F227</f>
        <v>X6400</v>
      </c>
      <c r="J227" s="1" t="str">
        <f aca="false">"Y"&amp;G227</f>
        <v>Y1274.4</v>
      </c>
      <c r="K227" s="1" t="str">
        <f aca="false">"G111"</f>
        <v>G111</v>
      </c>
      <c r="M227" s="4" t="str">
        <f aca="false">IF(E227&lt;1,"","N"&amp;D227&amp;" "&amp;H227&amp;" "&amp;I227&amp;" "&amp;J227&amp;" "&amp;K227)</f>
        <v>N226 ( WIRE 255 ) X6400 Y1274.4 G111</v>
      </c>
    </row>
    <row r="228" customFormat="false" ht="13.8" hidden="false" customHeight="false" outlineLevel="0" collapsed="false">
      <c r="D228" s="4" t="n">
        <v>227</v>
      </c>
      <c r="E228" s="1" t="n">
        <f aca="false">E$2-(D228-1)*$B$8</f>
        <v>254</v>
      </c>
      <c r="F228" s="1" t="n">
        <f aca="false">ROUND($B$2+($D228-1)*$B$4*$B$8,1)</f>
        <v>6400</v>
      </c>
      <c r="G228" s="1" t="n">
        <f aca="false">ROUND(G$2+($D228-1)*$B$5*$B$8,1)</f>
        <v>1279.2</v>
      </c>
      <c r="H228" s="1" t="str">
        <f aca="false">"( WIRE "&amp;E228&amp;" )"</f>
        <v>( WIRE 254 )</v>
      </c>
      <c r="I228" s="1" t="str">
        <f aca="false">"X"&amp;$F228</f>
        <v>X6400</v>
      </c>
      <c r="J228" s="1" t="str">
        <f aca="false">"Y"&amp;G228</f>
        <v>Y1279.2</v>
      </c>
      <c r="K228" s="1" t="str">
        <f aca="false">"G111"</f>
        <v>G111</v>
      </c>
      <c r="M228" s="4" t="str">
        <f aca="false">IF(E228&lt;1,"","N"&amp;D228&amp;" "&amp;H228&amp;" "&amp;I228&amp;" "&amp;J228&amp;" "&amp;K228)</f>
        <v>N227 ( WIRE 254 ) X6400 Y1279.2 G111</v>
      </c>
    </row>
    <row r="229" customFormat="false" ht="13.8" hidden="false" customHeight="false" outlineLevel="0" collapsed="false">
      <c r="D229" s="4" t="n">
        <v>228</v>
      </c>
      <c r="E229" s="1" t="n">
        <f aca="false">E$2-(D229-1)*$B$8</f>
        <v>253</v>
      </c>
      <c r="F229" s="1" t="n">
        <f aca="false">ROUND($B$2+($D229-1)*$B$4*$B$8,1)</f>
        <v>6400</v>
      </c>
      <c r="G229" s="1" t="n">
        <f aca="false">ROUND(G$2+($D229-1)*$B$5*$B$8,1)</f>
        <v>1284</v>
      </c>
      <c r="H229" s="1" t="str">
        <f aca="false">"( WIRE "&amp;E229&amp;" )"</f>
        <v>( WIRE 253 )</v>
      </c>
      <c r="I229" s="1" t="str">
        <f aca="false">"X"&amp;$F229</f>
        <v>X6400</v>
      </c>
      <c r="J229" s="1" t="str">
        <f aca="false">"Y"&amp;G229</f>
        <v>Y1284</v>
      </c>
      <c r="K229" s="1" t="str">
        <f aca="false">"G111"</f>
        <v>G111</v>
      </c>
      <c r="M229" s="4" t="str">
        <f aca="false">IF(E229&lt;1,"","N"&amp;D229&amp;" "&amp;H229&amp;" "&amp;I229&amp;" "&amp;J229&amp;" "&amp;K229)</f>
        <v>N228 ( WIRE 253 ) X6400 Y1284 G111</v>
      </c>
    </row>
    <row r="230" customFormat="false" ht="13.8" hidden="false" customHeight="false" outlineLevel="0" collapsed="false">
      <c r="D230" s="4" t="n">
        <v>229</v>
      </c>
      <c r="E230" s="1" t="n">
        <f aca="false">E$2-(D230-1)*$B$8</f>
        <v>252</v>
      </c>
      <c r="F230" s="1" t="n">
        <f aca="false">ROUND($B$2+($D230-1)*$B$4*$B$8,1)</f>
        <v>6400</v>
      </c>
      <c r="G230" s="1" t="n">
        <f aca="false">ROUND(G$2+($D230-1)*$B$5*$B$8,1)</f>
        <v>1288.8</v>
      </c>
      <c r="H230" s="1" t="str">
        <f aca="false">"( WIRE "&amp;E230&amp;" )"</f>
        <v>( WIRE 252 )</v>
      </c>
      <c r="I230" s="1" t="str">
        <f aca="false">"X"&amp;$F230</f>
        <v>X6400</v>
      </c>
      <c r="J230" s="1" t="str">
        <f aca="false">"Y"&amp;G230</f>
        <v>Y1288.8</v>
      </c>
      <c r="K230" s="1" t="str">
        <f aca="false">"G111"</f>
        <v>G111</v>
      </c>
      <c r="M230" s="4" t="str">
        <f aca="false">IF(E230&lt;1,"","N"&amp;D230&amp;" "&amp;H230&amp;" "&amp;I230&amp;" "&amp;J230&amp;" "&amp;K230)</f>
        <v>N229 ( WIRE 252 ) X6400 Y1288.8 G111</v>
      </c>
    </row>
    <row r="231" customFormat="false" ht="13.8" hidden="false" customHeight="false" outlineLevel="0" collapsed="false">
      <c r="D231" s="4" t="n">
        <v>230</v>
      </c>
      <c r="E231" s="1" t="n">
        <f aca="false">E$2-(D231-1)*$B$8</f>
        <v>251</v>
      </c>
      <c r="F231" s="1" t="n">
        <f aca="false">ROUND($B$2+($D231-1)*$B$4*$B$8,1)</f>
        <v>6400</v>
      </c>
      <c r="G231" s="1" t="n">
        <f aca="false">ROUND(G$2+($D231-1)*$B$5*$B$8,1)</f>
        <v>1293.6</v>
      </c>
      <c r="H231" s="1" t="str">
        <f aca="false">"( WIRE "&amp;E231&amp;" )"</f>
        <v>( WIRE 251 )</v>
      </c>
      <c r="I231" s="1" t="str">
        <f aca="false">"X"&amp;$F231</f>
        <v>X6400</v>
      </c>
      <c r="J231" s="1" t="str">
        <f aca="false">"Y"&amp;G231</f>
        <v>Y1293.6</v>
      </c>
      <c r="K231" s="1" t="str">
        <f aca="false">"G111"</f>
        <v>G111</v>
      </c>
      <c r="M231" s="4" t="str">
        <f aca="false">IF(E231&lt;1,"","N"&amp;D231&amp;" "&amp;H231&amp;" "&amp;I231&amp;" "&amp;J231&amp;" "&amp;K231)</f>
        <v>N230 ( WIRE 251 ) X6400 Y1293.6 G111</v>
      </c>
    </row>
    <row r="232" customFormat="false" ht="13.8" hidden="false" customHeight="false" outlineLevel="0" collapsed="false">
      <c r="D232" s="4" t="n">
        <v>231</v>
      </c>
      <c r="E232" s="1" t="n">
        <f aca="false">E$2-(D232-1)*$B$8</f>
        <v>250</v>
      </c>
      <c r="F232" s="1" t="n">
        <f aca="false">ROUND($B$2+($D232-1)*$B$4*$B$8,1)</f>
        <v>6400</v>
      </c>
      <c r="G232" s="1" t="n">
        <f aca="false">ROUND(G$2+($D232-1)*$B$5*$B$8,1)</f>
        <v>1298.4</v>
      </c>
      <c r="H232" s="1" t="str">
        <f aca="false">"( WIRE "&amp;E232&amp;" )"</f>
        <v>( WIRE 250 )</v>
      </c>
      <c r="I232" s="1" t="str">
        <f aca="false">"X"&amp;$F232</f>
        <v>X6400</v>
      </c>
      <c r="J232" s="1" t="str">
        <f aca="false">"Y"&amp;G232</f>
        <v>Y1298.4</v>
      </c>
      <c r="K232" s="1" t="str">
        <f aca="false">"G111"</f>
        <v>G111</v>
      </c>
      <c r="M232" s="4" t="str">
        <f aca="false">IF(E232&lt;1,"","N"&amp;D232&amp;" "&amp;H232&amp;" "&amp;I232&amp;" "&amp;J232&amp;" "&amp;K232)</f>
        <v>N231 ( WIRE 250 ) X6400 Y1298.4 G111</v>
      </c>
    </row>
    <row r="233" customFormat="false" ht="13.8" hidden="false" customHeight="false" outlineLevel="0" collapsed="false">
      <c r="D233" s="4" t="n">
        <v>232</v>
      </c>
      <c r="E233" s="1" t="n">
        <f aca="false">E$2-(D233-1)*$B$8</f>
        <v>249</v>
      </c>
      <c r="F233" s="1" t="n">
        <f aca="false">ROUND($B$2+($D233-1)*$B$4*$B$8,1)</f>
        <v>6400</v>
      </c>
      <c r="G233" s="1" t="n">
        <f aca="false">ROUND(G$2+($D233-1)*$B$5*$B$8,1)</f>
        <v>1303.2</v>
      </c>
      <c r="H233" s="1" t="str">
        <f aca="false">"( WIRE "&amp;E233&amp;" )"</f>
        <v>( WIRE 249 )</v>
      </c>
      <c r="I233" s="1" t="str">
        <f aca="false">"X"&amp;$F233</f>
        <v>X6400</v>
      </c>
      <c r="J233" s="1" t="str">
        <f aca="false">"Y"&amp;G233</f>
        <v>Y1303.2</v>
      </c>
      <c r="K233" s="1" t="str">
        <f aca="false">"G111"</f>
        <v>G111</v>
      </c>
      <c r="M233" s="4" t="str">
        <f aca="false">IF(E233&lt;1,"","N"&amp;D233&amp;" "&amp;H233&amp;" "&amp;I233&amp;" "&amp;J233&amp;" "&amp;K233)</f>
        <v>N232 ( WIRE 249 ) X6400 Y1303.2 G111</v>
      </c>
    </row>
    <row r="234" customFormat="false" ht="13.8" hidden="false" customHeight="false" outlineLevel="0" collapsed="false">
      <c r="D234" s="4" t="n">
        <v>233</v>
      </c>
      <c r="E234" s="1" t="n">
        <f aca="false">E$2-(D234-1)*$B$8</f>
        <v>248</v>
      </c>
      <c r="F234" s="1" t="n">
        <f aca="false">ROUND($B$2+($D234-1)*$B$4*$B$8,1)</f>
        <v>6400</v>
      </c>
      <c r="G234" s="1" t="n">
        <f aca="false">ROUND(G$2+($D234-1)*$B$5*$B$8,1)</f>
        <v>1308</v>
      </c>
      <c r="H234" s="1" t="str">
        <f aca="false">"( WIRE "&amp;E234&amp;" )"</f>
        <v>( WIRE 248 )</v>
      </c>
      <c r="I234" s="1" t="str">
        <f aca="false">"X"&amp;$F234</f>
        <v>X6400</v>
      </c>
      <c r="J234" s="1" t="str">
        <f aca="false">"Y"&amp;G234</f>
        <v>Y1308</v>
      </c>
      <c r="K234" s="1" t="str">
        <f aca="false">"G111"</f>
        <v>G111</v>
      </c>
      <c r="M234" s="4" t="str">
        <f aca="false">IF(E234&lt;1,"","N"&amp;D234&amp;" "&amp;H234&amp;" "&amp;I234&amp;" "&amp;J234&amp;" "&amp;K234)</f>
        <v>N233 ( WIRE 248 ) X6400 Y1308 G111</v>
      </c>
    </row>
    <row r="235" customFormat="false" ht="13.8" hidden="false" customHeight="false" outlineLevel="0" collapsed="false">
      <c r="D235" s="4" t="n">
        <v>234</v>
      </c>
      <c r="E235" s="1" t="n">
        <f aca="false">E$2-(D235-1)*$B$8</f>
        <v>247</v>
      </c>
      <c r="F235" s="1" t="n">
        <f aca="false">ROUND($B$2+($D235-1)*$B$4*$B$8,1)</f>
        <v>6400</v>
      </c>
      <c r="G235" s="1" t="n">
        <f aca="false">ROUND(G$2+($D235-1)*$B$5*$B$8,1)</f>
        <v>1312.8</v>
      </c>
      <c r="H235" s="1" t="str">
        <f aca="false">"( WIRE "&amp;E235&amp;" )"</f>
        <v>( WIRE 247 )</v>
      </c>
      <c r="I235" s="1" t="str">
        <f aca="false">"X"&amp;$F235</f>
        <v>X6400</v>
      </c>
      <c r="J235" s="1" t="str">
        <f aca="false">"Y"&amp;G235</f>
        <v>Y1312.8</v>
      </c>
      <c r="K235" s="1" t="str">
        <f aca="false">"G111"</f>
        <v>G111</v>
      </c>
      <c r="M235" s="4" t="str">
        <f aca="false">IF(E235&lt;1,"","N"&amp;D235&amp;" "&amp;H235&amp;" "&amp;I235&amp;" "&amp;J235&amp;" "&amp;K235)</f>
        <v>N234 ( WIRE 247 ) X6400 Y1312.8 G111</v>
      </c>
    </row>
    <row r="236" customFormat="false" ht="13.8" hidden="false" customHeight="false" outlineLevel="0" collapsed="false">
      <c r="D236" s="4" t="n">
        <v>235</v>
      </c>
      <c r="E236" s="1" t="n">
        <f aca="false">E$2-(D236-1)*$B$8</f>
        <v>246</v>
      </c>
      <c r="F236" s="1" t="n">
        <f aca="false">ROUND($B$2+($D236-1)*$B$4*$B$8,1)</f>
        <v>6400</v>
      </c>
      <c r="G236" s="1" t="n">
        <f aca="false">ROUND(G$2+($D236-1)*$B$5*$B$8,1)</f>
        <v>1317.6</v>
      </c>
      <c r="H236" s="1" t="str">
        <f aca="false">"( WIRE "&amp;E236&amp;" )"</f>
        <v>( WIRE 246 )</v>
      </c>
      <c r="I236" s="1" t="str">
        <f aca="false">"X"&amp;$F236</f>
        <v>X6400</v>
      </c>
      <c r="J236" s="1" t="str">
        <f aca="false">"Y"&amp;G236</f>
        <v>Y1317.6</v>
      </c>
      <c r="K236" s="1" t="str">
        <f aca="false">"G111"</f>
        <v>G111</v>
      </c>
      <c r="M236" s="4" t="str">
        <f aca="false">IF(E236&lt;1,"","N"&amp;D236&amp;" "&amp;H236&amp;" "&amp;I236&amp;" "&amp;J236&amp;" "&amp;K236)</f>
        <v>N235 ( WIRE 246 ) X6400 Y1317.6 G111</v>
      </c>
    </row>
    <row r="237" customFormat="false" ht="13.8" hidden="false" customHeight="false" outlineLevel="0" collapsed="false">
      <c r="D237" s="4" t="n">
        <v>236</v>
      </c>
      <c r="E237" s="1" t="n">
        <f aca="false">E$2-(D237-1)*$B$8</f>
        <v>245</v>
      </c>
      <c r="F237" s="1" t="n">
        <f aca="false">ROUND($B$2+($D237-1)*$B$4*$B$8,1)</f>
        <v>6400</v>
      </c>
      <c r="G237" s="1" t="n">
        <f aca="false">ROUND(G$2+($D237-1)*$B$5*$B$8,1)</f>
        <v>1322.3</v>
      </c>
      <c r="H237" s="1" t="str">
        <f aca="false">"( WIRE "&amp;E237&amp;" )"</f>
        <v>( WIRE 245 )</v>
      </c>
      <c r="I237" s="1" t="str">
        <f aca="false">"X"&amp;$F237</f>
        <v>X6400</v>
      </c>
      <c r="J237" s="1" t="str">
        <f aca="false">"Y"&amp;G237</f>
        <v>Y1322.3</v>
      </c>
      <c r="K237" s="1" t="str">
        <f aca="false">"G111"</f>
        <v>G111</v>
      </c>
      <c r="M237" s="4" t="str">
        <f aca="false">IF(E237&lt;1,"","N"&amp;D237&amp;" "&amp;H237&amp;" "&amp;I237&amp;" "&amp;J237&amp;" "&amp;K237)</f>
        <v>N236 ( WIRE 245 ) X6400 Y1322.3 G111</v>
      </c>
    </row>
    <row r="238" customFormat="false" ht="13.8" hidden="false" customHeight="false" outlineLevel="0" collapsed="false">
      <c r="D238" s="4" t="n">
        <v>237</v>
      </c>
      <c r="E238" s="1" t="n">
        <f aca="false">E$2-(D238-1)*$B$8</f>
        <v>244</v>
      </c>
      <c r="F238" s="1" t="n">
        <f aca="false">ROUND($B$2+($D238-1)*$B$4*$B$8,1)</f>
        <v>6400</v>
      </c>
      <c r="G238" s="1" t="n">
        <f aca="false">ROUND(G$2+($D238-1)*$B$5*$B$8,1)</f>
        <v>1327.1</v>
      </c>
      <c r="H238" s="1" t="str">
        <f aca="false">"( WIRE "&amp;E238&amp;" )"</f>
        <v>( WIRE 244 )</v>
      </c>
      <c r="I238" s="1" t="str">
        <f aca="false">"X"&amp;$F238</f>
        <v>X6400</v>
      </c>
      <c r="J238" s="1" t="str">
        <f aca="false">"Y"&amp;G238</f>
        <v>Y1327.1</v>
      </c>
      <c r="K238" s="1" t="str">
        <f aca="false">"G111"</f>
        <v>G111</v>
      </c>
      <c r="M238" s="4" t="str">
        <f aca="false">IF(E238&lt;1,"","N"&amp;D238&amp;" "&amp;H238&amp;" "&amp;I238&amp;" "&amp;J238&amp;" "&amp;K238)</f>
        <v>N237 ( WIRE 244 ) X6400 Y1327.1 G111</v>
      </c>
    </row>
    <row r="239" customFormat="false" ht="13.8" hidden="false" customHeight="false" outlineLevel="0" collapsed="false">
      <c r="D239" s="4" t="n">
        <v>238</v>
      </c>
      <c r="E239" s="1" t="n">
        <f aca="false">E$2-(D239-1)*$B$8</f>
        <v>243</v>
      </c>
      <c r="F239" s="1" t="n">
        <f aca="false">ROUND($B$2+($D239-1)*$B$4*$B$8,1)</f>
        <v>6400</v>
      </c>
      <c r="G239" s="1" t="n">
        <f aca="false">ROUND(G$2+($D239-1)*$B$5*$B$8,1)</f>
        <v>1331.9</v>
      </c>
      <c r="H239" s="1" t="str">
        <f aca="false">"( WIRE "&amp;E239&amp;" )"</f>
        <v>( WIRE 243 )</v>
      </c>
      <c r="I239" s="1" t="str">
        <f aca="false">"X"&amp;$F239</f>
        <v>X6400</v>
      </c>
      <c r="J239" s="1" t="str">
        <f aca="false">"Y"&amp;G239</f>
        <v>Y1331.9</v>
      </c>
      <c r="K239" s="1" t="str">
        <f aca="false">"G111"</f>
        <v>G111</v>
      </c>
      <c r="M239" s="4" t="str">
        <f aca="false">IF(E239&lt;1,"","N"&amp;D239&amp;" "&amp;H239&amp;" "&amp;I239&amp;" "&amp;J239&amp;" "&amp;K239)</f>
        <v>N238 ( WIRE 243 ) X6400 Y1331.9 G111</v>
      </c>
    </row>
    <row r="240" customFormat="false" ht="13.8" hidden="false" customHeight="false" outlineLevel="0" collapsed="false">
      <c r="D240" s="4" t="n">
        <v>239</v>
      </c>
      <c r="E240" s="1" t="n">
        <f aca="false">E$2-(D240-1)*$B$8</f>
        <v>242</v>
      </c>
      <c r="F240" s="1" t="n">
        <f aca="false">ROUND($B$2+($D240-1)*$B$4*$B$8,1)</f>
        <v>6400</v>
      </c>
      <c r="G240" s="1" t="n">
        <f aca="false">ROUND(G$2+($D240-1)*$B$5*$B$8,1)</f>
        <v>1336.7</v>
      </c>
      <c r="H240" s="1" t="str">
        <f aca="false">"( WIRE "&amp;E240&amp;" )"</f>
        <v>( WIRE 242 )</v>
      </c>
      <c r="I240" s="1" t="str">
        <f aca="false">"X"&amp;$F240</f>
        <v>X6400</v>
      </c>
      <c r="J240" s="1" t="str">
        <f aca="false">"Y"&amp;G240</f>
        <v>Y1336.7</v>
      </c>
      <c r="K240" s="1" t="str">
        <f aca="false">"G111"</f>
        <v>G111</v>
      </c>
      <c r="M240" s="4" t="str">
        <f aca="false">IF(E240&lt;1,"","N"&amp;D240&amp;" "&amp;H240&amp;" "&amp;I240&amp;" "&amp;J240&amp;" "&amp;K240)</f>
        <v>N239 ( WIRE 242 ) X6400 Y1336.7 G111</v>
      </c>
    </row>
    <row r="241" customFormat="false" ht="13.8" hidden="false" customHeight="false" outlineLevel="0" collapsed="false">
      <c r="D241" s="4" t="n">
        <v>240</v>
      </c>
      <c r="E241" s="1" t="n">
        <f aca="false">E$2-(D241-1)*$B$8</f>
        <v>241</v>
      </c>
      <c r="F241" s="1" t="n">
        <f aca="false">ROUND($B$2+($D241-1)*$B$4*$B$8,1)</f>
        <v>6400</v>
      </c>
      <c r="G241" s="1" t="n">
        <f aca="false">ROUND(G$2+($D241-1)*$B$5*$B$8,1)</f>
        <v>1341.5</v>
      </c>
      <c r="H241" s="1" t="str">
        <f aca="false">"( WIRE "&amp;E241&amp;" )"</f>
        <v>( WIRE 241 )</v>
      </c>
      <c r="I241" s="1" t="str">
        <f aca="false">"X"&amp;$F241</f>
        <v>X6400</v>
      </c>
      <c r="J241" s="1" t="str">
        <f aca="false">"Y"&amp;G241</f>
        <v>Y1341.5</v>
      </c>
      <c r="K241" s="1" t="str">
        <f aca="false">"G111"</f>
        <v>G111</v>
      </c>
      <c r="M241" s="4" t="str">
        <f aca="false">IF(E241&lt;1,"","N"&amp;D241&amp;" "&amp;H241&amp;" "&amp;I241&amp;" "&amp;J241&amp;" "&amp;K241)</f>
        <v>N240 ( WIRE 241 ) X6400 Y1341.5 G111</v>
      </c>
    </row>
    <row r="242" customFormat="false" ht="13.8" hidden="false" customHeight="false" outlineLevel="0" collapsed="false">
      <c r="D242" s="4" t="n">
        <v>241</v>
      </c>
      <c r="E242" s="1" t="n">
        <f aca="false">E$2-(D242-1)*$B$8</f>
        <v>240</v>
      </c>
      <c r="F242" s="1" t="n">
        <f aca="false">ROUND($B$2+($D242-1)*$B$4*$B$8,1)</f>
        <v>6400</v>
      </c>
      <c r="G242" s="1" t="n">
        <f aca="false">ROUND(G$2+($D242-1)*$B$5*$B$8,1)</f>
        <v>1346.3</v>
      </c>
      <c r="H242" s="1" t="str">
        <f aca="false">"( WIRE "&amp;E242&amp;" )"</f>
        <v>( WIRE 240 )</v>
      </c>
      <c r="I242" s="1" t="str">
        <f aca="false">"X"&amp;$F242</f>
        <v>X6400</v>
      </c>
      <c r="J242" s="1" t="str">
        <f aca="false">"Y"&amp;G242</f>
        <v>Y1346.3</v>
      </c>
      <c r="K242" s="1" t="str">
        <f aca="false">"G111"</f>
        <v>G111</v>
      </c>
      <c r="M242" s="4" t="str">
        <f aca="false">IF(E242&lt;1,"","N"&amp;D242&amp;" "&amp;H242&amp;" "&amp;I242&amp;" "&amp;J242&amp;" "&amp;K242)</f>
        <v>N241 ( WIRE 240 ) X6400 Y1346.3 G111</v>
      </c>
    </row>
    <row r="243" customFormat="false" ht="13.8" hidden="false" customHeight="false" outlineLevel="0" collapsed="false">
      <c r="D243" s="4" t="n">
        <v>242</v>
      </c>
      <c r="E243" s="1" t="n">
        <f aca="false">E$2-(D243-1)*$B$8</f>
        <v>239</v>
      </c>
      <c r="F243" s="1" t="n">
        <f aca="false">ROUND($B$2+($D243-1)*$B$4*$B$8,1)</f>
        <v>6400</v>
      </c>
      <c r="G243" s="1" t="n">
        <f aca="false">ROUND(G$2+($D243-1)*$B$5*$B$8,1)</f>
        <v>1351.1</v>
      </c>
      <c r="H243" s="1" t="str">
        <f aca="false">"( WIRE "&amp;E243&amp;" )"</f>
        <v>( WIRE 239 )</v>
      </c>
      <c r="I243" s="1" t="str">
        <f aca="false">"X"&amp;$F243</f>
        <v>X6400</v>
      </c>
      <c r="J243" s="1" t="str">
        <f aca="false">"Y"&amp;G243</f>
        <v>Y1351.1</v>
      </c>
      <c r="K243" s="1" t="str">
        <f aca="false">"G111"</f>
        <v>G111</v>
      </c>
      <c r="M243" s="4" t="str">
        <f aca="false">IF(E243&lt;1,"","N"&amp;D243&amp;" "&amp;H243&amp;" "&amp;I243&amp;" "&amp;J243&amp;" "&amp;K243)</f>
        <v>N242 ( WIRE 239 ) X6400 Y1351.1 G111</v>
      </c>
    </row>
    <row r="244" customFormat="false" ht="13.8" hidden="false" customHeight="false" outlineLevel="0" collapsed="false">
      <c r="D244" s="4" t="n">
        <v>243</v>
      </c>
      <c r="E244" s="1" t="n">
        <f aca="false">E$2-(D244-1)*$B$8</f>
        <v>238</v>
      </c>
      <c r="F244" s="1" t="n">
        <f aca="false">ROUND($B$2+($D244-1)*$B$4*$B$8,1)</f>
        <v>6400</v>
      </c>
      <c r="G244" s="1" t="n">
        <f aca="false">ROUND(G$2+($D244-1)*$B$5*$B$8,1)</f>
        <v>1355.9</v>
      </c>
      <c r="H244" s="1" t="str">
        <f aca="false">"( WIRE "&amp;E244&amp;" )"</f>
        <v>( WIRE 238 )</v>
      </c>
      <c r="I244" s="1" t="str">
        <f aca="false">"X"&amp;$F244</f>
        <v>X6400</v>
      </c>
      <c r="J244" s="1" t="str">
        <f aca="false">"Y"&amp;G244</f>
        <v>Y1355.9</v>
      </c>
      <c r="K244" s="1" t="str">
        <f aca="false">"G111"</f>
        <v>G111</v>
      </c>
      <c r="M244" s="4" t="str">
        <f aca="false">IF(E244&lt;1,"","N"&amp;D244&amp;" "&amp;H244&amp;" "&amp;I244&amp;" "&amp;J244&amp;" "&amp;K244)</f>
        <v>N243 ( WIRE 238 ) X6400 Y1355.9 G111</v>
      </c>
    </row>
    <row r="245" customFormat="false" ht="13.8" hidden="false" customHeight="false" outlineLevel="0" collapsed="false">
      <c r="D245" s="4" t="n">
        <v>244</v>
      </c>
      <c r="E245" s="1" t="n">
        <f aca="false">E$2-(D245-1)*$B$8</f>
        <v>237</v>
      </c>
      <c r="F245" s="1" t="n">
        <f aca="false">ROUND($B$2+($D245-1)*$B$4*$B$8,1)</f>
        <v>6400</v>
      </c>
      <c r="G245" s="1" t="n">
        <f aca="false">ROUND(G$2+($D245-1)*$B$5*$B$8,1)</f>
        <v>1360.7</v>
      </c>
      <c r="H245" s="1" t="str">
        <f aca="false">"( WIRE "&amp;E245&amp;" )"</f>
        <v>( WIRE 237 )</v>
      </c>
      <c r="I245" s="1" t="str">
        <f aca="false">"X"&amp;$F245</f>
        <v>X6400</v>
      </c>
      <c r="J245" s="1" t="str">
        <f aca="false">"Y"&amp;G245</f>
        <v>Y1360.7</v>
      </c>
      <c r="K245" s="1" t="str">
        <f aca="false">"G111"</f>
        <v>G111</v>
      </c>
      <c r="M245" s="4" t="str">
        <f aca="false">IF(E245&lt;1,"","N"&amp;D245&amp;" "&amp;H245&amp;" "&amp;I245&amp;" "&amp;J245&amp;" "&amp;K245)</f>
        <v>N244 ( WIRE 237 ) X6400 Y1360.7 G111</v>
      </c>
    </row>
    <row r="246" customFormat="false" ht="13.8" hidden="false" customHeight="false" outlineLevel="0" collapsed="false">
      <c r="D246" s="4" t="n">
        <v>245</v>
      </c>
      <c r="E246" s="1" t="n">
        <f aca="false">E$2-(D246-1)*$B$8</f>
        <v>236</v>
      </c>
      <c r="F246" s="1" t="n">
        <f aca="false">ROUND($B$2+($D246-1)*$B$4*$B$8,1)</f>
        <v>6400</v>
      </c>
      <c r="G246" s="1" t="n">
        <f aca="false">ROUND(G$2+($D246-1)*$B$5*$B$8,1)</f>
        <v>1365.5</v>
      </c>
      <c r="H246" s="1" t="str">
        <f aca="false">"( WIRE "&amp;E246&amp;" )"</f>
        <v>( WIRE 236 )</v>
      </c>
      <c r="I246" s="1" t="str">
        <f aca="false">"X"&amp;$F246</f>
        <v>X6400</v>
      </c>
      <c r="J246" s="1" t="str">
        <f aca="false">"Y"&amp;G246</f>
        <v>Y1365.5</v>
      </c>
      <c r="K246" s="1" t="str">
        <f aca="false">"G111"</f>
        <v>G111</v>
      </c>
      <c r="M246" s="4" t="str">
        <f aca="false">IF(E246&lt;1,"","N"&amp;D246&amp;" "&amp;H246&amp;" "&amp;I246&amp;" "&amp;J246&amp;" "&amp;K246)</f>
        <v>N245 ( WIRE 236 ) X6400 Y1365.5 G111</v>
      </c>
    </row>
    <row r="247" customFormat="false" ht="13.8" hidden="false" customHeight="false" outlineLevel="0" collapsed="false">
      <c r="D247" s="4" t="n">
        <v>246</v>
      </c>
      <c r="E247" s="1" t="n">
        <f aca="false">E$2-(D247-1)*$B$8</f>
        <v>235</v>
      </c>
      <c r="F247" s="1" t="n">
        <f aca="false">ROUND($B$2+($D247-1)*$B$4*$B$8,1)</f>
        <v>6400</v>
      </c>
      <c r="G247" s="1" t="n">
        <f aca="false">ROUND(G$2+($D247-1)*$B$5*$B$8,1)</f>
        <v>1370.3</v>
      </c>
      <c r="H247" s="1" t="str">
        <f aca="false">"( WIRE "&amp;E247&amp;" )"</f>
        <v>( WIRE 235 )</v>
      </c>
      <c r="I247" s="1" t="str">
        <f aca="false">"X"&amp;$F247</f>
        <v>X6400</v>
      </c>
      <c r="J247" s="1" t="str">
        <f aca="false">"Y"&amp;G247</f>
        <v>Y1370.3</v>
      </c>
      <c r="K247" s="1" t="str">
        <f aca="false">"G111"</f>
        <v>G111</v>
      </c>
      <c r="M247" s="4" t="str">
        <f aca="false">IF(E247&lt;1,"","N"&amp;D247&amp;" "&amp;H247&amp;" "&amp;I247&amp;" "&amp;J247&amp;" "&amp;K247)</f>
        <v>N246 ( WIRE 235 ) X6400 Y1370.3 G111</v>
      </c>
    </row>
    <row r="248" customFormat="false" ht="13.8" hidden="false" customHeight="false" outlineLevel="0" collapsed="false">
      <c r="D248" s="4" t="n">
        <v>247</v>
      </c>
      <c r="E248" s="1" t="n">
        <f aca="false">E$2-(D248-1)*$B$8</f>
        <v>234</v>
      </c>
      <c r="F248" s="1" t="n">
        <f aca="false">ROUND($B$2+($D248-1)*$B$4*$B$8,1)</f>
        <v>6400</v>
      </c>
      <c r="G248" s="1" t="n">
        <f aca="false">ROUND(G$2+($D248-1)*$B$5*$B$8,1)</f>
        <v>1375.1</v>
      </c>
      <c r="H248" s="1" t="str">
        <f aca="false">"( WIRE "&amp;E248&amp;" )"</f>
        <v>( WIRE 234 )</v>
      </c>
      <c r="I248" s="1" t="str">
        <f aca="false">"X"&amp;$F248</f>
        <v>X6400</v>
      </c>
      <c r="J248" s="1" t="str">
        <f aca="false">"Y"&amp;G248</f>
        <v>Y1375.1</v>
      </c>
      <c r="K248" s="1" t="str">
        <f aca="false">"G111"</f>
        <v>G111</v>
      </c>
      <c r="M248" s="4" t="str">
        <f aca="false">IF(E248&lt;1,"","N"&amp;D248&amp;" "&amp;H248&amp;" "&amp;I248&amp;" "&amp;J248&amp;" "&amp;K248)</f>
        <v>N247 ( WIRE 234 ) X6400 Y1375.1 G111</v>
      </c>
    </row>
    <row r="249" customFormat="false" ht="13.8" hidden="false" customHeight="false" outlineLevel="0" collapsed="false">
      <c r="D249" s="4" t="n">
        <v>248</v>
      </c>
      <c r="E249" s="1" t="n">
        <f aca="false">E$2-(D249-1)*$B$8</f>
        <v>233</v>
      </c>
      <c r="F249" s="1" t="n">
        <f aca="false">ROUND($B$2+($D249-1)*$B$4*$B$8,1)</f>
        <v>6400</v>
      </c>
      <c r="G249" s="1" t="n">
        <f aca="false">ROUND(G$2+($D249-1)*$B$5*$B$8,1)</f>
        <v>1379.8</v>
      </c>
      <c r="H249" s="1" t="str">
        <f aca="false">"( WIRE "&amp;E249&amp;" )"</f>
        <v>( WIRE 233 )</v>
      </c>
      <c r="I249" s="1" t="str">
        <f aca="false">"X"&amp;$F249</f>
        <v>X6400</v>
      </c>
      <c r="J249" s="1" t="str">
        <f aca="false">"Y"&amp;G249</f>
        <v>Y1379.8</v>
      </c>
      <c r="K249" s="1" t="str">
        <f aca="false">"G111"</f>
        <v>G111</v>
      </c>
      <c r="M249" s="4" t="str">
        <f aca="false">IF(E249&lt;1,"","N"&amp;D249&amp;" "&amp;H249&amp;" "&amp;I249&amp;" "&amp;J249&amp;" "&amp;K249)</f>
        <v>N248 ( WIRE 233 ) X6400 Y1379.8 G111</v>
      </c>
    </row>
    <row r="250" customFormat="false" ht="13.8" hidden="false" customHeight="false" outlineLevel="0" collapsed="false">
      <c r="D250" s="4" t="n">
        <v>249</v>
      </c>
      <c r="E250" s="1" t="n">
        <f aca="false">E$2-(D250-1)*$B$8</f>
        <v>232</v>
      </c>
      <c r="F250" s="1" t="n">
        <f aca="false">ROUND($B$2+($D250-1)*$B$4*$B$8,1)</f>
        <v>6400</v>
      </c>
      <c r="G250" s="1" t="n">
        <f aca="false">ROUND(G$2+($D250-1)*$B$5*$B$8,1)</f>
        <v>1384.6</v>
      </c>
      <c r="H250" s="1" t="str">
        <f aca="false">"( WIRE "&amp;E250&amp;" )"</f>
        <v>( WIRE 232 )</v>
      </c>
      <c r="I250" s="1" t="str">
        <f aca="false">"X"&amp;$F250</f>
        <v>X6400</v>
      </c>
      <c r="J250" s="1" t="str">
        <f aca="false">"Y"&amp;G250</f>
        <v>Y1384.6</v>
      </c>
      <c r="K250" s="1" t="str">
        <f aca="false">"G111"</f>
        <v>G111</v>
      </c>
      <c r="M250" s="4" t="str">
        <f aca="false">IF(E250&lt;1,"","N"&amp;D250&amp;" "&amp;H250&amp;" "&amp;I250&amp;" "&amp;J250&amp;" "&amp;K250)</f>
        <v>N249 ( WIRE 232 ) X6400 Y1384.6 G111</v>
      </c>
    </row>
    <row r="251" customFormat="false" ht="13.8" hidden="false" customHeight="false" outlineLevel="0" collapsed="false">
      <c r="D251" s="4" t="n">
        <v>250</v>
      </c>
      <c r="E251" s="1" t="n">
        <f aca="false">E$2-(D251-1)*$B$8</f>
        <v>231</v>
      </c>
      <c r="F251" s="1" t="n">
        <f aca="false">ROUND($B$2+($D251-1)*$B$4*$B$8,1)</f>
        <v>6400</v>
      </c>
      <c r="G251" s="1" t="n">
        <f aca="false">ROUND(G$2+($D251-1)*$B$5*$B$8,1)</f>
        <v>1389.4</v>
      </c>
      <c r="H251" s="1" t="str">
        <f aca="false">"( WIRE "&amp;E251&amp;" )"</f>
        <v>( WIRE 231 )</v>
      </c>
      <c r="I251" s="1" t="str">
        <f aca="false">"X"&amp;$F251</f>
        <v>X6400</v>
      </c>
      <c r="J251" s="1" t="str">
        <f aca="false">"Y"&amp;G251</f>
        <v>Y1389.4</v>
      </c>
      <c r="K251" s="1" t="str">
        <f aca="false">"G111"</f>
        <v>G111</v>
      </c>
      <c r="M251" s="4" t="str">
        <f aca="false">IF(E251&lt;1,"","N"&amp;D251&amp;" "&amp;H251&amp;" "&amp;I251&amp;" "&amp;J251&amp;" "&amp;K251)</f>
        <v>N250 ( WIRE 231 ) X6400 Y1389.4 G111</v>
      </c>
    </row>
    <row r="252" customFormat="false" ht="13.8" hidden="false" customHeight="false" outlineLevel="0" collapsed="false">
      <c r="D252" s="4" t="n">
        <v>251</v>
      </c>
      <c r="E252" s="1" t="n">
        <f aca="false">E$2-(D252-1)*$B$8</f>
        <v>230</v>
      </c>
      <c r="F252" s="1" t="n">
        <f aca="false">ROUND($B$2+($D252-1)*$B$4*$B$8,1)</f>
        <v>6400</v>
      </c>
      <c r="G252" s="1" t="n">
        <f aca="false">ROUND(G$2+($D252-1)*$B$5*$B$8,1)</f>
        <v>1394.2</v>
      </c>
      <c r="H252" s="1" t="str">
        <f aca="false">"( WIRE "&amp;E252&amp;" )"</f>
        <v>( WIRE 230 )</v>
      </c>
      <c r="I252" s="1" t="str">
        <f aca="false">"X"&amp;$F252</f>
        <v>X6400</v>
      </c>
      <c r="J252" s="1" t="str">
        <f aca="false">"Y"&amp;G252</f>
        <v>Y1394.2</v>
      </c>
      <c r="K252" s="1" t="str">
        <f aca="false">"G111"</f>
        <v>G111</v>
      </c>
      <c r="M252" s="4" t="str">
        <f aca="false">IF(E252&lt;1,"","N"&amp;D252&amp;" "&amp;H252&amp;" "&amp;I252&amp;" "&amp;J252&amp;" "&amp;K252)</f>
        <v>N251 ( WIRE 230 ) X6400 Y1394.2 G111</v>
      </c>
    </row>
    <row r="253" customFormat="false" ht="13.8" hidden="false" customHeight="false" outlineLevel="0" collapsed="false">
      <c r="D253" s="4" t="n">
        <v>252</v>
      </c>
      <c r="E253" s="1" t="n">
        <f aca="false">E$2-(D253-1)*$B$8</f>
        <v>229</v>
      </c>
      <c r="F253" s="1" t="n">
        <f aca="false">ROUND($B$2+($D253-1)*$B$4*$B$8,1)</f>
        <v>6400</v>
      </c>
      <c r="G253" s="1" t="n">
        <f aca="false">ROUND(G$2+($D253-1)*$B$5*$B$8,1)</f>
        <v>1399</v>
      </c>
      <c r="H253" s="1" t="str">
        <f aca="false">"( WIRE "&amp;E253&amp;" )"</f>
        <v>( WIRE 229 )</v>
      </c>
      <c r="I253" s="1" t="str">
        <f aca="false">"X"&amp;$F253</f>
        <v>X6400</v>
      </c>
      <c r="J253" s="1" t="str">
        <f aca="false">"Y"&amp;G253</f>
        <v>Y1399</v>
      </c>
      <c r="K253" s="1" t="str">
        <f aca="false">"G111"</f>
        <v>G111</v>
      </c>
      <c r="M253" s="4" t="str">
        <f aca="false">IF(E253&lt;1,"","N"&amp;D253&amp;" "&amp;H253&amp;" "&amp;I253&amp;" "&amp;J253&amp;" "&amp;K253)</f>
        <v>N252 ( WIRE 229 ) X6400 Y1399 G111</v>
      </c>
    </row>
    <row r="254" customFormat="false" ht="13.8" hidden="false" customHeight="false" outlineLevel="0" collapsed="false">
      <c r="D254" s="4" t="n">
        <v>253</v>
      </c>
      <c r="E254" s="1" t="n">
        <f aca="false">E$2-(D254-1)*$B$8</f>
        <v>228</v>
      </c>
      <c r="F254" s="1" t="n">
        <f aca="false">ROUND($B$2+($D254-1)*$B$4*$B$8,1)</f>
        <v>6400</v>
      </c>
      <c r="G254" s="1" t="n">
        <f aca="false">ROUND(G$2+($D254-1)*$B$5*$B$8,1)</f>
        <v>1403.8</v>
      </c>
      <c r="H254" s="1" t="str">
        <f aca="false">"( WIRE "&amp;E254&amp;" )"</f>
        <v>( WIRE 228 )</v>
      </c>
      <c r="I254" s="1" t="str">
        <f aca="false">"X"&amp;$F254</f>
        <v>X6400</v>
      </c>
      <c r="J254" s="1" t="str">
        <f aca="false">"Y"&amp;G254</f>
        <v>Y1403.8</v>
      </c>
      <c r="K254" s="1" t="str">
        <f aca="false">"G111"</f>
        <v>G111</v>
      </c>
      <c r="M254" s="4" t="str">
        <f aca="false">IF(E254&lt;1,"","N"&amp;D254&amp;" "&amp;H254&amp;" "&amp;I254&amp;" "&amp;J254&amp;" "&amp;K254)</f>
        <v>N253 ( WIRE 228 ) X6400 Y1403.8 G111</v>
      </c>
    </row>
    <row r="255" customFormat="false" ht="13.8" hidden="false" customHeight="false" outlineLevel="0" collapsed="false">
      <c r="D255" s="4" t="n">
        <v>254</v>
      </c>
      <c r="E255" s="1" t="n">
        <f aca="false">E$2-(D255-1)*$B$8</f>
        <v>227</v>
      </c>
      <c r="F255" s="1" t="n">
        <f aca="false">ROUND($B$2+($D255-1)*$B$4*$B$8,1)</f>
        <v>6400</v>
      </c>
      <c r="G255" s="1" t="n">
        <f aca="false">ROUND(G$2+($D255-1)*$B$5*$B$8,1)</f>
        <v>1408.6</v>
      </c>
      <c r="H255" s="1" t="str">
        <f aca="false">"( WIRE "&amp;E255&amp;" )"</f>
        <v>( WIRE 227 )</v>
      </c>
      <c r="I255" s="1" t="str">
        <f aca="false">"X"&amp;$F255</f>
        <v>X6400</v>
      </c>
      <c r="J255" s="1" t="str">
        <f aca="false">"Y"&amp;G255</f>
        <v>Y1408.6</v>
      </c>
      <c r="K255" s="1" t="str">
        <f aca="false">"G111"</f>
        <v>G111</v>
      </c>
      <c r="M255" s="4" t="str">
        <f aca="false">IF(E255&lt;1,"","N"&amp;D255&amp;" "&amp;H255&amp;" "&amp;I255&amp;" "&amp;J255&amp;" "&amp;K255)</f>
        <v>N254 ( WIRE 227 ) X6400 Y1408.6 G111</v>
      </c>
    </row>
    <row r="256" customFormat="false" ht="13.8" hidden="false" customHeight="false" outlineLevel="0" collapsed="false">
      <c r="D256" s="4" t="n">
        <v>255</v>
      </c>
      <c r="E256" s="1" t="n">
        <f aca="false">E$2-(D256-1)*$B$8</f>
        <v>226</v>
      </c>
      <c r="F256" s="1" t="n">
        <f aca="false">ROUND($B$2+($D256-1)*$B$4*$B$8,1)</f>
        <v>6400</v>
      </c>
      <c r="G256" s="1" t="n">
        <f aca="false">ROUND(G$2+($D256-1)*$B$5*$B$8,1)</f>
        <v>1413.4</v>
      </c>
      <c r="H256" s="1" t="str">
        <f aca="false">"( WIRE "&amp;E256&amp;" )"</f>
        <v>( WIRE 226 )</v>
      </c>
      <c r="I256" s="1" t="str">
        <f aca="false">"X"&amp;$F256</f>
        <v>X6400</v>
      </c>
      <c r="J256" s="1" t="str">
        <f aca="false">"Y"&amp;G256</f>
        <v>Y1413.4</v>
      </c>
      <c r="K256" s="1" t="str">
        <f aca="false">"G111"</f>
        <v>G111</v>
      </c>
      <c r="M256" s="4" t="str">
        <f aca="false">IF(E256&lt;1,"","N"&amp;D256&amp;" "&amp;H256&amp;" "&amp;I256&amp;" "&amp;J256&amp;" "&amp;K256)</f>
        <v>N255 ( WIRE 226 ) X6400 Y1413.4 G111</v>
      </c>
    </row>
    <row r="257" customFormat="false" ht="13.8" hidden="false" customHeight="false" outlineLevel="0" collapsed="false">
      <c r="D257" s="4" t="n">
        <v>256</v>
      </c>
      <c r="E257" s="1" t="n">
        <f aca="false">E$2-(D257-1)*$B$8</f>
        <v>225</v>
      </c>
      <c r="F257" s="1" t="n">
        <f aca="false">ROUND($B$2+($D257-1)*$B$4*$B$8,1)</f>
        <v>6400</v>
      </c>
      <c r="G257" s="1" t="n">
        <f aca="false">ROUND(G$2+($D257-1)*$B$5*$B$8,1)</f>
        <v>1418.2</v>
      </c>
      <c r="H257" s="1" t="str">
        <f aca="false">"( WIRE "&amp;E257&amp;" )"</f>
        <v>( WIRE 225 )</v>
      </c>
      <c r="I257" s="1" t="str">
        <f aca="false">"X"&amp;$F257</f>
        <v>X6400</v>
      </c>
      <c r="J257" s="1" t="str">
        <f aca="false">"Y"&amp;G257</f>
        <v>Y1418.2</v>
      </c>
      <c r="K257" s="1" t="str">
        <f aca="false">"G111"</f>
        <v>G111</v>
      </c>
      <c r="M257" s="4" t="str">
        <f aca="false">IF(E257&lt;1,"","N"&amp;D257&amp;" "&amp;H257&amp;" "&amp;I257&amp;" "&amp;J257&amp;" "&amp;K257)</f>
        <v>N256 ( WIRE 225 ) X6400 Y1418.2 G111</v>
      </c>
    </row>
    <row r="258" customFormat="false" ht="13.8" hidden="false" customHeight="false" outlineLevel="0" collapsed="false">
      <c r="D258" s="4" t="n">
        <v>257</v>
      </c>
      <c r="E258" s="1" t="n">
        <f aca="false">E$2-(D258-1)*$B$8</f>
        <v>224</v>
      </c>
      <c r="F258" s="1" t="n">
        <f aca="false">ROUND($B$2+($D258-1)*$B$4*$B$8,1)</f>
        <v>6400</v>
      </c>
      <c r="G258" s="1" t="n">
        <f aca="false">ROUND(G$2+($D258-1)*$B$5*$B$8,1)</f>
        <v>1423</v>
      </c>
      <c r="H258" s="1" t="str">
        <f aca="false">"( WIRE "&amp;E258&amp;" )"</f>
        <v>( WIRE 224 )</v>
      </c>
      <c r="I258" s="1" t="str">
        <f aca="false">"X"&amp;$F258</f>
        <v>X6400</v>
      </c>
      <c r="J258" s="1" t="str">
        <f aca="false">"Y"&amp;G258</f>
        <v>Y1423</v>
      </c>
      <c r="K258" s="1" t="str">
        <f aca="false">"G111"</f>
        <v>G111</v>
      </c>
      <c r="M258" s="4" t="str">
        <f aca="false">IF(E258&lt;1,"","N"&amp;D258&amp;" "&amp;H258&amp;" "&amp;I258&amp;" "&amp;J258&amp;" "&amp;K258)</f>
        <v>N257 ( WIRE 224 ) X6400 Y1423 G111</v>
      </c>
    </row>
    <row r="259" customFormat="false" ht="13.8" hidden="false" customHeight="false" outlineLevel="0" collapsed="false">
      <c r="D259" s="4" t="n">
        <v>258</v>
      </c>
      <c r="E259" s="1" t="n">
        <f aca="false">E$2-(D259-1)*$B$8</f>
        <v>223</v>
      </c>
      <c r="F259" s="1" t="n">
        <f aca="false">ROUND($B$2+($D259-1)*$B$4*$B$8,1)</f>
        <v>6400</v>
      </c>
      <c r="G259" s="1" t="n">
        <f aca="false">ROUND(G$2+($D259-1)*$B$5*$B$8,1)</f>
        <v>1427.8</v>
      </c>
      <c r="H259" s="1" t="str">
        <f aca="false">"( WIRE "&amp;E259&amp;" )"</f>
        <v>( WIRE 223 )</v>
      </c>
      <c r="I259" s="1" t="str">
        <f aca="false">"X"&amp;$F259</f>
        <v>X6400</v>
      </c>
      <c r="J259" s="1" t="str">
        <f aca="false">"Y"&amp;G259</f>
        <v>Y1427.8</v>
      </c>
      <c r="K259" s="1" t="str">
        <f aca="false">"G111"</f>
        <v>G111</v>
      </c>
      <c r="M259" s="4" t="str">
        <f aca="false">IF(E259&lt;1,"","N"&amp;D259&amp;" "&amp;H259&amp;" "&amp;I259&amp;" "&amp;J259&amp;" "&amp;K259)</f>
        <v>N258 ( WIRE 223 ) X6400 Y1427.8 G111</v>
      </c>
    </row>
    <row r="260" customFormat="false" ht="13.8" hidden="false" customHeight="false" outlineLevel="0" collapsed="false">
      <c r="D260" s="4" t="n">
        <v>259</v>
      </c>
      <c r="E260" s="1" t="n">
        <f aca="false">E$2-(D260-1)*$B$8</f>
        <v>222</v>
      </c>
      <c r="F260" s="1" t="n">
        <f aca="false">ROUND($B$2+($D260-1)*$B$4*$B$8,1)</f>
        <v>6400</v>
      </c>
      <c r="G260" s="1" t="n">
        <f aca="false">ROUND(G$2+($D260-1)*$B$5*$B$8,1)</f>
        <v>1432.6</v>
      </c>
      <c r="H260" s="1" t="str">
        <f aca="false">"( WIRE "&amp;E260&amp;" )"</f>
        <v>( WIRE 222 )</v>
      </c>
      <c r="I260" s="1" t="str">
        <f aca="false">"X"&amp;$F260</f>
        <v>X6400</v>
      </c>
      <c r="J260" s="1" t="str">
        <f aca="false">"Y"&amp;G260</f>
        <v>Y1432.6</v>
      </c>
      <c r="K260" s="1" t="str">
        <f aca="false">"G111"</f>
        <v>G111</v>
      </c>
      <c r="M260" s="4" t="str">
        <f aca="false">IF(E260&lt;1,"","N"&amp;D260&amp;" "&amp;H260&amp;" "&amp;I260&amp;" "&amp;J260&amp;" "&amp;K260)</f>
        <v>N259 ( WIRE 222 ) X6400 Y1432.6 G111</v>
      </c>
    </row>
    <row r="261" customFormat="false" ht="13.8" hidden="false" customHeight="false" outlineLevel="0" collapsed="false">
      <c r="D261" s="4" t="n">
        <v>260</v>
      </c>
      <c r="E261" s="1" t="n">
        <f aca="false">E$2-(D261-1)*$B$8</f>
        <v>221</v>
      </c>
      <c r="F261" s="1" t="n">
        <f aca="false">ROUND($B$2+($D261-1)*$B$4*$B$8,1)</f>
        <v>6400</v>
      </c>
      <c r="G261" s="1" t="n">
        <f aca="false">ROUND(G$2+($D261-1)*$B$5*$B$8,1)</f>
        <v>1437.3</v>
      </c>
      <c r="H261" s="1" t="str">
        <f aca="false">"( WIRE "&amp;E261&amp;" )"</f>
        <v>( WIRE 221 )</v>
      </c>
      <c r="I261" s="1" t="str">
        <f aca="false">"X"&amp;$F261</f>
        <v>X6400</v>
      </c>
      <c r="J261" s="1" t="str">
        <f aca="false">"Y"&amp;G261</f>
        <v>Y1437.3</v>
      </c>
      <c r="K261" s="1" t="str">
        <f aca="false">"G111"</f>
        <v>G111</v>
      </c>
      <c r="M261" s="4" t="str">
        <f aca="false">IF(E261&lt;1,"","N"&amp;D261&amp;" "&amp;H261&amp;" "&amp;I261&amp;" "&amp;J261&amp;" "&amp;K261)</f>
        <v>N260 ( WIRE 221 ) X6400 Y1437.3 G111</v>
      </c>
    </row>
    <row r="262" customFormat="false" ht="13.8" hidden="false" customHeight="false" outlineLevel="0" collapsed="false">
      <c r="D262" s="4" t="n">
        <v>261</v>
      </c>
      <c r="E262" s="1" t="n">
        <f aca="false">E$2-(D262-1)*$B$8</f>
        <v>220</v>
      </c>
      <c r="F262" s="1" t="n">
        <f aca="false">ROUND($B$2+($D262-1)*$B$4*$B$8,1)</f>
        <v>6400</v>
      </c>
      <c r="G262" s="1" t="n">
        <f aca="false">ROUND(G$2+($D262-1)*$B$5*$B$8,1)</f>
        <v>1442.1</v>
      </c>
      <c r="H262" s="1" t="str">
        <f aca="false">"( WIRE "&amp;E262&amp;" )"</f>
        <v>( WIRE 220 )</v>
      </c>
      <c r="I262" s="1" t="str">
        <f aca="false">"X"&amp;$F262</f>
        <v>X6400</v>
      </c>
      <c r="J262" s="1" t="str">
        <f aca="false">"Y"&amp;G262</f>
        <v>Y1442.1</v>
      </c>
      <c r="K262" s="1" t="str">
        <f aca="false">"G111"</f>
        <v>G111</v>
      </c>
      <c r="M262" s="4" t="str">
        <f aca="false">IF(E262&lt;1,"","N"&amp;D262&amp;" "&amp;H262&amp;" "&amp;I262&amp;" "&amp;J262&amp;" "&amp;K262)</f>
        <v>N261 ( WIRE 220 ) X6400 Y1442.1 G111</v>
      </c>
    </row>
    <row r="263" customFormat="false" ht="13.8" hidden="false" customHeight="false" outlineLevel="0" collapsed="false">
      <c r="D263" s="4" t="n">
        <v>262</v>
      </c>
      <c r="E263" s="1" t="n">
        <f aca="false">E$2-(D263-1)*$B$8</f>
        <v>219</v>
      </c>
      <c r="F263" s="1" t="n">
        <f aca="false">ROUND($B$2+($D263-1)*$B$4*$B$8,1)</f>
        <v>6400</v>
      </c>
      <c r="G263" s="1" t="n">
        <f aca="false">ROUND(G$2+($D263-1)*$B$5*$B$8,1)</f>
        <v>1446.9</v>
      </c>
      <c r="H263" s="1" t="str">
        <f aca="false">"( WIRE "&amp;E263&amp;" )"</f>
        <v>( WIRE 219 )</v>
      </c>
      <c r="I263" s="1" t="str">
        <f aca="false">"X"&amp;$F263</f>
        <v>X6400</v>
      </c>
      <c r="J263" s="1" t="str">
        <f aca="false">"Y"&amp;G263</f>
        <v>Y1446.9</v>
      </c>
      <c r="K263" s="1" t="str">
        <f aca="false">"G111"</f>
        <v>G111</v>
      </c>
      <c r="M263" s="4" t="str">
        <f aca="false">IF(E263&lt;1,"","N"&amp;D263&amp;" "&amp;H263&amp;" "&amp;I263&amp;" "&amp;J263&amp;" "&amp;K263)</f>
        <v>N262 ( WIRE 219 ) X6400 Y1446.9 G111</v>
      </c>
    </row>
    <row r="264" customFormat="false" ht="13.8" hidden="false" customHeight="false" outlineLevel="0" collapsed="false">
      <c r="D264" s="4" t="n">
        <v>263</v>
      </c>
      <c r="E264" s="1" t="n">
        <f aca="false">E$2-(D264-1)*$B$8</f>
        <v>218</v>
      </c>
      <c r="F264" s="1" t="n">
        <f aca="false">ROUND($B$2+($D264-1)*$B$4*$B$8,1)</f>
        <v>6400</v>
      </c>
      <c r="G264" s="1" t="n">
        <f aca="false">ROUND(G$2+($D264-1)*$B$5*$B$8,1)</f>
        <v>1451.7</v>
      </c>
      <c r="H264" s="1" t="str">
        <f aca="false">"( WIRE "&amp;E264&amp;" )"</f>
        <v>( WIRE 218 )</v>
      </c>
      <c r="I264" s="1" t="str">
        <f aca="false">"X"&amp;$F264</f>
        <v>X6400</v>
      </c>
      <c r="J264" s="1" t="str">
        <f aca="false">"Y"&amp;G264</f>
        <v>Y1451.7</v>
      </c>
      <c r="K264" s="1" t="str">
        <f aca="false">"G111"</f>
        <v>G111</v>
      </c>
      <c r="M264" s="4" t="str">
        <f aca="false">IF(E264&lt;1,"","N"&amp;D264&amp;" "&amp;H264&amp;" "&amp;I264&amp;" "&amp;J264&amp;" "&amp;K264)</f>
        <v>N263 ( WIRE 218 ) X6400 Y1451.7 G111</v>
      </c>
    </row>
    <row r="265" customFormat="false" ht="13.8" hidden="false" customHeight="false" outlineLevel="0" collapsed="false">
      <c r="D265" s="4" t="n">
        <v>264</v>
      </c>
      <c r="E265" s="1" t="n">
        <f aca="false">E$2-(D265-1)*$B$8</f>
        <v>217</v>
      </c>
      <c r="F265" s="1" t="n">
        <f aca="false">ROUND($B$2+($D265-1)*$B$4*$B$8,1)</f>
        <v>6400</v>
      </c>
      <c r="G265" s="1" t="n">
        <f aca="false">ROUND(G$2+($D265-1)*$B$5*$B$8,1)</f>
        <v>1456.5</v>
      </c>
      <c r="H265" s="1" t="str">
        <f aca="false">"( WIRE "&amp;E265&amp;" )"</f>
        <v>( WIRE 217 )</v>
      </c>
      <c r="I265" s="1" t="str">
        <f aca="false">"X"&amp;$F265</f>
        <v>X6400</v>
      </c>
      <c r="J265" s="1" t="str">
        <f aca="false">"Y"&amp;G265</f>
        <v>Y1456.5</v>
      </c>
      <c r="K265" s="1" t="str">
        <f aca="false">"G111"</f>
        <v>G111</v>
      </c>
      <c r="M265" s="4" t="str">
        <f aca="false">IF(E265&lt;1,"","N"&amp;D265&amp;" "&amp;H265&amp;" "&amp;I265&amp;" "&amp;J265&amp;" "&amp;K265)</f>
        <v>N264 ( WIRE 217 ) X6400 Y1456.5 G111</v>
      </c>
    </row>
    <row r="266" customFormat="false" ht="13.8" hidden="false" customHeight="false" outlineLevel="0" collapsed="false">
      <c r="D266" s="4" t="n">
        <v>265</v>
      </c>
      <c r="E266" s="1" t="n">
        <f aca="false">E$2-(D266-1)*$B$8</f>
        <v>216</v>
      </c>
      <c r="F266" s="1" t="n">
        <f aca="false">ROUND($B$2+($D266-1)*$B$4*$B$8,1)</f>
        <v>6400</v>
      </c>
      <c r="G266" s="1" t="n">
        <f aca="false">ROUND(G$2+($D266-1)*$B$5*$B$8,1)</f>
        <v>1461.3</v>
      </c>
      <c r="H266" s="1" t="str">
        <f aca="false">"( WIRE "&amp;E266&amp;" )"</f>
        <v>( WIRE 216 )</v>
      </c>
      <c r="I266" s="1" t="str">
        <f aca="false">"X"&amp;$F266</f>
        <v>X6400</v>
      </c>
      <c r="J266" s="1" t="str">
        <f aca="false">"Y"&amp;G266</f>
        <v>Y1461.3</v>
      </c>
      <c r="K266" s="1" t="str">
        <f aca="false">"G111"</f>
        <v>G111</v>
      </c>
      <c r="M266" s="4" t="str">
        <f aca="false">IF(E266&lt;1,"","N"&amp;D266&amp;" "&amp;H266&amp;" "&amp;I266&amp;" "&amp;J266&amp;" "&amp;K266)</f>
        <v>N265 ( WIRE 216 ) X6400 Y1461.3 G111</v>
      </c>
    </row>
    <row r="267" customFormat="false" ht="13.8" hidden="false" customHeight="false" outlineLevel="0" collapsed="false">
      <c r="D267" s="4" t="n">
        <v>266</v>
      </c>
      <c r="E267" s="1" t="n">
        <f aca="false">E$2-(D267-1)*$B$8</f>
        <v>215</v>
      </c>
      <c r="F267" s="1" t="n">
        <f aca="false">ROUND($B$2+($D267-1)*$B$4*$B$8,1)</f>
        <v>6400</v>
      </c>
      <c r="G267" s="1" t="n">
        <f aca="false">ROUND(G$2+($D267-1)*$B$5*$B$8,1)</f>
        <v>1466.1</v>
      </c>
      <c r="H267" s="1" t="str">
        <f aca="false">"( WIRE "&amp;E267&amp;" )"</f>
        <v>( WIRE 215 )</v>
      </c>
      <c r="I267" s="1" t="str">
        <f aca="false">"X"&amp;$F267</f>
        <v>X6400</v>
      </c>
      <c r="J267" s="1" t="str">
        <f aca="false">"Y"&amp;G267</f>
        <v>Y1466.1</v>
      </c>
      <c r="K267" s="1" t="str">
        <f aca="false">"G111"</f>
        <v>G111</v>
      </c>
      <c r="M267" s="4" t="str">
        <f aca="false">IF(E267&lt;1,"","N"&amp;D267&amp;" "&amp;H267&amp;" "&amp;I267&amp;" "&amp;J267&amp;" "&amp;K267)</f>
        <v>N266 ( WIRE 215 ) X6400 Y1466.1 G111</v>
      </c>
    </row>
    <row r="268" customFormat="false" ht="13.8" hidden="false" customHeight="false" outlineLevel="0" collapsed="false">
      <c r="D268" s="4" t="n">
        <v>267</v>
      </c>
      <c r="E268" s="1" t="n">
        <f aca="false">E$2-(D268-1)*$B$8</f>
        <v>214</v>
      </c>
      <c r="F268" s="1" t="n">
        <f aca="false">ROUND($B$2+($D268-1)*$B$4*$B$8,1)</f>
        <v>6400</v>
      </c>
      <c r="G268" s="1" t="n">
        <f aca="false">ROUND(G$2+($D268-1)*$B$5*$B$8,1)</f>
        <v>1470.9</v>
      </c>
      <c r="H268" s="1" t="str">
        <f aca="false">"( WIRE "&amp;E268&amp;" )"</f>
        <v>( WIRE 214 )</v>
      </c>
      <c r="I268" s="1" t="str">
        <f aca="false">"X"&amp;$F268</f>
        <v>X6400</v>
      </c>
      <c r="J268" s="1" t="str">
        <f aca="false">"Y"&amp;G268</f>
        <v>Y1470.9</v>
      </c>
      <c r="K268" s="1" t="str">
        <f aca="false">"G111"</f>
        <v>G111</v>
      </c>
      <c r="M268" s="4" t="str">
        <f aca="false">IF(E268&lt;1,"","N"&amp;D268&amp;" "&amp;H268&amp;" "&amp;I268&amp;" "&amp;J268&amp;" "&amp;K268)</f>
        <v>N267 ( WIRE 214 ) X6400 Y1470.9 G111</v>
      </c>
    </row>
    <row r="269" customFormat="false" ht="13.8" hidden="false" customHeight="false" outlineLevel="0" collapsed="false">
      <c r="D269" s="4" t="n">
        <v>268</v>
      </c>
      <c r="E269" s="1" t="n">
        <f aca="false">E$2-(D269-1)*$B$8</f>
        <v>213</v>
      </c>
      <c r="F269" s="1" t="n">
        <f aca="false">ROUND($B$2+($D269-1)*$B$4*$B$8,1)</f>
        <v>6400</v>
      </c>
      <c r="G269" s="1" t="n">
        <f aca="false">ROUND(G$2+($D269-1)*$B$5*$B$8,1)</f>
        <v>1475.7</v>
      </c>
      <c r="H269" s="1" t="str">
        <f aca="false">"( WIRE "&amp;E269&amp;" )"</f>
        <v>( WIRE 213 )</v>
      </c>
      <c r="I269" s="1" t="str">
        <f aca="false">"X"&amp;$F269</f>
        <v>X6400</v>
      </c>
      <c r="J269" s="1" t="str">
        <f aca="false">"Y"&amp;G269</f>
        <v>Y1475.7</v>
      </c>
      <c r="K269" s="1" t="str">
        <f aca="false">"G111"</f>
        <v>G111</v>
      </c>
      <c r="M269" s="4" t="str">
        <f aca="false">IF(E269&lt;1,"","N"&amp;D269&amp;" "&amp;H269&amp;" "&amp;I269&amp;" "&amp;J269&amp;" "&amp;K269)</f>
        <v>N268 ( WIRE 213 ) X6400 Y1475.7 G111</v>
      </c>
    </row>
    <row r="270" customFormat="false" ht="13.8" hidden="false" customHeight="false" outlineLevel="0" collapsed="false">
      <c r="D270" s="4" t="n">
        <v>269</v>
      </c>
      <c r="E270" s="1" t="n">
        <f aca="false">E$2-(D270-1)*$B$8</f>
        <v>212</v>
      </c>
      <c r="F270" s="1" t="n">
        <f aca="false">ROUND($B$2+($D270-1)*$B$4*$B$8,1)</f>
        <v>6400</v>
      </c>
      <c r="G270" s="1" t="n">
        <f aca="false">ROUND(G$2+($D270-1)*$B$5*$B$8,1)</f>
        <v>1480.5</v>
      </c>
      <c r="H270" s="1" t="str">
        <f aca="false">"( WIRE "&amp;E270&amp;" )"</f>
        <v>( WIRE 212 )</v>
      </c>
      <c r="I270" s="1" t="str">
        <f aca="false">"X"&amp;$F270</f>
        <v>X6400</v>
      </c>
      <c r="J270" s="1" t="str">
        <f aca="false">"Y"&amp;G270</f>
        <v>Y1480.5</v>
      </c>
      <c r="K270" s="1" t="str">
        <f aca="false">"G111"</f>
        <v>G111</v>
      </c>
      <c r="M270" s="4" t="str">
        <f aca="false">IF(E270&lt;1,"","N"&amp;D270&amp;" "&amp;H270&amp;" "&amp;I270&amp;" "&amp;J270&amp;" "&amp;K270)</f>
        <v>N269 ( WIRE 212 ) X6400 Y1480.5 G111</v>
      </c>
    </row>
    <row r="271" customFormat="false" ht="13.8" hidden="false" customHeight="false" outlineLevel="0" collapsed="false">
      <c r="D271" s="4" t="n">
        <v>270</v>
      </c>
      <c r="E271" s="1" t="n">
        <f aca="false">E$2-(D271-1)*$B$8</f>
        <v>211</v>
      </c>
      <c r="F271" s="1" t="n">
        <f aca="false">ROUND($B$2+($D271-1)*$B$4*$B$8,1)</f>
        <v>6400</v>
      </c>
      <c r="G271" s="1" t="n">
        <f aca="false">ROUND(G$2+($D271-1)*$B$5*$B$8,1)</f>
        <v>1485.3</v>
      </c>
      <c r="H271" s="1" t="str">
        <f aca="false">"( WIRE "&amp;E271&amp;" )"</f>
        <v>( WIRE 211 )</v>
      </c>
      <c r="I271" s="1" t="str">
        <f aca="false">"X"&amp;$F271</f>
        <v>X6400</v>
      </c>
      <c r="J271" s="1" t="str">
        <f aca="false">"Y"&amp;G271</f>
        <v>Y1485.3</v>
      </c>
      <c r="K271" s="1" t="str">
        <f aca="false">"G111"</f>
        <v>G111</v>
      </c>
      <c r="M271" s="4" t="str">
        <f aca="false">IF(E271&lt;1,"","N"&amp;D271&amp;" "&amp;H271&amp;" "&amp;I271&amp;" "&amp;J271&amp;" "&amp;K271)</f>
        <v>N270 ( WIRE 211 ) X6400 Y1485.3 G111</v>
      </c>
    </row>
    <row r="272" customFormat="false" ht="13.8" hidden="false" customHeight="false" outlineLevel="0" collapsed="false">
      <c r="D272" s="4" t="n">
        <v>271</v>
      </c>
      <c r="E272" s="1" t="n">
        <f aca="false">E$2-(D272-1)*$B$8</f>
        <v>210</v>
      </c>
      <c r="F272" s="1" t="n">
        <f aca="false">ROUND($B$2+($D272-1)*$B$4*$B$8,1)</f>
        <v>6400</v>
      </c>
      <c r="G272" s="1" t="n">
        <f aca="false">ROUND(G$2+($D272-1)*$B$5*$B$8,1)</f>
        <v>1490.1</v>
      </c>
      <c r="H272" s="1" t="str">
        <f aca="false">"( WIRE "&amp;E272&amp;" )"</f>
        <v>( WIRE 210 )</v>
      </c>
      <c r="I272" s="1" t="str">
        <f aca="false">"X"&amp;$F272</f>
        <v>X6400</v>
      </c>
      <c r="J272" s="1" t="str">
        <f aca="false">"Y"&amp;G272</f>
        <v>Y1490.1</v>
      </c>
      <c r="K272" s="1" t="str">
        <f aca="false">"G111"</f>
        <v>G111</v>
      </c>
      <c r="M272" s="4" t="str">
        <f aca="false">IF(E272&lt;1,"","N"&amp;D272&amp;" "&amp;H272&amp;" "&amp;I272&amp;" "&amp;J272&amp;" "&amp;K272)</f>
        <v>N271 ( WIRE 210 ) X6400 Y1490.1 G111</v>
      </c>
    </row>
    <row r="273" customFormat="false" ht="13.8" hidden="false" customHeight="false" outlineLevel="0" collapsed="false">
      <c r="D273" s="4" t="n">
        <v>272</v>
      </c>
      <c r="E273" s="1" t="n">
        <f aca="false">E$2-(D273-1)*$B$8</f>
        <v>209</v>
      </c>
      <c r="F273" s="1" t="n">
        <f aca="false">ROUND($B$2+($D273-1)*$B$4*$B$8,1)</f>
        <v>6400</v>
      </c>
      <c r="G273" s="1" t="n">
        <f aca="false">ROUND(G$2+($D273-1)*$B$5*$B$8,1)</f>
        <v>1494.8</v>
      </c>
      <c r="H273" s="1" t="str">
        <f aca="false">"( WIRE "&amp;E273&amp;" )"</f>
        <v>( WIRE 209 )</v>
      </c>
      <c r="I273" s="1" t="str">
        <f aca="false">"X"&amp;$F273</f>
        <v>X6400</v>
      </c>
      <c r="J273" s="1" t="str">
        <f aca="false">"Y"&amp;G273</f>
        <v>Y1494.8</v>
      </c>
      <c r="K273" s="1" t="str">
        <f aca="false">"G111"</f>
        <v>G111</v>
      </c>
      <c r="M273" s="4" t="str">
        <f aca="false">IF(E273&lt;1,"","N"&amp;D273&amp;" "&amp;H273&amp;" "&amp;I273&amp;" "&amp;J273&amp;" "&amp;K273)</f>
        <v>N272 ( WIRE 209 ) X6400 Y1494.8 G111</v>
      </c>
    </row>
    <row r="274" customFormat="false" ht="13.8" hidden="false" customHeight="false" outlineLevel="0" collapsed="false">
      <c r="D274" s="4" t="n">
        <v>273</v>
      </c>
      <c r="E274" s="1" t="n">
        <f aca="false">E$2-(D274-1)*$B$8</f>
        <v>208</v>
      </c>
      <c r="F274" s="1" t="n">
        <f aca="false">ROUND($B$2+($D274-1)*$B$4*$B$8,1)</f>
        <v>6400</v>
      </c>
      <c r="G274" s="1" t="n">
        <f aca="false">ROUND(G$2+($D274-1)*$B$5*$B$8,1)</f>
        <v>1499.6</v>
      </c>
      <c r="H274" s="1" t="str">
        <f aca="false">"( WIRE "&amp;E274&amp;" )"</f>
        <v>( WIRE 208 )</v>
      </c>
      <c r="I274" s="1" t="str">
        <f aca="false">"X"&amp;$F274</f>
        <v>X6400</v>
      </c>
      <c r="J274" s="1" t="str">
        <f aca="false">"Y"&amp;G274</f>
        <v>Y1499.6</v>
      </c>
      <c r="K274" s="1" t="str">
        <f aca="false">"G111"</f>
        <v>G111</v>
      </c>
      <c r="M274" s="4" t="str">
        <f aca="false">IF(E274&lt;1,"","N"&amp;D274&amp;" "&amp;H274&amp;" "&amp;I274&amp;" "&amp;J274&amp;" "&amp;K274)</f>
        <v>N273 ( WIRE 208 ) X6400 Y1499.6 G111</v>
      </c>
    </row>
    <row r="275" customFormat="false" ht="13.8" hidden="false" customHeight="false" outlineLevel="0" collapsed="false">
      <c r="D275" s="4" t="n">
        <v>274</v>
      </c>
      <c r="E275" s="1" t="n">
        <f aca="false">E$2-(D275-1)*$B$8</f>
        <v>207</v>
      </c>
      <c r="F275" s="1" t="n">
        <f aca="false">ROUND($B$2+($D275-1)*$B$4*$B$8,1)</f>
        <v>6400</v>
      </c>
      <c r="G275" s="1" t="n">
        <f aca="false">ROUND(G$2+($D275-1)*$B$5*$B$8,1)</f>
        <v>1504.4</v>
      </c>
      <c r="H275" s="1" t="str">
        <f aca="false">"( WIRE "&amp;E275&amp;" )"</f>
        <v>( WIRE 207 )</v>
      </c>
      <c r="I275" s="1" t="str">
        <f aca="false">"X"&amp;$F275</f>
        <v>X6400</v>
      </c>
      <c r="J275" s="1" t="str">
        <f aca="false">"Y"&amp;G275</f>
        <v>Y1504.4</v>
      </c>
      <c r="K275" s="1" t="str">
        <f aca="false">"G111"</f>
        <v>G111</v>
      </c>
      <c r="M275" s="4" t="str">
        <f aca="false">IF(E275&lt;1,"","N"&amp;D275&amp;" "&amp;H275&amp;" "&amp;I275&amp;" "&amp;J275&amp;" "&amp;K275)</f>
        <v>N274 ( WIRE 207 ) X6400 Y1504.4 G111</v>
      </c>
    </row>
    <row r="276" customFormat="false" ht="13.8" hidden="false" customHeight="false" outlineLevel="0" collapsed="false">
      <c r="D276" s="4" t="n">
        <v>275</v>
      </c>
      <c r="E276" s="1" t="n">
        <f aca="false">E$2-(D276-1)*$B$8</f>
        <v>206</v>
      </c>
      <c r="F276" s="1" t="n">
        <f aca="false">ROUND($B$2+($D276-1)*$B$4*$B$8,1)</f>
        <v>6400</v>
      </c>
      <c r="G276" s="1" t="n">
        <f aca="false">ROUND(G$2+($D276-1)*$B$5*$B$8,1)</f>
        <v>1509.2</v>
      </c>
      <c r="H276" s="1" t="str">
        <f aca="false">"( WIRE "&amp;E276&amp;" )"</f>
        <v>( WIRE 206 )</v>
      </c>
      <c r="I276" s="1" t="str">
        <f aca="false">"X"&amp;$F276</f>
        <v>X6400</v>
      </c>
      <c r="J276" s="1" t="str">
        <f aca="false">"Y"&amp;G276</f>
        <v>Y1509.2</v>
      </c>
      <c r="K276" s="1" t="str">
        <f aca="false">"G111"</f>
        <v>G111</v>
      </c>
      <c r="M276" s="4" t="str">
        <f aca="false">IF(E276&lt;1,"","N"&amp;D276&amp;" "&amp;H276&amp;" "&amp;I276&amp;" "&amp;J276&amp;" "&amp;K276)</f>
        <v>N275 ( WIRE 206 ) X6400 Y1509.2 G111</v>
      </c>
    </row>
    <row r="277" customFormat="false" ht="13.8" hidden="false" customHeight="false" outlineLevel="0" collapsed="false">
      <c r="D277" s="4" t="n">
        <v>276</v>
      </c>
      <c r="E277" s="1" t="n">
        <f aca="false">E$2-(D277-1)*$B$8</f>
        <v>205</v>
      </c>
      <c r="F277" s="1" t="n">
        <f aca="false">ROUND($B$2+($D277-1)*$B$4*$B$8,1)</f>
        <v>6400</v>
      </c>
      <c r="G277" s="1" t="n">
        <f aca="false">ROUND(G$2+($D277-1)*$B$5*$B$8,1)</f>
        <v>1514</v>
      </c>
      <c r="H277" s="1" t="str">
        <f aca="false">"( WIRE "&amp;E277&amp;" )"</f>
        <v>( WIRE 205 )</v>
      </c>
      <c r="I277" s="1" t="str">
        <f aca="false">"X"&amp;$F277</f>
        <v>X6400</v>
      </c>
      <c r="J277" s="1" t="str">
        <f aca="false">"Y"&amp;G277</f>
        <v>Y1514</v>
      </c>
      <c r="K277" s="1" t="str">
        <f aca="false">"G111"</f>
        <v>G111</v>
      </c>
      <c r="M277" s="4" t="str">
        <f aca="false">IF(E277&lt;1,"","N"&amp;D277&amp;" "&amp;H277&amp;" "&amp;I277&amp;" "&amp;J277&amp;" "&amp;K277)</f>
        <v>N276 ( WIRE 205 ) X6400 Y1514 G111</v>
      </c>
    </row>
    <row r="278" customFormat="false" ht="13.8" hidden="false" customHeight="false" outlineLevel="0" collapsed="false">
      <c r="D278" s="4" t="n">
        <v>277</v>
      </c>
      <c r="E278" s="1" t="n">
        <f aca="false">E$2-(D278-1)*$B$8</f>
        <v>204</v>
      </c>
      <c r="F278" s="1" t="n">
        <f aca="false">ROUND($B$2+($D278-1)*$B$4*$B$8,1)</f>
        <v>6400</v>
      </c>
      <c r="G278" s="1" t="n">
        <f aca="false">ROUND(G$2+($D278-1)*$B$5*$B$8,1)</f>
        <v>1518.8</v>
      </c>
      <c r="H278" s="1" t="str">
        <f aca="false">"( WIRE "&amp;E278&amp;" )"</f>
        <v>( WIRE 204 )</v>
      </c>
      <c r="I278" s="1" t="str">
        <f aca="false">"X"&amp;$F278</f>
        <v>X6400</v>
      </c>
      <c r="J278" s="1" t="str">
        <f aca="false">"Y"&amp;G278</f>
        <v>Y1518.8</v>
      </c>
      <c r="K278" s="1" t="str">
        <f aca="false">"G111"</f>
        <v>G111</v>
      </c>
      <c r="M278" s="4" t="str">
        <f aca="false">IF(E278&lt;1,"","N"&amp;D278&amp;" "&amp;H278&amp;" "&amp;I278&amp;" "&amp;J278&amp;" "&amp;K278)</f>
        <v>N277 ( WIRE 204 ) X6400 Y1518.8 G111</v>
      </c>
    </row>
    <row r="279" customFormat="false" ht="13.8" hidden="false" customHeight="false" outlineLevel="0" collapsed="false">
      <c r="D279" s="4" t="n">
        <v>278</v>
      </c>
      <c r="E279" s="1" t="n">
        <f aca="false">E$2-(D279-1)*$B$8</f>
        <v>203</v>
      </c>
      <c r="F279" s="1" t="n">
        <f aca="false">ROUND($B$2+($D279-1)*$B$4*$B$8,1)</f>
        <v>6400</v>
      </c>
      <c r="G279" s="1" t="n">
        <f aca="false">ROUND(G$2+($D279-1)*$B$5*$B$8,1)</f>
        <v>1523.6</v>
      </c>
      <c r="H279" s="1" t="str">
        <f aca="false">"( WIRE "&amp;E279&amp;" )"</f>
        <v>( WIRE 203 )</v>
      </c>
      <c r="I279" s="1" t="str">
        <f aca="false">"X"&amp;$F279</f>
        <v>X6400</v>
      </c>
      <c r="J279" s="1" t="str">
        <f aca="false">"Y"&amp;G279</f>
        <v>Y1523.6</v>
      </c>
      <c r="K279" s="1" t="str">
        <f aca="false">"G111"</f>
        <v>G111</v>
      </c>
      <c r="M279" s="4" t="str">
        <f aca="false">IF(E279&lt;1,"","N"&amp;D279&amp;" "&amp;H279&amp;" "&amp;I279&amp;" "&amp;J279&amp;" "&amp;K279)</f>
        <v>N278 ( WIRE 203 ) X6400 Y1523.6 G111</v>
      </c>
    </row>
    <row r="280" customFormat="false" ht="13.8" hidden="false" customHeight="false" outlineLevel="0" collapsed="false">
      <c r="D280" s="4" t="n">
        <v>279</v>
      </c>
      <c r="E280" s="1" t="n">
        <f aca="false">E$2-(D280-1)*$B$8</f>
        <v>202</v>
      </c>
      <c r="F280" s="1" t="n">
        <f aca="false">ROUND($B$2+($D280-1)*$B$4*$B$8,1)</f>
        <v>6400</v>
      </c>
      <c r="G280" s="1" t="n">
        <f aca="false">ROUND(G$2+($D280-1)*$B$5*$B$8,1)</f>
        <v>1528.4</v>
      </c>
      <c r="H280" s="1" t="str">
        <f aca="false">"( WIRE "&amp;E280&amp;" )"</f>
        <v>( WIRE 202 )</v>
      </c>
      <c r="I280" s="1" t="str">
        <f aca="false">"X"&amp;$F280</f>
        <v>X6400</v>
      </c>
      <c r="J280" s="1" t="str">
        <f aca="false">"Y"&amp;G280</f>
        <v>Y1528.4</v>
      </c>
      <c r="K280" s="1" t="str">
        <f aca="false">"G111"</f>
        <v>G111</v>
      </c>
      <c r="M280" s="4" t="str">
        <f aca="false">IF(E280&lt;1,"","N"&amp;D280&amp;" "&amp;H280&amp;" "&amp;I280&amp;" "&amp;J280&amp;" "&amp;K280)</f>
        <v>N279 ( WIRE 202 ) X6400 Y1528.4 G111</v>
      </c>
    </row>
    <row r="281" customFormat="false" ht="13.8" hidden="false" customHeight="false" outlineLevel="0" collapsed="false">
      <c r="D281" s="4" t="n">
        <v>280</v>
      </c>
      <c r="E281" s="1" t="n">
        <f aca="false">E$2-(D281-1)*$B$8</f>
        <v>201</v>
      </c>
      <c r="F281" s="1" t="n">
        <f aca="false">ROUND($B$2+($D281-1)*$B$4*$B$8,1)</f>
        <v>6400</v>
      </c>
      <c r="G281" s="1" t="n">
        <f aca="false">ROUND(G$2+($D281-1)*$B$5*$B$8,1)</f>
        <v>1533.2</v>
      </c>
      <c r="H281" s="1" t="str">
        <f aca="false">"( WIRE "&amp;E281&amp;" )"</f>
        <v>( WIRE 201 )</v>
      </c>
      <c r="I281" s="1" t="str">
        <f aca="false">"X"&amp;$F281</f>
        <v>X6400</v>
      </c>
      <c r="J281" s="1" t="str">
        <f aca="false">"Y"&amp;G281</f>
        <v>Y1533.2</v>
      </c>
      <c r="K281" s="1" t="str">
        <f aca="false">"G111"</f>
        <v>G111</v>
      </c>
      <c r="M281" s="4" t="str">
        <f aca="false">IF(E281&lt;1,"","N"&amp;D281&amp;" "&amp;H281&amp;" "&amp;I281&amp;" "&amp;J281&amp;" "&amp;K281)</f>
        <v>N280 ( WIRE 201 ) X6400 Y1533.2 G111</v>
      </c>
    </row>
    <row r="282" customFormat="false" ht="13.8" hidden="false" customHeight="false" outlineLevel="0" collapsed="false">
      <c r="D282" s="4" t="n">
        <v>281</v>
      </c>
      <c r="E282" s="1" t="n">
        <f aca="false">E$2-(D282-1)*$B$8</f>
        <v>200</v>
      </c>
      <c r="F282" s="1" t="n">
        <f aca="false">ROUND($B$2+($D282-1)*$B$4*$B$8,1)</f>
        <v>6400</v>
      </c>
      <c r="G282" s="1" t="n">
        <f aca="false">ROUND(G$2+($D282-1)*$B$5*$B$8,1)</f>
        <v>1538</v>
      </c>
      <c r="H282" s="1" t="str">
        <f aca="false">"( WIRE "&amp;E282&amp;" )"</f>
        <v>( WIRE 200 )</v>
      </c>
      <c r="I282" s="1" t="str">
        <f aca="false">"X"&amp;$F282</f>
        <v>X6400</v>
      </c>
      <c r="J282" s="1" t="str">
        <f aca="false">"Y"&amp;G282</f>
        <v>Y1538</v>
      </c>
      <c r="K282" s="1" t="str">
        <f aca="false">"G111"</f>
        <v>G111</v>
      </c>
      <c r="M282" s="4" t="str">
        <f aca="false">IF(E282&lt;1,"","N"&amp;D282&amp;" "&amp;H282&amp;" "&amp;I282&amp;" "&amp;J282&amp;" "&amp;K282)</f>
        <v>N281 ( WIRE 200 ) X6400 Y1538 G111</v>
      </c>
    </row>
    <row r="283" customFormat="false" ht="13.8" hidden="false" customHeight="false" outlineLevel="0" collapsed="false">
      <c r="D283" s="4" t="n">
        <v>282</v>
      </c>
      <c r="E283" s="1" t="n">
        <f aca="false">E$2-(D283-1)*$B$8</f>
        <v>199</v>
      </c>
      <c r="F283" s="1" t="n">
        <f aca="false">ROUND($B$2+($D283-1)*$B$4*$B$8,1)</f>
        <v>6400</v>
      </c>
      <c r="G283" s="1" t="n">
        <f aca="false">ROUND(G$2+($D283-1)*$B$5*$B$8,1)</f>
        <v>1542.8</v>
      </c>
      <c r="H283" s="1" t="str">
        <f aca="false">"( WIRE "&amp;E283&amp;" )"</f>
        <v>( WIRE 199 )</v>
      </c>
      <c r="I283" s="1" t="str">
        <f aca="false">"X"&amp;$F283</f>
        <v>X6400</v>
      </c>
      <c r="J283" s="1" t="str">
        <f aca="false">"Y"&amp;G283</f>
        <v>Y1542.8</v>
      </c>
      <c r="K283" s="1" t="str">
        <f aca="false">"G111"</f>
        <v>G111</v>
      </c>
      <c r="M283" s="4" t="str">
        <f aca="false">IF(E283&lt;1,"","N"&amp;D283&amp;" "&amp;H283&amp;" "&amp;I283&amp;" "&amp;J283&amp;" "&amp;K283)</f>
        <v>N282 ( WIRE 199 ) X6400 Y1542.8 G111</v>
      </c>
    </row>
    <row r="284" customFormat="false" ht="13.8" hidden="false" customHeight="false" outlineLevel="0" collapsed="false">
      <c r="D284" s="4" t="n">
        <v>283</v>
      </c>
      <c r="E284" s="1" t="n">
        <f aca="false">E$2-(D284-1)*$B$8</f>
        <v>198</v>
      </c>
      <c r="F284" s="1" t="n">
        <f aca="false">ROUND($B$2+($D284-1)*$B$4*$B$8,1)</f>
        <v>6400</v>
      </c>
      <c r="G284" s="1" t="n">
        <f aca="false">ROUND(G$2+($D284-1)*$B$5*$B$8,1)</f>
        <v>1547.6</v>
      </c>
      <c r="H284" s="1" t="str">
        <f aca="false">"( WIRE "&amp;E284&amp;" )"</f>
        <v>( WIRE 198 )</v>
      </c>
      <c r="I284" s="1" t="str">
        <f aca="false">"X"&amp;$F284</f>
        <v>X6400</v>
      </c>
      <c r="J284" s="1" t="str">
        <f aca="false">"Y"&amp;G284</f>
        <v>Y1547.6</v>
      </c>
      <c r="K284" s="1" t="str">
        <f aca="false">"G111"</f>
        <v>G111</v>
      </c>
      <c r="M284" s="4" t="str">
        <f aca="false">IF(E284&lt;1,"","N"&amp;D284&amp;" "&amp;H284&amp;" "&amp;I284&amp;" "&amp;J284&amp;" "&amp;K284)</f>
        <v>N283 ( WIRE 198 ) X6400 Y1547.6 G111</v>
      </c>
    </row>
    <row r="285" customFormat="false" ht="13.8" hidden="false" customHeight="false" outlineLevel="0" collapsed="false">
      <c r="D285" s="4" t="n">
        <v>284</v>
      </c>
      <c r="E285" s="1" t="n">
        <f aca="false">E$2-(D285-1)*$B$8</f>
        <v>197</v>
      </c>
      <c r="F285" s="1" t="n">
        <f aca="false">ROUND($B$2+($D285-1)*$B$4*$B$8,1)</f>
        <v>6400</v>
      </c>
      <c r="G285" s="1" t="n">
        <f aca="false">ROUND(G$2+($D285-1)*$B$5*$B$8,1)</f>
        <v>1552.3</v>
      </c>
      <c r="H285" s="1" t="str">
        <f aca="false">"( WIRE "&amp;E285&amp;" )"</f>
        <v>( WIRE 197 )</v>
      </c>
      <c r="I285" s="1" t="str">
        <f aca="false">"X"&amp;$F285</f>
        <v>X6400</v>
      </c>
      <c r="J285" s="1" t="str">
        <f aca="false">"Y"&amp;G285</f>
        <v>Y1552.3</v>
      </c>
      <c r="K285" s="1" t="str">
        <f aca="false">"G111"</f>
        <v>G111</v>
      </c>
      <c r="M285" s="4" t="str">
        <f aca="false">IF(E285&lt;1,"","N"&amp;D285&amp;" "&amp;H285&amp;" "&amp;I285&amp;" "&amp;J285&amp;" "&amp;K285)</f>
        <v>N284 ( WIRE 197 ) X6400 Y1552.3 G111</v>
      </c>
    </row>
    <row r="286" customFormat="false" ht="13.8" hidden="false" customHeight="false" outlineLevel="0" collapsed="false">
      <c r="D286" s="4" t="n">
        <v>285</v>
      </c>
      <c r="E286" s="1" t="n">
        <f aca="false">E$2-(D286-1)*$B$8</f>
        <v>196</v>
      </c>
      <c r="F286" s="1" t="n">
        <f aca="false">ROUND($B$2+($D286-1)*$B$4*$B$8,1)</f>
        <v>6400</v>
      </c>
      <c r="G286" s="1" t="n">
        <f aca="false">ROUND(G$2+($D286-1)*$B$5*$B$8,1)</f>
        <v>1557.1</v>
      </c>
      <c r="H286" s="1" t="str">
        <f aca="false">"( WIRE "&amp;E286&amp;" )"</f>
        <v>( WIRE 196 )</v>
      </c>
      <c r="I286" s="1" t="str">
        <f aca="false">"X"&amp;$F286</f>
        <v>X6400</v>
      </c>
      <c r="J286" s="1" t="str">
        <f aca="false">"Y"&amp;G286</f>
        <v>Y1557.1</v>
      </c>
      <c r="K286" s="1" t="str">
        <f aca="false">"G111"</f>
        <v>G111</v>
      </c>
      <c r="M286" s="4" t="str">
        <f aca="false">IF(E286&lt;1,"","N"&amp;D286&amp;" "&amp;H286&amp;" "&amp;I286&amp;" "&amp;J286&amp;" "&amp;K286)</f>
        <v>N285 ( WIRE 196 ) X6400 Y1557.1 G111</v>
      </c>
    </row>
    <row r="287" customFormat="false" ht="13.8" hidden="false" customHeight="false" outlineLevel="0" collapsed="false">
      <c r="D287" s="4" t="n">
        <v>286</v>
      </c>
      <c r="E287" s="1" t="n">
        <f aca="false">E$2-(D287-1)*$B$8</f>
        <v>195</v>
      </c>
      <c r="F287" s="1" t="n">
        <f aca="false">ROUND($B$2+($D287-1)*$B$4*$B$8,1)</f>
        <v>6400</v>
      </c>
      <c r="G287" s="1" t="n">
        <f aca="false">ROUND(G$2+($D287-1)*$B$5*$B$8,1)</f>
        <v>1561.9</v>
      </c>
      <c r="H287" s="1" t="str">
        <f aca="false">"( WIRE "&amp;E287&amp;" )"</f>
        <v>( WIRE 195 )</v>
      </c>
      <c r="I287" s="1" t="str">
        <f aca="false">"X"&amp;$F287</f>
        <v>X6400</v>
      </c>
      <c r="J287" s="1" t="str">
        <f aca="false">"Y"&amp;G287</f>
        <v>Y1561.9</v>
      </c>
      <c r="K287" s="1" t="str">
        <f aca="false">"G111"</f>
        <v>G111</v>
      </c>
      <c r="M287" s="4" t="str">
        <f aca="false">IF(E287&lt;1,"","N"&amp;D287&amp;" "&amp;H287&amp;" "&amp;I287&amp;" "&amp;J287&amp;" "&amp;K287)</f>
        <v>N286 ( WIRE 195 ) X6400 Y1561.9 G111</v>
      </c>
    </row>
    <row r="288" customFormat="false" ht="13.8" hidden="false" customHeight="false" outlineLevel="0" collapsed="false">
      <c r="D288" s="4" t="n">
        <v>287</v>
      </c>
      <c r="E288" s="1" t="n">
        <f aca="false">E$2-(D288-1)*$B$8</f>
        <v>194</v>
      </c>
      <c r="F288" s="1" t="n">
        <f aca="false">ROUND($B$2+($D288-1)*$B$4*$B$8,1)</f>
        <v>6400</v>
      </c>
      <c r="G288" s="1" t="n">
        <f aca="false">ROUND(G$2+($D288-1)*$B$5*$B$8,1)</f>
        <v>1566.7</v>
      </c>
      <c r="H288" s="1" t="str">
        <f aca="false">"( WIRE "&amp;E288&amp;" )"</f>
        <v>( WIRE 194 )</v>
      </c>
      <c r="I288" s="1" t="str">
        <f aca="false">"X"&amp;$F288</f>
        <v>X6400</v>
      </c>
      <c r="J288" s="1" t="str">
        <f aca="false">"Y"&amp;G288</f>
        <v>Y1566.7</v>
      </c>
      <c r="K288" s="1" t="str">
        <f aca="false">"G111"</f>
        <v>G111</v>
      </c>
      <c r="M288" s="4" t="str">
        <f aca="false">IF(E288&lt;1,"","N"&amp;D288&amp;" "&amp;H288&amp;" "&amp;I288&amp;" "&amp;J288&amp;" "&amp;K288)</f>
        <v>N287 ( WIRE 194 ) X6400 Y1566.7 G111</v>
      </c>
    </row>
    <row r="289" customFormat="false" ht="13.8" hidden="false" customHeight="false" outlineLevel="0" collapsed="false">
      <c r="D289" s="4" t="n">
        <v>288</v>
      </c>
      <c r="E289" s="1" t="n">
        <f aca="false">E$2-(D289-1)*$B$8</f>
        <v>193</v>
      </c>
      <c r="F289" s="1" t="n">
        <f aca="false">ROUND($B$2+($D289-1)*$B$4*$B$8,1)</f>
        <v>6400</v>
      </c>
      <c r="G289" s="1" t="n">
        <f aca="false">ROUND(G$2+($D289-1)*$B$5*$B$8,1)</f>
        <v>1571.5</v>
      </c>
      <c r="H289" s="1" t="str">
        <f aca="false">"( WIRE "&amp;E289&amp;" )"</f>
        <v>( WIRE 193 )</v>
      </c>
      <c r="I289" s="1" t="str">
        <f aca="false">"X"&amp;$F289</f>
        <v>X6400</v>
      </c>
      <c r="J289" s="1" t="str">
        <f aca="false">"Y"&amp;G289</f>
        <v>Y1571.5</v>
      </c>
      <c r="K289" s="1" t="str">
        <f aca="false">"G111"</f>
        <v>G111</v>
      </c>
      <c r="M289" s="4" t="str">
        <f aca="false">IF(E289&lt;1,"","N"&amp;D289&amp;" "&amp;H289&amp;" "&amp;I289&amp;" "&amp;J289&amp;" "&amp;K289)</f>
        <v>N288 ( WIRE 193 ) X6400 Y1571.5 G111</v>
      </c>
    </row>
    <row r="290" customFormat="false" ht="13.8" hidden="false" customHeight="false" outlineLevel="0" collapsed="false">
      <c r="D290" s="4" t="n">
        <v>289</v>
      </c>
      <c r="E290" s="1" t="n">
        <f aca="false">E$2-(D290-1)*$B$8</f>
        <v>192</v>
      </c>
      <c r="F290" s="1" t="n">
        <f aca="false">ROUND($B$2+($D290-1)*$B$4*$B$8,1)</f>
        <v>6400</v>
      </c>
      <c r="G290" s="1" t="n">
        <f aca="false">ROUND(G$2+($D290-1)*$B$5*$B$8,1)</f>
        <v>1576.3</v>
      </c>
      <c r="H290" s="1" t="str">
        <f aca="false">"( WIRE "&amp;E290&amp;" )"</f>
        <v>( WIRE 192 )</v>
      </c>
      <c r="I290" s="1" t="str">
        <f aca="false">"X"&amp;$F290</f>
        <v>X6400</v>
      </c>
      <c r="J290" s="1" t="str">
        <f aca="false">"Y"&amp;G290</f>
        <v>Y1576.3</v>
      </c>
      <c r="K290" s="1" t="str">
        <f aca="false">"G111"</f>
        <v>G111</v>
      </c>
      <c r="M290" s="4" t="str">
        <f aca="false">IF(E290&lt;1,"","N"&amp;D290&amp;" "&amp;H290&amp;" "&amp;I290&amp;" "&amp;J290&amp;" "&amp;K290)</f>
        <v>N289 ( WIRE 192 ) X6400 Y1576.3 G111</v>
      </c>
    </row>
    <row r="291" customFormat="false" ht="13.8" hidden="false" customHeight="false" outlineLevel="0" collapsed="false">
      <c r="D291" s="4" t="n">
        <v>290</v>
      </c>
      <c r="E291" s="1" t="n">
        <f aca="false">E$2-(D291-1)*$B$8</f>
        <v>191</v>
      </c>
      <c r="F291" s="1" t="n">
        <f aca="false">ROUND($B$2+($D291-1)*$B$4*$B$8,1)</f>
        <v>6400</v>
      </c>
      <c r="G291" s="1" t="n">
        <f aca="false">ROUND(G$2+($D291-1)*$B$5*$B$8,1)</f>
        <v>1581.1</v>
      </c>
      <c r="H291" s="1" t="str">
        <f aca="false">"( WIRE "&amp;E291&amp;" )"</f>
        <v>( WIRE 191 )</v>
      </c>
      <c r="I291" s="1" t="str">
        <f aca="false">"X"&amp;$F291</f>
        <v>X6400</v>
      </c>
      <c r="J291" s="1" t="str">
        <f aca="false">"Y"&amp;G291</f>
        <v>Y1581.1</v>
      </c>
      <c r="K291" s="1" t="str">
        <f aca="false">"G111"</f>
        <v>G111</v>
      </c>
      <c r="M291" s="4" t="str">
        <f aca="false">IF(E291&lt;1,"","N"&amp;D291&amp;" "&amp;H291&amp;" "&amp;I291&amp;" "&amp;J291&amp;" "&amp;K291)</f>
        <v>N290 ( WIRE 191 ) X6400 Y1581.1 G111</v>
      </c>
    </row>
    <row r="292" customFormat="false" ht="13.8" hidden="false" customHeight="false" outlineLevel="0" collapsed="false">
      <c r="D292" s="4" t="n">
        <v>291</v>
      </c>
      <c r="E292" s="1" t="n">
        <f aca="false">E$2-(D292-1)*$B$8</f>
        <v>190</v>
      </c>
      <c r="F292" s="1" t="n">
        <f aca="false">ROUND($B$2+($D292-1)*$B$4*$B$8,1)</f>
        <v>6400</v>
      </c>
      <c r="G292" s="1" t="n">
        <f aca="false">ROUND(G$2+($D292-1)*$B$5*$B$8,1)</f>
        <v>1585.9</v>
      </c>
      <c r="H292" s="1" t="str">
        <f aca="false">"( WIRE "&amp;E292&amp;" )"</f>
        <v>( WIRE 190 )</v>
      </c>
      <c r="I292" s="1" t="str">
        <f aca="false">"X"&amp;$F292</f>
        <v>X6400</v>
      </c>
      <c r="J292" s="1" t="str">
        <f aca="false">"Y"&amp;G292</f>
        <v>Y1585.9</v>
      </c>
      <c r="K292" s="1" t="str">
        <f aca="false">"G111"</f>
        <v>G111</v>
      </c>
      <c r="M292" s="4" t="str">
        <f aca="false">IF(E292&lt;1,"","N"&amp;D292&amp;" "&amp;H292&amp;" "&amp;I292&amp;" "&amp;J292&amp;" "&amp;K292)</f>
        <v>N291 ( WIRE 190 ) X6400 Y1585.9 G111</v>
      </c>
    </row>
    <row r="293" customFormat="false" ht="13.8" hidden="false" customHeight="false" outlineLevel="0" collapsed="false">
      <c r="D293" s="4" t="n">
        <v>292</v>
      </c>
      <c r="E293" s="1" t="n">
        <f aca="false">E$2-(D293-1)*$B$8</f>
        <v>189</v>
      </c>
      <c r="F293" s="1" t="n">
        <f aca="false">ROUND($B$2+($D293-1)*$B$4*$B$8,1)</f>
        <v>6400</v>
      </c>
      <c r="G293" s="1" t="n">
        <f aca="false">ROUND(G$2+($D293-1)*$B$5*$B$8,1)</f>
        <v>1590.7</v>
      </c>
      <c r="H293" s="1" t="str">
        <f aca="false">"( WIRE "&amp;E293&amp;" )"</f>
        <v>( WIRE 189 )</v>
      </c>
      <c r="I293" s="1" t="str">
        <f aca="false">"X"&amp;$F293</f>
        <v>X6400</v>
      </c>
      <c r="J293" s="1" t="str">
        <f aca="false">"Y"&amp;G293</f>
        <v>Y1590.7</v>
      </c>
      <c r="K293" s="1" t="str">
        <f aca="false">"G111"</f>
        <v>G111</v>
      </c>
      <c r="M293" s="4" t="str">
        <f aca="false">IF(E293&lt;1,"","N"&amp;D293&amp;" "&amp;H293&amp;" "&amp;I293&amp;" "&amp;J293&amp;" "&amp;K293)</f>
        <v>N292 ( WIRE 189 ) X6400 Y1590.7 G111</v>
      </c>
    </row>
    <row r="294" customFormat="false" ht="13.8" hidden="false" customHeight="false" outlineLevel="0" collapsed="false">
      <c r="D294" s="4" t="n">
        <v>293</v>
      </c>
      <c r="E294" s="1" t="n">
        <f aca="false">E$2-(D294-1)*$B$8</f>
        <v>188</v>
      </c>
      <c r="F294" s="1" t="n">
        <f aca="false">ROUND($B$2+($D294-1)*$B$4*$B$8,1)</f>
        <v>6400</v>
      </c>
      <c r="G294" s="1" t="n">
        <f aca="false">ROUND(G$2+($D294-1)*$B$5*$B$8,1)</f>
        <v>1595.5</v>
      </c>
      <c r="H294" s="1" t="str">
        <f aca="false">"( WIRE "&amp;E294&amp;" )"</f>
        <v>( WIRE 188 )</v>
      </c>
      <c r="I294" s="1" t="str">
        <f aca="false">"X"&amp;$F294</f>
        <v>X6400</v>
      </c>
      <c r="J294" s="1" t="str">
        <f aca="false">"Y"&amp;G294</f>
        <v>Y1595.5</v>
      </c>
      <c r="K294" s="1" t="str">
        <f aca="false">"G111"</f>
        <v>G111</v>
      </c>
      <c r="M294" s="4" t="str">
        <f aca="false">IF(E294&lt;1,"","N"&amp;D294&amp;" "&amp;H294&amp;" "&amp;I294&amp;" "&amp;J294&amp;" "&amp;K294)</f>
        <v>N293 ( WIRE 188 ) X6400 Y1595.5 G111</v>
      </c>
    </row>
    <row r="295" customFormat="false" ht="13.8" hidden="false" customHeight="false" outlineLevel="0" collapsed="false">
      <c r="D295" s="4" t="n">
        <v>294</v>
      </c>
      <c r="E295" s="1" t="n">
        <f aca="false">E$2-(D295-1)*$B$8</f>
        <v>187</v>
      </c>
      <c r="F295" s="1" t="n">
        <f aca="false">ROUND($B$2+($D295-1)*$B$4*$B$8,1)</f>
        <v>6400</v>
      </c>
      <c r="G295" s="1" t="n">
        <f aca="false">ROUND(G$2+($D295-1)*$B$5*$B$8,1)</f>
        <v>1600.3</v>
      </c>
      <c r="H295" s="1" t="str">
        <f aca="false">"( WIRE "&amp;E295&amp;" )"</f>
        <v>( WIRE 187 )</v>
      </c>
      <c r="I295" s="1" t="str">
        <f aca="false">"X"&amp;$F295</f>
        <v>X6400</v>
      </c>
      <c r="J295" s="1" t="str">
        <f aca="false">"Y"&amp;G295</f>
        <v>Y1600.3</v>
      </c>
      <c r="K295" s="1" t="str">
        <f aca="false">"G111"</f>
        <v>G111</v>
      </c>
      <c r="M295" s="4" t="str">
        <f aca="false">IF(E295&lt;1,"","N"&amp;D295&amp;" "&amp;H295&amp;" "&amp;I295&amp;" "&amp;J295&amp;" "&amp;K295)</f>
        <v>N294 ( WIRE 187 ) X6400 Y1600.3 G111</v>
      </c>
    </row>
    <row r="296" customFormat="false" ht="13.8" hidden="false" customHeight="false" outlineLevel="0" collapsed="false">
      <c r="D296" s="4" t="n">
        <v>295</v>
      </c>
      <c r="E296" s="1" t="n">
        <f aca="false">E$2-(D296-1)*$B$8</f>
        <v>186</v>
      </c>
      <c r="F296" s="1" t="n">
        <f aca="false">ROUND($B$2+($D296-1)*$B$4*$B$8,1)</f>
        <v>6400</v>
      </c>
      <c r="G296" s="1" t="n">
        <f aca="false">ROUND(G$2+($D296-1)*$B$5*$B$8,1)</f>
        <v>1605.1</v>
      </c>
      <c r="H296" s="1" t="str">
        <f aca="false">"( WIRE "&amp;E296&amp;" )"</f>
        <v>( WIRE 186 )</v>
      </c>
      <c r="I296" s="1" t="str">
        <f aca="false">"X"&amp;$F296</f>
        <v>X6400</v>
      </c>
      <c r="J296" s="1" t="str">
        <f aca="false">"Y"&amp;G296</f>
        <v>Y1605.1</v>
      </c>
      <c r="K296" s="1" t="str">
        <f aca="false">"G111"</f>
        <v>G111</v>
      </c>
      <c r="M296" s="4" t="str">
        <f aca="false">IF(E296&lt;1,"","N"&amp;D296&amp;" "&amp;H296&amp;" "&amp;I296&amp;" "&amp;J296&amp;" "&amp;K296)</f>
        <v>N295 ( WIRE 186 ) X6400 Y1605.1 G111</v>
      </c>
    </row>
    <row r="297" customFormat="false" ht="13.8" hidden="false" customHeight="false" outlineLevel="0" collapsed="false">
      <c r="D297" s="4" t="n">
        <v>296</v>
      </c>
      <c r="E297" s="1" t="n">
        <f aca="false">E$2-(D297-1)*$B$8</f>
        <v>185</v>
      </c>
      <c r="F297" s="1" t="n">
        <f aca="false">ROUND($B$2+($D297-1)*$B$4*$B$8,1)</f>
        <v>6400</v>
      </c>
      <c r="G297" s="1" t="n">
        <f aca="false">ROUND(G$2+($D297-1)*$B$5*$B$8,1)</f>
        <v>1609.8</v>
      </c>
      <c r="H297" s="1" t="str">
        <f aca="false">"( WIRE "&amp;E297&amp;" )"</f>
        <v>( WIRE 185 )</v>
      </c>
      <c r="I297" s="1" t="str">
        <f aca="false">"X"&amp;$F297</f>
        <v>X6400</v>
      </c>
      <c r="J297" s="1" t="str">
        <f aca="false">"Y"&amp;G297</f>
        <v>Y1609.8</v>
      </c>
      <c r="K297" s="1" t="str">
        <f aca="false">"G111"</f>
        <v>G111</v>
      </c>
      <c r="M297" s="4" t="str">
        <f aca="false">IF(E297&lt;1,"","N"&amp;D297&amp;" "&amp;H297&amp;" "&amp;I297&amp;" "&amp;J297&amp;" "&amp;K297)</f>
        <v>N296 ( WIRE 185 ) X6400 Y1609.8 G111</v>
      </c>
    </row>
    <row r="298" customFormat="false" ht="13.8" hidden="false" customHeight="false" outlineLevel="0" collapsed="false">
      <c r="D298" s="4" t="n">
        <v>297</v>
      </c>
      <c r="E298" s="1" t="n">
        <f aca="false">E$2-(D298-1)*$B$8</f>
        <v>184</v>
      </c>
      <c r="F298" s="1" t="n">
        <f aca="false">ROUND($B$2+($D298-1)*$B$4*$B$8,1)</f>
        <v>6400</v>
      </c>
      <c r="G298" s="1" t="n">
        <f aca="false">ROUND(G$2+($D298-1)*$B$5*$B$8,1)</f>
        <v>1614.6</v>
      </c>
      <c r="H298" s="1" t="str">
        <f aca="false">"( WIRE "&amp;E298&amp;" )"</f>
        <v>( WIRE 184 )</v>
      </c>
      <c r="I298" s="1" t="str">
        <f aca="false">"X"&amp;$F298</f>
        <v>X6400</v>
      </c>
      <c r="J298" s="1" t="str">
        <f aca="false">"Y"&amp;G298</f>
        <v>Y1614.6</v>
      </c>
      <c r="K298" s="1" t="str">
        <f aca="false">"G111"</f>
        <v>G111</v>
      </c>
      <c r="M298" s="4" t="str">
        <f aca="false">IF(E298&lt;1,"","N"&amp;D298&amp;" "&amp;H298&amp;" "&amp;I298&amp;" "&amp;J298&amp;" "&amp;K298)</f>
        <v>N297 ( WIRE 184 ) X6400 Y1614.6 G111</v>
      </c>
    </row>
    <row r="299" customFormat="false" ht="13.8" hidden="false" customHeight="false" outlineLevel="0" collapsed="false">
      <c r="D299" s="4" t="n">
        <v>298</v>
      </c>
      <c r="E299" s="1" t="n">
        <f aca="false">E$2-(D299-1)*$B$8</f>
        <v>183</v>
      </c>
      <c r="F299" s="1" t="n">
        <f aca="false">ROUND($B$2+($D299-1)*$B$4*$B$8,1)</f>
        <v>6400</v>
      </c>
      <c r="G299" s="1" t="n">
        <f aca="false">ROUND(G$2+($D299-1)*$B$5*$B$8,1)</f>
        <v>1619.4</v>
      </c>
      <c r="H299" s="1" t="str">
        <f aca="false">"( WIRE "&amp;E299&amp;" )"</f>
        <v>( WIRE 183 )</v>
      </c>
      <c r="I299" s="1" t="str">
        <f aca="false">"X"&amp;$F299</f>
        <v>X6400</v>
      </c>
      <c r="J299" s="1" t="str">
        <f aca="false">"Y"&amp;G299</f>
        <v>Y1619.4</v>
      </c>
      <c r="K299" s="1" t="str">
        <f aca="false">"G111"</f>
        <v>G111</v>
      </c>
      <c r="M299" s="4" t="str">
        <f aca="false">IF(E299&lt;1,"","N"&amp;D299&amp;" "&amp;H299&amp;" "&amp;I299&amp;" "&amp;J299&amp;" "&amp;K299)</f>
        <v>N298 ( WIRE 183 ) X6400 Y1619.4 G111</v>
      </c>
    </row>
    <row r="300" customFormat="false" ht="13.8" hidden="false" customHeight="false" outlineLevel="0" collapsed="false">
      <c r="D300" s="4" t="n">
        <v>299</v>
      </c>
      <c r="E300" s="1" t="n">
        <f aca="false">E$2-(D300-1)*$B$8</f>
        <v>182</v>
      </c>
      <c r="F300" s="1" t="n">
        <f aca="false">ROUND($B$2+($D300-1)*$B$4*$B$8,1)</f>
        <v>6400</v>
      </c>
      <c r="G300" s="1" t="n">
        <f aca="false">ROUND(G$2+($D300-1)*$B$5*$B$8,1)</f>
        <v>1624.2</v>
      </c>
      <c r="H300" s="1" t="str">
        <f aca="false">"( WIRE "&amp;E300&amp;" )"</f>
        <v>( WIRE 182 )</v>
      </c>
      <c r="I300" s="1" t="str">
        <f aca="false">"X"&amp;$F300</f>
        <v>X6400</v>
      </c>
      <c r="J300" s="1" t="str">
        <f aca="false">"Y"&amp;G300</f>
        <v>Y1624.2</v>
      </c>
      <c r="K300" s="1" t="str">
        <f aca="false">"G111"</f>
        <v>G111</v>
      </c>
      <c r="M300" s="4" t="str">
        <f aca="false">IF(E300&lt;1,"","N"&amp;D300&amp;" "&amp;H300&amp;" "&amp;I300&amp;" "&amp;J300&amp;" "&amp;K300)</f>
        <v>N299 ( WIRE 182 ) X6400 Y1624.2 G111</v>
      </c>
    </row>
    <row r="301" customFormat="false" ht="13.8" hidden="false" customHeight="false" outlineLevel="0" collapsed="false">
      <c r="D301" s="4" t="n">
        <v>300</v>
      </c>
      <c r="E301" s="1" t="n">
        <f aca="false">E$2-(D301-1)*$B$8</f>
        <v>181</v>
      </c>
      <c r="F301" s="1" t="n">
        <f aca="false">ROUND($B$2+($D301-1)*$B$4*$B$8,1)</f>
        <v>6400</v>
      </c>
      <c r="G301" s="1" t="n">
        <f aca="false">ROUND(G$2+($D301-1)*$B$5*$B$8,1)</f>
        <v>1629</v>
      </c>
      <c r="H301" s="1" t="str">
        <f aca="false">"( WIRE "&amp;E301&amp;" )"</f>
        <v>( WIRE 181 )</v>
      </c>
      <c r="I301" s="1" t="str">
        <f aca="false">"X"&amp;$F301</f>
        <v>X6400</v>
      </c>
      <c r="J301" s="1" t="str">
        <f aca="false">"Y"&amp;G301</f>
        <v>Y1629</v>
      </c>
      <c r="K301" s="1" t="str">
        <f aca="false">"G111"</f>
        <v>G111</v>
      </c>
      <c r="M301" s="4" t="str">
        <f aca="false">IF(E301&lt;1,"","N"&amp;D301&amp;" "&amp;H301&amp;" "&amp;I301&amp;" "&amp;J301&amp;" "&amp;K301)</f>
        <v>N300 ( WIRE 181 ) X6400 Y1629 G111</v>
      </c>
    </row>
    <row r="302" customFormat="false" ht="13.8" hidden="false" customHeight="false" outlineLevel="0" collapsed="false">
      <c r="D302" s="4" t="n">
        <v>301</v>
      </c>
      <c r="E302" s="1" t="n">
        <f aca="false">E$2-(D302-1)*$B$8</f>
        <v>180</v>
      </c>
      <c r="F302" s="1" t="n">
        <f aca="false">ROUND($B$2+($D302-1)*$B$4*$B$8,1)</f>
        <v>6400</v>
      </c>
      <c r="G302" s="1" t="n">
        <f aca="false">ROUND(G$2+($D302-1)*$B$5*$B$8,1)</f>
        <v>1633.8</v>
      </c>
      <c r="H302" s="1" t="str">
        <f aca="false">"( WIRE "&amp;E302&amp;" )"</f>
        <v>( WIRE 180 )</v>
      </c>
      <c r="I302" s="1" t="str">
        <f aca="false">"X"&amp;$F302</f>
        <v>X6400</v>
      </c>
      <c r="J302" s="1" t="str">
        <f aca="false">"Y"&amp;G302</f>
        <v>Y1633.8</v>
      </c>
      <c r="K302" s="1" t="str">
        <f aca="false">"G111"</f>
        <v>G111</v>
      </c>
      <c r="M302" s="4" t="str">
        <f aca="false">IF(E302&lt;1,"","N"&amp;D302&amp;" "&amp;H302&amp;" "&amp;I302&amp;" "&amp;J302&amp;" "&amp;K302)</f>
        <v>N301 ( WIRE 180 ) X6400 Y1633.8 G111</v>
      </c>
    </row>
    <row r="303" customFormat="false" ht="13.8" hidden="false" customHeight="false" outlineLevel="0" collapsed="false">
      <c r="D303" s="4" t="n">
        <v>302</v>
      </c>
      <c r="E303" s="1" t="n">
        <f aca="false">E$2-(D303-1)*$B$8</f>
        <v>179</v>
      </c>
      <c r="F303" s="1" t="n">
        <f aca="false">ROUND($B$2+($D303-1)*$B$4*$B$8,1)</f>
        <v>6400</v>
      </c>
      <c r="G303" s="1" t="n">
        <f aca="false">ROUND(G$2+($D303-1)*$B$5*$B$8,1)</f>
        <v>1638.6</v>
      </c>
      <c r="H303" s="1" t="str">
        <f aca="false">"( WIRE "&amp;E303&amp;" )"</f>
        <v>( WIRE 179 )</v>
      </c>
      <c r="I303" s="1" t="str">
        <f aca="false">"X"&amp;$F303</f>
        <v>X6400</v>
      </c>
      <c r="J303" s="1" t="str">
        <f aca="false">"Y"&amp;G303</f>
        <v>Y1638.6</v>
      </c>
      <c r="K303" s="1" t="str">
        <f aca="false">"G111"</f>
        <v>G111</v>
      </c>
      <c r="M303" s="4" t="str">
        <f aca="false">IF(E303&lt;1,"","N"&amp;D303&amp;" "&amp;H303&amp;" "&amp;I303&amp;" "&amp;J303&amp;" "&amp;K303)</f>
        <v>N302 ( WIRE 179 ) X6400 Y1638.6 G111</v>
      </c>
    </row>
    <row r="304" customFormat="false" ht="13.8" hidden="false" customHeight="false" outlineLevel="0" collapsed="false">
      <c r="D304" s="4" t="n">
        <v>303</v>
      </c>
      <c r="E304" s="1" t="n">
        <f aca="false">E$2-(D304-1)*$B$8</f>
        <v>178</v>
      </c>
      <c r="F304" s="1" t="n">
        <f aca="false">ROUND($B$2+($D304-1)*$B$4*$B$8,1)</f>
        <v>6400</v>
      </c>
      <c r="G304" s="1" t="n">
        <f aca="false">ROUND(G$2+($D304-1)*$B$5*$B$8,1)</f>
        <v>1643.4</v>
      </c>
      <c r="H304" s="1" t="str">
        <f aca="false">"( WIRE "&amp;E304&amp;" )"</f>
        <v>( WIRE 178 )</v>
      </c>
      <c r="I304" s="1" t="str">
        <f aca="false">"X"&amp;$F304</f>
        <v>X6400</v>
      </c>
      <c r="J304" s="1" t="str">
        <f aca="false">"Y"&amp;G304</f>
        <v>Y1643.4</v>
      </c>
      <c r="K304" s="1" t="str">
        <f aca="false">"G111"</f>
        <v>G111</v>
      </c>
      <c r="M304" s="4" t="str">
        <f aca="false">IF(E304&lt;1,"","N"&amp;D304&amp;" "&amp;H304&amp;" "&amp;I304&amp;" "&amp;J304&amp;" "&amp;K304)</f>
        <v>N303 ( WIRE 178 ) X6400 Y1643.4 G111</v>
      </c>
    </row>
    <row r="305" customFormat="false" ht="13.8" hidden="false" customHeight="false" outlineLevel="0" collapsed="false">
      <c r="D305" s="4" t="n">
        <v>304</v>
      </c>
      <c r="E305" s="1" t="n">
        <f aca="false">E$2-(D305-1)*$B$8</f>
        <v>177</v>
      </c>
      <c r="F305" s="1" t="n">
        <f aca="false">ROUND($B$2+($D305-1)*$B$4*$B$8,1)</f>
        <v>6400</v>
      </c>
      <c r="G305" s="1" t="n">
        <f aca="false">ROUND(G$2+($D305-1)*$B$5*$B$8,1)</f>
        <v>1648.2</v>
      </c>
      <c r="H305" s="1" t="str">
        <f aca="false">"( WIRE "&amp;E305&amp;" )"</f>
        <v>( WIRE 177 )</v>
      </c>
      <c r="I305" s="1" t="str">
        <f aca="false">"X"&amp;$F305</f>
        <v>X6400</v>
      </c>
      <c r="J305" s="1" t="str">
        <f aca="false">"Y"&amp;G305</f>
        <v>Y1648.2</v>
      </c>
      <c r="K305" s="1" t="str">
        <f aca="false">"G111"</f>
        <v>G111</v>
      </c>
      <c r="M305" s="4" t="str">
        <f aca="false">IF(E305&lt;1,"","N"&amp;D305&amp;" "&amp;H305&amp;" "&amp;I305&amp;" "&amp;J305&amp;" "&amp;K305)</f>
        <v>N304 ( WIRE 177 ) X6400 Y1648.2 G111</v>
      </c>
    </row>
    <row r="306" customFormat="false" ht="13.8" hidden="false" customHeight="false" outlineLevel="0" collapsed="false">
      <c r="D306" s="4" t="n">
        <v>305</v>
      </c>
      <c r="E306" s="1" t="n">
        <f aca="false">E$2-(D306-1)*$B$8</f>
        <v>176</v>
      </c>
      <c r="F306" s="1" t="n">
        <f aca="false">ROUND($B$2+($D306-1)*$B$4*$B$8,1)</f>
        <v>6400</v>
      </c>
      <c r="G306" s="1" t="n">
        <f aca="false">ROUND(G$2+($D306-1)*$B$5*$B$8,1)</f>
        <v>1653</v>
      </c>
      <c r="H306" s="1" t="str">
        <f aca="false">"( WIRE "&amp;E306&amp;" )"</f>
        <v>( WIRE 176 )</v>
      </c>
      <c r="I306" s="1" t="str">
        <f aca="false">"X"&amp;$F306</f>
        <v>X6400</v>
      </c>
      <c r="J306" s="1" t="str">
        <f aca="false">"Y"&amp;G306</f>
        <v>Y1653</v>
      </c>
      <c r="K306" s="1" t="str">
        <f aca="false">"G111"</f>
        <v>G111</v>
      </c>
      <c r="M306" s="4" t="str">
        <f aca="false">IF(E306&lt;1,"","N"&amp;D306&amp;" "&amp;H306&amp;" "&amp;I306&amp;" "&amp;J306&amp;" "&amp;K306)</f>
        <v>N305 ( WIRE 176 ) X6400 Y1653 G111</v>
      </c>
    </row>
    <row r="307" customFormat="false" ht="13.8" hidden="false" customHeight="false" outlineLevel="0" collapsed="false">
      <c r="D307" s="4" t="n">
        <v>306</v>
      </c>
      <c r="E307" s="1" t="n">
        <f aca="false">E$2-(D307-1)*$B$8</f>
        <v>175</v>
      </c>
      <c r="F307" s="1" t="n">
        <f aca="false">ROUND($B$2+($D307-1)*$B$4*$B$8,1)</f>
        <v>6400</v>
      </c>
      <c r="G307" s="1" t="n">
        <f aca="false">ROUND(G$2+($D307-1)*$B$5*$B$8,1)</f>
        <v>1657.8</v>
      </c>
      <c r="H307" s="1" t="str">
        <f aca="false">"( WIRE "&amp;E307&amp;" )"</f>
        <v>( WIRE 175 )</v>
      </c>
      <c r="I307" s="1" t="str">
        <f aca="false">"X"&amp;$F307</f>
        <v>X6400</v>
      </c>
      <c r="J307" s="1" t="str">
        <f aca="false">"Y"&amp;G307</f>
        <v>Y1657.8</v>
      </c>
      <c r="K307" s="1" t="str">
        <f aca="false">"G111"</f>
        <v>G111</v>
      </c>
      <c r="M307" s="4" t="str">
        <f aca="false">IF(E307&lt;1,"","N"&amp;D307&amp;" "&amp;H307&amp;" "&amp;I307&amp;" "&amp;J307&amp;" "&amp;K307)</f>
        <v>N306 ( WIRE 175 ) X6400 Y1657.8 G111</v>
      </c>
    </row>
    <row r="308" customFormat="false" ht="13.8" hidden="false" customHeight="false" outlineLevel="0" collapsed="false">
      <c r="D308" s="4" t="n">
        <v>307</v>
      </c>
      <c r="E308" s="1" t="n">
        <f aca="false">E$2-(D308-1)*$B$8</f>
        <v>174</v>
      </c>
      <c r="F308" s="1" t="n">
        <f aca="false">ROUND($B$2+($D308-1)*$B$4*$B$8,1)</f>
        <v>6400</v>
      </c>
      <c r="G308" s="1" t="n">
        <f aca="false">ROUND(G$2+($D308-1)*$B$5*$B$8,1)</f>
        <v>1662.6</v>
      </c>
      <c r="H308" s="1" t="str">
        <f aca="false">"( WIRE "&amp;E308&amp;" )"</f>
        <v>( WIRE 174 )</v>
      </c>
      <c r="I308" s="1" t="str">
        <f aca="false">"X"&amp;$F308</f>
        <v>X6400</v>
      </c>
      <c r="J308" s="1" t="str">
        <f aca="false">"Y"&amp;G308</f>
        <v>Y1662.6</v>
      </c>
      <c r="K308" s="1" t="str">
        <f aca="false">"G111"</f>
        <v>G111</v>
      </c>
      <c r="M308" s="4" t="str">
        <f aca="false">IF(E308&lt;1,"","N"&amp;D308&amp;" "&amp;H308&amp;" "&amp;I308&amp;" "&amp;J308&amp;" "&amp;K308)</f>
        <v>N307 ( WIRE 174 ) X6400 Y1662.6 G111</v>
      </c>
    </row>
    <row r="309" customFormat="false" ht="13.8" hidden="false" customHeight="false" outlineLevel="0" collapsed="false">
      <c r="D309" s="4" t="n">
        <v>308</v>
      </c>
      <c r="E309" s="1" t="n">
        <f aca="false">E$2-(D309-1)*$B$8</f>
        <v>173</v>
      </c>
      <c r="F309" s="1" t="n">
        <f aca="false">ROUND($B$2+($D309-1)*$B$4*$B$8,1)</f>
        <v>6400</v>
      </c>
      <c r="G309" s="1" t="n">
        <f aca="false">ROUND(G$2+($D309-1)*$B$5*$B$8,1)</f>
        <v>1667.3</v>
      </c>
      <c r="H309" s="1" t="str">
        <f aca="false">"( WIRE "&amp;E309&amp;" )"</f>
        <v>( WIRE 173 )</v>
      </c>
      <c r="I309" s="1" t="str">
        <f aca="false">"X"&amp;$F309</f>
        <v>X6400</v>
      </c>
      <c r="J309" s="1" t="str">
        <f aca="false">"Y"&amp;G309</f>
        <v>Y1667.3</v>
      </c>
      <c r="K309" s="1" t="str">
        <f aca="false">"G111"</f>
        <v>G111</v>
      </c>
      <c r="M309" s="4" t="str">
        <f aca="false">IF(E309&lt;1,"","N"&amp;D309&amp;" "&amp;H309&amp;" "&amp;I309&amp;" "&amp;J309&amp;" "&amp;K309)</f>
        <v>N308 ( WIRE 173 ) X6400 Y1667.3 G111</v>
      </c>
    </row>
    <row r="310" customFormat="false" ht="13.8" hidden="false" customHeight="false" outlineLevel="0" collapsed="false">
      <c r="D310" s="4" t="n">
        <v>309</v>
      </c>
      <c r="E310" s="1" t="n">
        <f aca="false">E$2-(D310-1)*$B$8</f>
        <v>172</v>
      </c>
      <c r="F310" s="1" t="n">
        <f aca="false">ROUND($B$2+($D310-1)*$B$4*$B$8,1)</f>
        <v>6400</v>
      </c>
      <c r="G310" s="1" t="n">
        <f aca="false">ROUND(G$2+($D310-1)*$B$5*$B$8,1)</f>
        <v>1672.1</v>
      </c>
      <c r="H310" s="1" t="str">
        <f aca="false">"( WIRE "&amp;E310&amp;" )"</f>
        <v>( WIRE 172 )</v>
      </c>
      <c r="I310" s="1" t="str">
        <f aca="false">"X"&amp;$F310</f>
        <v>X6400</v>
      </c>
      <c r="J310" s="1" t="str">
        <f aca="false">"Y"&amp;G310</f>
        <v>Y1672.1</v>
      </c>
      <c r="K310" s="1" t="str">
        <f aca="false">"G111"</f>
        <v>G111</v>
      </c>
      <c r="M310" s="4" t="str">
        <f aca="false">IF(E310&lt;1,"","N"&amp;D310&amp;" "&amp;H310&amp;" "&amp;I310&amp;" "&amp;J310&amp;" "&amp;K310)</f>
        <v>N309 ( WIRE 172 ) X6400 Y1672.1 G111</v>
      </c>
    </row>
    <row r="311" customFormat="false" ht="13.8" hidden="false" customHeight="false" outlineLevel="0" collapsed="false">
      <c r="D311" s="4" t="n">
        <v>310</v>
      </c>
      <c r="E311" s="1" t="n">
        <f aca="false">E$2-(D311-1)*$B$8</f>
        <v>171</v>
      </c>
      <c r="F311" s="1" t="n">
        <f aca="false">ROUND($B$2+($D311-1)*$B$4*$B$8,1)</f>
        <v>6400</v>
      </c>
      <c r="G311" s="1" t="n">
        <f aca="false">ROUND(G$2+($D311-1)*$B$5*$B$8,1)</f>
        <v>1676.9</v>
      </c>
      <c r="H311" s="1" t="str">
        <f aca="false">"( WIRE "&amp;E311&amp;" )"</f>
        <v>( WIRE 171 )</v>
      </c>
      <c r="I311" s="1" t="str">
        <f aca="false">"X"&amp;$F311</f>
        <v>X6400</v>
      </c>
      <c r="J311" s="1" t="str">
        <f aca="false">"Y"&amp;G311</f>
        <v>Y1676.9</v>
      </c>
      <c r="K311" s="1" t="str">
        <f aca="false">"G111"</f>
        <v>G111</v>
      </c>
      <c r="M311" s="4" t="str">
        <f aca="false">IF(E311&lt;1,"","N"&amp;D311&amp;" "&amp;H311&amp;" "&amp;I311&amp;" "&amp;J311&amp;" "&amp;K311)</f>
        <v>N310 ( WIRE 171 ) X6400 Y1676.9 G111</v>
      </c>
    </row>
    <row r="312" customFormat="false" ht="13.8" hidden="false" customHeight="false" outlineLevel="0" collapsed="false">
      <c r="D312" s="4" t="n">
        <v>311</v>
      </c>
      <c r="E312" s="1" t="n">
        <f aca="false">E$2-(D312-1)*$B$8</f>
        <v>170</v>
      </c>
      <c r="F312" s="1" t="n">
        <f aca="false">ROUND($B$2+($D312-1)*$B$4*$B$8,1)</f>
        <v>6400</v>
      </c>
      <c r="G312" s="1" t="n">
        <f aca="false">ROUND(G$2+($D312-1)*$B$5*$B$8,1)</f>
        <v>1681.7</v>
      </c>
      <c r="H312" s="1" t="str">
        <f aca="false">"( WIRE "&amp;E312&amp;" )"</f>
        <v>( WIRE 170 )</v>
      </c>
      <c r="I312" s="1" t="str">
        <f aca="false">"X"&amp;$F312</f>
        <v>X6400</v>
      </c>
      <c r="J312" s="1" t="str">
        <f aca="false">"Y"&amp;G312</f>
        <v>Y1681.7</v>
      </c>
      <c r="K312" s="1" t="str">
        <f aca="false">"G111"</f>
        <v>G111</v>
      </c>
      <c r="M312" s="4" t="str">
        <f aca="false">IF(E312&lt;1,"","N"&amp;D312&amp;" "&amp;H312&amp;" "&amp;I312&amp;" "&amp;J312&amp;" "&amp;K312)</f>
        <v>N311 ( WIRE 170 ) X6400 Y1681.7 G111</v>
      </c>
    </row>
    <row r="313" customFormat="false" ht="13.8" hidden="false" customHeight="false" outlineLevel="0" collapsed="false">
      <c r="D313" s="4" t="n">
        <v>312</v>
      </c>
      <c r="E313" s="1" t="n">
        <f aca="false">E$2-(D313-1)*$B$8</f>
        <v>169</v>
      </c>
      <c r="F313" s="1" t="n">
        <f aca="false">ROUND($B$2+($D313-1)*$B$4*$B$8,1)</f>
        <v>6400</v>
      </c>
      <c r="G313" s="1" t="n">
        <f aca="false">ROUND(G$2+($D313-1)*$B$5*$B$8,1)</f>
        <v>1686.5</v>
      </c>
      <c r="H313" s="1" t="str">
        <f aca="false">"( WIRE "&amp;E313&amp;" )"</f>
        <v>( WIRE 169 )</v>
      </c>
      <c r="I313" s="1" t="str">
        <f aca="false">"X"&amp;$F313</f>
        <v>X6400</v>
      </c>
      <c r="J313" s="1" t="str">
        <f aca="false">"Y"&amp;G313</f>
        <v>Y1686.5</v>
      </c>
      <c r="K313" s="1" t="str">
        <f aca="false">"G111"</f>
        <v>G111</v>
      </c>
      <c r="M313" s="4" t="str">
        <f aca="false">IF(E313&lt;1,"","N"&amp;D313&amp;" "&amp;H313&amp;" "&amp;I313&amp;" "&amp;J313&amp;" "&amp;K313)</f>
        <v>N312 ( WIRE 169 ) X6400 Y1686.5 G111</v>
      </c>
    </row>
    <row r="314" customFormat="false" ht="13.8" hidden="false" customHeight="false" outlineLevel="0" collapsed="false">
      <c r="D314" s="4" t="n">
        <v>313</v>
      </c>
      <c r="E314" s="1" t="n">
        <f aca="false">E$2-(D314-1)*$B$8</f>
        <v>168</v>
      </c>
      <c r="F314" s="1" t="n">
        <f aca="false">ROUND($B$2+($D314-1)*$B$4*$B$8,1)</f>
        <v>6400</v>
      </c>
      <c r="G314" s="1" t="n">
        <f aca="false">ROUND(G$2+($D314-1)*$B$5*$B$8,1)</f>
        <v>1691.3</v>
      </c>
      <c r="H314" s="1" t="str">
        <f aca="false">"( WIRE "&amp;E314&amp;" )"</f>
        <v>( WIRE 168 )</v>
      </c>
      <c r="I314" s="1" t="str">
        <f aca="false">"X"&amp;$F314</f>
        <v>X6400</v>
      </c>
      <c r="J314" s="1" t="str">
        <f aca="false">"Y"&amp;G314</f>
        <v>Y1691.3</v>
      </c>
      <c r="K314" s="1" t="str">
        <f aca="false">"G111"</f>
        <v>G111</v>
      </c>
      <c r="M314" s="4" t="str">
        <f aca="false">IF(E314&lt;1,"","N"&amp;D314&amp;" "&amp;H314&amp;" "&amp;I314&amp;" "&amp;J314&amp;" "&amp;K314)</f>
        <v>N313 ( WIRE 168 ) X6400 Y1691.3 G111</v>
      </c>
    </row>
    <row r="315" customFormat="false" ht="13.8" hidden="false" customHeight="false" outlineLevel="0" collapsed="false">
      <c r="D315" s="4" t="n">
        <v>314</v>
      </c>
      <c r="E315" s="1" t="n">
        <f aca="false">E$2-(D315-1)*$B$8</f>
        <v>167</v>
      </c>
      <c r="F315" s="1" t="n">
        <f aca="false">ROUND($B$2+($D315-1)*$B$4*$B$8,1)</f>
        <v>6400</v>
      </c>
      <c r="G315" s="1" t="n">
        <f aca="false">ROUND(G$2+($D315-1)*$B$5*$B$8,1)</f>
        <v>1696.1</v>
      </c>
      <c r="H315" s="1" t="str">
        <f aca="false">"( WIRE "&amp;E315&amp;" )"</f>
        <v>( WIRE 167 )</v>
      </c>
      <c r="I315" s="1" t="str">
        <f aca="false">"X"&amp;$F315</f>
        <v>X6400</v>
      </c>
      <c r="J315" s="1" t="str">
        <f aca="false">"Y"&amp;G315</f>
        <v>Y1696.1</v>
      </c>
      <c r="K315" s="1" t="str">
        <f aca="false">"G111"</f>
        <v>G111</v>
      </c>
      <c r="M315" s="4" t="str">
        <f aca="false">IF(E315&lt;1,"","N"&amp;D315&amp;" "&amp;H315&amp;" "&amp;I315&amp;" "&amp;J315&amp;" "&amp;K315)</f>
        <v>N314 ( WIRE 167 ) X6400 Y1696.1 G111</v>
      </c>
    </row>
    <row r="316" customFormat="false" ht="13.8" hidden="false" customHeight="false" outlineLevel="0" collapsed="false">
      <c r="D316" s="4" t="n">
        <v>315</v>
      </c>
      <c r="E316" s="1" t="n">
        <f aca="false">E$2-(D316-1)*$B$8</f>
        <v>166</v>
      </c>
      <c r="F316" s="1" t="n">
        <f aca="false">ROUND($B$2+($D316-1)*$B$4*$B$8,1)</f>
        <v>6400</v>
      </c>
      <c r="G316" s="1" t="n">
        <f aca="false">ROUND(G$2+($D316-1)*$B$5*$B$8,1)</f>
        <v>1700.9</v>
      </c>
      <c r="H316" s="1" t="str">
        <f aca="false">"( WIRE "&amp;E316&amp;" )"</f>
        <v>( WIRE 166 )</v>
      </c>
      <c r="I316" s="1" t="str">
        <f aca="false">"X"&amp;$F316</f>
        <v>X6400</v>
      </c>
      <c r="J316" s="1" t="str">
        <f aca="false">"Y"&amp;G316</f>
        <v>Y1700.9</v>
      </c>
      <c r="K316" s="1" t="str">
        <f aca="false">"G111"</f>
        <v>G111</v>
      </c>
      <c r="M316" s="4" t="str">
        <f aca="false">IF(E316&lt;1,"","N"&amp;D316&amp;" "&amp;H316&amp;" "&amp;I316&amp;" "&amp;J316&amp;" "&amp;K316)</f>
        <v>N315 ( WIRE 166 ) X6400 Y1700.9 G111</v>
      </c>
    </row>
    <row r="317" customFormat="false" ht="13.8" hidden="false" customHeight="false" outlineLevel="0" collapsed="false">
      <c r="D317" s="4" t="n">
        <v>316</v>
      </c>
      <c r="E317" s="1" t="n">
        <f aca="false">E$2-(D317-1)*$B$8</f>
        <v>165</v>
      </c>
      <c r="F317" s="1" t="n">
        <f aca="false">ROUND($B$2+($D317-1)*$B$4*$B$8,1)</f>
        <v>6400</v>
      </c>
      <c r="G317" s="1" t="n">
        <f aca="false">ROUND(G$2+($D317-1)*$B$5*$B$8,1)</f>
        <v>1705.7</v>
      </c>
      <c r="H317" s="1" t="str">
        <f aca="false">"( WIRE "&amp;E317&amp;" )"</f>
        <v>( WIRE 165 )</v>
      </c>
      <c r="I317" s="1" t="str">
        <f aca="false">"X"&amp;$F317</f>
        <v>X6400</v>
      </c>
      <c r="J317" s="1" t="str">
        <f aca="false">"Y"&amp;G317</f>
        <v>Y1705.7</v>
      </c>
      <c r="K317" s="1" t="str">
        <f aca="false">"G111"</f>
        <v>G111</v>
      </c>
      <c r="M317" s="4" t="str">
        <f aca="false">IF(E317&lt;1,"","N"&amp;D317&amp;" "&amp;H317&amp;" "&amp;I317&amp;" "&amp;J317&amp;" "&amp;K317)</f>
        <v>N316 ( WIRE 165 ) X6400 Y1705.7 G111</v>
      </c>
    </row>
    <row r="318" customFormat="false" ht="13.8" hidden="false" customHeight="false" outlineLevel="0" collapsed="false">
      <c r="D318" s="4" t="n">
        <v>317</v>
      </c>
      <c r="E318" s="1" t="n">
        <f aca="false">E$2-(D318-1)*$B$8</f>
        <v>164</v>
      </c>
      <c r="F318" s="1" t="n">
        <f aca="false">ROUND($B$2+($D318-1)*$B$4*$B$8,1)</f>
        <v>6400</v>
      </c>
      <c r="G318" s="1" t="n">
        <f aca="false">ROUND(G$2+($D318-1)*$B$5*$B$8,1)</f>
        <v>1710.5</v>
      </c>
      <c r="H318" s="1" t="str">
        <f aca="false">"( WIRE "&amp;E318&amp;" )"</f>
        <v>( WIRE 164 )</v>
      </c>
      <c r="I318" s="1" t="str">
        <f aca="false">"X"&amp;$F318</f>
        <v>X6400</v>
      </c>
      <c r="J318" s="1" t="str">
        <f aca="false">"Y"&amp;G318</f>
        <v>Y1710.5</v>
      </c>
      <c r="K318" s="1" t="str">
        <f aca="false">"G111"</f>
        <v>G111</v>
      </c>
      <c r="M318" s="4" t="str">
        <f aca="false">IF(E318&lt;1,"","N"&amp;D318&amp;" "&amp;H318&amp;" "&amp;I318&amp;" "&amp;J318&amp;" "&amp;K318)</f>
        <v>N317 ( WIRE 164 ) X6400 Y1710.5 G111</v>
      </c>
    </row>
    <row r="319" customFormat="false" ht="13.8" hidden="false" customHeight="false" outlineLevel="0" collapsed="false">
      <c r="D319" s="4" t="n">
        <v>318</v>
      </c>
      <c r="E319" s="1" t="n">
        <f aca="false">E$2-(D319-1)*$B$8</f>
        <v>163</v>
      </c>
      <c r="F319" s="1" t="n">
        <f aca="false">ROUND($B$2+($D319-1)*$B$4*$B$8,1)</f>
        <v>6400</v>
      </c>
      <c r="G319" s="1" t="n">
        <f aca="false">ROUND(G$2+($D319-1)*$B$5*$B$8,1)</f>
        <v>1715.3</v>
      </c>
      <c r="H319" s="1" t="str">
        <f aca="false">"( WIRE "&amp;E319&amp;" )"</f>
        <v>( WIRE 163 )</v>
      </c>
      <c r="I319" s="1" t="str">
        <f aca="false">"X"&amp;$F319</f>
        <v>X6400</v>
      </c>
      <c r="J319" s="1" t="str">
        <f aca="false">"Y"&amp;G319</f>
        <v>Y1715.3</v>
      </c>
      <c r="K319" s="1" t="str">
        <f aca="false">"G111"</f>
        <v>G111</v>
      </c>
      <c r="M319" s="4" t="str">
        <f aca="false">IF(E319&lt;1,"","N"&amp;D319&amp;" "&amp;H319&amp;" "&amp;I319&amp;" "&amp;J319&amp;" "&amp;K319)</f>
        <v>N318 ( WIRE 163 ) X6400 Y1715.3 G111</v>
      </c>
    </row>
    <row r="320" customFormat="false" ht="13.8" hidden="false" customHeight="false" outlineLevel="0" collapsed="false">
      <c r="D320" s="4" t="n">
        <v>319</v>
      </c>
      <c r="E320" s="1" t="n">
        <f aca="false">E$2-(D320-1)*$B$8</f>
        <v>162</v>
      </c>
      <c r="F320" s="1" t="n">
        <f aca="false">ROUND($B$2+($D320-1)*$B$4*$B$8,1)</f>
        <v>6400</v>
      </c>
      <c r="G320" s="1" t="n">
        <f aca="false">ROUND(G$2+($D320-1)*$B$5*$B$8,1)</f>
        <v>1720.1</v>
      </c>
      <c r="H320" s="1" t="str">
        <f aca="false">"( WIRE "&amp;E320&amp;" )"</f>
        <v>( WIRE 162 )</v>
      </c>
      <c r="I320" s="1" t="str">
        <f aca="false">"X"&amp;$F320</f>
        <v>X6400</v>
      </c>
      <c r="J320" s="1" t="str">
        <f aca="false">"Y"&amp;G320</f>
        <v>Y1720.1</v>
      </c>
      <c r="K320" s="1" t="str">
        <f aca="false">"G111"</f>
        <v>G111</v>
      </c>
      <c r="M320" s="4" t="str">
        <f aca="false">IF(E320&lt;1,"","N"&amp;D320&amp;" "&amp;H320&amp;" "&amp;I320&amp;" "&amp;J320&amp;" "&amp;K320)</f>
        <v>N319 ( WIRE 162 ) X6400 Y1720.1 G111</v>
      </c>
    </row>
    <row r="321" customFormat="false" ht="13.8" hidden="false" customHeight="false" outlineLevel="0" collapsed="false">
      <c r="D321" s="4" t="n">
        <v>320</v>
      </c>
      <c r="E321" s="1" t="n">
        <f aca="false">E$2-(D321-1)*$B$8</f>
        <v>161</v>
      </c>
      <c r="F321" s="1" t="n">
        <f aca="false">ROUND($B$2+($D321-1)*$B$4*$B$8,1)</f>
        <v>6400</v>
      </c>
      <c r="G321" s="1" t="n">
        <f aca="false">ROUND(G$2+($D321-1)*$B$5*$B$8,1)</f>
        <v>1724.8</v>
      </c>
      <c r="H321" s="1" t="str">
        <f aca="false">"( WIRE "&amp;E321&amp;" )"</f>
        <v>( WIRE 161 )</v>
      </c>
      <c r="I321" s="1" t="str">
        <f aca="false">"X"&amp;$F321</f>
        <v>X6400</v>
      </c>
      <c r="J321" s="1" t="str">
        <f aca="false">"Y"&amp;G321</f>
        <v>Y1724.8</v>
      </c>
      <c r="K321" s="1" t="str">
        <f aca="false">"G111"</f>
        <v>G111</v>
      </c>
      <c r="M321" s="4" t="str">
        <f aca="false">IF(E321&lt;1,"","N"&amp;D321&amp;" "&amp;H321&amp;" "&amp;I321&amp;" "&amp;J321&amp;" "&amp;K321)</f>
        <v>N320 ( WIRE 161 ) X6400 Y1724.8 G111</v>
      </c>
    </row>
    <row r="322" customFormat="false" ht="13.8" hidden="false" customHeight="false" outlineLevel="0" collapsed="false">
      <c r="D322" s="4" t="n">
        <v>321</v>
      </c>
      <c r="E322" s="1" t="n">
        <f aca="false">E$2-(D322-1)*$B$8</f>
        <v>160</v>
      </c>
      <c r="F322" s="1" t="n">
        <f aca="false">ROUND($B$2+($D322-1)*$B$4*$B$8,1)</f>
        <v>6400</v>
      </c>
      <c r="G322" s="1" t="n">
        <f aca="false">ROUND(G$2+($D322-1)*$B$5*$B$8,1)</f>
        <v>1729.6</v>
      </c>
      <c r="H322" s="1" t="str">
        <f aca="false">"( WIRE "&amp;E322&amp;" )"</f>
        <v>( WIRE 160 )</v>
      </c>
      <c r="I322" s="1" t="str">
        <f aca="false">"X"&amp;$F322</f>
        <v>X6400</v>
      </c>
      <c r="J322" s="1" t="str">
        <f aca="false">"Y"&amp;G322</f>
        <v>Y1729.6</v>
      </c>
      <c r="K322" s="1" t="str">
        <f aca="false">"G111"</f>
        <v>G111</v>
      </c>
      <c r="M322" s="4" t="str">
        <f aca="false">IF(E322&lt;1,"","N"&amp;D322&amp;" "&amp;H322&amp;" "&amp;I322&amp;" "&amp;J322&amp;" "&amp;K322)</f>
        <v>N321 ( WIRE 160 ) X6400 Y1729.6 G111</v>
      </c>
    </row>
    <row r="323" customFormat="false" ht="13.8" hidden="false" customHeight="false" outlineLevel="0" collapsed="false">
      <c r="D323" s="4" t="n">
        <v>322</v>
      </c>
      <c r="E323" s="1" t="n">
        <f aca="false">E$2-(D323-1)*$B$8</f>
        <v>159</v>
      </c>
      <c r="F323" s="1" t="n">
        <f aca="false">ROUND($B$2+($D323-1)*$B$4*$B$8,1)</f>
        <v>6400</v>
      </c>
      <c r="G323" s="1" t="n">
        <f aca="false">ROUND(G$2+($D323-1)*$B$5*$B$8,1)</f>
        <v>1734.4</v>
      </c>
      <c r="H323" s="1" t="str">
        <f aca="false">"( WIRE "&amp;E323&amp;" )"</f>
        <v>( WIRE 159 )</v>
      </c>
      <c r="I323" s="1" t="str">
        <f aca="false">"X"&amp;$F323</f>
        <v>X6400</v>
      </c>
      <c r="J323" s="1" t="str">
        <f aca="false">"Y"&amp;G323</f>
        <v>Y1734.4</v>
      </c>
      <c r="K323" s="1" t="str">
        <f aca="false">"G111"</f>
        <v>G111</v>
      </c>
      <c r="M323" s="4" t="str">
        <f aca="false">IF(E323&lt;1,"","N"&amp;D323&amp;" "&amp;H323&amp;" "&amp;I323&amp;" "&amp;J323&amp;" "&amp;K323)</f>
        <v>N322 ( WIRE 159 ) X6400 Y1734.4 G111</v>
      </c>
    </row>
    <row r="324" customFormat="false" ht="13.8" hidden="false" customHeight="false" outlineLevel="0" collapsed="false">
      <c r="D324" s="4" t="n">
        <v>323</v>
      </c>
      <c r="E324" s="1" t="n">
        <f aca="false">E$2-(D324-1)*$B$8</f>
        <v>158</v>
      </c>
      <c r="F324" s="1" t="n">
        <f aca="false">ROUND($B$2+($D324-1)*$B$4*$B$8,1)</f>
        <v>6400</v>
      </c>
      <c r="G324" s="1" t="n">
        <f aca="false">ROUND(G$2+($D324-1)*$B$5*$B$8,1)</f>
        <v>1739.2</v>
      </c>
      <c r="H324" s="1" t="str">
        <f aca="false">"( WIRE "&amp;E324&amp;" )"</f>
        <v>( WIRE 158 )</v>
      </c>
      <c r="I324" s="1" t="str">
        <f aca="false">"X"&amp;$F324</f>
        <v>X6400</v>
      </c>
      <c r="J324" s="1" t="str">
        <f aca="false">"Y"&amp;G324</f>
        <v>Y1739.2</v>
      </c>
      <c r="K324" s="1" t="str">
        <f aca="false">"G111"</f>
        <v>G111</v>
      </c>
      <c r="M324" s="4" t="str">
        <f aca="false">IF(E324&lt;1,"","N"&amp;D324&amp;" "&amp;H324&amp;" "&amp;I324&amp;" "&amp;J324&amp;" "&amp;K324)</f>
        <v>N323 ( WIRE 158 ) X6400 Y1739.2 G111</v>
      </c>
    </row>
    <row r="325" customFormat="false" ht="13.8" hidden="false" customHeight="false" outlineLevel="0" collapsed="false">
      <c r="D325" s="4" t="n">
        <v>324</v>
      </c>
      <c r="E325" s="1" t="n">
        <f aca="false">E$2-(D325-1)*$B$8</f>
        <v>157</v>
      </c>
      <c r="F325" s="1" t="n">
        <f aca="false">ROUND($B$2+($D325-1)*$B$4*$B$8,1)</f>
        <v>6400</v>
      </c>
      <c r="G325" s="1" t="n">
        <f aca="false">ROUND(G$2+($D325-1)*$B$5*$B$8,1)</f>
        <v>1744</v>
      </c>
      <c r="H325" s="1" t="str">
        <f aca="false">"( WIRE "&amp;E325&amp;" )"</f>
        <v>( WIRE 157 )</v>
      </c>
      <c r="I325" s="1" t="str">
        <f aca="false">"X"&amp;$F325</f>
        <v>X6400</v>
      </c>
      <c r="J325" s="1" t="str">
        <f aca="false">"Y"&amp;G325</f>
        <v>Y1744</v>
      </c>
      <c r="K325" s="1" t="str">
        <f aca="false">"G111"</f>
        <v>G111</v>
      </c>
      <c r="M325" s="4" t="str">
        <f aca="false">IF(E325&lt;1,"","N"&amp;D325&amp;" "&amp;H325&amp;" "&amp;I325&amp;" "&amp;J325&amp;" "&amp;K325)</f>
        <v>N324 ( WIRE 157 ) X6400 Y1744 G111</v>
      </c>
    </row>
    <row r="326" customFormat="false" ht="13.8" hidden="false" customHeight="false" outlineLevel="0" collapsed="false">
      <c r="D326" s="4" t="n">
        <v>325</v>
      </c>
      <c r="E326" s="1" t="n">
        <f aca="false">E$2-(D326-1)*$B$8</f>
        <v>156</v>
      </c>
      <c r="F326" s="1" t="n">
        <f aca="false">ROUND($B$2+($D326-1)*$B$4*$B$8,1)</f>
        <v>6400</v>
      </c>
      <c r="G326" s="1" t="n">
        <f aca="false">ROUND(G$2+($D326-1)*$B$5*$B$8,1)</f>
        <v>1748.8</v>
      </c>
      <c r="H326" s="1" t="str">
        <f aca="false">"( WIRE "&amp;E326&amp;" )"</f>
        <v>( WIRE 156 )</v>
      </c>
      <c r="I326" s="1" t="str">
        <f aca="false">"X"&amp;$F326</f>
        <v>X6400</v>
      </c>
      <c r="J326" s="1" t="str">
        <f aca="false">"Y"&amp;G326</f>
        <v>Y1748.8</v>
      </c>
      <c r="K326" s="1" t="str">
        <f aca="false">"G111"</f>
        <v>G111</v>
      </c>
      <c r="M326" s="4" t="str">
        <f aca="false">IF(E326&lt;1,"","N"&amp;D326&amp;" "&amp;H326&amp;" "&amp;I326&amp;" "&amp;J326&amp;" "&amp;K326)</f>
        <v>N325 ( WIRE 156 ) X6400 Y1748.8 G111</v>
      </c>
    </row>
    <row r="327" customFormat="false" ht="13.8" hidden="false" customHeight="false" outlineLevel="0" collapsed="false">
      <c r="D327" s="4" t="n">
        <v>326</v>
      </c>
      <c r="E327" s="1" t="n">
        <f aca="false">E$2-(D327-1)*$B$8</f>
        <v>155</v>
      </c>
      <c r="F327" s="1" t="n">
        <f aca="false">ROUND($B$2+($D327-1)*$B$4*$B$8,1)</f>
        <v>6400</v>
      </c>
      <c r="G327" s="1" t="n">
        <f aca="false">ROUND(G$2+($D327-1)*$B$5*$B$8,1)</f>
        <v>1753.6</v>
      </c>
      <c r="H327" s="1" t="str">
        <f aca="false">"( WIRE "&amp;E327&amp;" )"</f>
        <v>( WIRE 155 )</v>
      </c>
      <c r="I327" s="1" t="str">
        <f aca="false">"X"&amp;$F327</f>
        <v>X6400</v>
      </c>
      <c r="J327" s="1" t="str">
        <f aca="false">"Y"&amp;G327</f>
        <v>Y1753.6</v>
      </c>
      <c r="K327" s="1" t="str">
        <f aca="false">"G111"</f>
        <v>G111</v>
      </c>
      <c r="M327" s="4" t="str">
        <f aca="false">IF(E327&lt;1,"","N"&amp;D327&amp;" "&amp;H327&amp;" "&amp;I327&amp;" "&amp;J327&amp;" "&amp;K327)</f>
        <v>N326 ( WIRE 155 ) X6400 Y1753.6 G111</v>
      </c>
    </row>
    <row r="328" customFormat="false" ht="13.8" hidden="false" customHeight="false" outlineLevel="0" collapsed="false">
      <c r="D328" s="4" t="n">
        <v>327</v>
      </c>
      <c r="E328" s="1" t="n">
        <f aca="false">E$2-(D328-1)*$B$8</f>
        <v>154</v>
      </c>
      <c r="F328" s="1" t="n">
        <f aca="false">ROUND($B$2+($D328-1)*$B$4*$B$8,1)</f>
        <v>6400</v>
      </c>
      <c r="G328" s="1" t="n">
        <f aca="false">ROUND(G$2+($D328-1)*$B$5*$B$8,1)</f>
        <v>1758.4</v>
      </c>
      <c r="H328" s="1" t="str">
        <f aca="false">"( WIRE "&amp;E328&amp;" )"</f>
        <v>( WIRE 154 )</v>
      </c>
      <c r="I328" s="1" t="str">
        <f aca="false">"X"&amp;$F328</f>
        <v>X6400</v>
      </c>
      <c r="J328" s="1" t="str">
        <f aca="false">"Y"&amp;G328</f>
        <v>Y1758.4</v>
      </c>
      <c r="K328" s="1" t="str">
        <f aca="false">"G111"</f>
        <v>G111</v>
      </c>
      <c r="M328" s="4" t="str">
        <f aca="false">IF(E328&lt;1,"","N"&amp;D328&amp;" "&amp;H328&amp;" "&amp;I328&amp;" "&amp;J328&amp;" "&amp;K328)</f>
        <v>N327 ( WIRE 154 ) X6400 Y1758.4 G111</v>
      </c>
    </row>
    <row r="329" customFormat="false" ht="13.8" hidden="false" customHeight="false" outlineLevel="0" collapsed="false">
      <c r="D329" s="4" t="n">
        <v>328</v>
      </c>
      <c r="E329" s="1" t="n">
        <f aca="false">E$2-(D329-1)*$B$8</f>
        <v>153</v>
      </c>
      <c r="F329" s="1" t="n">
        <f aca="false">ROUND($B$2+($D329-1)*$B$4*$B$8,1)</f>
        <v>6400</v>
      </c>
      <c r="G329" s="1" t="n">
        <f aca="false">ROUND(G$2+($D329-1)*$B$5*$B$8,1)</f>
        <v>1763.2</v>
      </c>
      <c r="H329" s="1" t="str">
        <f aca="false">"( WIRE "&amp;E329&amp;" )"</f>
        <v>( WIRE 153 )</v>
      </c>
      <c r="I329" s="1" t="str">
        <f aca="false">"X"&amp;$F329</f>
        <v>X6400</v>
      </c>
      <c r="J329" s="1" t="str">
        <f aca="false">"Y"&amp;G329</f>
        <v>Y1763.2</v>
      </c>
      <c r="K329" s="1" t="str">
        <f aca="false">"G111"</f>
        <v>G111</v>
      </c>
      <c r="M329" s="4" t="str">
        <f aca="false">IF(E329&lt;1,"","N"&amp;D329&amp;" "&amp;H329&amp;" "&amp;I329&amp;" "&amp;J329&amp;" "&amp;K329)</f>
        <v>N328 ( WIRE 153 ) X6400 Y1763.2 G111</v>
      </c>
    </row>
    <row r="330" customFormat="false" ht="13.8" hidden="false" customHeight="false" outlineLevel="0" collapsed="false">
      <c r="D330" s="4" t="n">
        <v>329</v>
      </c>
      <c r="E330" s="1" t="n">
        <f aca="false">E$2-(D330-1)*$B$8</f>
        <v>152</v>
      </c>
      <c r="F330" s="1" t="n">
        <f aca="false">ROUND($B$2+($D330-1)*$B$4*$B$8,1)</f>
        <v>6400</v>
      </c>
      <c r="G330" s="1" t="n">
        <f aca="false">ROUND(G$2+($D330-1)*$B$5*$B$8,1)</f>
        <v>1768</v>
      </c>
      <c r="H330" s="1" t="str">
        <f aca="false">"( WIRE "&amp;E330&amp;" )"</f>
        <v>( WIRE 152 )</v>
      </c>
      <c r="I330" s="1" t="str">
        <f aca="false">"X"&amp;$F330</f>
        <v>X6400</v>
      </c>
      <c r="J330" s="1" t="str">
        <f aca="false">"Y"&amp;G330</f>
        <v>Y1768</v>
      </c>
      <c r="K330" s="1" t="str">
        <f aca="false">"G111"</f>
        <v>G111</v>
      </c>
      <c r="M330" s="4" t="str">
        <f aca="false">IF(E330&lt;1,"","N"&amp;D330&amp;" "&amp;H330&amp;" "&amp;I330&amp;" "&amp;J330&amp;" "&amp;K330)</f>
        <v>N329 ( WIRE 152 ) X6400 Y1768 G111</v>
      </c>
    </row>
    <row r="331" customFormat="false" ht="13.8" hidden="false" customHeight="false" outlineLevel="0" collapsed="false">
      <c r="D331" s="4" t="n">
        <v>330</v>
      </c>
      <c r="E331" s="1" t="n">
        <f aca="false">E$2-(D331-1)*$B$8</f>
        <v>151</v>
      </c>
      <c r="F331" s="1" t="n">
        <f aca="false">ROUND($B$2+($D331-1)*$B$4*$B$8,1)</f>
        <v>6400</v>
      </c>
      <c r="G331" s="1" t="n">
        <f aca="false">ROUND(G$2+($D331-1)*$B$5*$B$8,1)</f>
        <v>1772.8</v>
      </c>
      <c r="H331" s="1" t="str">
        <f aca="false">"( WIRE "&amp;E331&amp;" )"</f>
        <v>( WIRE 151 )</v>
      </c>
      <c r="I331" s="1" t="str">
        <f aca="false">"X"&amp;$F331</f>
        <v>X6400</v>
      </c>
      <c r="J331" s="1" t="str">
        <f aca="false">"Y"&amp;G331</f>
        <v>Y1772.8</v>
      </c>
      <c r="K331" s="1" t="str">
        <f aca="false">"G111"</f>
        <v>G111</v>
      </c>
      <c r="M331" s="4" t="str">
        <f aca="false">IF(E331&lt;1,"","N"&amp;D331&amp;" "&amp;H331&amp;" "&amp;I331&amp;" "&amp;J331&amp;" "&amp;K331)</f>
        <v>N330 ( WIRE 151 ) X6400 Y1772.8 G111</v>
      </c>
    </row>
    <row r="332" customFormat="false" ht="13.8" hidden="false" customHeight="false" outlineLevel="0" collapsed="false">
      <c r="D332" s="4" t="n">
        <v>331</v>
      </c>
      <c r="E332" s="1" t="n">
        <f aca="false">E$2-(D332-1)*$B$8</f>
        <v>150</v>
      </c>
      <c r="F332" s="1" t="n">
        <f aca="false">ROUND($B$2+($D332-1)*$B$4*$B$8,1)</f>
        <v>6400</v>
      </c>
      <c r="G332" s="1" t="n">
        <f aca="false">ROUND(G$2+($D332-1)*$B$5*$B$8,1)</f>
        <v>1777.6</v>
      </c>
      <c r="H332" s="1" t="str">
        <f aca="false">"( WIRE "&amp;E332&amp;" )"</f>
        <v>( WIRE 150 )</v>
      </c>
      <c r="I332" s="1" t="str">
        <f aca="false">"X"&amp;$F332</f>
        <v>X6400</v>
      </c>
      <c r="J332" s="1" t="str">
        <f aca="false">"Y"&amp;G332</f>
        <v>Y1777.6</v>
      </c>
      <c r="K332" s="1" t="str">
        <f aca="false">"G111"</f>
        <v>G111</v>
      </c>
      <c r="M332" s="4" t="str">
        <f aca="false">IF(E332&lt;1,"","N"&amp;D332&amp;" "&amp;H332&amp;" "&amp;I332&amp;" "&amp;J332&amp;" "&amp;K332)</f>
        <v>N331 ( WIRE 150 ) X6400 Y1777.6 G111</v>
      </c>
    </row>
    <row r="333" customFormat="false" ht="13.8" hidden="false" customHeight="false" outlineLevel="0" collapsed="false">
      <c r="D333" s="4" t="n">
        <v>332</v>
      </c>
      <c r="E333" s="1" t="n">
        <f aca="false">E$2-(D333-1)*$B$8</f>
        <v>149</v>
      </c>
      <c r="F333" s="1" t="n">
        <f aca="false">ROUND($B$2+($D333-1)*$B$4*$B$8,1)</f>
        <v>6400</v>
      </c>
      <c r="G333" s="1" t="n">
        <f aca="false">ROUND(G$2+($D333-1)*$B$5*$B$8,1)</f>
        <v>1782.3</v>
      </c>
      <c r="H333" s="1" t="str">
        <f aca="false">"( WIRE "&amp;E333&amp;" )"</f>
        <v>( WIRE 149 )</v>
      </c>
      <c r="I333" s="1" t="str">
        <f aca="false">"X"&amp;$F333</f>
        <v>X6400</v>
      </c>
      <c r="J333" s="1" t="str">
        <f aca="false">"Y"&amp;G333</f>
        <v>Y1782.3</v>
      </c>
      <c r="K333" s="1" t="str">
        <f aca="false">"G111"</f>
        <v>G111</v>
      </c>
      <c r="M333" s="4" t="str">
        <f aca="false">IF(E333&lt;1,"","N"&amp;D333&amp;" "&amp;H333&amp;" "&amp;I333&amp;" "&amp;J333&amp;" "&amp;K333)</f>
        <v>N332 ( WIRE 149 ) X6400 Y1782.3 G111</v>
      </c>
    </row>
    <row r="334" customFormat="false" ht="13.8" hidden="false" customHeight="false" outlineLevel="0" collapsed="false">
      <c r="D334" s="4" t="n">
        <v>333</v>
      </c>
      <c r="E334" s="1" t="n">
        <f aca="false">E$2-(D334-1)*$B$8</f>
        <v>148</v>
      </c>
      <c r="F334" s="1" t="n">
        <f aca="false">ROUND($B$2+($D334-1)*$B$4*$B$8,1)</f>
        <v>6400</v>
      </c>
      <c r="G334" s="1" t="n">
        <f aca="false">ROUND(G$2+($D334-1)*$B$5*$B$8,1)</f>
        <v>1787.1</v>
      </c>
      <c r="H334" s="1" t="str">
        <f aca="false">"( WIRE "&amp;E334&amp;" )"</f>
        <v>( WIRE 148 )</v>
      </c>
      <c r="I334" s="1" t="str">
        <f aca="false">"X"&amp;$F334</f>
        <v>X6400</v>
      </c>
      <c r="J334" s="1" t="str">
        <f aca="false">"Y"&amp;G334</f>
        <v>Y1787.1</v>
      </c>
      <c r="K334" s="1" t="str">
        <f aca="false">"G111"</f>
        <v>G111</v>
      </c>
      <c r="M334" s="4" t="str">
        <f aca="false">IF(E334&lt;1,"","N"&amp;D334&amp;" "&amp;H334&amp;" "&amp;I334&amp;" "&amp;J334&amp;" "&amp;K334)</f>
        <v>N333 ( WIRE 148 ) X6400 Y1787.1 G111</v>
      </c>
    </row>
    <row r="335" customFormat="false" ht="13.8" hidden="false" customHeight="false" outlineLevel="0" collapsed="false">
      <c r="D335" s="4" t="n">
        <v>334</v>
      </c>
      <c r="E335" s="1" t="n">
        <f aca="false">E$2-(D335-1)*$B$8</f>
        <v>147</v>
      </c>
      <c r="F335" s="1" t="n">
        <f aca="false">ROUND($B$2+($D335-1)*$B$4*$B$8,1)</f>
        <v>6400</v>
      </c>
      <c r="G335" s="1" t="n">
        <f aca="false">ROUND(G$2+($D335-1)*$B$5*$B$8,1)</f>
        <v>1791.9</v>
      </c>
      <c r="H335" s="1" t="str">
        <f aca="false">"( WIRE "&amp;E335&amp;" )"</f>
        <v>( WIRE 147 )</v>
      </c>
      <c r="I335" s="1" t="str">
        <f aca="false">"X"&amp;$F335</f>
        <v>X6400</v>
      </c>
      <c r="J335" s="1" t="str">
        <f aca="false">"Y"&amp;G335</f>
        <v>Y1791.9</v>
      </c>
      <c r="K335" s="1" t="str">
        <f aca="false">"G111"</f>
        <v>G111</v>
      </c>
      <c r="M335" s="4" t="str">
        <f aca="false">IF(E335&lt;1,"","N"&amp;D335&amp;" "&amp;H335&amp;" "&amp;I335&amp;" "&amp;J335&amp;" "&amp;K335)</f>
        <v>N334 ( WIRE 147 ) X6400 Y1791.9 G111</v>
      </c>
    </row>
    <row r="336" customFormat="false" ht="13.8" hidden="false" customHeight="false" outlineLevel="0" collapsed="false">
      <c r="D336" s="4" t="n">
        <v>335</v>
      </c>
      <c r="E336" s="1" t="n">
        <f aca="false">E$2-(D336-1)*$B$8</f>
        <v>146</v>
      </c>
      <c r="F336" s="1" t="n">
        <f aca="false">ROUND($B$2+($D336-1)*$B$4*$B$8,1)</f>
        <v>6400</v>
      </c>
      <c r="G336" s="1" t="n">
        <f aca="false">ROUND(G$2+($D336-1)*$B$5*$B$8,1)</f>
        <v>1796.7</v>
      </c>
      <c r="H336" s="1" t="str">
        <f aca="false">"( WIRE "&amp;E336&amp;" )"</f>
        <v>( WIRE 146 )</v>
      </c>
      <c r="I336" s="1" t="str">
        <f aca="false">"X"&amp;$F336</f>
        <v>X6400</v>
      </c>
      <c r="J336" s="1" t="str">
        <f aca="false">"Y"&amp;G336</f>
        <v>Y1796.7</v>
      </c>
      <c r="K336" s="1" t="str">
        <f aca="false">"G111"</f>
        <v>G111</v>
      </c>
      <c r="M336" s="4" t="str">
        <f aca="false">IF(E336&lt;1,"","N"&amp;D336&amp;" "&amp;H336&amp;" "&amp;I336&amp;" "&amp;J336&amp;" "&amp;K336)</f>
        <v>N335 ( WIRE 146 ) X6400 Y1796.7 G111</v>
      </c>
    </row>
    <row r="337" customFormat="false" ht="13.8" hidden="false" customHeight="false" outlineLevel="0" collapsed="false">
      <c r="D337" s="4" t="n">
        <v>336</v>
      </c>
      <c r="E337" s="1" t="n">
        <f aca="false">E$2-(D337-1)*$B$8</f>
        <v>145</v>
      </c>
      <c r="F337" s="1" t="n">
        <f aca="false">ROUND($B$2+($D337-1)*$B$4*$B$8,1)</f>
        <v>6400</v>
      </c>
      <c r="G337" s="1" t="n">
        <f aca="false">ROUND(G$2+($D337-1)*$B$5*$B$8,1)</f>
        <v>1801.5</v>
      </c>
      <c r="H337" s="1" t="str">
        <f aca="false">"( WIRE "&amp;E337&amp;" )"</f>
        <v>( WIRE 145 )</v>
      </c>
      <c r="I337" s="1" t="str">
        <f aca="false">"X"&amp;$F337</f>
        <v>X6400</v>
      </c>
      <c r="J337" s="1" t="str">
        <f aca="false">"Y"&amp;G337</f>
        <v>Y1801.5</v>
      </c>
      <c r="K337" s="1" t="str">
        <f aca="false">"G111"</f>
        <v>G111</v>
      </c>
      <c r="M337" s="4" t="str">
        <f aca="false">IF(E337&lt;1,"","N"&amp;D337&amp;" "&amp;H337&amp;" "&amp;I337&amp;" "&amp;J337&amp;" "&amp;K337)</f>
        <v>N336 ( WIRE 145 ) X6400 Y1801.5 G111</v>
      </c>
    </row>
    <row r="338" customFormat="false" ht="13.8" hidden="false" customHeight="false" outlineLevel="0" collapsed="false">
      <c r="D338" s="4" t="n">
        <v>337</v>
      </c>
      <c r="E338" s="1" t="n">
        <f aca="false">E$2-(D338-1)*$B$8</f>
        <v>144</v>
      </c>
      <c r="F338" s="1" t="n">
        <f aca="false">ROUND($B$2+($D338-1)*$B$4*$B$8,1)</f>
        <v>6400</v>
      </c>
      <c r="G338" s="1" t="n">
        <f aca="false">ROUND(G$2+($D338-1)*$B$5*$B$8,1)</f>
        <v>1806.3</v>
      </c>
      <c r="H338" s="1" t="str">
        <f aca="false">"( WIRE "&amp;E338&amp;" )"</f>
        <v>( WIRE 144 )</v>
      </c>
      <c r="I338" s="1" t="str">
        <f aca="false">"X"&amp;$F338</f>
        <v>X6400</v>
      </c>
      <c r="J338" s="1" t="str">
        <f aca="false">"Y"&amp;G338</f>
        <v>Y1806.3</v>
      </c>
      <c r="K338" s="1" t="str">
        <f aca="false">"G111"</f>
        <v>G111</v>
      </c>
      <c r="M338" s="4" t="str">
        <f aca="false">IF(E338&lt;1,"","N"&amp;D338&amp;" "&amp;H338&amp;" "&amp;I338&amp;" "&amp;J338&amp;" "&amp;K338)</f>
        <v>N337 ( WIRE 144 ) X6400 Y1806.3 G111</v>
      </c>
    </row>
    <row r="339" customFormat="false" ht="13.8" hidden="false" customHeight="false" outlineLevel="0" collapsed="false">
      <c r="D339" s="4" t="n">
        <v>338</v>
      </c>
      <c r="E339" s="1" t="n">
        <f aca="false">E$2-(D339-1)*$B$8</f>
        <v>143</v>
      </c>
      <c r="F339" s="1" t="n">
        <f aca="false">ROUND($B$2+($D339-1)*$B$4*$B$8,1)</f>
        <v>6400</v>
      </c>
      <c r="G339" s="1" t="n">
        <f aca="false">ROUND(G$2+($D339-1)*$B$5*$B$8,1)</f>
        <v>1811.1</v>
      </c>
      <c r="H339" s="1" t="str">
        <f aca="false">"( WIRE "&amp;E339&amp;" )"</f>
        <v>( WIRE 143 )</v>
      </c>
      <c r="I339" s="1" t="str">
        <f aca="false">"X"&amp;$F339</f>
        <v>X6400</v>
      </c>
      <c r="J339" s="1" t="str">
        <f aca="false">"Y"&amp;G339</f>
        <v>Y1811.1</v>
      </c>
      <c r="K339" s="1" t="str">
        <f aca="false">"G111"</f>
        <v>G111</v>
      </c>
      <c r="M339" s="4" t="str">
        <f aca="false">IF(E339&lt;1,"","N"&amp;D339&amp;" "&amp;H339&amp;" "&amp;I339&amp;" "&amp;J339&amp;" "&amp;K339)</f>
        <v>N338 ( WIRE 143 ) X6400 Y1811.1 G111</v>
      </c>
    </row>
    <row r="340" customFormat="false" ht="13.8" hidden="false" customHeight="false" outlineLevel="0" collapsed="false">
      <c r="D340" s="4" t="n">
        <v>339</v>
      </c>
      <c r="E340" s="1" t="n">
        <f aca="false">E$2-(D340-1)*$B$8</f>
        <v>142</v>
      </c>
      <c r="F340" s="1" t="n">
        <f aca="false">ROUND($B$2+($D340-1)*$B$4*$B$8,1)</f>
        <v>6400</v>
      </c>
      <c r="G340" s="1" t="n">
        <f aca="false">ROUND(G$2+($D340-1)*$B$5*$B$8,1)</f>
        <v>1815.9</v>
      </c>
      <c r="H340" s="1" t="str">
        <f aca="false">"( WIRE "&amp;E340&amp;" )"</f>
        <v>( WIRE 142 )</v>
      </c>
      <c r="I340" s="1" t="str">
        <f aca="false">"X"&amp;$F340</f>
        <v>X6400</v>
      </c>
      <c r="J340" s="1" t="str">
        <f aca="false">"Y"&amp;G340</f>
        <v>Y1815.9</v>
      </c>
      <c r="K340" s="1" t="str">
        <f aca="false">"G111"</f>
        <v>G111</v>
      </c>
      <c r="M340" s="4" t="str">
        <f aca="false">IF(E340&lt;1,"","N"&amp;D340&amp;" "&amp;H340&amp;" "&amp;I340&amp;" "&amp;J340&amp;" "&amp;K340)</f>
        <v>N339 ( WIRE 142 ) X6400 Y1815.9 G111</v>
      </c>
    </row>
    <row r="341" customFormat="false" ht="13.8" hidden="false" customHeight="false" outlineLevel="0" collapsed="false">
      <c r="D341" s="4" t="n">
        <v>340</v>
      </c>
      <c r="E341" s="1" t="n">
        <f aca="false">E$2-(D341-1)*$B$8</f>
        <v>141</v>
      </c>
      <c r="F341" s="1" t="n">
        <f aca="false">ROUND($B$2+($D341-1)*$B$4*$B$8,1)</f>
        <v>6400</v>
      </c>
      <c r="G341" s="1" t="n">
        <f aca="false">ROUND(G$2+($D341-1)*$B$5*$B$8,1)</f>
        <v>1820.7</v>
      </c>
      <c r="H341" s="1" t="str">
        <f aca="false">"( WIRE "&amp;E341&amp;" )"</f>
        <v>( WIRE 141 )</v>
      </c>
      <c r="I341" s="1" t="str">
        <f aca="false">"X"&amp;$F341</f>
        <v>X6400</v>
      </c>
      <c r="J341" s="1" t="str">
        <f aca="false">"Y"&amp;G341</f>
        <v>Y1820.7</v>
      </c>
      <c r="K341" s="1" t="str">
        <f aca="false">"G111"</f>
        <v>G111</v>
      </c>
      <c r="M341" s="4" t="str">
        <f aca="false">IF(E341&lt;1,"","N"&amp;D341&amp;" "&amp;H341&amp;" "&amp;I341&amp;" "&amp;J341&amp;" "&amp;K341)</f>
        <v>N340 ( WIRE 141 ) X6400 Y1820.7 G111</v>
      </c>
    </row>
    <row r="342" customFormat="false" ht="13.8" hidden="false" customHeight="false" outlineLevel="0" collapsed="false">
      <c r="D342" s="4" t="n">
        <v>341</v>
      </c>
      <c r="E342" s="1" t="n">
        <f aca="false">E$2-(D342-1)*$B$8</f>
        <v>140</v>
      </c>
      <c r="F342" s="1" t="n">
        <f aca="false">ROUND($B$2+($D342-1)*$B$4*$B$8,1)</f>
        <v>6400</v>
      </c>
      <c r="G342" s="1" t="n">
        <f aca="false">ROUND(G$2+($D342-1)*$B$5*$B$8,1)</f>
        <v>1825.5</v>
      </c>
      <c r="H342" s="1" t="str">
        <f aca="false">"( WIRE "&amp;E342&amp;" )"</f>
        <v>( WIRE 140 )</v>
      </c>
      <c r="I342" s="1" t="str">
        <f aca="false">"X"&amp;$F342</f>
        <v>X6400</v>
      </c>
      <c r="J342" s="1" t="str">
        <f aca="false">"Y"&amp;G342</f>
        <v>Y1825.5</v>
      </c>
      <c r="K342" s="1" t="str">
        <f aca="false">"G111"</f>
        <v>G111</v>
      </c>
      <c r="M342" s="4" t="str">
        <f aca="false">IF(E342&lt;1,"","N"&amp;D342&amp;" "&amp;H342&amp;" "&amp;I342&amp;" "&amp;J342&amp;" "&amp;K342)</f>
        <v>N341 ( WIRE 140 ) X6400 Y1825.5 G111</v>
      </c>
    </row>
    <row r="343" customFormat="false" ht="13.8" hidden="false" customHeight="false" outlineLevel="0" collapsed="false">
      <c r="D343" s="4" t="n">
        <v>342</v>
      </c>
      <c r="E343" s="1" t="n">
        <f aca="false">E$2-(D343-1)*$B$8</f>
        <v>139</v>
      </c>
      <c r="F343" s="1" t="n">
        <f aca="false">ROUND($B$2+($D343-1)*$B$4*$B$8,1)</f>
        <v>6400</v>
      </c>
      <c r="G343" s="1" t="n">
        <f aca="false">ROUND(G$2+($D343-1)*$B$5*$B$8,1)</f>
        <v>1830.3</v>
      </c>
      <c r="H343" s="1" t="str">
        <f aca="false">"( WIRE "&amp;E343&amp;" )"</f>
        <v>( WIRE 139 )</v>
      </c>
      <c r="I343" s="1" t="str">
        <f aca="false">"X"&amp;$F343</f>
        <v>X6400</v>
      </c>
      <c r="J343" s="1" t="str">
        <f aca="false">"Y"&amp;G343</f>
        <v>Y1830.3</v>
      </c>
      <c r="K343" s="1" t="str">
        <f aca="false">"G111"</f>
        <v>G111</v>
      </c>
      <c r="M343" s="4" t="str">
        <f aca="false">IF(E343&lt;1,"","N"&amp;D343&amp;" "&amp;H343&amp;" "&amp;I343&amp;" "&amp;J343&amp;" "&amp;K343)</f>
        <v>N342 ( WIRE 139 ) X6400 Y1830.3 G111</v>
      </c>
    </row>
    <row r="344" customFormat="false" ht="13.8" hidden="false" customHeight="false" outlineLevel="0" collapsed="false">
      <c r="D344" s="4" t="n">
        <v>343</v>
      </c>
      <c r="E344" s="1" t="n">
        <f aca="false">E$2-(D344-1)*$B$8</f>
        <v>138</v>
      </c>
      <c r="F344" s="1" t="n">
        <f aca="false">ROUND($B$2+($D344-1)*$B$4*$B$8,1)</f>
        <v>6400</v>
      </c>
      <c r="G344" s="1" t="n">
        <f aca="false">ROUND(G$2+($D344-1)*$B$5*$B$8,1)</f>
        <v>1835.1</v>
      </c>
      <c r="H344" s="1" t="str">
        <f aca="false">"( WIRE "&amp;E344&amp;" )"</f>
        <v>( WIRE 138 )</v>
      </c>
      <c r="I344" s="1" t="str">
        <f aca="false">"X"&amp;$F344</f>
        <v>X6400</v>
      </c>
      <c r="J344" s="1" t="str">
        <f aca="false">"Y"&amp;G344</f>
        <v>Y1835.1</v>
      </c>
      <c r="K344" s="1" t="str">
        <f aca="false">"G111"</f>
        <v>G111</v>
      </c>
      <c r="M344" s="4" t="str">
        <f aca="false">IF(E344&lt;1,"","N"&amp;D344&amp;" "&amp;H344&amp;" "&amp;I344&amp;" "&amp;J344&amp;" "&amp;K344)</f>
        <v>N343 ( WIRE 138 ) X6400 Y1835.1 G111</v>
      </c>
    </row>
    <row r="345" customFormat="false" ht="13.8" hidden="false" customHeight="false" outlineLevel="0" collapsed="false">
      <c r="D345" s="4" t="n">
        <v>344</v>
      </c>
      <c r="E345" s="1" t="n">
        <f aca="false">E$2-(D345-1)*$B$8</f>
        <v>137</v>
      </c>
      <c r="F345" s="1" t="n">
        <f aca="false">ROUND($B$2+($D345-1)*$B$4*$B$8,1)</f>
        <v>6400</v>
      </c>
      <c r="G345" s="1" t="n">
        <f aca="false">ROUND(G$2+($D345-1)*$B$5*$B$8,1)</f>
        <v>1839.8</v>
      </c>
      <c r="H345" s="1" t="str">
        <f aca="false">"( WIRE "&amp;E345&amp;" )"</f>
        <v>( WIRE 137 )</v>
      </c>
      <c r="I345" s="1" t="str">
        <f aca="false">"X"&amp;$F345</f>
        <v>X6400</v>
      </c>
      <c r="J345" s="1" t="str">
        <f aca="false">"Y"&amp;G345</f>
        <v>Y1839.8</v>
      </c>
      <c r="K345" s="1" t="str">
        <f aca="false">"G111"</f>
        <v>G111</v>
      </c>
      <c r="M345" s="4" t="str">
        <f aca="false">IF(E345&lt;1,"","N"&amp;D345&amp;" "&amp;H345&amp;" "&amp;I345&amp;" "&amp;J345&amp;" "&amp;K345)</f>
        <v>N344 ( WIRE 137 ) X6400 Y1839.8 G111</v>
      </c>
    </row>
    <row r="346" customFormat="false" ht="13.8" hidden="false" customHeight="false" outlineLevel="0" collapsed="false">
      <c r="D346" s="4" t="n">
        <v>345</v>
      </c>
      <c r="E346" s="1" t="n">
        <f aca="false">E$2-(D346-1)*$B$8</f>
        <v>136</v>
      </c>
      <c r="F346" s="1" t="n">
        <f aca="false">ROUND($B$2+($D346-1)*$B$4*$B$8,1)</f>
        <v>6400</v>
      </c>
      <c r="G346" s="1" t="n">
        <f aca="false">ROUND(G$2+($D346-1)*$B$5*$B$8,1)</f>
        <v>1844.6</v>
      </c>
      <c r="H346" s="1" t="str">
        <f aca="false">"( WIRE "&amp;E346&amp;" )"</f>
        <v>( WIRE 136 )</v>
      </c>
      <c r="I346" s="1" t="str">
        <f aca="false">"X"&amp;$F346</f>
        <v>X6400</v>
      </c>
      <c r="J346" s="1" t="str">
        <f aca="false">"Y"&amp;G346</f>
        <v>Y1844.6</v>
      </c>
      <c r="K346" s="1" t="str">
        <f aca="false">"G111"</f>
        <v>G111</v>
      </c>
      <c r="M346" s="4" t="str">
        <f aca="false">IF(E346&lt;1,"","N"&amp;D346&amp;" "&amp;H346&amp;" "&amp;I346&amp;" "&amp;J346&amp;" "&amp;K346)</f>
        <v>N345 ( WIRE 136 ) X6400 Y1844.6 G111</v>
      </c>
    </row>
    <row r="347" customFormat="false" ht="13.8" hidden="false" customHeight="false" outlineLevel="0" collapsed="false">
      <c r="D347" s="4" t="n">
        <v>346</v>
      </c>
      <c r="E347" s="1" t="n">
        <f aca="false">E$2-(D347-1)*$B$8</f>
        <v>135</v>
      </c>
      <c r="F347" s="1" t="n">
        <f aca="false">ROUND($B$2+($D347-1)*$B$4*$B$8,1)</f>
        <v>6400</v>
      </c>
      <c r="G347" s="1" t="n">
        <f aca="false">ROUND(G$2+($D347-1)*$B$5*$B$8,1)</f>
        <v>1849.4</v>
      </c>
      <c r="H347" s="1" t="str">
        <f aca="false">"( WIRE "&amp;E347&amp;" )"</f>
        <v>( WIRE 135 )</v>
      </c>
      <c r="I347" s="1" t="str">
        <f aca="false">"X"&amp;$F347</f>
        <v>X6400</v>
      </c>
      <c r="J347" s="1" t="str">
        <f aca="false">"Y"&amp;G347</f>
        <v>Y1849.4</v>
      </c>
      <c r="K347" s="1" t="str">
        <f aca="false">"G111"</f>
        <v>G111</v>
      </c>
      <c r="M347" s="4" t="str">
        <f aca="false">IF(E347&lt;1,"","N"&amp;D347&amp;" "&amp;H347&amp;" "&amp;I347&amp;" "&amp;J347&amp;" "&amp;K347)</f>
        <v>N346 ( WIRE 135 ) X6400 Y1849.4 G111</v>
      </c>
    </row>
    <row r="348" customFormat="false" ht="13.8" hidden="false" customHeight="false" outlineLevel="0" collapsed="false">
      <c r="D348" s="4" t="n">
        <v>347</v>
      </c>
      <c r="E348" s="1" t="n">
        <f aca="false">E$2-(D348-1)*$B$8</f>
        <v>134</v>
      </c>
      <c r="F348" s="1" t="n">
        <f aca="false">ROUND($B$2+($D348-1)*$B$4*$B$8,1)</f>
        <v>6400</v>
      </c>
      <c r="G348" s="1" t="n">
        <f aca="false">ROUND(G$2+($D348-1)*$B$5*$B$8,1)</f>
        <v>1854.2</v>
      </c>
      <c r="H348" s="1" t="str">
        <f aca="false">"( WIRE "&amp;E348&amp;" )"</f>
        <v>( WIRE 134 )</v>
      </c>
      <c r="I348" s="1" t="str">
        <f aca="false">"X"&amp;$F348</f>
        <v>X6400</v>
      </c>
      <c r="J348" s="1" t="str">
        <f aca="false">"Y"&amp;G348</f>
        <v>Y1854.2</v>
      </c>
      <c r="K348" s="1" t="str">
        <f aca="false">"G111"</f>
        <v>G111</v>
      </c>
      <c r="M348" s="4" t="str">
        <f aca="false">IF(E348&lt;1,"","N"&amp;D348&amp;" "&amp;H348&amp;" "&amp;I348&amp;" "&amp;J348&amp;" "&amp;K348)</f>
        <v>N347 ( WIRE 134 ) X6400 Y1854.2 G111</v>
      </c>
    </row>
    <row r="349" customFormat="false" ht="13.8" hidden="false" customHeight="false" outlineLevel="0" collapsed="false">
      <c r="D349" s="4" t="n">
        <v>348</v>
      </c>
      <c r="E349" s="1" t="n">
        <f aca="false">E$2-(D349-1)*$B$8</f>
        <v>133</v>
      </c>
      <c r="F349" s="1" t="n">
        <f aca="false">ROUND($B$2+($D349-1)*$B$4*$B$8,1)</f>
        <v>6400</v>
      </c>
      <c r="G349" s="1" t="n">
        <f aca="false">ROUND(G$2+($D349-1)*$B$5*$B$8,1)</f>
        <v>1859</v>
      </c>
      <c r="H349" s="1" t="str">
        <f aca="false">"( WIRE "&amp;E349&amp;" )"</f>
        <v>( WIRE 133 )</v>
      </c>
      <c r="I349" s="1" t="str">
        <f aca="false">"X"&amp;$F349</f>
        <v>X6400</v>
      </c>
      <c r="J349" s="1" t="str">
        <f aca="false">"Y"&amp;G349</f>
        <v>Y1859</v>
      </c>
      <c r="K349" s="1" t="str">
        <f aca="false">"G111"</f>
        <v>G111</v>
      </c>
      <c r="M349" s="4" t="str">
        <f aca="false">IF(E349&lt;1,"","N"&amp;D349&amp;" "&amp;H349&amp;" "&amp;I349&amp;" "&amp;J349&amp;" "&amp;K349)</f>
        <v>N348 ( WIRE 133 ) X6400 Y1859 G111</v>
      </c>
    </row>
    <row r="350" customFormat="false" ht="13.8" hidden="false" customHeight="false" outlineLevel="0" collapsed="false">
      <c r="D350" s="4" t="n">
        <v>349</v>
      </c>
      <c r="E350" s="1" t="n">
        <f aca="false">E$2-(D350-1)*$B$8</f>
        <v>132</v>
      </c>
      <c r="F350" s="1" t="n">
        <f aca="false">ROUND($B$2+($D350-1)*$B$4*$B$8,1)</f>
        <v>6400</v>
      </c>
      <c r="G350" s="1" t="n">
        <f aca="false">ROUND(G$2+($D350-1)*$B$5*$B$8,1)</f>
        <v>1863.8</v>
      </c>
      <c r="H350" s="1" t="str">
        <f aca="false">"( WIRE "&amp;E350&amp;" )"</f>
        <v>( WIRE 132 )</v>
      </c>
      <c r="I350" s="1" t="str">
        <f aca="false">"X"&amp;$F350</f>
        <v>X6400</v>
      </c>
      <c r="J350" s="1" t="str">
        <f aca="false">"Y"&amp;G350</f>
        <v>Y1863.8</v>
      </c>
      <c r="K350" s="1" t="str">
        <f aca="false">"G111"</f>
        <v>G111</v>
      </c>
      <c r="M350" s="4" t="str">
        <f aca="false">IF(E350&lt;1,"","N"&amp;D350&amp;" "&amp;H350&amp;" "&amp;I350&amp;" "&amp;J350&amp;" "&amp;K350)</f>
        <v>N349 ( WIRE 132 ) X6400 Y1863.8 G111</v>
      </c>
    </row>
    <row r="351" customFormat="false" ht="13.8" hidden="false" customHeight="false" outlineLevel="0" collapsed="false">
      <c r="D351" s="4" t="n">
        <v>350</v>
      </c>
      <c r="E351" s="1" t="n">
        <f aca="false">E$2-(D351-1)*$B$8</f>
        <v>131</v>
      </c>
      <c r="F351" s="1" t="n">
        <f aca="false">ROUND($B$2+($D351-1)*$B$4*$B$8,1)</f>
        <v>6400</v>
      </c>
      <c r="G351" s="1" t="n">
        <f aca="false">ROUND(G$2+($D351-1)*$B$5*$B$8,1)</f>
        <v>1868.6</v>
      </c>
      <c r="H351" s="1" t="str">
        <f aca="false">"( WIRE "&amp;E351&amp;" )"</f>
        <v>( WIRE 131 )</v>
      </c>
      <c r="I351" s="1" t="str">
        <f aca="false">"X"&amp;$F351</f>
        <v>X6400</v>
      </c>
      <c r="J351" s="1" t="str">
        <f aca="false">"Y"&amp;G351</f>
        <v>Y1868.6</v>
      </c>
      <c r="K351" s="1" t="str">
        <f aca="false">"G111"</f>
        <v>G111</v>
      </c>
      <c r="M351" s="4" t="str">
        <f aca="false">IF(E351&lt;1,"","N"&amp;D351&amp;" "&amp;H351&amp;" "&amp;I351&amp;" "&amp;J351&amp;" "&amp;K351)</f>
        <v>N350 ( WIRE 131 ) X6400 Y1868.6 G111</v>
      </c>
    </row>
    <row r="352" customFormat="false" ht="13.8" hidden="false" customHeight="false" outlineLevel="0" collapsed="false">
      <c r="D352" s="4" t="n">
        <v>351</v>
      </c>
      <c r="E352" s="1" t="n">
        <f aca="false">E$2-(D352-1)*$B$8</f>
        <v>130</v>
      </c>
      <c r="F352" s="1" t="n">
        <f aca="false">ROUND($B$2+($D352-1)*$B$4*$B$8,1)</f>
        <v>6400</v>
      </c>
      <c r="G352" s="1" t="n">
        <f aca="false">ROUND(G$2+($D352-1)*$B$5*$B$8,1)</f>
        <v>1873.4</v>
      </c>
      <c r="H352" s="1" t="str">
        <f aca="false">"( WIRE "&amp;E352&amp;" )"</f>
        <v>( WIRE 130 )</v>
      </c>
      <c r="I352" s="1" t="str">
        <f aca="false">"X"&amp;$F352</f>
        <v>X6400</v>
      </c>
      <c r="J352" s="1" t="str">
        <f aca="false">"Y"&amp;G352</f>
        <v>Y1873.4</v>
      </c>
      <c r="K352" s="1" t="str">
        <f aca="false">"G111"</f>
        <v>G111</v>
      </c>
      <c r="M352" s="4" t="str">
        <f aca="false">IF(E352&lt;1,"","N"&amp;D352&amp;" "&amp;H352&amp;" "&amp;I352&amp;" "&amp;J352&amp;" "&amp;K352)</f>
        <v>N351 ( WIRE 130 ) X6400 Y1873.4 G111</v>
      </c>
    </row>
    <row r="353" customFormat="false" ht="13.8" hidden="false" customHeight="false" outlineLevel="0" collapsed="false">
      <c r="D353" s="4" t="n">
        <v>352</v>
      </c>
      <c r="E353" s="1" t="n">
        <f aca="false">E$2-(D353-1)*$B$8</f>
        <v>129</v>
      </c>
      <c r="F353" s="1" t="n">
        <f aca="false">ROUND($B$2+($D353-1)*$B$4*$B$8,1)</f>
        <v>6400</v>
      </c>
      <c r="G353" s="1" t="n">
        <f aca="false">ROUND(G$2+($D353-1)*$B$5*$B$8,1)</f>
        <v>1878.2</v>
      </c>
      <c r="H353" s="1" t="str">
        <f aca="false">"( WIRE "&amp;E353&amp;" )"</f>
        <v>( WIRE 129 )</v>
      </c>
      <c r="I353" s="1" t="str">
        <f aca="false">"X"&amp;$F353</f>
        <v>X6400</v>
      </c>
      <c r="J353" s="1" t="str">
        <f aca="false">"Y"&amp;G353</f>
        <v>Y1878.2</v>
      </c>
      <c r="K353" s="1" t="str">
        <f aca="false">"G111"</f>
        <v>G111</v>
      </c>
      <c r="M353" s="4" t="str">
        <f aca="false">IF(E353&lt;1,"","N"&amp;D353&amp;" "&amp;H353&amp;" "&amp;I353&amp;" "&amp;J353&amp;" "&amp;K353)</f>
        <v>N352 ( WIRE 129 ) X6400 Y1878.2 G111</v>
      </c>
    </row>
    <row r="354" customFormat="false" ht="13.8" hidden="false" customHeight="false" outlineLevel="0" collapsed="false">
      <c r="D354" s="4" t="n">
        <v>353</v>
      </c>
      <c r="E354" s="1" t="n">
        <f aca="false">E$2-(D354-1)*$B$8</f>
        <v>128</v>
      </c>
      <c r="F354" s="1" t="n">
        <f aca="false">ROUND($B$2+($D354-1)*$B$4*$B$8,1)</f>
        <v>6400</v>
      </c>
      <c r="G354" s="1" t="n">
        <f aca="false">ROUND(G$2+($D354-1)*$B$5*$B$8,1)</f>
        <v>1883</v>
      </c>
      <c r="H354" s="1" t="str">
        <f aca="false">"( WIRE "&amp;E354&amp;" )"</f>
        <v>( WIRE 128 )</v>
      </c>
      <c r="I354" s="1" t="str">
        <f aca="false">"X"&amp;$F354</f>
        <v>X6400</v>
      </c>
      <c r="J354" s="1" t="str">
        <f aca="false">"Y"&amp;G354</f>
        <v>Y1883</v>
      </c>
      <c r="K354" s="1" t="str">
        <f aca="false">"G111"</f>
        <v>G111</v>
      </c>
      <c r="M354" s="4" t="str">
        <f aca="false">IF(E354&lt;1,"","N"&amp;D354&amp;" "&amp;H354&amp;" "&amp;I354&amp;" "&amp;J354&amp;" "&amp;K354)</f>
        <v>N353 ( WIRE 128 ) X6400 Y1883 G111</v>
      </c>
    </row>
    <row r="355" customFormat="false" ht="13.8" hidden="false" customHeight="false" outlineLevel="0" collapsed="false">
      <c r="D355" s="4" t="n">
        <v>354</v>
      </c>
      <c r="E355" s="1" t="n">
        <f aca="false">E$2-(D355-1)*$B$8</f>
        <v>127</v>
      </c>
      <c r="F355" s="1" t="n">
        <f aca="false">ROUND($B$2+($D355-1)*$B$4*$B$8,1)</f>
        <v>6400</v>
      </c>
      <c r="G355" s="1" t="n">
        <f aca="false">ROUND(G$2+($D355-1)*$B$5*$B$8,1)</f>
        <v>1887.8</v>
      </c>
      <c r="H355" s="1" t="str">
        <f aca="false">"( WIRE "&amp;E355&amp;" )"</f>
        <v>( WIRE 127 )</v>
      </c>
      <c r="I355" s="1" t="str">
        <f aca="false">"X"&amp;$F355</f>
        <v>X6400</v>
      </c>
      <c r="J355" s="1" t="str">
        <f aca="false">"Y"&amp;G355</f>
        <v>Y1887.8</v>
      </c>
      <c r="K355" s="1" t="str">
        <f aca="false">"G111"</f>
        <v>G111</v>
      </c>
      <c r="M355" s="4" t="str">
        <f aca="false">IF(E355&lt;1,"","N"&amp;D355&amp;" "&amp;H355&amp;" "&amp;I355&amp;" "&amp;J355&amp;" "&amp;K355)</f>
        <v>N354 ( WIRE 127 ) X6400 Y1887.8 G111</v>
      </c>
    </row>
    <row r="356" customFormat="false" ht="13.8" hidden="false" customHeight="false" outlineLevel="0" collapsed="false">
      <c r="D356" s="4" t="n">
        <v>355</v>
      </c>
      <c r="E356" s="1" t="n">
        <f aca="false">E$2-(D356-1)*$B$8</f>
        <v>126</v>
      </c>
      <c r="F356" s="1" t="n">
        <f aca="false">ROUND($B$2+($D356-1)*$B$4*$B$8,1)</f>
        <v>6400</v>
      </c>
      <c r="G356" s="1" t="n">
        <f aca="false">ROUND(G$2+($D356-1)*$B$5*$B$8,1)</f>
        <v>1892.6</v>
      </c>
      <c r="H356" s="1" t="str">
        <f aca="false">"( WIRE "&amp;E356&amp;" )"</f>
        <v>( WIRE 126 )</v>
      </c>
      <c r="I356" s="1" t="str">
        <f aca="false">"X"&amp;$F356</f>
        <v>X6400</v>
      </c>
      <c r="J356" s="1" t="str">
        <f aca="false">"Y"&amp;G356</f>
        <v>Y1892.6</v>
      </c>
      <c r="K356" s="1" t="str">
        <f aca="false">"G111"</f>
        <v>G111</v>
      </c>
      <c r="M356" s="4" t="str">
        <f aca="false">IF(E356&lt;1,"","N"&amp;D356&amp;" "&amp;H356&amp;" "&amp;I356&amp;" "&amp;J356&amp;" "&amp;K356)</f>
        <v>N355 ( WIRE 126 ) X6400 Y1892.6 G111</v>
      </c>
    </row>
    <row r="357" customFormat="false" ht="13.8" hidden="false" customHeight="false" outlineLevel="0" collapsed="false">
      <c r="D357" s="4" t="n">
        <v>356</v>
      </c>
      <c r="E357" s="1" t="n">
        <f aca="false">E$2-(D357-1)*$B$8</f>
        <v>125</v>
      </c>
      <c r="F357" s="1" t="n">
        <f aca="false">ROUND($B$2+($D357-1)*$B$4*$B$8,1)</f>
        <v>6400</v>
      </c>
      <c r="G357" s="1" t="n">
        <f aca="false">ROUND(G$2+($D357-1)*$B$5*$B$8,1)</f>
        <v>1897.3</v>
      </c>
      <c r="H357" s="1" t="str">
        <f aca="false">"( WIRE "&amp;E357&amp;" )"</f>
        <v>( WIRE 125 )</v>
      </c>
      <c r="I357" s="1" t="str">
        <f aca="false">"X"&amp;$F357</f>
        <v>X6400</v>
      </c>
      <c r="J357" s="1" t="str">
        <f aca="false">"Y"&amp;G357</f>
        <v>Y1897.3</v>
      </c>
      <c r="K357" s="1" t="str">
        <f aca="false">"G111"</f>
        <v>G111</v>
      </c>
      <c r="M357" s="4" t="str">
        <f aca="false">IF(E357&lt;1,"","N"&amp;D357&amp;" "&amp;H357&amp;" "&amp;I357&amp;" "&amp;J357&amp;" "&amp;K357)</f>
        <v>N356 ( WIRE 125 ) X6400 Y1897.3 G111</v>
      </c>
    </row>
    <row r="358" customFormat="false" ht="13.8" hidden="false" customHeight="false" outlineLevel="0" collapsed="false">
      <c r="D358" s="4" t="n">
        <v>357</v>
      </c>
      <c r="E358" s="1" t="n">
        <f aca="false">E$2-(D358-1)*$B$8</f>
        <v>124</v>
      </c>
      <c r="F358" s="1" t="n">
        <f aca="false">ROUND($B$2+($D358-1)*$B$4*$B$8,1)</f>
        <v>6400</v>
      </c>
      <c r="G358" s="1" t="n">
        <f aca="false">ROUND(G$2+($D358-1)*$B$5*$B$8,1)</f>
        <v>1902.1</v>
      </c>
      <c r="H358" s="1" t="str">
        <f aca="false">"( WIRE "&amp;E358&amp;" )"</f>
        <v>( WIRE 124 )</v>
      </c>
      <c r="I358" s="1" t="str">
        <f aca="false">"X"&amp;$F358</f>
        <v>X6400</v>
      </c>
      <c r="J358" s="1" t="str">
        <f aca="false">"Y"&amp;G358</f>
        <v>Y1902.1</v>
      </c>
      <c r="K358" s="1" t="str">
        <f aca="false">"G111"</f>
        <v>G111</v>
      </c>
      <c r="M358" s="4" t="str">
        <f aca="false">IF(E358&lt;1,"","N"&amp;D358&amp;" "&amp;H358&amp;" "&amp;I358&amp;" "&amp;J358&amp;" "&amp;K358)</f>
        <v>N357 ( WIRE 124 ) X6400 Y1902.1 G111</v>
      </c>
    </row>
    <row r="359" customFormat="false" ht="13.8" hidden="false" customHeight="false" outlineLevel="0" collapsed="false">
      <c r="D359" s="4" t="n">
        <v>358</v>
      </c>
      <c r="E359" s="1" t="n">
        <f aca="false">E$2-(D359-1)*$B$8</f>
        <v>123</v>
      </c>
      <c r="F359" s="1" t="n">
        <f aca="false">ROUND($B$2+($D359-1)*$B$4*$B$8,1)</f>
        <v>6400</v>
      </c>
      <c r="G359" s="1" t="n">
        <f aca="false">ROUND(G$2+($D359-1)*$B$5*$B$8,1)</f>
        <v>1906.9</v>
      </c>
      <c r="H359" s="1" t="str">
        <f aca="false">"( WIRE "&amp;E359&amp;" )"</f>
        <v>( WIRE 123 )</v>
      </c>
      <c r="I359" s="1" t="str">
        <f aca="false">"X"&amp;$F359</f>
        <v>X6400</v>
      </c>
      <c r="J359" s="1" t="str">
        <f aca="false">"Y"&amp;G359</f>
        <v>Y1906.9</v>
      </c>
      <c r="K359" s="1" t="str">
        <f aca="false">"G111"</f>
        <v>G111</v>
      </c>
      <c r="M359" s="4" t="str">
        <f aca="false">IF(E359&lt;1,"","N"&amp;D359&amp;" "&amp;H359&amp;" "&amp;I359&amp;" "&amp;J359&amp;" "&amp;K359)</f>
        <v>N358 ( WIRE 123 ) X6400 Y1906.9 G111</v>
      </c>
    </row>
    <row r="360" customFormat="false" ht="13.8" hidden="false" customHeight="false" outlineLevel="0" collapsed="false">
      <c r="D360" s="4" t="n">
        <v>359</v>
      </c>
      <c r="E360" s="1" t="n">
        <f aca="false">E$2-(D360-1)*$B$8</f>
        <v>122</v>
      </c>
      <c r="F360" s="1" t="n">
        <f aca="false">ROUND($B$2+($D360-1)*$B$4*$B$8,1)</f>
        <v>6400</v>
      </c>
      <c r="G360" s="1" t="n">
        <f aca="false">ROUND(G$2+($D360-1)*$B$5*$B$8,1)</f>
        <v>1911.7</v>
      </c>
      <c r="H360" s="1" t="str">
        <f aca="false">"( WIRE "&amp;E360&amp;" )"</f>
        <v>( WIRE 122 )</v>
      </c>
      <c r="I360" s="1" t="str">
        <f aca="false">"X"&amp;$F360</f>
        <v>X6400</v>
      </c>
      <c r="J360" s="1" t="str">
        <f aca="false">"Y"&amp;G360</f>
        <v>Y1911.7</v>
      </c>
      <c r="K360" s="1" t="str">
        <f aca="false">"G111"</f>
        <v>G111</v>
      </c>
      <c r="M360" s="4" t="str">
        <f aca="false">IF(E360&lt;1,"","N"&amp;D360&amp;" "&amp;H360&amp;" "&amp;I360&amp;" "&amp;J360&amp;" "&amp;K360)</f>
        <v>N359 ( WIRE 122 ) X6400 Y1911.7 G111</v>
      </c>
    </row>
    <row r="361" customFormat="false" ht="13.8" hidden="false" customHeight="false" outlineLevel="0" collapsed="false">
      <c r="D361" s="4" t="n">
        <v>360</v>
      </c>
      <c r="E361" s="1" t="n">
        <f aca="false">E$2-(D361-1)*$B$8</f>
        <v>121</v>
      </c>
      <c r="F361" s="1" t="n">
        <f aca="false">ROUND($B$2+($D361-1)*$B$4*$B$8,1)</f>
        <v>6400</v>
      </c>
      <c r="G361" s="1" t="n">
        <f aca="false">ROUND(G$2+($D361-1)*$B$5*$B$8,1)</f>
        <v>1916.5</v>
      </c>
      <c r="H361" s="1" t="str">
        <f aca="false">"( WIRE "&amp;E361&amp;" )"</f>
        <v>( WIRE 121 )</v>
      </c>
      <c r="I361" s="1" t="str">
        <f aca="false">"X"&amp;$F361</f>
        <v>X6400</v>
      </c>
      <c r="J361" s="1" t="str">
        <f aca="false">"Y"&amp;G361</f>
        <v>Y1916.5</v>
      </c>
      <c r="K361" s="1" t="str">
        <f aca="false">"G111"</f>
        <v>G111</v>
      </c>
      <c r="M361" s="4" t="str">
        <f aca="false">IF(E361&lt;1,"","N"&amp;D361&amp;" "&amp;H361&amp;" "&amp;I361&amp;" "&amp;J361&amp;" "&amp;K361)</f>
        <v>N360 ( WIRE 121 ) X6400 Y1916.5 G111</v>
      </c>
    </row>
    <row r="362" customFormat="false" ht="13.8" hidden="false" customHeight="false" outlineLevel="0" collapsed="false">
      <c r="D362" s="4" t="n">
        <v>361</v>
      </c>
      <c r="E362" s="1" t="n">
        <f aca="false">E$2-(D362-1)*$B$8</f>
        <v>120</v>
      </c>
      <c r="F362" s="1" t="n">
        <f aca="false">ROUND($B$2+($D362-1)*$B$4*$B$8,1)</f>
        <v>6400</v>
      </c>
      <c r="G362" s="1" t="n">
        <f aca="false">ROUND(G$2+($D362-1)*$B$5*$B$8,1)</f>
        <v>1921.3</v>
      </c>
      <c r="H362" s="1" t="str">
        <f aca="false">"( WIRE "&amp;E362&amp;" )"</f>
        <v>( WIRE 120 )</v>
      </c>
      <c r="I362" s="1" t="str">
        <f aca="false">"X"&amp;$F362</f>
        <v>X6400</v>
      </c>
      <c r="J362" s="1" t="str">
        <f aca="false">"Y"&amp;G362</f>
        <v>Y1921.3</v>
      </c>
      <c r="K362" s="1" t="str">
        <f aca="false">"G111"</f>
        <v>G111</v>
      </c>
      <c r="M362" s="4" t="str">
        <f aca="false">IF(E362&lt;1,"","N"&amp;D362&amp;" "&amp;H362&amp;" "&amp;I362&amp;" "&amp;J362&amp;" "&amp;K362)</f>
        <v>N361 ( WIRE 120 ) X6400 Y1921.3 G111</v>
      </c>
    </row>
    <row r="363" customFormat="false" ht="13.8" hidden="false" customHeight="false" outlineLevel="0" collapsed="false">
      <c r="D363" s="4" t="n">
        <v>362</v>
      </c>
      <c r="E363" s="1" t="n">
        <f aca="false">E$2-(D363-1)*$B$8</f>
        <v>119</v>
      </c>
      <c r="F363" s="1" t="n">
        <f aca="false">ROUND($B$2+($D363-1)*$B$4*$B$8,1)</f>
        <v>6400</v>
      </c>
      <c r="G363" s="1" t="n">
        <f aca="false">ROUND(G$2+($D363-1)*$B$5*$B$8,1)</f>
        <v>1926.1</v>
      </c>
      <c r="H363" s="1" t="str">
        <f aca="false">"( WIRE "&amp;E363&amp;" )"</f>
        <v>( WIRE 119 )</v>
      </c>
      <c r="I363" s="1" t="str">
        <f aca="false">"X"&amp;$F363</f>
        <v>X6400</v>
      </c>
      <c r="J363" s="1" t="str">
        <f aca="false">"Y"&amp;G363</f>
        <v>Y1926.1</v>
      </c>
      <c r="K363" s="1" t="str">
        <f aca="false">"G111"</f>
        <v>G111</v>
      </c>
      <c r="M363" s="4" t="str">
        <f aca="false">IF(E363&lt;1,"","N"&amp;D363&amp;" "&amp;H363&amp;" "&amp;I363&amp;" "&amp;J363&amp;" "&amp;K363)</f>
        <v>N362 ( WIRE 119 ) X6400 Y1926.1 G111</v>
      </c>
    </row>
    <row r="364" customFormat="false" ht="13.8" hidden="false" customHeight="false" outlineLevel="0" collapsed="false">
      <c r="D364" s="4" t="n">
        <v>363</v>
      </c>
      <c r="E364" s="1" t="n">
        <f aca="false">E$2-(D364-1)*$B$8</f>
        <v>118</v>
      </c>
      <c r="F364" s="1" t="n">
        <f aca="false">ROUND($B$2+($D364-1)*$B$4*$B$8,1)</f>
        <v>6400</v>
      </c>
      <c r="G364" s="1" t="n">
        <f aca="false">ROUND(G$2+($D364-1)*$B$5*$B$8,1)</f>
        <v>1930.9</v>
      </c>
      <c r="H364" s="1" t="str">
        <f aca="false">"( WIRE "&amp;E364&amp;" )"</f>
        <v>( WIRE 118 )</v>
      </c>
      <c r="I364" s="1" t="str">
        <f aca="false">"X"&amp;$F364</f>
        <v>X6400</v>
      </c>
      <c r="J364" s="1" t="str">
        <f aca="false">"Y"&amp;G364</f>
        <v>Y1930.9</v>
      </c>
      <c r="K364" s="1" t="str">
        <f aca="false">"G111"</f>
        <v>G111</v>
      </c>
      <c r="M364" s="4" t="str">
        <f aca="false">IF(E364&lt;1,"","N"&amp;D364&amp;" "&amp;H364&amp;" "&amp;I364&amp;" "&amp;J364&amp;" "&amp;K364)</f>
        <v>N363 ( WIRE 118 ) X6400 Y1930.9 G111</v>
      </c>
    </row>
    <row r="365" customFormat="false" ht="13.8" hidden="false" customHeight="false" outlineLevel="0" collapsed="false">
      <c r="D365" s="4" t="n">
        <v>364</v>
      </c>
      <c r="E365" s="1" t="n">
        <f aca="false">E$2-(D365-1)*$B$8</f>
        <v>117</v>
      </c>
      <c r="F365" s="1" t="n">
        <f aca="false">ROUND($B$2+($D365-1)*$B$4*$B$8,1)</f>
        <v>6400</v>
      </c>
      <c r="G365" s="1" t="n">
        <f aca="false">ROUND(G$2+($D365-1)*$B$5*$B$8,1)</f>
        <v>1935.7</v>
      </c>
      <c r="H365" s="1" t="str">
        <f aca="false">"( WIRE "&amp;E365&amp;" )"</f>
        <v>( WIRE 117 )</v>
      </c>
      <c r="I365" s="1" t="str">
        <f aca="false">"X"&amp;$F365</f>
        <v>X6400</v>
      </c>
      <c r="J365" s="1" t="str">
        <f aca="false">"Y"&amp;G365</f>
        <v>Y1935.7</v>
      </c>
      <c r="K365" s="1" t="str">
        <f aca="false">"G111"</f>
        <v>G111</v>
      </c>
      <c r="M365" s="4" t="str">
        <f aca="false">IF(E365&lt;1,"","N"&amp;D365&amp;" "&amp;H365&amp;" "&amp;I365&amp;" "&amp;J365&amp;" "&amp;K365)</f>
        <v>N364 ( WIRE 117 ) X6400 Y1935.7 G111</v>
      </c>
    </row>
    <row r="366" customFormat="false" ht="13.8" hidden="false" customHeight="false" outlineLevel="0" collapsed="false">
      <c r="D366" s="4" t="n">
        <v>365</v>
      </c>
      <c r="E366" s="1" t="n">
        <f aca="false">E$2-(D366-1)*$B$8</f>
        <v>116</v>
      </c>
      <c r="F366" s="1" t="n">
        <f aca="false">ROUND($B$2+($D366-1)*$B$4*$B$8,1)</f>
        <v>6400</v>
      </c>
      <c r="G366" s="1" t="n">
        <f aca="false">ROUND(G$2+($D366-1)*$B$5*$B$8,1)</f>
        <v>1940.5</v>
      </c>
      <c r="H366" s="1" t="str">
        <f aca="false">"( WIRE "&amp;E366&amp;" )"</f>
        <v>( WIRE 116 )</v>
      </c>
      <c r="I366" s="1" t="str">
        <f aca="false">"X"&amp;$F366</f>
        <v>X6400</v>
      </c>
      <c r="J366" s="1" t="str">
        <f aca="false">"Y"&amp;G366</f>
        <v>Y1940.5</v>
      </c>
      <c r="K366" s="1" t="str">
        <f aca="false">"G111"</f>
        <v>G111</v>
      </c>
      <c r="M366" s="4" t="str">
        <f aca="false">IF(E366&lt;1,"","N"&amp;D366&amp;" "&amp;H366&amp;" "&amp;I366&amp;" "&amp;J366&amp;" "&amp;K366)</f>
        <v>N365 ( WIRE 116 ) X6400 Y1940.5 G111</v>
      </c>
    </row>
    <row r="367" customFormat="false" ht="13.8" hidden="false" customHeight="false" outlineLevel="0" collapsed="false">
      <c r="D367" s="4" t="n">
        <v>366</v>
      </c>
      <c r="E367" s="1" t="n">
        <f aca="false">E$2-(D367-1)*$B$8</f>
        <v>115</v>
      </c>
      <c r="F367" s="1" t="n">
        <f aca="false">ROUND($B$2+($D367-1)*$B$4*$B$8,1)</f>
        <v>6400</v>
      </c>
      <c r="G367" s="1" t="n">
        <f aca="false">ROUND(G$2+($D367-1)*$B$5*$B$8,1)</f>
        <v>1945.3</v>
      </c>
      <c r="H367" s="1" t="str">
        <f aca="false">"( WIRE "&amp;E367&amp;" )"</f>
        <v>( WIRE 115 )</v>
      </c>
      <c r="I367" s="1" t="str">
        <f aca="false">"X"&amp;$F367</f>
        <v>X6400</v>
      </c>
      <c r="J367" s="1" t="str">
        <f aca="false">"Y"&amp;G367</f>
        <v>Y1945.3</v>
      </c>
      <c r="K367" s="1" t="str">
        <f aca="false">"G111"</f>
        <v>G111</v>
      </c>
      <c r="M367" s="4" t="str">
        <f aca="false">IF(E367&lt;1,"","N"&amp;D367&amp;" "&amp;H367&amp;" "&amp;I367&amp;" "&amp;J367&amp;" "&amp;K367)</f>
        <v>N366 ( WIRE 115 ) X6400 Y1945.3 G111</v>
      </c>
    </row>
    <row r="368" customFormat="false" ht="13.8" hidden="false" customHeight="false" outlineLevel="0" collapsed="false">
      <c r="D368" s="4" t="n">
        <v>367</v>
      </c>
      <c r="E368" s="1" t="n">
        <f aca="false">E$2-(D368-1)*$B$8</f>
        <v>114</v>
      </c>
      <c r="F368" s="1" t="n">
        <f aca="false">ROUND($B$2+($D368-1)*$B$4*$B$8,1)</f>
        <v>6400</v>
      </c>
      <c r="G368" s="1" t="n">
        <f aca="false">ROUND(G$2+($D368-1)*$B$5*$B$8,1)</f>
        <v>1950.1</v>
      </c>
      <c r="H368" s="1" t="str">
        <f aca="false">"( WIRE "&amp;E368&amp;" )"</f>
        <v>( WIRE 114 )</v>
      </c>
      <c r="I368" s="1" t="str">
        <f aca="false">"X"&amp;$F368</f>
        <v>X6400</v>
      </c>
      <c r="J368" s="1" t="str">
        <f aca="false">"Y"&amp;G368</f>
        <v>Y1950.1</v>
      </c>
      <c r="K368" s="1" t="str">
        <f aca="false">"G111"</f>
        <v>G111</v>
      </c>
      <c r="M368" s="4" t="str">
        <f aca="false">IF(E368&lt;1,"","N"&amp;D368&amp;" "&amp;H368&amp;" "&amp;I368&amp;" "&amp;J368&amp;" "&amp;K368)</f>
        <v>N367 ( WIRE 114 ) X6400 Y1950.1 G111</v>
      </c>
    </row>
    <row r="369" customFormat="false" ht="13.8" hidden="false" customHeight="false" outlineLevel="0" collapsed="false">
      <c r="D369" s="4" t="n">
        <v>368</v>
      </c>
      <c r="E369" s="1" t="n">
        <f aca="false">E$2-(D369-1)*$B$8</f>
        <v>113</v>
      </c>
      <c r="F369" s="1" t="n">
        <f aca="false">ROUND($B$2+($D369-1)*$B$4*$B$8,1)</f>
        <v>6400</v>
      </c>
      <c r="G369" s="1" t="n">
        <f aca="false">ROUND(G$2+($D369-1)*$B$5*$B$8,1)</f>
        <v>1954.8</v>
      </c>
      <c r="H369" s="1" t="str">
        <f aca="false">"( WIRE "&amp;E369&amp;" )"</f>
        <v>( WIRE 113 )</v>
      </c>
      <c r="I369" s="1" t="str">
        <f aca="false">"X"&amp;$F369</f>
        <v>X6400</v>
      </c>
      <c r="J369" s="1" t="str">
        <f aca="false">"Y"&amp;G369</f>
        <v>Y1954.8</v>
      </c>
      <c r="K369" s="1" t="str">
        <f aca="false">"G111"</f>
        <v>G111</v>
      </c>
      <c r="M369" s="4" t="str">
        <f aca="false">IF(E369&lt;1,"","N"&amp;D369&amp;" "&amp;H369&amp;" "&amp;I369&amp;" "&amp;J369&amp;" "&amp;K369)</f>
        <v>N368 ( WIRE 113 ) X6400 Y1954.8 G111</v>
      </c>
    </row>
    <row r="370" customFormat="false" ht="13.8" hidden="false" customHeight="false" outlineLevel="0" collapsed="false">
      <c r="D370" s="4" t="n">
        <v>369</v>
      </c>
      <c r="E370" s="1" t="n">
        <f aca="false">E$2-(D370-1)*$B$8</f>
        <v>112</v>
      </c>
      <c r="F370" s="1" t="n">
        <f aca="false">ROUND($B$2+($D370-1)*$B$4*$B$8,1)</f>
        <v>6400</v>
      </c>
      <c r="G370" s="1" t="n">
        <f aca="false">ROUND(G$2+($D370-1)*$B$5*$B$8,1)</f>
        <v>1959.6</v>
      </c>
      <c r="H370" s="1" t="str">
        <f aca="false">"( WIRE "&amp;E370&amp;" )"</f>
        <v>( WIRE 112 )</v>
      </c>
      <c r="I370" s="1" t="str">
        <f aca="false">"X"&amp;$F370</f>
        <v>X6400</v>
      </c>
      <c r="J370" s="1" t="str">
        <f aca="false">"Y"&amp;G370</f>
        <v>Y1959.6</v>
      </c>
      <c r="K370" s="1" t="str">
        <f aca="false">"G111"</f>
        <v>G111</v>
      </c>
      <c r="M370" s="4" t="str">
        <f aca="false">IF(E370&lt;1,"","N"&amp;D370&amp;" "&amp;H370&amp;" "&amp;I370&amp;" "&amp;J370&amp;" "&amp;K370)</f>
        <v>N369 ( WIRE 112 ) X6400 Y1959.6 G111</v>
      </c>
    </row>
    <row r="371" customFormat="false" ht="13.8" hidden="false" customHeight="false" outlineLevel="0" collapsed="false">
      <c r="D371" s="4" t="n">
        <v>370</v>
      </c>
      <c r="E371" s="1" t="n">
        <f aca="false">E$2-(D371-1)*$B$8</f>
        <v>111</v>
      </c>
      <c r="F371" s="1" t="n">
        <f aca="false">ROUND($B$2+($D371-1)*$B$4*$B$8,1)</f>
        <v>6400</v>
      </c>
      <c r="G371" s="1" t="n">
        <f aca="false">ROUND(G$2+($D371-1)*$B$5*$B$8,1)</f>
        <v>1964.4</v>
      </c>
      <c r="H371" s="1" t="str">
        <f aca="false">"( WIRE "&amp;E371&amp;" )"</f>
        <v>( WIRE 111 )</v>
      </c>
      <c r="I371" s="1" t="str">
        <f aca="false">"X"&amp;$F371</f>
        <v>X6400</v>
      </c>
      <c r="J371" s="1" t="str">
        <f aca="false">"Y"&amp;G371</f>
        <v>Y1964.4</v>
      </c>
      <c r="K371" s="1" t="str">
        <f aca="false">"G111"</f>
        <v>G111</v>
      </c>
      <c r="M371" s="4" t="str">
        <f aca="false">IF(E371&lt;1,"","N"&amp;D371&amp;" "&amp;H371&amp;" "&amp;I371&amp;" "&amp;J371&amp;" "&amp;K371)</f>
        <v>N370 ( WIRE 111 ) X6400 Y1964.4 G111</v>
      </c>
    </row>
    <row r="372" customFormat="false" ht="13.8" hidden="false" customHeight="false" outlineLevel="0" collapsed="false">
      <c r="D372" s="4" t="n">
        <v>371</v>
      </c>
      <c r="E372" s="1" t="n">
        <f aca="false">E$2-(D372-1)*$B$8</f>
        <v>110</v>
      </c>
      <c r="F372" s="1" t="n">
        <f aca="false">ROUND($B$2+($D372-1)*$B$4*$B$8,1)</f>
        <v>6400</v>
      </c>
      <c r="G372" s="1" t="n">
        <f aca="false">ROUND(G$2+($D372-1)*$B$5*$B$8,1)</f>
        <v>1969.2</v>
      </c>
      <c r="H372" s="1" t="str">
        <f aca="false">"( WIRE "&amp;E372&amp;" )"</f>
        <v>( WIRE 110 )</v>
      </c>
      <c r="I372" s="1" t="str">
        <f aca="false">"X"&amp;$F372</f>
        <v>X6400</v>
      </c>
      <c r="J372" s="1" t="str">
        <f aca="false">"Y"&amp;G372</f>
        <v>Y1969.2</v>
      </c>
      <c r="K372" s="1" t="str">
        <f aca="false">"G111"</f>
        <v>G111</v>
      </c>
      <c r="M372" s="4" t="str">
        <f aca="false">IF(E372&lt;1,"","N"&amp;D372&amp;" "&amp;H372&amp;" "&amp;I372&amp;" "&amp;J372&amp;" "&amp;K372)</f>
        <v>N371 ( WIRE 110 ) X6400 Y1969.2 G111</v>
      </c>
    </row>
    <row r="373" customFormat="false" ht="13.8" hidden="false" customHeight="false" outlineLevel="0" collapsed="false">
      <c r="D373" s="4" t="n">
        <v>372</v>
      </c>
      <c r="E373" s="1" t="n">
        <f aca="false">E$2-(D373-1)*$B$8</f>
        <v>109</v>
      </c>
      <c r="F373" s="1" t="n">
        <f aca="false">ROUND($B$2+($D373-1)*$B$4*$B$8,1)</f>
        <v>6400</v>
      </c>
      <c r="G373" s="1" t="n">
        <f aca="false">ROUND(G$2+($D373-1)*$B$5*$B$8,1)</f>
        <v>1974</v>
      </c>
      <c r="H373" s="1" t="str">
        <f aca="false">"( WIRE "&amp;E373&amp;" )"</f>
        <v>( WIRE 109 )</v>
      </c>
      <c r="I373" s="1" t="str">
        <f aca="false">"X"&amp;$F373</f>
        <v>X6400</v>
      </c>
      <c r="J373" s="1" t="str">
        <f aca="false">"Y"&amp;G373</f>
        <v>Y1974</v>
      </c>
      <c r="K373" s="1" t="str">
        <f aca="false">"G111"</f>
        <v>G111</v>
      </c>
      <c r="M373" s="4" t="str">
        <f aca="false">IF(E373&lt;1,"","N"&amp;D373&amp;" "&amp;H373&amp;" "&amp;I373&amp;" "&amp;J373&amp;" "&amp;K373)</f>
        <v>N372 ( WIRE 109 ) X6400 Y1974 G111</v>
      </c>
    </row>
    <row r="374" customFormat="false" ht="13.8" hidden="false" customHeight="false" outlineLevel="0" collapsed="false">
      <c r="D374" s="4" t="n">
        <v>373</v>
      </c>
      <c r="E374" s="1" t="n">
        <f aca="false">E$2-(D374-1)*$B$8</f>
        <v>108</v>
      </c>
      <c r="F374" s="1" t="n">
        <f aca="false">ROUND($B$2+($D374-1)*$B$4*$B$8,1)</f>
        <v>6400</v>
      </c>
      <c r="G374" s="1" t="n">
        <f aca="false">ROUND(G$2+($D374-1)*$B$5*$B$8,1)</f>
        <v>1978.8</v>
      </c>
      <c r="H374" s="1" t="str">
        <f aca="false">"( WIRE "&amp;E374&amp;" )"</f>
        <v>( WIRE 108 )</v>
      </c>
      <c r="I374" s="1" t="str">
        <f aca="false">"X"&amp;$F374</f>
        <v>X6400</v>
      </c>
      <c r="J374" s="1" t="str">
        <f aca="false">"Y"&amp;G374</f>
        <v>Y1978.8</v>
      </c>
      <c r="K374" s="1" t="str">
        <f aca="false">"G111"</f>
        <v>G111</v>
      </c>
      <c r="M374" s="4" t="str">
        <f aca="false">IF(E374&lt;1,"","N"&amp;D374&amp;" "&amp;H374&amp;" "&amp;I374&amp;" "&amp;J374&amp;" "&amp;K374)</f>
        <v>N373 ( WIRE 108 ) X6400 Y1978.8 G111</v>
      </c>
    </row>
    <row r="375" customFormat="false" ht="13.8" hidden="false" customHeight="false" outlineLevel="0" collapsed="false">
      <c r="D375" s="4" t="n">
        <v>374</v>
      </c>
      <c r="E375" s="1" t="n">
        <f aca="false">E$2-(D375-1)*$B$8</f>
        <v>107</v>
      </c>
      <c r="F375" s="1" t="n">
        <f aca="false">ROUND($B$2+($D375-1)*$B$4*$B$8,1)</f>
        <v>6400</v>
      </c>
      <c r="G375" s="1" t="n">
        <f aca="false">ROUND(G$2+($D375-1)*$B$5*$B$8,1)</f>
        <v>1983.6</v>
      </c>
      <c r="H375" s="1" t="str">
        <f aca="false">"( WIRE "&amp;E375&amp;" )"</f>
        <v>( WIRE 107 )</v>
      </c>
      <c r="I375" s="1" t="str">
        <f aca="false">"X"&amp;$F375</f>
        <v>X6400</v>
      </c>
      <c r="J375" s="1" t="str">
        <f aca="false">"Y"&amp;G375</f>
        <v>Y1983.6</v>
      </c>
      <c r="K375" s="1" t="str">
        <f aca="false">"G111"</f>
        <v>G111</v>
      </c>
      <c r="M375" s="4" t="str">
        <f aca="false">IF(E375&lt;1,"","N"&amp;D375&amp;" "&amp;H375&amp;" "&amp;I375&amp;" "&amp;J375&amp;" "&amp;K375)</f>
        <v>N374 ( WIRE 107 ) X6400 Y1983.6 G111</v>
      </c>
    </row>
    <row r="376" customFormat="false" ht="13.8" hidden="false" customHeight="false" outlineLevel="0" collapsed="false">
      <c r="D376" s="4" t="n">
        <v>375</v>
      </c>
      <c r="E376" s="1" t="n">
        <f aca="false">E$2-(D376-1)*$B$8</f>
        <v>106</v>
      </c>
      <c r="F376" s="1" t="n">
        <f aca="false">ROUND($B$2+($D376-1)*$B$4*$B$8,1)</f>
        <v>6400</v>
      </c>
      <c r="G376" s="1" t="n">
        <f aca="false">ROUND(G$2+($D376-1)*$B$5*$B$8,1)</f>
        <v>1988.4</v>
      </c>
      <c r="H376" s="1" t="str">
        <f aca="false">"( WIRE "&amp;E376&amp;" )"</f>
        <v>( WIRE 106 )</v>
      </c>
      <c r="I376" s="1" t="str">
        <f aca="false">"X"&amp;$F376</f>
        <v>X6400</v>
      </c>
      <c r="J376" s="1" t="str">
        <f aca="false">"Y"&amp;G376</f>
        <v>Y1988.4</v>
      </c>
      <c r="K376" s="1" t="str">
        <f aca="false">"G111"</f>
        <v>G111</v>
      </c>
      <c r="M376" s="4" t="str">
        <f aca="false">IF(E376&lt;1,"","N"&amp;D376&amp;" "&amp;H376&amp;" "&amp;I376&amp;" "&amp;J376&amp;" "&amp;K376)</f>
        <v>N375 ( WIRE 106 ) X6400 Y1988.4 G111</v>
      </c>
    </row>
    <row r="377" customFormat="false" ht="13.8" hidden="false" customHeight="false" outlineLevel="0" collapsed="false">
      <c r="D377" s="4" t="n">
        <v>376</v>
      </c>
      <c r="E377" s="1" t="n">
        <f aca="false">E$2-(D377-1)*$B$8</f>
        <v>105</v>
      </c>
      <c r="F377" s="1" t="n">
        <f aca="false">ROUND($B$2+($D377-1)*$B$4*$B$8,1)</f>
        <v>6400</v>
      </c>
      <c r="G377" s="1" t="n">
        <f aca="false">ROUND(G$2+($D377-1)*$B$5*$B$8,1)</f>
        <v>1993.2</v>
      </c>
      <c r="H377" s="1" t="str">
        <f aca="false">"( WIRE "&amp;E377&amp;" )"</f>
        <v>( WIRE 105 )</v>
      </c>
      <c r="I377" s="1" t="str">
        <f aca="false">"X"&amp;$F377</f>
        <v>X6400</v>
      </c>
      <c r="J377" s="1" t="str">
        <f aca="false">"Y"&amp;G377</f>
        <v>Y1993.2</v>
      </c>
      <c r="K377" s="1" t="str">
        <f aca="false">"G111"</f>
        <v>G111</v>
      </c>
      <c r="M377" s="4" t="str">
        <f aca="false">IF(E377&lt;1,"","N"&amp;D377&amp;" "&amp;H377&amp;" "&amp;I377&amp;" "&amp;J377&amp;" "&amp;K377)</f>
        <v>N376 ( WIRE 105 ) X6400 Y1993.2 G111</v>
      </c>
    </row>
    <row r="378" customFormat="false" ht="13.8" hidden="false" customHeight="false" outlineLevel="0" collapsed="false">
      <c r="D378" s="4" t="n">
        <v>377</v>
      </c>
      <c r="E378" s="1" t="n">
        <f aca="false">E$2-(D378-1)*$B$8</f>
        <v>104</v>
      </c>
      <c r="F378" s="1" t="n">
        <f aca="false">ROUND($B$2+($D378-1)*$B$4*$B$8,1)</f>
        <v>6400</v>
      </c>
      <c r="G378" s="1" t="n">
        <f aca="false">ROUND(G$2+($D378-1)*$B$5*$B$8,1)</f>
        <v>1998</v>
      </c>
      <c r="H378" s="1" t="str">
        <f aca="false">"( WIRE "&amp;E378&amp;" )"</f>
        <v>( WIRE 104 )</v>
      </c>
      <c r="I378" s="1" t="str">
        <f aca="false">"X"&amp;$F378</f>
        <v>X6400</v>
      </c>
      <c r="J378" s="1" t="str">
        <f aca="false">"Y"&amp;G378</f>
        <v>Y1998</v>
      </c>
      <c r="K378" s="1" t="str">
        <f aca="false">"G111"</f>
        <v>G111</v>
      </c>
      <c r="M378" s="4" t="str">
        <f aca="false">IF(E378&lt;1,"","N"&amp;D378&amp;" "&amp;H378&amp;" "&amp;I378&amp;" "&amp;J378&amp;" "&amp;K378)</f>
        <v>N377 ( WIRE 104 ) X6400 Y1998 G111</v>
      </c>
    </row>
    <row r="379" customFormat="false" ht="13.8" hidden="false" customHeight="false" outlineLevel="0" collapsed="false">
      <c r="D379" s="4" t="n">
        <v>378</v>
      </c>
      <c r="E379" s="1" t="n">
        <f aca="false">E$2-(D379-1)*$B$8</f>
        <v>103</v>
      </c>
      <c r="F379" s="1" t="n">
        <f aca="false">ROUND($B$2+($D379-1)*$B$4*$B$8,1)</f>
        <v>6400</v>
      </c>
      <c r="G379" s="1" t="n">
        <f aca="false">ROUND(G$2+($D379-1)*$B$5*$B$8,1)</f>
        <v>2002.8</v>
      </c>
      <c r="H379" s="1" t="str">
        <f aca="false">"( WIRE "&amp;E379&amp;" )"</f>
        <v>( WIRE 103 )</v>
      </c>
      <c r="I379" s="1" t="str">
        <f aca="false">"X"&amp;$F379</f>
        <v>X6400</v>
      </c>
      <c r="J379" s="1" t="str">
        <f aca="false">"Y"&amp;G379</f>
        <v>Y2002.8</v>
      </c>
      <c r="K379" s="1" t="str">
        <f aca="false">"G111"</f>
        <v>G111</v>
      </c>
      <c r="M379" s="4" t="str">
        <f aca="false">IF(E379&lt;1,"","N"&amp;D379&amp;" "&amp;H379&amp;" "&amp;I379&amp;" "&amp;J379&amp;" "&amp;K379)</f>
        <v>N378 ( WIRE 103 ) X6400 Y2002.8 G111</v>
      </c>
    </row>
    <row r="380" customFormat="false" ht="13.8" hidden="false" customHeight="false" outlineLevel="0" collapsed="false">
      <c r="D380" s="4" t="n">
        <v>379</v>
      </c>
      <c r="E380" s="1" t="n">
        <f aca="false">E$2-(D380-1)*$B$8</f>
        <v>102</v>
      </c>
      <c r="F380" s="1" t="n">
        <f aca="false">ROUND($B$2+($D380-1)*$B$4*$B$8,1)</f>
        <v>6400</v>
      </c>
      <c r="G380" s="1" t="n">
        <f aca="false">ROUND(G$2+($D380-1)*$B$5*$B$8,1)</f>
        <v>2007.6</v>
      </c>
      <c r="H380" s="1" t="str">
        <f aca="false">"( WIRE "&amp;E380&amp;" )"</f>
        <v>( WIRE 102 )</v>
      </c>
      <c r="I380" s="1" t="str">
        <f aca="false">"X"&amp;$F380</f>
        <v>X6400</v>
      </c>
      <c r="J380" s="1" t="str">
        <f aca="false">"Y"&amp;G380</f>
        <v>Y2007.6</v>
      </c>
      <c r="K380" s="1" t="str">
        <f aca="false">"G111"</f>
        <v>G111</v>
      </c>
      <c r="M380" s="4" t="str">
        <f aca="false">IF(E380&lt;1,"","N"&amp;D380&amp;" "&amp;H380&amp;" "&amp;I380&amp;" "&amp;J380&amp;" "&amp;K380)</f>
        <v>N379 ( WIRE 102 ) X6400 Y2007.6 G111</v>
      </c>
    </row>
    <row r="381" customFormat="false" ht="13.8" hidden="false" customHeight="false" outlineLevel="0" collapsed="false">
      <c r="D381" s="4" t="n">
        <v>380</v>
      </c>
      <c r="E381" s="1" t="n">
        <f aca="false">E$2-(D381-1)*$B$8</f>
        <v>101</v>
      </c>
      <c r="F381" s="1" t="n">
        <f aca="false">ROUND($B$2+($D381-1)*$B$4*$B$8,1)</f>
        <v>6400</v>
      </c>
      <c r="G381" s="1" t="n">
        <f aca="false">ROUND(G$2+($D381-1)*$B$5*$B$8,1)</f>
        <v>2012.3</v>
      </c>
      <c r="H381" s="1" t="str">
        <f aca="false">"( WIRE "&amp;E381&amp;" )"</f>
        <v>( WIRE 101 )</v>
      </c>
      <c r="I381" s="1" t="str">
        <f aca="false">"X"&amp;$F381</f>
        <v>X6400</v>
      </c>
      <c r="J381" s="1" t="str">
        <f aca="false">"Y"&amp;G381</f>
        <v>Y2012.3</v>
      </c>
      <c r="K381" s="1" t="str">
        <f aca="false">"G111"</f>
        <v>G111</v>
      </c>
      <c r="M381" s="4" t="str">
        <f aca="false">IF(E381&lt;1,"","N"&amp;D381&amp;" "&amp;H381&amp;" "&amp;I381&amp;" "&amp;J381&amp;" "&amp;K381)</f>
        <v>N380 ( WIRE 101 ) X6400 Y2012.3 G111</v>
      </c>
    </row>
    <row r="382" customFormat="false" ht="13.8" hidden="false" customHeight="false" outlineLevel="0" collapsed="false">
      <c r="D382" s="4" t="n">
        <v>381</v>
      </c>
      <c r="E382" s="1" t="n">
        <f aca="false">E$2-(D382-1)*$B$8</f>
        <v>100</v>
      </c>
      <c r="F382" s="1" t="n">
        <f aca="false">ROUND($B$2+($D382-1)*$B$4*$B$8,1)</f>
        <v>6400</v>
      </c>
      <c r="G382" s="1" t="n">
        <f aca="false">ROUND(G$2+($D382-1)*$B$5*$B$8,1)</f>
        <v>2017.1</v>
      </c>
      <c r="H382" s="1" t="str">
        <f aca="false">"( WIRE "&amp;E382&amp;" )"</f>
        <v>( WIRE 100 )</v>
      </c>
      <c r="I382" s="1" t="str">
        <f aca="false">"X"&amp;$F382</f>
        <v>X6400</v>
      </c>
      <c r="J382" s="1" t="str">
        <f aca="false">"Y"&amp;G382</f>
        <v>Y2017.1</v>
      </c>
      <c r="K382" s="1" t="str">
        <f aca="false">"G111"</f>
        <v>G111</v>
      </c>
      <c r="M382" s="4" t="str">
        <f aca="false">IF(E382&lt;1,"","N"&amp;D382&amp;" "&amp;H382&amp;" "&amp;I382&amp;" "&amp;J382&amp;" "&amp;K382)</f>
        <v>N381 ( WIRE 100 ) X6400 Y2017.1 G111</v>
      </c>
    </row>
    <row r="383" customFormat="false" ht="13.8" hidden="false" customHeight="false" outlineLevel="0" collapsed="false">
      <c r="D383" s="4" t="n">
        <v>382</v>
      </c>
      <c r="E383" s="1" t="n">
        <f aca="false">E$2-(D383-1)*$B$8</f>
        <v>99</v>
      </c>
      <c r="F383" s="1" t="n">
        <f aca="false">ROUND($B$2+($D383-1)*$B$4*$B$8,1)</f>
        <v>6400</v>
      </c>
      <c r="G383" s="1" t="n">
        <f aca="false">ROUND(G$2+($D383-1)*$B$5*$B$8,1)</f>
        <v>2021.9</v>
      </c>
      <c r="H383" s="1" t="str">
        <f aca="false">"( WIRE "&amp;E383&amp;" )"</f>
        <v>( WIRE 99 )</v>
      </c>
      <c r="I383" s="1" t="str">
        <f aca="false">"X"&amp;$F383</f>
        <v>X6400</v>
      </c>
      <c r="J383" s="1" t="str">
        <f aca="false">"Y"&amp;G383</f>
        <v>Y2021.9</v>
      </c>
      <c r="K383" s="1" t="str">
        <f aca="false">"G111"</f>
        <v>G111</v>
      </c>
      <c r="M383" s="4" t="str">
        <f aca="false">IF(E383&lt;1,"","N"&amp;D383&amp;" "&amp;H383&amp;" "&amp;I383&amp;" "&amp;J383&amp;" "&amp;K383)</f>
        <v>N382 ( WIRE 99 ) X6400 Y2021.9 G111</v>
      </c>
    </row>
    <row r="384" customFormat="false" ht="13.8" hidden="false" customHeight="false" outlineLevel="0" collapsed="false">
      <c r="D384" s="4" t="n">
        <v>383</v>
      </c>
      <c r="E384" s="1" t="n">
        <f aca="false">E$2-(D384-1)*$B$8</f>
        <v>98</v>
      </c>
      <c r="F384" s="1" t="n">
        <f aca="false">ROUND($B$2+($D384-1)*$B$4*$B$8,1)</f>
        <v>6400</v>
      </c>
      <c r="G384" s="1" t="n">
        <f aca="false">ROUND(G$2+($D384-1)*$B$5*$B$8,1)</f>
        <v>2026.7</v>
      </c>
      <c r="H384" s="1" t="str">
        <f aca="false">"( WIRE "&amp;E384&amp;" )"</f>
        <v>( WIRE 98 )</v>
      </c>
      <c r="I384" s="1" t="str">
        <f aca="false">"X"&amp;$F384</f>
        <v>X6400</v>
      </c>
      <c r="J384" s="1" t="str">
        <f aca="false">"Y"&amp;G384</f>
        <v>Y2026.7</v>
      </c>
      <c r="K384" s="1" t="str">
        <f aca="false">"G111"</f>
        <v>G111</v>
      </c>
      <c r="M384" s="4" t="str">
        <f aca="false">IF(E384&lt;1,"","N"&amp;D384&amp;" "&amp;H384&amp;" "&amp;I384&amp;" "&amp;J384&amp;" "&amp;K384)</f>
        <v>N383 ( WIRE 98 ) X6400 Y2026.7 G111</v>
      </c>
    </row>
    <row r="385" customFormat="false" ht="13.8" hidden="false" customHeight="false" outlineLevel="0" collapsed="false">
      <c r="D385" s="4" t="n">
        <v>384</v>
      </c>
      <c r="E385" s="1" t="n">
        <f aca="false">E$2-(D385-1)*$B$8</f>
        <v>97</v>
      </c>
      <c r="F385" s="1" t="n">
        <f aca="false">ROUND($B$2+($D385-1)*$B$4*$B$8,1)</f>
        <v>6400</v>
      </c>
      <c r="G385" s="1" t="n">
        <f aca="false">ROUND(G$2+($D385-1)*$B$5*$B$8,1)</f>
        <v>2031.5</v>
      </c>
      <c r="H385" s="1" t="str">
        <f aca="false">"( WIRE "&amp;E385&amp;" )"</f>
        <v>( WIRE 97 )</v>
      </c>
      <c r="I385" s="1" t="str">
        <f aca="false">"X"&amp;$F385</f>
        <v>X6400</v>
      </c>
      <c r="J385" s="1" t="str">
        <f aca="false">"Y"&amp;G385</f>
        <v>Y2031.5</v>
      </c>
      <c r="K385" s="1" t="str">
        <f aca="false">"G111"</f>
        <v>G111</v>
      </c>
      <c r="M385" s="4" t="str">
        <f aca="false">IF(E385&lt;1,"","N"&amp;D385&amp;" "&amp;H385&amp;" "&amp;I385&amp;" "&amp;J385&amp;" "&amp;K385)</f>
        <v>N384 ( WIRE 97 ) X6400 Y2031.5 G111</v>
      </c>
    </row>
    <row r="386" customFormat="false" ht="13.8" hidden="false" customHeight="false" outlineLevel="0" collapsed="false">
      <c r="D386" s="4" t="n">
        <v>385</v>
      </c>
      <c r="E386" s="1" t="n">
        <f aca="false">E$2-(D386-1)*$B$8</f>
        <v>96</v>
      </c>
      <c r="F386" s="1" t="n">
        <f aca="false">ROUND($B$2+($D386-1)*$B$4*$B$8,1)</f>
        <v>6400</v>
      </c>
      <c r="G386" s="1" t="n">
        <f aca="false">ROUND(G$2+($D386-1)*$B$5*$B$8,1)</f>
        <v>2036.3</v>
      </c>
      <c r="H386" s="1" t="str">
        <f aca="false">"( WIRE "&amp;E386&amp;" )"</f>
        <v>( WIRE 96 )</v>
      </c>
      <c r="I386" s="1" t="str">
        <f aca="false">"X"&amp;$F386</f>
        <v>X6400</v>
      </c>
      <c r="J386" s="1" t="str">
        <f aca="false">"Y"&amp;G386</f>
        <v>Y2036.3</v>
      </c>
      <c r="K386" s="1" t="str">
        <f aca="false">"G111"</f>
        <v>G111</v>
      </c>
      <c r="M386" s="4" t="str">
        <f aca="false">IF(E386&lt;1,"","N"&amp;D386&amp;" "&amp;H386&amp;" "&amp;I386&amp;" "&amp;J386&amp;" "&amp;K386)</f>
        <v>N385 ( WIRE 96 ) X6400 Y2036.3 G111</v>
      </c>
    </row>
    <row r="387" customFormat="false" ht="13.8" hidden="false" customHeight="false" outlineLevel="0" collapsed="false">
      <c r="D387" s="4" t="n">
        <v>386</v>
      </c>
      <c r="E387" s="1" t="n">
        <f aca="false">E$2-(D387-1)*$B$8</f>
        <v>95</v>
      </c>
      <c r="F387" s="1" t="n">
        <f aca="false">ROUND($B$2+($D387-1)*$B$4*$B$8,1)</f>
        <v>6400</v>
      </c>
      <c r="G387" s="1" t="n">
        <f aca="false">ROUND(G$2+($D387-1)*$B$5*$B$8,1)</f>
        <v>2041.1</v>
      </c>
      <c r="H387" s="1" t="str">
        <f aca="false">"( WIRE "&amp;E387&amp;" )"</f>
        <v>( WIRE 95 )</v>
      </c>
      <c r="I387" s="1" t="str">
        <f aca="false">"X"&amp;$F387</f>
        <v>X6400</v>
      </c>
      <c r="J387" s="1" t="str">
        <f aca="false">"Y"&amp;G387</f>
        <v>Y2041.1</v>
      </c>
      <c r="K387" s="1" t="str">
        <f aca="false">"G111"</f>
        <v>G111</v>
      </c>
      <c r="M387" s="4" t="str">
        <f aca="false">IF(E387&lt;1,"","N"&amp;D387&amp;" "&amp;H387&amp;" "&amp;I387&amp;" "&amp;J387&amp;" "&amp;K387)</f>
        <v>N386 ( WIRE 95 ) X6400 Y2041.1 G111</v>
      </c>
    </row>
    <row r="388" customFormat="false" ht="13.8" hidden="false" customHeight="false" outlineLevel="0" collapsed="false">
      <c r="D388" s="4" t="n">
        <v>387</v>
      </c>
      <c r="E388" s="1" t="n">
        <f aca="false">E$2-(D388-1)*$B$8</f>
        <v>94</v>
      </c>
      <c r="F388" s="1" t="n">
        <f aca="false">ROUND($B$2+($D388-1)*$B$4*$B$8,1)</f>
        <v>6400</v>
      </c>
      <c r="G388" s="1" t="n">
        <f aca="false">ROUND(G$2+($D388-1)*$B$5*$B$8,1)</f>
        <v>2045.9</v>
      </c>
      <c r="H388" s="1" t="str">
        <f aca="false">"( WIRE "&amp;E388&amp;" )"</f>
        <v>( WIRE 94 )</v>
      </c>
      <c r="I388" s="1" t="str">
        <f aca="false">"X"&amp;$F388</f>
        <v>X6400</v>
      </c>
      <c r="J388" s="1" t="str">
        <f aca="false">"Y"&amp;G388</f>
        <v>Y2045.9</v>
      </c>
      <c r="K388" s="1" t="str">
        <f aca="false">"G111"</f>
        <v>G111</v>
      </c>
      <c r="M388" s="4" t="str">
        <f aca="false">IF(E388&lt;1,"","N"&amp;D388&amp;" "&amp;H388&amp;" "&amp;I388&amp;" "&amp;J388&amp;" "&amp;K388)</f>
        <v>N387 ( WIRE 94 ) X6400 Y2045.9 G111</v>
      </c>
    </row>
    <row r="389" customFormat="false" ht="13.8" hidden="false" customHeight="false" outlineLevel="0" collapsed="false">
      <c r="D389" s="4" t="n">
        <v>388</v>
      </c>
      <c r="E389" s="1" t="n">
        <f aca="false">E$2-(D389-1)*$B$8</f>
        <v>93</v>
      </c>
      <c r="F389" s="1" t="n">
        <f aca="false">ROUND($B$2+($D389-1)*$B$4*$B$8,1)</f>
        <v>6400</v>
      </c>
      <c r="G389" s="1" t="n">
        <f aca="false">ROUND(G$2+($D389-1)*$B$5*$B$8,1)</f>
        <v>2050.7</v>
      </c>
      <c r="H389" s="1" t="str">
        <f aca="false">"( WIRE "&amp;E389&amp;" )"</f>
        <v>( WIRE 93 )</v>
      </c>
      <c r="I389" s="1" t="str">
        <f aca="false">"X"&amp;$F389</f>
        <v>X6400</v>
      </c>
      <c r="J389" s="1" t="str">
        <f aca="false">"Y"&amp;G389</f>
        <v>Y2050.7</v>
      </c>
      <c r="K389" s="1" t="str">
        <f aca="false">"G111"</f>
        <v>G111</v>
      </c>
      <c r="M389" s="4" t="str">
        <f aca="false">IF(E389&lt;1,"","N"&amp;D389&amp;" "&amp;H389&amp;" "&amp;I389&amp;" "&amp;J389&amp;" "&amp;K389)</f>
        <v>N388 ( WIRE 93 ) X6400 Y2050.7 G111</v>
      </c>
    </row>
    <row r="390" customFormat="false" ht="13.8" hidden="false" customHeight="false" outlineLevel="0" collapsed="false">
      <c r="D390" s="4" t="n">
        <v>389</v>
      </c>
      <c r="E390" s="1" t="n">
        <f aca="false">E$2-(D390-1)*$B$8</f>
        <v>92</v>
      </c>
      <c r="F390" s="1" t="n">
        <f aca="false">ROUND($B$2+($D390-1)*$B$4*$B$8,1)</f>
        <v>6400</v>
      </c>
      <c r="G390" s="1" t="n">
        <f aca="false">ROUND(G$2+($D390-1)*$B$5*$B$8,1)</f>
        <v>2055.5</v>
      </c>
      <c r="H390" s="1" t="str">
        <f aca="false">"( WIRE "&amp;E390&amp;" )"</f>
        <v>( WIRE 92 )</v>
      </c>
      <c r="I390" s="1" t="str">
        <f aca="false">"X"&amp;$F390</f>
        <v>X6400</v>
      </c>
      <c r="J390" s="1" t="str">
        <f aca="false">"Y"&amp;G390</f>
        <v>Y2055.5</v>
      </c>
      <c r="K390" s="1" t="str">
        <f aca="false">"G111"</f>
        <v>G111</v>
      </c>
      <c r="M390" s="4" t="str">
        <f aca="false">IF(E390&lt;1,"","N"&amp;D390&amp;" "&amp;H390&amp;" "&amp;I390&amp;" "&amp;J390&amp;" "&amp;K390)</f>
        <v>N389 ( WIRE 92 ) X6400 Y2055.5 G111</v>
      </c>
    </row>
    <row r="391" customFormat="false" ht="13.8" hidden="false" customHeight="false" outlineLevel="0" collapsed="false">
      <c r="D391" s="4" t="n">
        <v>390</v>
      </c>
      <c r="E391" s="1" t="n">
        <f aca="false">E$2-(D391-1)*$B$8</f>
        <v>91</v>
      </c>
      <c r="F391" s="1" t="n">
        <f aca="false">ROUND($B$2+($D391-1)*$B$4*$B$8,1)</f>
        <v>6400</v>
      </c>
      <c r="G391" s="1" t="n">
        <f aca="false">ROUND(G$2+($D391-1)*$B$5*$B$8,1)</f>
        <v>2060.3</v>
      </c>
      <c r="H391" s="1" t="str">
        <f aca="false">"( WIRE "&amp;E391&amp;" )"</f>
        <v>( WIRE 91 )</v>
      </c>
      <c r="I391" s="1" t="str">
        <f aca="false">"X"&amp;$F391</f>
        <v>X6400</v>
      </c>
      <c r="J391" s="1" t="str">
        <f aca="false">"Y"&amp;G391</f>
        <v>Y2060.3</v>
      </c>
      <c r="K391" s="1" t="str">
        <f aca="false">"G111"</f>
        <v>G111</v>
      </c>
      <c r="M391" s="4" t="str">
        <f aca="false">IF(E391&lt;1,"","N"&amp;D391&amp;" "&amp;H391&amp;" "&amp;I391&amp;" "&amp;J391&amp;" "&amp;K391)</f>
        <v>N390 ( WIRE 91 ) X6400 Y2060.3 G111</v>
      </c>
    </row>
    <row r="392" customFormat="false" ht="13.8" hidden="false" customHeight="false" outlineLevel="0" collapsed="false">
      <c r="D392" s="4" t="n">
        <v>391</v>
      </c>
      <c r="E392" s="1" t="n">
        <f aca="false">E$2-(D392-1)*$B$8</f>
        <v>90</v>
      </c>
      <c r="F392" s="1" t="n">
        <f aca="false">ROUND($B$2+($D392-1)*$B$4*$B$8,1)</f>
        <v>6400</v>
      </c>
      <c r="G392" s="1" t="n">
        <f aca="false">ROUND(G$2+($D392-1)*$B$5*$B$8,1)</f>
        <v>2065.1</v>
      </c>
      <c r="H392" s="1" t="str">
        <f aca="false">"( WIRE "&amp;E392&amp;" )"</f>
        <v>( WIRE 90 )</v>
      </c>
      <c r="I392" s="1" t="str">
        <f aca="false">"X"&amp;$F392</f>
        <v>X6400</v>
      </c>
      <c r="J392" s="1" t="str">
        <f aca="false">"Y"&amp;G392</f>
        <v>Y2065.1</v>
      </c>
      <c r="K392" s="1" t="str">
        <f aca="false">"G111"</f>
        <v>G111</v>
      </c>
      <c r="M392" s="4" t="str">
        <f aca="false">IF(E392&lt;1,"","N"&amp;D392&amp;" "&amp;H392&amp;" "&amp;I392&amp;" "&amp;J392&amp;" "&amp;K392)</f>
        <v>N391 ( WIRE 90 ) X6400 Y2065.1 G111</v>
      </c>
    </row>
    <row r="393" customFormat="false" ht="13.8" hidden="false" customHeight="false" outlineLevel="0" collapsed="false">
      <c r="D393" s="4" t="n">
        <v>392</v>
      </c>
      <c r="E393" s="1" t="n">
        <f aca="false">E$2-(D393-1)*$B$8</f>
        <v>89</v>
      </c>
      <c r="F393" s="1" t="n">
        <f aca="false">ROUND($B$2+($D393-1)*$B$4*$B$8,1)</f>
        <v>6400</v>
      </c>
      <c r="G393" s="1" t="n">
        <f aca="false">ROUND(G$2+($D393-1)*$B$5*$B$8,1)</f>
        <v>2069.8</v>
      </c>
      <c r="H393" s="1" t="str">
        <f aca="false">"( WIRE "&amp;E393&amp;" )"</f>
        <v>( WIRE 89 )</v>
      </c>
      <c r="I393" s="1" t="str">
        <f aca="false">"X"&amp;$F393</f>
        <v>X6400</v>
      </c>
      <c r="J393" s="1" t="str">
        <f aca="false">"Y"&amp;G393</f>
        <v>Y2069.8</v>
      </c>
      <c r="K393" s="1" t="str">
        <f aca="false">"G111"</f>
        <v>G111</v>
      </c>
      <c r="M393" s="4" t="str">
        <f aca="false">IF(E393&lt;1,"","N"&amp;D393&amp;" "&amp;H393&amp;" "&amp;I393&amp;" "&amp;J393&amp;" "&amp;K393)</f>
        <v>N392 ( WIRE 89 ) X6400 Y2069.8 G111</v>
      </c>
    </row>
    <row r="394" customFormat="false" ht="13.8" hidden="false" customHeight="false" outlineLevel="0" collapsed="false">
      <c r="D394" s="4" t="n">
        <v>393</v>
      </c>
      <c r="E394" s="1" t="n">
        <f aca="false">E$2-(D394-1)*$B$8</f>
        <v>88</v>
      </c>
      <c r="F394" s="1" t="n">
        <f aca="false">ROUND($B$2+($D394-1)*$B$4*$B$8,1)</f>
        <v>6400</v>
      </c>
      <c r="G394" s="1" t="n">
        <f aca="false">ROUND(G$2+($D394-1)*$B$5*$B$8,1)</f>
        <v>2074.6</v>
      </c>
      <c r="H394" s="1" t="str">
        <f aca="false">"( WIRE "&amp;E394&amp;" )"</f>
        <v>( WIRE 88 )</v>
      </c>
      <c r="I394" s="1" t="str">
        <f aca="false">"X"&amp;$F394</f>
        <v>X6400</v>
      </c>
      <c r="J394" s="1" t="str">
        <f aca="false">"Y"&amp;G394</f>
        <v>Y2074.6</v>
      </c>
      <c r="K394" s="1" t="str">
        <f aca="false">"G111"</f>
        <v>G111</v>
      </c>
      <c r="M394" s="4" t="str">
        <f aca="false">IF(E394&lt;1,"","N"&amp;D394&amp;" "&amp;H394&amp;" "&amp;I394&amp;" "&amp;J394&amp;" "&amp;K394)</f>
        <v>N393 ( WIRE 88 ) X6400 Y2074.6 G111</v>
      </c>
    </row>
    <row r="395" customFormat="false" ht="13.8" hidden="false" customHeight="false" outlineLevel="0" collapsed="false">
      <c r="D395" s="4" t="n">
        <v>394</v>
      </c>
      <c r="E395" s="1" t="n">
        <f aca="false">E$2-(D395-1)*$B$8</f>
        <v>87</v>
      </c>
      <c r="F395" s="1" t="n">
        <f aca="false">ROUND($B$2+($D395-1)*$B$4*$B$8,1)</f>
        <v>6400</v>
      </c>
      <c r="G395" s="1" t="n">
        <f aca="false">ROUND(G$2+($D395-1)*$B$5*$B$8,1)</f>
        <v>2079.4</v>
      </c>
      <c r="H395" s="1" t="str">
        <f aca="false">"( WIRE "&amp;E395&amp;" )"</f>
        <v>( WIRE 87 )</v>
      </c>
      <c r="I395" s="1" t="str">
        <f aca="false">"X"&amp;$F395</f>
        <v>X6400</v>
      </c>
      <c r="J395" s="1" t="str">
        <f aca="false">"Y"&amp;G395</f>
        <v>Y2079.4</v>
      </c>
      <c r="K395" s="1" t="str">
        <f aca="false">"G111"</f>
        <v>G111</v>
      </c>
      <c r="M395" s="4" t="str">
        <f aca="false">IF(E395&lt;1,"","N"&amp;D395&amp;" "&amp;H395&amp;" "&amp;I395&amp;" "&amp;J395&amp;" "&amp;K395)</f>
        <v>N394 ( WIRE 87 ) X6400 Y2079.4 G111</v>
      </c>
    </row>
    <row r="396" customFormat="false" ht="13.8" hidden="false" customHeight="false" outlineLevel="0" collapsed="false">
      <c r="D396" s="4" t="n">
        <v>395</v>
      </c>
      <c r="E396" s="1" t="n">
        <f aca="false">E$2-(D396-1)*$B$8</f>
        <v>86</v>
      </c>
      <c r="F396" s="1" t="n">
        <f aca="false">ROUND($B$2+($D396-1)*$B$4*$B$8,1)</f>
        <v>6400</v>
      </c>
      <c r="G396" s="1" t="n">
        <f aca="false">ROUND(G$2+($D396-1)*$B$5*$B$8,1)</f>
        <v>2084.2</v>
      </c>
      <c r="H396" s="1" t="str">
        <f aca="false">"( WIRE "&amp;E396&amp;" )"</f>
        <v>( WIRE 86 )</v>
      </c>
      <c r="I396" s="1" t="str">
        <f aca="false">"X"&amp;$F396</f>
        <v>X6400</v>
      </c>
      <c r="J396" s="1" t="str">
        <f aca="false">"Y"&amp;G396</f>
        <v>Y2084.2</v>
      </c>
      <c r="K396" s="1" t="str">
        <f aca="false">"G111"</f>
        <v>G111</v>
      </c>
      <c r="M396" s="4" t="str">
        <f aca="false">IF(E396&lt;1,"","N"&amp;D396&amp;" "&amp;H396&amp;" "&amp;I396&amp;" "&amp;J396&amp;" "&amp;K396)</f>
        <v>N395 ( WIRE 86 ) X6400 Y2084.2 G111</v>
      </c>
    </row>
    <row r="397" customFormat="false" ht="13.8" hidden="false" customHeight="false" outlineLevel="0" collapsed="false">
      <c r="D397" s="4" t="n">
        <v>396</v>
      </c>
      <c r="E397" s="1" t="n">
        <f aca="false">E$2-(D397-1)*$B$8</f>
        <v>85</v>
      </c>
      <c r="F397" s="1" t="n">
        <f aca="false">ROUND($B$2+($D397-1)*$B$4*$B$8,1)</f>
        <v>6400</v>
      </c>
      <c r="G397" s="1" t="n">
        <f aca="false">ROUND(G$2+($D397-1)*$B$5*$B$8,1)</f>
        <v>2089</v>
      </c>
      <c r="H397" s="1" t="str">
        <f aca="false">"( WIRE "&amp;E397&amp;" )"</f>
        <v>( WIRE 85 )</v>
      </c>
      <c r="I397" s="1" t="str">
        <f aca="false">"X"&amp;$F397</f>
        <v>X6400</v>
      </c>
      <c r="J397" s="1" t="str">
        <f aca="false">"Y"&amp;G397</f>
        <v>Y2089</v>
      </c>
      <c r="K397" s="1" t="str">
        <f aca="false">"G111"</f>
        <v>G111</v>
      </c>
      <c r="M397" s="4" t="str">
        <f aca="false">IF(E397&lt;1,"","N"&amp;D397&amp;" "&amp;H397&amp;" "&amp;I397&amp;" "&amp;J397&amp;" "&amp;K397)</f>
        <v>N396 ( WIRE 85 ) X6400 Y2089 G111</v>
      </c>
    </row>
    <row r="398" customFormat="false" ht="13.8" hidden="false" customHeight="false" outlineLevel="0" collapsed="false">
      <c r="D398" s="4" t="n">
        <v>397</v>
      </c>
      <c r="E398" s="1" t="n">
        <f aca="false">E$2-(D398-1)*$B$8</f>
        <v>84</v>
      </c>
      <c r="F398" s="1" t="n">
        <f aca="false">ROUND($B$2+($D398-1)*$B$4*$B$8,1)</f>
        <v>6400</v>
      </c>
      <c r="G398" s="1" t="n">
        <f aca="false">ROUND(G$2+($D398-1)*$B$5*$B$8,1)</f>
        <v>2093.8</v>
      </c>
      <c r="H398" s="1" t="str">
        <f aca="false">"( WIRE "&amp;E398&amp;" )"</f>
        <v>( WIRE 84 )</v>
      </c>
      <c r="I398" s="1" t="str">
        <f aca="false">"X"&amp;$F398</f>
        <v>X6400</v>
      </c>
      <c r="J398" s="1" t="str">
        <f aca="false">"Y"&amp;G398</f>
        <v>Y2093.8</v>
      </c>
      <c r="K398" s="1" t="str">
        <f aca="false">"G111"</f>
        <v>G111</v>
      </c>
      <c r="M398" s="4" t="str">
        <f aca="false">IF(E398&lt;1,"","N"&amp;D398&amp;" "&amp;H398&amp;" "&amp;I398&amp;" "&amp;J398&amp;" "&amp;K398)</f>
        <v>N397 ( WIRE 84 ) X6400 Y2093.8 G111</v>
      </c>
    </row>
    <row r="399" customFormat="false" ht="13.8" hidden="false" customHeight="false" outlineLevel="0" collapsed="false">
      <c r="D399" s="4" t="n">
        <v>398</v>
      </c>
      <c r="E399" s="1" t="n">
        <f aca="false">E$2-(D399-1)*$B$8</f>
        <v>83</v>
      </c>
      <c r="F399" s="1" t="n">
        <f aca="false">ROUND($B$2+($D399-1)*$B$4*$B$8,1)</f>
        <v>6400</v>
      </c>
      <c r="G399" s="1" t="n">
        <f aca="false">ROUND(G$2+($D399-1)*$B$5*$B$8,1)</f>
        <v>2098.6</v>
      </c>
      <c r="H399" s="1" t="str">
        <f aca="false">"( WIRE "&amp;E399&amp;" )"</f>
        <v>( WIRE 83 )</v>
      </c>
      <c r="I399" s="1" t="str">
        <f aca="false">"X"&amp;$F399</f>
        <v>X6400</v>
      </c>
      <c r="J399" s="1" t="str">
        <f aca="false">"Y"&amp;G399</f>
        <v>Y2098.6</v>
      </c>
      <c r="K399" s="1" t="str">
        <f aca="false">"G111"</f>
        <v>G111</v>
      </c>
      <c r="M399" s="4" t="str">
        <f aca="false">IF(E399&lt;1,"","N"&amp;D399&amp;" "&amp;H399&amp;" "&amp;I399&amp;" "&amp;J399&amp;" "&amp;K399)</f>
        <v>N398 ( WIRE 83 ) X6400 Y2098.6 G111</v>
      </c>
    </row>
    <row r="400" customFormat="false" ht="13.8" hidden="false" customHeight="false" outlineLevel="0" collapsed="false">
      <c r="D400" s="4" t="n">
        <v>399</v>
      </c>
      <c r="E400" s="1" t="n">
        <f aca="false">E$2-(D400-1)*$B$8</f>
        <v>82</v>
      </c>
      <c r="F400" s="1" t="n">
        <f aca="false">ROUND($B$2+($D400-1)*$B$4*$B$8,1)</f>
        <v>6400</v>
      </c>
      <c r="G400" s="1" t="n">
        <f aca="false">ROUND(G$2+($D400-1)*$B$5*$B$8,1)</f>
        <v>2103.4</v>
      </c>
      <c r="H400" s="1" t="str">
        <f aca="false">"( WIRE "&amp;E400&amp;" )"</f>
        <v>( WIRE 82 )</v>
      </c>
      <c r="I400" s="1" t="str">
        <f aca="false">"X"&amp;$F400</f>
        <v>X6400</v>
      </c>
      <c r="J400" s="1" t="str">
        <f aca="false">"Y"&amp;G400</f>
        <v>Y2103.4</v>
      </c>
      <c r="K400" s="1" t="str">
        <f aca="false">"G111"</f>
        <v>G111</v>
      </c>
      <c r="M400" s="4" t="str">
        <f aca="false">IF(E400&lt;1,"","N"&amp;D400&amp;" "&amp;H400&amp;" "&amp;I400&amp;" "&amp;J400&amp;" "&amp;K400)</f>
        <v>N399 ( WIRE 82 ) X6400 Y2103.4 G111</v>
      </c>
    </row>
    <row r="401" customFormat="false" ht="13.8" hidden="false" customHeight="false" outlineLevel="0" collapsed="false">
      <c r="D401" s="4" t="n">
        <v>400</v>
      </c>
      <c r="E401" s="1" t="n">
        <f aca="false">E$2-(D401-1)*$B$8</f>
        <v>81</v>
      </c>
      <c r="F401" s="1" t="n">
        <f aca="false">ROUND($B$2+($D401-1)*$B$4*$B$8,1)</f>
        <v>6400</v>
      </c>
      <c r="G401" s="1" t="n">
        <f aca="false">ROUND(G$2+($D401-1)*$B$5*$B$8,1)</f>
        <v>2108.2</v>
      </c>
      <c r="H401" s="1" t="str">
        <f aca="false">"( WIRE "&amp;E401&amp;" )"</f>
        <v>( WIRE 81 )</v>
      </c>
      <c r="I401" s="1" t="str">
        <f aca="false">"X"&amp;$F401</f>
        <v>X6400</v>
      </c>
      <c r="J401" s="1" t="str">
        <f aca="false">"Y"&amp;G401</f>
        <v>Y2108.2</v>
      </c>
      <c r="K401" s="1" t="str">
        <f aca="false">"G111"</f>
        <v>G111</v>
      </c>
      <c r="M401" s="4" t="str">
        <f aca="false">IF(E401&lt;1,"","N"&amp;D401&amp;" "&amp;H401&amp;" "&amp;I401&amp;" "&amp;J401&amp;" "&amp;K401)</f>
        <v>N400 ( WIRE 81 ) X6400 Y2108.2 G111</v>
      </c>
    </row>
    <row r="402" customFormat="false" ht="13.8" hidden="false" customHeight="false" outlineLevel="0" collapsed="false">
      <c r="D402" s="4" t="n">
        <v>401</v>
      </c>
      <c r="E402" s="1" t="n">
        <f aca="false">E$2-(D402-1)*$B$8</f>
        <v>80</v>
      </c>
      <c r="F402" s="1" t="n">
        <f aca="false">ROUND($B$2+($D402-1)*$B$4*$B$8,1)</f>
        <v>6400</v>
      </c>
      <c r="G402" s="1" t="n">
        <f aca="false">ROUND(G$2+($D402-1)*$B$5*$B$8,1)</f>
        <v>2113</v>
      </c>
      <c r="H402" s="1" t="str">
        <f aca="false">"( WIRE "&amp;E402&amp;" )"</f>
        <v>( WIRE 80 )</v>
      </c>
      <c r="I402" s="1" t="str">
        <f aca="false">"X"&amp;$F402</f>
        <v>X6400</v>
      </c>
      <c r="J402" s="1" t="str">
        <f aca="false">"Y"&amp;G402</f>
        <v>Y2113</v>
      </c>
      <c r="K402" s="1" t="str">
        <f aca="false">"G111"</f>
        <v>G111</v>
      </c>
      <c r="M402" s="4" t="str">
        <f aca="false">IF(E402&lt;1,"","N"&amp;D402&amp;" "&amp;H402&amp;" "&amp;I402&amp;" "&amp;J402&amp;" "&amp;K402)</f>
        <v>N401 ( WIRE 80 ) X6400 Y2113 G111</v>
      </c>
    </row>
    <row r="403" customFormat="false" ht="13.8" hidden="false" customHeight="false" outlineLevel="0" collapsed="false">
      <c r="D403" s="4" t="n">
        <v>402</v>
      </c>
      <c r="E403" s="1" t="n">
        <f aca="false">E$2-(D403-1)*$B$8</f>
        <v>79</v>
      </c>
      <c r="F403" s="1" t="n">
        <f aca="false">ROUND($B$2+($D403-1)*$B$4*$B$8,1)</f>
        <v>6400</v>
      </c>
      <c r="G403" s="1" t="n">
        <f aca="false">ROUND(G$2+($D403-1)*$B$5*$B$8,1)</f>
        <v>2117.8</v>
      </c>
      <c r="H403" s="1" t="str">
        <f aca="false">"( WIRE "&amp;E403&amp;" )"</f>
        <v>( WIRE 79 )</v>
      </c>
      <c r="I403" s="1" t="str">
        <f aca="false">"X"&amp;$F403</f>
        <v>X6400</v>
      </c>
      <c r="J403" s="1" t="str">
        <f aca="false">"Y"&amp;G403</f>
        <v>Y2117.8</v>
      </c>
      <c r="K403" s="1" t="str">
        <f aca="false">"G111"</f>
        <v>G111</v>
      </c>
      <c r="M403" s="4" t="str">
        <f aca="false">IF(E403&lt;1,"","N"&amp;D403&amp;" "&amp;H403&amp;" "&amp;I403&amp;" "&amp;J403&amp;" "&amp;K403)</f>
        <v>N402 ( WIRE 79 ) X6400 Y2117.8 G111</v>
      </c>
    </row>
    <row r="404" customFormat="false" ht="13.8" hidden="false" customHeight="false" outlineLevel="0" collapsed="false">
      <c r="D404" s="4" t="n">
        <v>403</v>
      </c>
      <c r="E404" s="1" t="n">
        <f aca="false">E$2-(D404-1)*$B$8</f>
        <v>78</v>
      </c>
      <c r="F404" s="1" t="n">
        <f aca="false">ROUND($B$2+($D404-1)*$B$4*$B$8,1)</f>
        <v>6400</v>
      </c>
      <c r="G404" s="1" t="n">
        <f aca="false">ROUND(G$2+($D404-1)*$B$5*$B$8,1)</f>
        <v>2122.6</v>
      </c>
      <c r="H404" s="1" t="str">
        <f aca="false">"( WIRE "&amp;E404&amp;" )"</f>
        <v>( WIRE 78 )</v>
      </c>
      <c r="I404" s="1" t="str">
        <f aca="false">"X"&amp;$F404</f>
        <v>X6400</v>
      </c>
      <c r="J404" s="1" t="str">
        <f aca="false">"Y"&amp;G404</f>
        <v>Y2122.6</v>
      </c>
      <c r="K404" s="1" t="str">
        <f aca="false">"G111"</f>
        <v>G111</v>
      </c>
      <c r="M404" s="4" t="str">
        <f aca="false">IF(E404&lt;1,"","N"&amp;D404&amp;" "&amp;H404&amp;" "&amp;I404&amp;" "&amp;J404&amp;" "&amp;K404)</f>
        <v>N403 ( WIRE 78 ) X6400 Y2122.6 G111</v>
      </c>
    </row>
    <row r="405" customFormat="false" ht="13.8" hidden="false" customHeight="false" outlineLevel="0" collapsed="false">
      <c r="D405" s="4" t="n">
        <v>404</v>
      </c>
      <c r="E405" s="1" t="n">
        <f aca="false">E$2-(D405-1)*$B$8</f>
        <v>77</v>
      </c>
      <c r="F405" s="1" t="n">
        <f aca="false">ROUND($B$2+($D405-1)*$B$4*$B$8,1)</f>
        <v>6400</v>
      </c>
      <c r="G405" s="1" t="n">
        <f aca="false">ROUND(G$2+($D405-1)*$B$5*$B$8,1)</f>
        <v>2127.3</v>
      </c>
      <c r="H405" s="1" t="str">
        <f aca="false">"( WIRE "&amp;E405&amp;" )"</f>
        <v>( WIRE 77 )</v>
      </c>
      <c r="I405" s="1" t="str">
        <f aca="false">"X"&amp;$F405</f>
        <v>X6400</v>
      </c>
      <c r="J405" s="1" t="str">
        <f aca="false">"Y"&amp;G405</f>
        <v>Y2127.3</v>
      </c>
      <c r="K405" s="1" t="str">
        <f aca="false">"G111"</f>
        <v>G111</v>
      </c>
      <c r="M405" s="4" t="str">
        <f aca="false">IF(E405&lt;1,"","N"&amp;D405&amp;" "&amp;H405&amp;" "&amp;I405&amp;" "&amp;J405&amp;" "&amp;K405)</f>
        <v>N404 ( WIRE 77 ) X6400 Y2127.3 G111</v>
      </c>
    </row>
    <row r="406" customFormat="false" ht="13.8" hidden="false" customHeight="false" outlineLevel="0" collapsed="false">
      <c r="D406" s="4" t="n">
        <v>405</v>
      </c>
      <c r="E406" s="1" t="n">
        <f aca="false">E$2-(D406-1)*$B$8</f>
        <v>76</v>
      </c>
      <c r="F406" s="1" t="n">
        <f aca="false">ROUND($B$2+($D406-1)*$B$4*$B$8,1)</f>
        <v>6400</v>
      </c>
      <c r="G406" s="1" t="n">
        <f aca="false">ROUND(G$2+($D406-1)*$B$5*$B$8,1)</f>
        <v>2132.1</v>
      </c>
      <c r="H406" s="1" t="str">
        <f aca="false">"( WIRE "&amp;E406&amp;" )"</f>
        <v>( WIRE 76 )</v>
      </c>
      <c r="I406" s="1" t="str">
        <f aca="false">"X"&amp;$F406</f>
        <v>X6400</v>
      </c>
      <c r="J406" s="1" t="str">
        <f aca="false">"Y"&amp;G406</f>
        <v>Y2132.1</v>
      </c>
      <c r="K406" s="1" t="str">
        <f aca="false">"G111"</f>
        <v>G111</v>
      </c>
      <c r="M406" s="4" t="str">
        <f aca="false">IF(E406&lt;1,"","N"&amp;D406&amp;" "&amp;H406&amp;" "&amp;I406&amp;" "&amp;J406&amp;" "&amp;K406)</f>
        <v>N405 ( WIRE 76 ) X6400 Y2132.1 G111</v>
      </c>
    </row>
    <row r="407" customFormat="false" ht="13.8" hidden="false" customHeight="false" outlineLevel="0" collapsed="false">
      <c r="D407" s="4" t="n">
        <v>406</v>
      </c>
      <c r="E407" s="1" t="n">
        <f aca="false">E$2-(D407-1)*$B$8</f>
        <v>75</v>
      </c>
      <c r="F407" s="1" t="n">
        <f aca="false">ROUND($B$2+($D407-1)*$B$4*$B$8,1)</f>
        <v>6400</v>
      </c>
      <c r="G407" s="1" t="n">
        <f aca="false">ROUND(G$2+($D407-1)*$B$5*$B$8,1)</f>
        <v>2136.9</v>
      </c>
      <c r="H407" s="1" t="str">
        <f aca="false">"( WIRE "&amp;E407&amp;" )"</f>
        <v>( WIRE 75 )</v>
      </c>
      <c r="I407" s="1" t="str">
        <f aca="false">"X"&amp;$F407</f>
        <v>X6400</v>
      </c>
      <c r="J407" s="1" t="str">
        <f aca="false">"Y"&amp;G407</f>
        <v>Y2136.9</v>
      </c>
      <c r="K407" s="1" t="str">
        <f aca="false">"G111"</f>
        <v>G111</v>
      </c>
      <c r="M407" s="4" t="str">
        <f aca="false">IF(E407&lt;1,"","N"&amp;D407&amp;" "&amp;H407&amp;" "&amp;I407&amp;" "&amp;J407&amp;" "&amp;K407)</f>
        <v>N406 ( WIRE 75 ) X6400 Y2136.9 G111</v>
      </c>
    </row>
    <row r="408" customFormat="false" ht="13.8" hidden="false" customHeight="false" outlineLevel="0" collapsed="false">
      <c r="D408" s="4" t="n">
        <v>407</v>
      </c>
      <c r="E408" s="1" t="n">
        <f aca="false">E$2-(D408-1)*$B$8</f>
        <v>74</v>
      </c>
      <c r="F408" s="1" t="n">
        <f aca="false">ROUND($B$2+($D408-1)*$B$4*$B$8,1)</f>
        <v>6400</v>
      </c>
      <c r="G408" s="1" t="n">
        <f aca="false">ROUND(G$2+($D408-1)*$B$5*$B$8,1)</f>
        <v>2141.7</v>
      </c>
      <c r="H408" s="1" t="str">
        <f aca="false">"( WIRE "&amp;E408&amp;" )"</f>
        <v>( WIRE 74 )</v>
      </c>
      <c r="I408" s="1" t="str">
        <f aca="false">"X"&amp;$F408</f>
        <v>X6400</v>
      </c>
      <c r="J408" s="1" t="str">
        <f aca="false">"Y"&amp;G408</f>
        <v>Y2141.7</v>
      </c>
      <c r="K408" s="1" t="str">
        <f aca="false">"G111"</f>
        <v>G111</v>
      </c>
      <c r="M408" s="4" t="str">
        <f aca="false">IF(E408&lt;1,"","N"&amp;D408&amp;" "&amp;H408&amp;" "&amp;I408&amp;" "&amp;J408&amp;" "&amp;K408)</f>
        <v>N407 ( WIRE 74 ) X6400 Y2141.7 G111</v>
      </c>
    </row>
    <row r="409" customFormat="false" ht="13.8" hidden="false" customHeight="false" outlineLevel="0" collapsed="false">
      <c r="D409" s="4" t="n">
        <v>408</v>
      </c>
      <c r="E409" s="1" t="n">
        <f aca="false">E$2-(D409-1)*$B$8</f>
        <v>73</v>
      </c>
      <c r="F409" s="1" t="n">
        <f aca="false">ROUND($B$2+($D409-1)*$B$4*$B$8,1)</f>
        <v>6400</v>
      </c>
      <c r="G409" s="1" t="n">
        <f aca="false">ROUND(G$2+($D409-1)*$B$5*$B$8,1)</f>
        <v>2146.5</v>
      </c>
      <c r="H409" s="1" t="str">
        <f aca="false">"( WIRE "&amp;E409&amp;" )"</f>
        <v>( WIRE 73 )</v>
      </c>
      <c r="I409" s="1" t="str">
        <f aca="false">"X"&amp;$F409</f>
        <v>X6400</v>
      </c>
      <c r="J409" s="1" t="str">
        <f aca="false">"Y"&amp;G409</f>
        <v>Y2146.5</v>
      </c>
      <c r="K409" s="1" t="str">
        <f aca="false">"G111"</f>
        <v>G111</v>
      </c>
      <c r="M409" s="4" t="str">
        <f aca="false">IF(E409&lt;1,"","N"&amp;D409&amp;" "&amp;H409&amp;" "&amp;I409&amp;" "&amp;J409&amp;" "&amp;K409)</f>
        <v>N408 ( WIRE 73 ) X6400 Y2146.5 G111</v>
      </c>
    </row>
    <row r="410" customFormat="false" ht="13.8" hidden="false" customHeight="false" outlineLevel="0" collapsed="false">
      <c r="D410" s="4" t="n">
        <v>409</v>
      </c>
      <c r="E410" s="1" t="n">
        <f aca="false">E$2-(D410-1)*$B$8</f>
        <v>72</v>
      </c>
      <c r="F410" s="1" t="n">
        <f aca="false">ROUND($B$2+($D410-1)*$B$4*$B$8,1)</f>
        <v>6400</v>
      </c>
      <c r="G410" s="1" t="n">
        <f aca="false">ROUND(G$2+($D410-1)*$B$5*$B$8,1)</f>
        <v>2151.3</v>
      </c>
      <c r="H410" s="1" t="str">
        <f aca="false">"( WIRE "&amp;E410&amp;" )"</f>
        <v>( WIRE 72 )</v>
      </c>
      <c r="I410" s="1" t="str">
        <f aca="false">"X"&amp;$F410</f>
        <v>X6400</v>
      </c>
      <c r="J410" s="1" t="str">
        <f aca="false">"Y"&amp;G410</f>
        <v>Y2151.3</v>
      </c>
      <c r="K410" s="1" t="str">
        <f aca="false">"G111"</f>
        <v>G111</v>
      </c>
      <c r="M410" s="4" t="str">
        <f aca="false">IF(E410&lt;1,"","N"&amp;D410&amp;" "&amp;H410&amp;" "&amp;I410&amp;" "&amp;J410&amp;" "&amp;K410)</f>
        <v>N409 ( WIRE 72 ) X6400 Y2151.3 G111</v>
      </c>
    </row>
    <row r="411" customFormat="false" ht="13.8" hidden="false" customHeight="false" outlineLevel="0" collapsed="false">
      <c r="D411" s="4" t="n">
        <v>410</v>
      </c>
      <c r="E411" s="1" t="n">
        <f aca="false">E$2-(D411-1)*$B$8</f>
        <v>71</v>
      </c>
      <c r="F411" s="1" t="n">
        <f aca="false">ROUND($B$2+($D411-1)*$B$4*$B$8,1)</f>
        <v>6400</v>
      </c>
      <c r="G411" s="1" t="n">
        <f aca="false">ROUND(G$2+($D411-1)*$B$5*$B$8,1)</f>
        <v>2156.1</v>
      </c>
      <c r="H411" s="1" t="str">
        <f aca="false">"( WIRE "&amp;E411&amp;" )"</f>
        <v>( WIRE 71 )</v>
      </c>
      <c r="I411" s="1" t="str">
        <f aca="false">"X"&amp;$F411</f>
        <v>X6400</v>
      </c>
      <c r="J411" s="1" t="str">
        <f aca="false">"Y"&amp;G411</f>
        <v>Y2156.1</v>
      </c>
      <c r="K411" s="1" t="str">
        <f aca="false">"G111"</f>
        <v>G111</v>
      </c>
      <c r="M411" s="4" t="str">
        <f aca="false">IF(E411&lt;1,"","N"&amp;D411&amp;" "&amp;H411&amp;" "&amp;I411&amp;" "&amp;J411&amp;" "&amp;K411)</f>
        <v>N410 ( WIRE 71 ) X6400 Y2156.1 G111</v>
      </c>
    </row>
    <row r="412" customFormat="false" ht="13.8" hidden="false" customHeight="false" outlineLevel="0" collapsed="false">
      <c r="D412" s="4" t="n">
        <v>411</v>
      </c>
      <c r="E412" s="1" t="n">
        <f aca="false">E$2-(D412-1)*$B$8</f>
        <v>70</v>
      </c>
      <c r="F412" s="1" t="n">
        <f aca="false">ROUND($B$2+($D412-1)*$B$4*$B$8,1)</f>
        <v>6400</v>
      </c>
      <c r="G412" s="1" t="n">
        <f aca="false">ROUND(G$2+($D412-1)*$B$5*$B$8,1)</f>
        <v>2160.9</v>
      </c>
      <c r="H412" s="1" t="str">
        <f aca="false">"( WIRE "&amp;E412&amp;" )"</f>
        <v>( WIRE 70 )</v>
      </c>
      <c r="I412" s="1" t="str">
        <f aca="false">"X"&amp;$F412</f>
        <v>X6400</v>
      </c>
      <c r="J412" s="1" t="str">
        <f aca="false">"Y"&amp;G412</f>
        <v>Y2160.9</v>
      </c>
      <c r="K412" s="1" t="str">
        <f aca="false">"G111"</f>
        <v>G111</v>
      </c>
      <c r="M412" s="4" t="str">
        <f aca="false">IF(E412&lt;1,"","N"&amp;D412&amp;" "&amp;H412&amp;" "&amp;I412&amp;" "&amp;J412&amp;" "&amp;K412)</f>
        <v>N411 ( WIRE 70 ) X6400 Y2160.9 G111</v>
      </c>
    </row>
    <row r="413" customFormat="false" ht="13.8" hidden="false" customHeight="false" outlineLevel="0" collapsed="false">
      <c r="D413" s="4" t="n">
        <v>412</v>
      </c>
      <c r="E413" s="1" t="n">
        <f aca="false">E$2-(D413-1)*$B$8</f>
        <v>69</v>
      </c>
      <c r="F413" s="1" t="n">
        <f aca="false">ROUND($B$2+($D413-1)*$B$4*$B$8,1)</f>
        <v>6400</v>
      </c>
      <c r="G413" s="1" t="n">
        <f aca="false">ROUND(G$2+($D413-1)*$B$5*$B$8,1)</f>
        <v>2165.7</v>
      </c>
      <c r="H413" s="1" t="str">
        <f aca="false">"( WIRE "&amp;E413&amp;" )"</f>
        <v>( WIRE 69 )</v>
      </c>
      <c r="I413" s="1" t="str">
        <f aca="false">"X"&amp;$F413</f>
        <v>X6400</v>
      </c>
      <c r="J413" s="1" t="str">
        <f aca="false">"Y"&amp;G413</f>
        <v>Y2165.7</v>
      </c>
      <c r="K413" s="1" t="str">
        <f aca="false">"G111"</f>
        <v>G111</v>
      </c>
      <c r="M413" s="4" t="str">
        <f aca="false">IF(E413&lt;1,"","N"&amp;D413&amp;" "&amp;H413&amp;" "&amp;I413&amp;" "&amp;J413&amp;" "&amp;K413)</f>
        <v>N412 ( WIRE 69 ) X6400 Y2165.7 G111</v>
      </c>
    </row>
    <row r="414" customFormat="false" ht="13.8" hidden="false" customHeight="false" outlineLevel="0" collapsed="false">
      <c r="D414" s="4" t="n">
        <v>413</v>
      </c>
      <c r="E414" s="1" t="n">
        <f aca="false">E$2-(D414-1)*$B$8</f>
        <v>68</v>
      </c>
      <c r="F414" s="1" t="n">
        <f aca="false">ROUND($B$2+($D414-1)*$B$4*$B$8,1)</f>
        <v>6400</v>
      </c>
      <c r="G414" s="1" t="n">
        <f aca="false">ROUND(G$2+($D414-1)*$B$5*$B$8,1)</f>
        <v>2170.5</v>
      </c>
      <c r="H414" s="1" t="str">
        <f aca="false">"( WIRE "&amp;E414&amp;" )"</f>
        <v>( WIRE 68 )</v>
      </c>
      <c r="I414" s="1" t="str">
        <f aca="false">"X"&amp;$F414</f>
        <v>X6400</v>
      </c>
      <c r="J414" s="1" t="str">
        <f aca="false">"Y"&amp;G414</f>
        <v>Y2170.5</v>
      </c>
      <c r="K414" s="1" t="str">
        <f aca="false">"G111"</f>
        <v>G111</v>
      </c>
      <c r="M414" s="4" t="str">
        <f aca="false">IF(E414&lt;1,"","N"&amp;D414&amp;" "&amp;H414&amp;" "&amp;I414&amp;" "&amp;J414&amp;" "&amp;K414)</f>
        <v>N413 ( WIRE 68 ) X6400 Y2170.5 G111</v>
      </c>
    </row>
    <row r="415" customFormat="false" ht="13.8" hidden="false" customHeight="false" outlineLevel="0" collapsed="false">
      <c r="D415" s="4" t="n">
        <v>414</v>
      </c>
      <c r="E415" s="1" t="n">
        <f aca="false">E$2-(D415-1)*$B$8</f>
        <v>67</v>
      </c>
      <c r="F415" s="1" t="n">
        <f aca="false">ROUND($B$2+($D415-1)*$B$4*$B$8,1)</f>
        <v>6400</v>
      </c>
      <c r="G415" s="1" t="n">
        <f aca="false">ROUND(G$2+($D415-1)*$B$5*$B$8,1)</f>
        <v>2175.3</v>
      </c>
      <c r="H415" s="1" t="str">
        <f aca="false">"( WIRE "&amp;E415&amp;" )"</f>
        <v>( WIRE 67 )</v>
      </c>
      <c r="I415" s="1" t="str">
        <f aca="false">"X"&amp;$F415</f>
        <v>X6400</v>
      </c>
      <c r="J415" s="1" t="str">
        <f aca="false">"Y"&amp;G415</f>
        <v>Y2175.3</v>
      </c>
      <c r="K415" s="1" t="str">
        <f aca="false">"G111"</f>
        <v>G111</v>
      </c>
      <c r="M415" s="4" t="str">
        <f aca="false">IF(E415&lt;1,"","N"&amp;D415&amp;" "&amp;H415&amp;" "&amp;I415&amp;" "&amp;J415&amp;" "&amp;K415)</f>
        <v>N414 ( WIRE 67 ) X6400 Y2175.3 G111</v>
      </c>
    </row>
    <row r="416" customFormat="false" ht="13.8" hidden="false" customHeight="false" outlineLevel="0" collapsed="false">
      <c r="D416" s="4" t="n">
        <v>415</v>
      </c>
      <c r="E416" s="1" t="n">
        <f aca="false">E$2-(D416-1)*$B$8</f>
        <v>66</v>
      </c>
      <c r="F416" s="1" t="n">
        <f aca="false">ROUND($B$2+($D416-1)*$B$4*$B$8,1)</f>
        <v>6400</v>
      </c>
      <c r="G416" s="1" t="n">
        <f aca="false">ROUND(G$2+($D416-1)*$B$5*$B$8,1)</f>
        <v>2180.1</v>
      </c>
      <c r="H416" s="1" t="str">
        <f aca="false">"( WIRE "&amp;E416&amp;" )"</f>
        <v>( WIRE 66 )</v>
      </c>
      <c r="I416" s="1" t="str">
        <f aca="false">"X"&amp;$F416</f>
        <v>X6400</v>
      </c>
      <c r="J416" s="1" t="str">
        <f aca="false">"Y"&amp;G416</f>
        <v>Y2180.1</v>
      </c>
      <c r="K416" s="1" t="str">
        <f aca="false">"G111"</f>
        <v>G111</v>
      </c>
      <c r="M416" s="4" t="str">
        <f aca="false">IF(E416&lt;1,"","N"&amp;D416&amp;" "&amp;H416&amp;" "&amp;I416&amp;" "&amp;J416&amp;" "&amp;K416)</f>
        <v>N415 ( WIRE 66 ) X6400 Y2180.1 G111</v>
      </c>
    </row>
    <row r="417" customFormat="false" ht="13.8" hidden="false" customHeight="false" outlineLevel="0" collapsed="false">
      <c r="D417" s="4" t="n">
        <v>416</v>
      </c>
      <c r="E417" s="1" t="n">
        <f aca="false">E$2-(D417-1)*$B$8</f>
        <v>65</v>
      </c>
      <c r="F417" s="1" t="n">
        <f aca="false">ROUND($B$2+($D417-1)*$B$4*$B$8,1)</f>
        <v>6400</v>
      </c>
      <c r="G417" s="1" t="n">
        <f aca="false">ROUND(G$2+($D417-1)*$B$5*$B$8,1)</f>
        <v>2184.8</v>
      </c>
      <c r="H417" s="1" t="str">
        <f aca="false">"( WIRE "&amp;E417&amp;" )"</f>
        <v>( WIRE 65 )</v>
      </c>
      <c r="I417" s="1" t="str">
        <f aca="false">"X"&amp;$F417</f>
        <v>X6400</v>
      </c>
      <c r="J417" s="1" t="str">
        <f aca="false">"Y"&amp;G417</f>
        <v>Y2184.8</v>
      </c>
      <c r="K417" s="1" t="str">
        <f aca="false">"G111"</f>
        <v>G111</v>
      </c>
      <c r="M417" s="4" t="str">
        <f aca="false">IF(E417&lt;1,"","N"&amp;D417&amp;" "&amp;H417&amp;" "&amp;I417&amp;" "&amp;J417&amp;" "&amp;K417)</f>
        <v>N416 ( WIRE 65 ) X6400 Y2184.8 G111</v>
      </c>
    </row>
    <row r="418" customFormat="false" ht="13.8" hidden="false" customHeight="false" outlineLevel="0" collapsed="false">
      <c r="D418" s="4" t="n">
        <v>417</v>
      </c>
      <c r="E418" s="1" t="n">
        <f aca="false">E$2-(D418-1)*$B$8</f>
        <v>64</v>
      </c>
      <c r="F418" s="1" t="n">
        <f aca="false">ROUND($B$2+($D418-1)*$B$4*$B$8,1)</f>
        <v>6400</v>
      </c>
      <c r="G418" s="1" t="n">
        <f aca="false">ROUND(G$2+($D418-1)*$B$5*$B$8,1)</f>
        <v>2189.6</v>
      </c>
      <c r="H418" s="1" t="str">
        <f aca="false">"( WIRE "&amp;E418&amp;" )"</f>
        <v>( WIRE 64 )</v>
      </c>
      <c r="I418" s="1" t="str">
        <f aca="false">"X"&amp;$F418</f>
        <v>X6400</v>
      </c>
      <c r="J418" s="1" t="str">
        <f aca="false">"Y"&amp;G418</f>
        <v>Y2189.6</v>
      </c>
      <c r="K418" s="1" t="str">
        <f aca="false">"G111"</f>
        <v>G111</v>
      </c>
      <c r="M418" s="4" t="str">
        <f aca="false">IF(E418&lt;1,"","N"&amp;D418&amp;" "&amp;H418&amp;" "&amp;I418&amp;" "&amp;J418&amp;" "&amp;K418)</f>
        <v>N417 ( WIRE 64 ) X6400 Y2189.6 G111</v>
      </c>
    </row>
    <row r="419" customFormat="false" ht="13.8" hidden="false" customHeight="false" outlineLevel="0" collapsed="false">
      <c r="D419" s="4" t="n">
        <v>418</v>
      </c>
      <c r="E419" s="1" t="n">
        <f aca="false">E$2-(D419-1)*$B$8</f>
        <v>63</v>
      </c>
      <c r="F419" s="1" t="n">
        <f aca="false">ROUND($B$2+($D419-1)*$B$4*$B$8,1)</f>
        <v>6400</v>
      </c>
      <c r="G419" s="1" t="n">
        <f aca="false">ROUND(G$2+($D419-1)*$B$5*$B$8,1)</f>
        <v>2194.4</v>
      </c>
      <c r="H419" s="1" t="str">
        <f aca="false">"( WIRE "&amp;E419&amp;" )"</f>
        <v>( WIRE 63 )</v>
      </c>
      <c r="I419" s="1" t="str">
        <f aca="false">"X"&amp;$F419</f>
        <v>X6400</v>
      </c>
      <c r="J419" s="1" t="str">
        <f aca="false">"Y"&amp;G419</f>
        <v>Y2194.4</v>
      </c>
      <c r="K419" s="1" t="str">
        <f aca="false">"G111"</f>
        <v>G111</v>
      </c>
      <c r="M419" s="4" t="str">
        <f aca="false">IF(E419&lt;1,"","N"&amp;D419&amp;" "&amp;H419&amp;" "&amp;I419&amp;" "&amp;J419&amp;" "&amp;K419)</f>
        <v>N418 ( WIRE 63 ) X6400 Y2194.4 G111</v>
      </c>
    </row>
    <row r="420" customFormat="false" ht="13.8" hidden="false" customHeight="false" outlineLevel="0" collapsed="false">
      <c r="D420" s="4" t="n">
        <v>419</v>
      </c>
      <c r="E420" s="1" t="n">
        <f aca="false">E$2-(D420-1)*$B$8</f>
        <v>62</v>
      </c>
      <c r="F420" s="1" t="n">
        <f aca="false">ROUND($B$2+($D420-1)*$B$4*$B$8,1)</f>
        <v>6400</v>
      </c>
      <c r="G420" s="1" t="n">
        <f aca="false">ROUND(G$2+($D420-1)*$B$5*$B$8,1)</f>
        <v>2199.2</v>
      </c>
      <c r="H420" s="1" t="str">
        <f aca="false">"( WIRE "&amp;E420&amp;" )"</f>
        <v>( WIRE 62 )</v>
      </c>
      <c r="I420" s="1" t="str">
        <f aca="false">"X"&amp;$F420</f>
        <v>X6400</v>
      </c>
      <c r="J420" s="1" t="str">
        <f aca="false">"Y"&amp;G420</f>
        <v>Y2199.2</v>
      </c>
      <c r="K420" s="1" t="str">
        <f aca="false">"G111"</f>
        <v>G111</v>
      </c>
      <c r="M420" s="4" t="str">
        <f aca="false">IF(E420&lt;1,"","N"&amp;D420&amp;" "&amp;H420&amp;" "&amp;I420&amp;" "&amp;J420&amp;" "&amp;K420)</f>
        <v>N419 ( WIRE 62 ) X6400 Y2199.2 G111</v>
      </c>
    </row>
    <row r="421" customFormat="false" ht="13.8" hidden="false" customHeight="false" outlineLevel="0" collapsed="false">
      <c r="D421" s="4" t="n">
        <v>420</v>
      </c>
      <c r="E421" s="1" t="n">
        <f aca="false">E$2-(D421-1)*$B$8</f>
        <v>61</v>
      </c>
      <c r="F421" s="1" t="n">
        <f aca="false">ROUND($B$2+($D421-1)*$B$4*$B$8,1)</f>
        <v>6400</v>
      </c>
      <c r="G421" s="1" t="n">
        <f aca="false">ROUND(G$2+($D421-1)*$B$5*$B$8,1)</f>
        <v>2204</v>
      </c>
      <c r="H421" s="1" t="str">
        <f aca="false">"( WIRE "&amp;E421&amp;" )"</f>
        <v>( WIRE 61 )</v>
      </c>
      <c r="I421" s="1" t="str">
        <f aca="false">"X"&amp;$F421</f>
        <v>X6400</v>
      </c>
      <c r="J421" s="1" t="str">
        <f aca="false">"Y"&amp;G421</f>
        <v>Y2204</v>
      </c>
      <c r="K421" s="1" t="str">
        <f aca="false">"G111"</f>
        <v>G111</v>
      </c>
      <c r="M421" s="4" t="str">
        <f aca="false">IF(E421&lt;1,"","N"&amp;D421&amp;" "&amp;H421&amp;" "&amp;I421&amp;" "&amp;J421&amp;" "&amp;K421)</f>
        <v>N420 ( WIRE 61 ) X6400 Y2204 G111</v>
      </c>
    </row>
    <row r="422" customFormat="false" ht="13.8" hidden="false" customHeight="false" outlineLevel="0" collapsed="false">
      <c r="D422" s="4" t="n">
        <v>421</v>
      </c>
      <c r="E422" s="1" t="n">
        <f aca="false">E$2-(D422-1)*$B$8</f>
        <v>60</v>
      </c>
      <c r="F422" s="1" t="n">
        <f aca="false">ROUND($B$2+($D422-1)*$B$4*$B$8,1)</f>
        <v>6400</v>
      </c>
      <c r="G422" s="1" t="n">
        <f aca="false">ROUND(G$2+($D422-1)*$B$5*$B$8,1)</f>
        <v>2208.8</v>
      </c>
      <c r="H422" s="1" t="str">
        <f aca="false">"( WIRE "&amp;E422&amp;" )"</f>
        <v>( WIRE 60 )</v>
      </c>
      <c r="I422" s="1" t="str">
        <f aca="false">"X"&amp;$F422</f>
        <v>X6400</v>
      </c>
      <c r="J422" s="1" t="str">
        <f aca="false">"Y"&amp;G422</f>
        <v>Y2208.8</v>
      </c>
      <c r="K422" s="1" t="str">
        <f aca="false">"G111"</f>
        <v>G111</v>
      </c>
      <c r="M422" s="4" t="str">
        <f aca="false">IF(E422&lt;1,"","N"&amp;D422&amp;" "&amp;H422&amp;" "&amp;I422&amp;" "&amp;J422&amp;" "&amp;K422)</f>
        <v>N421 ( WIRE 60 ) X6400 Y2208.8 G111</v>
      </c>
    </row>
    <row r="423" customFormat="false" ht="13.8" hidden="false" customHeight="false" outlineLevel="0" collapsed="false">
      <c r="D423" s="4" t="n">
        <v>422</v>
      </c>
      <c r="E423" s="1" t="n">
        <f aca="false">E$2-(D423-1)*$B$8</f>
        <v>59</v>
      </c>
      <c r="F423" s="1" t="n">
        <f aca="false">ROUND($B$2+($D423-1)*$B$4*$B$8,1)</f>
        <v>6400</v>
      </c>
      <c r="G423" s="1" t="n">
        <f aca="false">ROUND(G$2+($D423-1)*$B$5*$B$8,1)</f>
        <v>2213.6</v>
      </c>
      <c r="H423" s="1" t="str">
        <f aca="false">"( WIRE "&amp;E423&amp;" )"</f>
        <v>( WIRE 59 )</v>
      </c>
      <c r="I423" s="1" t="str">
        <f aca="false">"X"&amp;$F423</f>
        <v>X6400</v>
      </c>
      <c r="J423" s="1" t="str">
        <f aca="false">"Y"&amp;G423</f>
        <v>Y2213.6</v>
      </c>
      <c r="K423" s="1" t="str">
        <f aca="false">"G111"</f>
        <v>G111</v>
      </c>
      <c r="M423" s="4" t="str">
        <f aca="false">IF(E423&lt;1,"","N"&amp;D423&amp;" "&amp;H423&amp;" "&amp;I423&amp;" "&amp;J423&amp;" "&amp;K423)</f>
        <v>N422 ( WIRE 59 ) X6400 Y2213.6 G111</v>
      </c>
    </row>
    <row r="424" customFormat="false" ht="13.8" hidden="false" customHeight="false" outlineLevel="0" collapsed="false">
      <c r="D424" s="4" t="n">
        <v>423</v>
      </c>
      <c r="E424" s="1" t="n">
        <f aca="false">E$2-(D424-1)*$B$8</f>
        <v>58</v>
      </c>
      <c r="F424" s="1" t="n">
        <f aca="false">ROUND($B$2+($D424-1)*$B$4*$B$8,1)</f>
        <v>6400</v>
      </c>
      <c r="G424" s="1" t="n">
        <f aca="false">ROUND(G$2+($D424-1)*$B$5*$B$8,1)</f>
        <v>2218.4</v>
      </c>
      <c r="H424" s="1" t="str">
        <f aca="false">"( WIRE "&amp;E424&amp;" )"</f>
        <v>( WIRE 58 )</v>
      </c>
      <c r="I424" s="1" t="str">
        <f aca="false">"X"&amp;$F424</f>
        <v>X6400</v>
      </c>
      <c r="J424" s="1" t="str">
        <f aca="false">"Y"&amp;G424</f>
        <v>Y2218.4</v>
      </c>
      <c r="K424" s="1" t="str">
        <f aca="false">"G111"</f>
        <v>G111</v>
      </c>
      <c r="M424" s="4" t="str">
        <f aca="false">IF(E424&lt;1,"","N"&amp;D424&amp;" "&amp;H424&amp;" "&amp;I424&amp;" "&amp;J424&amp;" "&amp;K424)</f>
        <v>N423 ( WIRE 58 ) X6400 Y2218.4 G111</v>
      </c>
    </row>
    <row r="425" customFormat="false" ht="13.8" hidden="false" customHeight="false" outlineLevel="0" collapsed="false">
      <c r="A425" s="1" t="s">
        <v>13</v>
      </c>
      <c r="D425" s="4" t="n">
        <v>424</v>
      </c>
      <c r="E425" s="1" t="n">
        <f aca="false">E$2-(D425-1)*$B$8</f>
        <v>57</v>
      </c>
      <c r="F425" s="1" t="n">
        <f aca="false">ROUND($B$2+($D425-1)*$B$4*$B$8,1)</f>
        <v>6400</v>
      </c>
      <c r="G425" s="1" t="n">
        <f aca="false">ROUND(G$2+($D425-1)*$B$5*$B$8,1)</f>
        <v>2223.2</v>
      </c>
      <c r="H425" s="1" t="str">
        <f aca="false">"( WIRE "&amp;E425&amp;" )"</f>
        <v>( WIRE 57 )</v>
      </c>
      <c r="I425" s="1" t="str">
        <f aca="false">"X"&amp;$F425</f>
        <v>X6400</v>
      </c>
      <c r="J425" s="1" t="str">
        <f aca="false">"Y"&amp;G425</f>
        <v>Y2223.2</v>
      </c>
      <c r="K425" s="1" t="str">
        <f aca="false">"G111"</f>
        <v>G111</v>
      </c>
      <c r="M425" s="4" t="str">
        <f aca="false">IF(E425&lt;1,"","N"&amp;D425&amp;" "&amp;H425&amp;" "&amp;I425&amp;" "&amp;J425&amp;" "&amp;K425)</f>
        <v>N424 ( WIRE 57 ) X6400 Y2223.2 G111</v>
      </c>
    </row>
    <row r="426" customFormat="false" ht="13.8" hidden="false" customHeight="false" outlineLevel="0" collapsed="false">
      <c r="D426" s="4" t="n">
        <v>425</v>
      </c>
      <c r="E426" s="1" t="n">
        <f aca="false">E$2-(D426-1)*$B$8</f>
        <v>56</v>
      </c>
      <c r="F426" s="1" t="n">
        <f aca="false">ROUND($B$2+($D426-1)*$B$4*$B$8,1)</f>
        <v>6400</v>
      </c>
      <c r="G426" s="1" t="n">
        <f aca="false">ROUND(G$2+($D426-1)*$B$5*$B$8,1)</f>
        <v>2228</v>
      </c>
      <c r="H426" s="1" t="str">
        <f aca="false">"( WIRE "&amp;E426&amp;" )"</f>
        <v>( WIRE 56 )</v>
      </c>
      <c r="I426" s="1" t="str">
        <f aca="false">"X"&amp;$F426</f>
        <v>X6400</v>
      </c>
      <c r="J426" s="1" t="str">
        <f aca="false">"Y"&amp;G426</f>
        <v>Y2228</v>
      </c>
      <c r="K426" s="1" t="str">
        <f aca="false">"G111"</f>
        <v>G111</v>
      </c>
      <c r="M426" s="4" t="str">
        <f aca="false">IF(E426&lt;1,"","N"&amp;D426&amp;" "&amp;H426&amp;" "&amp;I426&amp;" "&amp;J426&amp;" "&amp;K426)</f>
        <v>N425 ( WIRE 56 ) X6400 Y2228 G111</v>
      </c>
    </row>
    <row r="427" customFormat="false" ht="13.8" hidden="false" customHeight="false" outlineLevel="0" collapsed="false">
      <c r="D427" s="4" t="n">
        <v>426</v>
      </c>
      <c r="E427" s="1" t="n">
        <f aca="false">E$2-(D427-1)*$B$8</f>
        <v>55</v>
      </c>
      <c r="F427" s="1" t="n">
        <f aca="false">ROUND($B$2+($D427-1)*$B$4*$B$8,1)</f>
        <v>6400</v>
      </c>
      <c r="G427" s="1" t="n">
        <f aca="false">ROUND(G$2+($D427-1)*$B$5*$B$8,1)</f>
        <v>2232.8</v>
      </c>
      <c r="H427" s="1" t="str">
        <f aca="false">"( WIRE "&amp;E427&amp;" )"</f>
        <v>( WIRE 55 )</v>
      </c>
      <c r="I427" s="1" t="str">
        <f aca="false">"X"&amp;$F427</f>
        <v>X6400</v>
      </c>
      <c r="J427" s="1" t="str">
        <f aca="false">"Y"&amp;G427</f>
        <v>Y2232.8</v>
      </c>
      <c r="K427" s="1" t="str">
        <f aca="false">"G111"</f>
        <v>G111</v>
      </c>
      <c r="M427" s="4" t="str">
        <f aca="false">IF(E427&lt;1,"","N"&amp;D427&amp;" "&amp;H427&amp;" "&amp;I427&amp;" "&amp;J427&amp;" "&amp;K427)</f>
        <v>N426 ( WIRE 55 ) X6400 Y2232.8 G111</v>
      </c>
    </row>
    <row r="428" customFormat="false" ht="13.8" hidden="false" customHeight="false" outlineLevel="0" collapsed="false">
      <c r="D428" s="4" t="n">
        <v>427</v>
      </c>
      <c r="E428" s="1" t="n">
        <f aca="false">E$2-(D428-1)*$B$8</f>
        <v>54</v>
      </c>
      <c r="F428" s="1" t="n">
        <f aca="false">ROUND($B$2+($D428-1)*$B$4*$B$8,1)</f>
        <v>6400</v>
      </c>
      <c r="G428" s="1" t="n">
        <f aca="false">ROUND(G$2+($D428-1)*$B$5*$B$8,1)</f>
        <v>2237.6</v>
      </c>
      <c r="H428" s="1" t="str">
        <f aca="false">"( WIRE "&amp;E428&amp;" )"</f>
        <v>( WIRE 54 )</v>
      </c>
      <c r="I428" s="1" t="str">
        <f aca="false">"X"&amp;$F428</f>
        <v>X6400</v>
      </c>
      <c r="J428" s="1" t="str">
        <f aca="false">"Y"&amp;G428</f>
        <v>Y2237.6</v>
      </c>
      <c r="K428" s="1" t="str">
        <f aca="false">"G111"</f>
        <v>G111</v>
      </c>
      <c r="M428" s="4" t="str">
        <f aca="false">IF(E428&lt;1,"","N"&amp;D428&amp;" "&amp;H428&amp;" "&amp;I428&amp;" "&amp;J428&amp;" "&amp;K428)</f>
        <v>N427 ( WIRE 54 ) X6400 Y2237.6 G111</v>
      </c>
    </row>
    <row r="429" customFormat="false" ht="13.8" hidden="false" customHeight="false" outlineLevel="0" collapsed="false">
      <c r="D429" s="4" t="n">
        <v>428</v>
      </c>
      <c r="E429" s="1" t="n">
        <f aca="false">E$2-(D429-1)*$B$8</f>
        <v>53</v>
      </c>
      <c r="F429" s="1" t="n">
        <f aca="false">ROUND($B$2+($D429-1)*$B$4*$B$8,1)</f>
        <v>6400</v>
      </c>
      <c r="G429" s="1" t="n">
        <f aca="false">ROUND(G$2+($D429-1)*$B$5*$B$8,1)</f>
        <v>2242.3</v>
      </c>
      <c r="H429" s="1" t="str">
        <f aca="false">"( WIRE "&amp;E429&amp;" )"</f>
        <v>( WIRE 53 )</v>
      </c>
      <c r="I429" s="1" t="str">
        <f aca="false">"X"&amp;$F429</f>
        <v>X6400</v>
      </c>
      <c r="J429" s="1" t="str">
        <f aca="false">"Y"&amp;G429</f>
        <v>Y2242.3</v>
      </c>
      <c r="K429" s="1" t="str">
        <f aca="false">"G111"</f>
        <v>G111</v>
      </c>
      <c r="M429" s="4" t="str">
        <f aca="false">IF(E429&lt;1,"","N"&amp;D429&amp;" "&amp;H429&amp;" "&amp;I429&amp;" "&amp;J429&amp;" "&amp;K429)</f>
        <v>N428 ( WIRE 53 ) X6400 Y2242.3 G111</v>
      </c>
    </row>
    <row r="430" customFormat="false" ht="13.8" hidden="false" customHeight="false" outlineLevel="0" collapsed="false">
      <c r="D430" s="4" t="n">
        <v>429</v>
      </c>
      <c r="E430" s="1" t="n">
        <f aca="false">E$2-(D430-1)*$B$8</f>
        <v>52</v>
      </c>
      <c r="F430" s="1" t="n">
        <f aca="false">ROUND($B$2+($D430-1)*$B$4*$B$8,1)</f>
        <v>6400</v>
      </c>
      <c r="G430" s="1" t="n">
        <f aca="false">ROUND(G$2+($D430-1)*$B$5*$B$8,1)</f>
        <v>2247.1</v>
      </c>
      <c r="H430" s="1" t="str">
        <f aca="false">"( WIRE "&amp;E430&amp;" )"</f>
        <v>( WIRE 52 )</v>
      </c>
      <c r="I430" s="1" t="str">
        <f aca="false">"X"&amp;$F430</f>
        <v>X6400</v>
      </c>
      <c r="J430" s="1" t="str">
        <f aca="false">"Y"&amp;G430</f>
        <v>Y2247.1</v>
      </c>
      <c r="K430" s="1" t="str">
        <f aca="false">"G111"</f>
        <v>G111</v>
      </c>
      <c r="M430" s="4" t="str">
        <f aca="false">IF(E430&lt;1,"","N"&amp;D430&amp;" "&amp;H430&amp;" "&amp;I430&amp;" "&amp;J430&amp;" "&amp;K430)</f>
        <v>N429 ( WIRE 52 ) X6400 Y2247.1 G111</v>
      </c>
    </row>
    <row r="431" customFormat="false" ht="13.8" hidden="false" customHeight="false" outlineLevel="0" collapsed="false">
      <c r="D431" s="4" t="n">
        <v>430</v>
      </c>
      <c r="E431" s="1" t="n">
        <f aca="false">E$2-(D431-1)*$B$8</f>
        <v>51</v>
      </c>
      <c r="F431" s="1" t="n">
        <f aca="false">ROUND($B$2+($D431-1)*$B$4*$B$8,1)</f>
        <v>6400</v>
      </c>
      <c r="G431" s="1" t="n">
        <f aca="false">ROUND(G$2+($D431-1)*$B$5*$B$8,1)</f>
        <v>2251.9</v>
      </c>
      <c r="H431" s="1" t="str">
        <f aca="false">"( WIRE "&amp;E431&amp;" )"</f>
        <v>( WIRE 51 )</v>
      </c>
      <c r="I431" s="1" t="str">
        <f aca="false">"X"&amp;$F431</f>
        <v>X6400</v>
      </c>
      <c r="J431" s="1" t="str">
        <f aca="false">"Y"&amp;G431</f>
        <v>Y2251.9</v>
      </c>
      <c r="K431" s="1" t="str">
        <f aca="false">"G111"</f>
        <v>G111</v>
      </c>
      <c r="M431" s="4" t="str">
        <f aca="false">IF(E431&lt;1,"","N"&amp;D431&amp;" "&amp;H431&amp;" "&amp;I431&amp;" "&amp;J431&amp;" "&amp;K431)</f>
        <v>N430 ( WIRE 51 ) X6400 Y2251.9 G111</v>
      </c>
    </row>
    <row r="432" customFormat="false" ht="13.8" hidden="false" customHeight="false" outlineLevel="0" collapsed="false">
      <c r="D432" s="4" t="n">
        <v>431</v>
      </c>
      <c r="E432" s="1" t="n">
        <f aca="false">E$2-(D432-1)*$B$8</f>
        <v>50</v>
      </c>
      <c r="F432" s="1" t="n">
        <f aca="false">ROUND($B$2+($D432-1)*$B$4*$B$8,1)</f>
        <v>6400</v>
      </c>
      <c r="G432" s="1" t="n">
        <f aca="false">ROUND(G$2+($D432-1)*$B$5*$B$8,1)</f>
        <v>2256.7</v>
      </c>
      <c r="H432" s="1" t="str">
        <f aca="false">"( WIRE "&amp;E432&amp;" )"</f>
        <v>( WIRE 50 )</v>
      </c>
      <c r="I432" s="1" t="str">
        <f aca="false">"X"&amp;$F432</f>
        <v>X6400</v>
      </c>
      <c r="J432" s="1" t="str">
        <f aca="false">"Y"&amp;G432</f>
        <v>Y2256.7</v>
      </c>
      <c r="K432" s="1" t="str">
        <f aca="false">"G111"</f>
        <v>G111</v>
      </c>
      <c r="M432" s="4" t="str">
        <f aca="false">IF(E432&lt;1,"","N"&amp;D432&amp;" "&amp;H432&amp;" "&amp;I432&amp;" "&amp;J432&amp;" "&amp;K432)</f>
        <v>N431 ( WIRE 50 ) X6400 Y2256.7 G111</v>
      </c>
    </row>
    <row r="433" customFormat="false" ht="13.8" hidden="false" customHeight="false" outlineLevel="0" collapsed="false">
      <c r="D433" s="4" t="n">
        <v>432</v>
      </c>
      <c r="E433" s="1" t="n">
        <f aca="false">E$2-(D433-1)*$B$8</f>
        <v>49</v>
      </c>
      <c r="F433" s="1" t="n">
        <f aca="false">ROUND($B$2+($D433-1)*$B$4*$B$8,1)</f>
        <v>6400</v>
      </c>
      <c r="G433" s="1" t="n">
        <f aca="false">ROUND(G$2+($D433-1)*$B$5*$B$8,1)</f>
        <v>2261.5</v>
      </c>
      <c r="H433" s="1" t="str">
        <f aca="false">"( WIRE "&amp;E433&amp;" )"</f>
        <v>( WIRE 49 )</v>
      </c>
      <c r="I433" s="1" t="str">
        <f aca="false">"X"&amp;$F433</f>
        <v>X6400</v>
      </c>
      <c r="J433" s="1" t="str">
        <f aca="false">"Y"&amp;G433</f>
        <v>Y2261.5</v>
      </c>
      <c r="K433" s="1" t="str">
        <f aca="false">"G111"</f>
        <v>G111</v>
      </c>
      <c r="M433" s="4" t="str">
        <f aca="false">IF(E433&lt;1,"","N"&amp;D433&amp;" "&amp;H433&amp;" "&amp;I433&amp;" "&amp;J433&amp;" "&amp;K433)</f>
        <v>N432 ( WIRE 49 ) X6400 Y2261.5 G111</v>
      </c>
    </row>
    <row r="434" customFormat="false" ht="13.8" hidden="false" customHeight="false" outlineLevel="0" collapsed="false">
      <c r="D434" s="4" t="n">
        <v>433</v>
      </c>
      <c r="E434" s="1" t="n">
        <f aca="false">E$2-(D434-1)*$B$8</f>
        <v>48</v>
      </c>
      <c r="F434" s="1" t="n">
        <f aca="false">ROUND($B$2+($D434-1)*$B$4*$B$8,1)</f>
        <v>6400</v>
      </c>
      <c r="G434" s="1" t="n">
        <f aca="false">ROUND(G$2+($D434-1)*$B$5*$B$8,1)</f>
        <v>2266.3</v>
      </c>
      <c r="H434" s="1" t="str">
        <f aca="false">"( WIRE "&amp;E434&amp;" )"</f>
        <v>( WIRE 48 )</v>
      </c>
      <c r="I434" s="1" t="str">
        <f aca="false">"X"&amp;$F434</f>
        <v>X6400</v>
      </c>
      <c r="J434" s="1" t="str">
        <f aca="false">"Y"&amp;G434</f>
        <v>Y2266.3</v>
      </c>
      <c r="K434" s="1" t="str">
        <f aca="false">"G111"</f>
        <v>G111</v>
      </c>
      <c r="M434" s="4" t="str">
        <f aca="false">IF(E434&lt;1,"","N"&amp;D434&amp;" "&amp;H434&amp;" "&amp;I434&amp;" "&amp;J434&amp;" "&amp;K434)</f>
        <v>N433 ( WIRE 48 ) X6400 Y2266.3 G111</v>
      </c>
    </row>
    <row r="435" customFormat="false" ht="13.8" hidden="false" customHeight="false" outlineLevel="0" collapsed="false">
      <c r="D435" s="4" t="n">
        <v>434</v>
      </c>
      <c r="E435" s="1" t="n">
        <f aca="false">E$2-(D435-1)*$B$8</f>
        <v>47</v>
      </c>
      <c r="F435" s="1" t="n">
        <f aca="false">ROUND($B$2+($D435-1)*$B$4*$B$8,1)</f>
        <v>6400</v>
      </c>
      <c r="G435" s="1" t="n">
        <f aca="false">ROUND(G$2+($D435-1)*$B$5*$B$8,1)</f>
        <v>2271.1</v>
      </c>
      <c r="H435" s="1" t="str">
        <f aca="false">"( WIRE "&amp;E435&amp;" )"</f>
        <v>( WIRE 47 )</v>
      </c>
      <c r="I435" s="1" t="str">
        <f aca="false">"X"&amp;$F435</f>
        <v>X6400</v>
      </c>
      <c r="J435" s="1" t="str">
        <f aca="false">"Y"&amp;G435</f>
        <v>Y2271.1</v>
      </c>
      <c r="K435" s="1" t="str">
        <f aca="false">"G111"</f>
        <v>G111</v>
      </c>
      <c r="M435" s="4" t="str">
        <f aca="false">IF(E435&lt;1,"","N"&amp;D435&amp;" "&amp;H435&amp;" "&amp;I435&amp;" "&amp;J435&amp;" "&amp;K435)</f>
        <v>N434 ( WIRE 47 ) X6400 Y2271.1 G111</v>
      </c>
    </row>
    <row r="436" customFormat="false" ht="13.8" hidden="false" customHeight="false" outlineLevel="0" collapsed="false">
      <c r="D436" s="4" t="n">
        <v>435</v>
      </c>
      <c r="E436" s="1" t="n">
        <f aca="false">E$2-(D436-1)*$B$8</f>
        <v>46</v>
      </c>
      <c r="F436" s="1" t="n">
        <f aca="false">ROUND($B$2+($D436-1)*$B$4*$B$8,1)</f>
        <v>6400</v>
      </c>
      <c r="G436" s="1" t="n">
        <f aca="false">ROUND(G$2+($D436-1)*$B$5*$B$8,1)</f>
        <v>2275.9</v>
      </c>
      <c r="H436" s="1" t="str">
        <f aca="false">"( WIRE "&amp;E436&amp;" )"</f>
        <v>( WIRE 46 )</v>
      </c>
      <c r="I436" s="1" t="str">
        <f aca="false">"X"&amp;$F436</f>
        <v>X6400</v>
      </c>
      <c r="J436" s="1" t="str">
        <f aca="false">"Y"&amp;G436</f>
        <v>Y2275.9</v>
      </c>
      <c r="K436" s="1" t="str">
        <f aca="false">"G111"</f>
        <v>G111</v>
      </c>
      <c r="M436" s="4" t="str">
        <f aca="false">IF(E436&lt;1,"","N"&amp;D436&amp;" "&amp;H436&amp;" "&amp;I436&amp;" "&amp;J436&amp;" "&amp;K436)</f>
        <v>N435 ( WIRE 46 ) X6400 Y2275.9 G111</v>
      </c>
    </row>
    <row r="437" customFormat="false" ht="13.8" hidden="false" customHeight="false" outlineLevel="0" collapsed="false">
      <c r="D437" s="4" t="n">
        <v>436</v>
      </c>
      <c r="E437" s="1" t="n">
        <f aca="false">E$2-(D437-1)*$B$8</f>
        <v>45</v>
      </c>
      <c r="F437" s="1" t="n">
        <f aca="false">ROUND($B$2+($D437-1)*$B$4*$B$8,1)</f>
        <v>6400</v>
      </c>
      <c r="G437" s="1" t="n">
        <f aca="false">ROUND(G$2+($D437-1)*$B$5*$B$8,1)</f>
        <v>2280.7</v>
      </c>
      <c r="H437" s="1" t="str">
        <f aca="false">"( WIRE "&amp;E437&amp;" )"</f>
        <v>( WIRE 45 )</v>
      </c>
      <c r="I437" s="1" t="str">
        <f aca="false">"X"&amp;$F437</f>
        <v>X6400</v>
      </c>
      <c r="J437" s="1" t="str">
        <f aca="false">"Y"&amp;G437</f>
        <v>Y2280.7</v>
      </c>
      <c r="K437" s="1" t="str">
        <f aca="false">"G111"</f>
        <v>G111</v>
      </c>
      <c r="M437" s="4" t="str">
        <f aca="false">IF(E437&lt;1,"","N"&amp;D437&amp;" "&amp;H437&amp;" "&amp;I437&amp;" "&amp;J437&amp;" "&amp;K437)</f>
        <v>N436 ( WIRE 45 ) X6400 Y2280.7 G111</v>
      </c>
    </row>
    <row r="438" customFormat="false" ht="13.8" hidden="false" customHeight="false" outlineLevel="0" collapsed="false">
      <c r="D438" s="4" t="n">
        <v>437</v>
      </c>
      <c r="E438" s="1" t="n">
        <f aca="false">E$2-(D438-1)*$B$8</f>
        <v>44</v>
      </c>
      <c r="F438" s="1" t="n">
        <f aca="false">ROUND($B$2+($D438-1)*$B$4*$B$8,1)</f>
        <v>6400</v>
      </c>
      <c r="G438" s="1" t="n">
        <f aca="false">ROUND(G$2+($D438-1)*$B$5*$B$8,1)</f>
        <v>2285.5</v>
      </c>
      <c r="H438" s="1" t="str">
        <f aca="false">"( WIRE "&amp;E438&amp;" )"</f>
        <v>( WIRE 44 )</v>
      </c>
      <c r="I438" s="1" t="str">
        <f aca="false">"X"&amp;$F438</f>
        <v>X6400</v>
      </c>
      <c r="J438" s="1" t="str">
        <f aca="false">"Y"&amp;G438</f>
        <v>Y2285.5</v>
      </c>
      <c r="K438" s="1" t="str">
        <f aca="false">"G111"</f>
        <v>G111</v>
      </c>
      <c r="M438" s="4" t="str">
        <f aca="false">IF(E438&lt;1,"","N"&amp;D438&amp;" "&amp;H438&amp;" "&amp;I438&amp;" "&amp;J438&amp;" "&amp;K438)</f>
        <v>N437 ( WIRE 44 ) X6400 Y2285.5 G111</v>
      </c>
    </row>
    <row r="439" customFormat="false" ht="13.8" hidden="false" customHeight="false" outlineLevel="0" collapsed="false">
      <c r="D439" s="4" t="n">
        <v>438</v>
      </c>
      <c r="E439" s="1" t="n">
        <f aca="false">E$2-(D439-1)*$B$8</f>
        <v>43</v>
      </c>
      <c r="F439" s="1" t="n">
        <f aca="false">ROUND($B$2+($D439-1)*$B$4*$B$8,1)</f>
        <v>6400</v>
      </c>
      <c r="G439" s="1" t="n">
        <f aca="false">ROUND(G$2+($D439-1)*$B$5*$B$8,1)</f>
        <v>2290.3</v>
      </c>
      <c r="H439" s="1" t="str">
        <f aca="false">"( WIRE "&amp;E439&amp;" )"</f>
        <v>( WIRE 43 )</v>
      </c>
      <c r="I439" s="1" t="str">
        <f aca="false">"X"&amp;$F439</f>
        <v>X6400</v>
      </c>
      <c r="J439" s="1" t="str">
        <f aca="false">"Y"&amp;G439</f>
        <v>Y2290.3</v>
      </c>
      <c r="K439" s="1" t="str">
        <f aca="false">"G111"</f>
        <v>G111</v>
      </c>
      <c r="M439" s="4" t="str">
        <f aca="false">IF(E439&lt;1,"","N"&amp;D439&amp;" "&amp;H439&amp;" "&amp;I439&amp;" "&amp;J439&amp;" "&amp;K439)</f>
        <v>N438 ( WIRE 43 ) X6400 Y2290.3 G111</v>
      </c>
    </row>
    <row r="440" customFormat="false" ht="13.8" hidden="false" customHeight="false" outlineLevel="0" collapsed="false">
      <c r="D440" s="4" t="n">
        <v>439</v>
      </c>
      <c r="E440" s="1" t="n">
        <f aca="false">E$2-(D440-1)*$B$8</f>
        <v>42</v>
      </c>
      <c r="F440" s="1" t="n">
        <f aca="false">ROUND($B$2+($D440-1)*$B$4*$B$8,1)</f>
        <v>6400</v>
      </c>
      <c r="G440" s="1" t="n">
        <f aca="false">ROUND(G$2+($D440-1)*$B$5*$B$8,1)</f>
        <v>2295.1</v>
      </c>
      <c r="H440" s="1" t="str">
        <f aca="false">"( WIRE "&amp;E440&amp;" )"</f>
        <v>( WIRE 42 )</v>
      </c>
      <c r="I440" s="1" t="str">
        <f aca="false">"X"&amp;$F440</f>
        <v>X6400</v>
      </c>
      <c r="J440" s="1" t="str">
        <f aca="false">"Y"&amp;G440</f>
        <v>Y2295.1</v>
      </c>
      <c r="K440" s="1" t="str">
        <f aca="false">"G111"</f>
        <v>G111</v>
      </c>
      <c r="M440" s="4" t="str">
        <f aca="false">IF(E440&lt;1,"","N"&amp;D440&amp;" "&amp;H440&amp;" "&amp;I440&amp;" "&amp;J440&amp;" "&amp;K440)</f>
        <v>N439 ( WIRE 42 ) X6400 Y2295.1 G111</v>
      </c>
    </row>
    <row r="441" customFormat="false" ht="13.8" hidden="false" customHeight="false" outlineLevel="0" collapsed="false">
      <c r="D441" s="4" t="n">
        <v>440</v>
      </c>
      <c r="E441" s="1" t="n">
        <f aca="false">E$2-(D441-1)*$B$8</f>
        <v>41</v>
      </c>
      <c r="F441" s="1" t="n">
        <f aca="false">ROUND($B$2+($D441-1)*$B$4*$B$8,1)</f>
        <v>6400</v>
      </c>
      <c r="G441" s="1" t="n">
        <f aca="false">ROUND(G$2+($D441-1)*$B$5*$B$8,1)</f>
        <v>2299.8</v>
      </c>
      <c r="H441" s="1" t="str">
        <f aca="false">"( WIRE "&amp;E441&amp;" )"</f>
        <v>( WIRE 41 )</v>
      </c>
      <c r="I441" s="1" t="str">
        <f aca="false">"X"&amp;$F441</f>
        <v>X6400</v>
      </c>
      <c r="J441" s="1" t="str">
        <f aca="false">"Y"&amp;G441</f>
        <v>Y2299.8</v>
      </c>
      <c r="K441" s="1" t="str">
        <f aca="false">"G111"</f>
        <v>G111</v>
      </c>
      <c r="M441" s="4" t="str">
        <f aca="false">IF(E441&lt;1,"","N"&amp;D441&amp;" "&amp;H441&amp;" "&amp;I441&amp;" "&amp;J441&amp;" "&amp;K441)</f>
        <v>N440 ( WIRE 41 ) X6400 Y2299.8 G111</v>
      </c>
    </row>
    <row r="442" customFormat="false" ht="13.8" hidden="false" customHeight="false" outlineLevel="0" collapsed="false">
      <c r="D442" s="4" t="n">
        <v>441</v>
      </c>
      <c r="E442" s="1" t="n">
        <f aca="false">E$2-(D442-1)*$B$8</f>
        <v>40</v>
      </c>
      <c r="F442" s="1" t="n">
        <f aca="false">ROUND($B$2+($D442-1)*$B$4*$B$8,1)</f>
        <v>6400</v>
      </c>
      <c r="G442" s="1" t="n">
        <f aca="false">ROUND(G$2+($D442-1)*$B$5*$B$8,1)</f>
        <v>2304.6</v>
      </c>
      <c r="H442" s="1" t="str">
        <f aca="false">"( WIRE "&amp;E442&amp;" )"</f>
        <v>( WIRE 40 )</v>
      </c>
      <c r="I442" s="1" t="str">
        <f aca="false">"X"&amp;$F442</f>
        <v>X6400</v>
      </c>
      <c r="J442" s="1" t="str">
        <f aca="false">"Y"&amp;G442</f>
        <v>Y2304.6</v>
      </c>
      <c r="K442" s="1" t="str">
        <f aca="false">"G111"</f>
        <v>G111</v>
      </c>
      <c r="M442" s="4" t="str">
        <f aca="false">IF(E442&lt;1,"","N"&amp;D442&amp;" "&amp;H442&amp;" "&amp;I442&amp;" "&amp;J442&amp;" "&amp;K442)</f>
        <v>N441 ( WIRE 40 ) X6400 Y2304.6 G111</v>
      </c>
    </row>
    <row r="443" customFormat="false" ht="13.8" hidden="false" customHeight="false" outlineLevel="0" collapsed="false">
      <c r="D443" s="4" t="n">
        <v>442</v>
      </c>
      <c r="E443" s="1" t="n">
        <f aca="false">E$2-(D443-1)*$B$8</f>
        <v>39</v>
      </c>
      <c r="F443" s="1" t="n">
        <f aca="false">ROUND($B$2+($D443-1)*$B$4*$B$8,1)</f>
        <v>6400</v>
      </c>
      <c r="G443" s="1" t="n">
        <f aca="false">ROUND(G$2+($D443-1)*$B$5*$B$8,1)</f>
        <v>2309.4</v>
      </c>
      <c r="H443" s="1" t="str">
        <f aca="false">"( WIRE "&amp;E443&amp;" )"</f>
        <v>( WIRE 39 )</v>
      </c>
      <c r="I443" s="1" t="str">
        <f aca="false">"X"&amp;$F443</f>
        <v>X6400</v>
      </c>
      <c r="J443" s="1" t="str">
        <f aca="false">"Y"&amp;G443</f>
        <v>Y2309.4</v>
      </c>
      <c r="K443" s="1" t="str">
        <f aca="false">"G111"</f>
        <v>G111</v>
      </c>
      <c r="M443" s="4" t="str">
        <f aca="false">IF(E443&lt;1,"","N"&amp;D443&amp;" "&amp;H443&amp;" "&amp;I443&amp;" "&amp;J443&amp;" "&amp;K443)</f>
        <v>N442 ( WIRE 39 ) X6400 Y2309.4 G111</v>
      </c>
    </row>
    <row r="444" customFormat="false" ht="13.8" hidden="false" customHeight="false" outlineLevel="0" collapsed="false">
      <c r="D444" s="4" t="n">
        <v>443</v>
      </c>
      <c r="E444" s="1" t="n">
        <f aca="false">E$2-(D444-1)*$B$8</f>
        <v>38</v>
      </c>
      <c r="F444" s="1" t="n">
        <f aca="false">ROUND($B$2+($D444-1)*$B$4*$B$8,1)</f>
        <v>6400</v>
      </c>
      <c r="G444" s="1" t="n">
        <f aca="false">ROUND(G$2+($D444-1)*$B$5*$B$8,1)</f>
        <v>2314.2</v>
      </c>
      <c r="H444" s="1" t="str">
        <f aca="false">"( WIRE "&amp;E444&amp;" )"</f>
        <v>( WIRE 38 )</v>
      </c>
      <c r="I444" s="1" t="str">
        <f aca="false">"X"&amp;$F444</f>
        <v>X6400</v>
      </c>
      <c r="J444" s="1" t="str">
        <f aca="false">"Y"&amp;G444</f>
        <v>Y2314.2</v>
      </c>
      <c r="K444" s="1" t="str">
        <f aca="false">"G111"</f>
        <v>G111</v>
      </c>
      <c r="M444" s="4" t="str">
        <f aca="false">IF(E444&lt;1,"","N"&amp;D444&amp;" "&amp;H444&amp;" "&amp;I444&amp;" "&amp;J444&amp;" "&amp;K444)</f>
        <v>N443 ( WIRE 38 ) X6400 Y2314.2 G111</v>
      </c>
    </row>
    <row r="445" customFormat="false" ht="13.8" hidden="false" customHeight="false" outlineLevel="0" collapsed="false">
      <c r="D445" s="4" t="n">
        <v>444</v>
      </c>
      <c r="E445" s="1" t="n">
        <f aca="false">E$2-(D445-1)*$B$8</f>
        <v>37</v>
      </c>
      <c r="F445" s="1" t="n">
        <f aca="false">ROUND($B$2+($D445-1)*$B$4*$B$8,1)</f>
        <v>6400</v>
      </c>
      <c r="G445" s="1" t="n">
        <f aca="false">ROUND(G$2+($D445-1)*$B$5*$B$8,1)</f>
        <v>2319</v>
      </c>
      <c r="H445" s="1" t="str">
        <f aca="false">"( WIRE "&amp;E445&amp;" )"</f>
        <v>( WIRE 37 )</v>
      </c>
      <c r="I445" s="1" t="str">
        <f aca="false">"X"&amp;$F445</f>
        <v>X6400</v>
      </c>
      <c r="J445" s="1" t="str">
        <f aca="false">"Y"&amp;G445</f>
        <v>Y2319</v>
      </c>
      <c r="K445" s="1" t="str">
        <f aca="false">"G111"</f>
        <v>G111</v>
      </c>
      <c r="M445" s="4" t="str">
        <f aca="false">IF(E445&lt;1,"","N"&amp;D445&amp;" "&amp;H445&amp;" "&amp;I445&amp;" "&amp;J445&amp;" "&amp;K445)</f>
        <v>N444 ( WIRE 37 ) X6400 Y2319 G111</v>
      </c>
    </row>
    <row r="446" customFormat="false" ht="13.8" hidden="false" customHeight="false" outlineLevel="0" collapsed="false">
      <c r="D446" s="4" t="n">
        <v>445</v>
      </c>
      <c r="E446" s="1" t="n">
        <f aca="false">E$2-(D446-1)*$B$8</f>
        <v>36</v>
      </c>
      <c r="F446" s="1" t="n">
        <f aca="false">ROUND($B$2+($D446-1)*$B$4*$B$8,1)</f>
        <v>6400</v>
      </c>
      <c r="G446" s="1" t="n">
        <f aca="false">ROUND(G$2+($D446-1)*$B$5*$B$8,1)</f>
        <v>2323.8</v>
      </c>
      <c r="H446" s="1" t="str">
        <f aca="false">"( WIRE "&amp;E446&amp;" )"</f>
        <v>( WIRE 36 )</v>
      </c>
      <c r="I446" s="1" t="str">
        <f aca="false">"X"&amp;$F446</f>
        <v>X6400</v>
      </c>
      <c r="J446" s="1" t="str">
        <f aca="false">"Y"&amp;G446</f>
        <v>Y2323.8</v>
      </c>
      <c r="K446" s="1" t="str">
        <f aca="false">"G111"</f>
        <v>G111</v>
      </c>
      <c r="M446" s="4" t="str">
        <f aca="false">IF(E446&lt;1,"","N"&amp;D446&amp;" "&amp;H446&amp;" "&amp;I446&amp;" "&amp;J446&amp;" "&amp;K446)</f>
        <v>N445 ( WIRE 36 ) X6400 Y2323.8 G111</v>
      </c>
    </row>
    <row r="447" customFormat="false" ht="13.8" hidden="false" customHeight="false" outlineLevel="0" collapsed="false">
      <c r="D447" s="4" t="n">
        <v>446</v>
      </c>
      <c r="E447" s="1" t="n">
        <f aca="false">E$2-(D447-1)*$B$8</f>
        <v>35</v>
      </c>
      <c r="F447" s="1" t="n">
        <f aca="false">ROUND($B$2+($D447-1)*$B$4*$B$8,1)</f>
        <v>6400</v>
      </c>
      <c r="G447" s="1" t="n">
        <f aca="false">ROUND(G$2+($D447-1)*$B$5*$B$8,1)</f>
        <v>2328.6</v>
      </c>
      <c r="H447" s="1" t="str">
        <f aca="false">"( WIRE "&amp;E447&amp;" )"</f>
        <v>( WIRE 35 )</v>
      </c>
      <c r="I447" s="1" t="str">
        <f aca="false">"X"&amp;$F447</f>
        <v>X6400</v>
      </c>
      <c r="J447" s="1" t="str">
        <f aca="false">"Y"&amp;G447</f>
        <v>Y2328.6</v>
      </c>
      <c r="K447" s="1" t="str">
        <f aca="false">"G111"</f>
        <v>G111</v>
      </c>
      <c r="M447" s="4" t="str">
        <f aca="false">IF(E447&lt;1,"","N"&amp;D447&amp;" "&amp;H447&amp;" "&amp;I447&amp;" "&amp;J447&amp;" "&amp;K447)</f>
        <v>N446 ( WIRE 35 ) X6400 Y2328.6 G111</v>
      </c>
    </row>
    <row r="448" customFormat="false" ht="13.8" hidden="false" customHeight="false" outlineLevel="0" collapsed="false">
      <c r="D448" s="4" t="n">
        <v>447</v>
      </c>
      <c r="E448" s="1" t="n">
        <f aca="false">E$2-(D448-1)*$B$8</f>
        <v>34</v>
      </c>
      <c r="F448" s="1" t="n">
        <f aca="false">ROUND($B$2+($D448-1)*$B$4*$B$8,1)</f>
        <v>6400</v>
      </c>
      <c r="G448" s="1" t="n">
        <f aca="false">ROUND(G$2+($D448-1)*$B$5*$B$8,1)</f>
        <v>2333.4</v>
      </c>
      <c r="H448" s="1" t="str">
        <f aca="false">"( WIRE "&amp;E448&amp;" )"</f>
        <v>( WIRE 34 )</v>
      </c>
      <c r="I448" s="1" t="str">
        <f aca="false">"X"&amp;$F448</f>
        <v>X6400</v>
      </c>
      <c r="J448" s="1" t="str">
        <f aca="false">"Y"&amp;G448</f>
        <v>Y2333.4</v>
      </c>
      <c r="K448" s="1" t="str">
        <f aca="false">"G111"</f>
        <v>G111</v>
      </c>
      <c r="M448" s="4" t="str">
        <f aca="false">IF(E448&lt;1,"","N"&amp;D448&amp;" "&amp;H448&amp;" "&amp;I448&amp;" "&amp;J448&amp;" "&amp;K448)</f>
        <v>N447 ( WIRE 34 ) X6400 Y2333.4 G111</v>
      </c>
    </row>
    <row r="449" customFormat="false" ht="13.8" hidden="false" customHeight="false" outlineLevel="0" collapsed="false">
      <c r="D449" s="4" t="n">
        <v>448</v>
      </c>
      <c r="E449" s="1" t="n">
        <f aca="false">E$2-(D449-1)*$B$8</f>
        <v>33</v>
      </c>
      <c r="F449" s="1" t="n">
        <f aca="false">ROUND($B$2+($D449-1)*$B$4*$B$8,1)</f>
        <v>6400</v>
      </c>
      <c r="G449" s="1" t="n">
        <f aca="false">ROUND(G$2+($D449-1)*$B$5*$B$8,1)</f>
        <v>2338.2</v>
      </c>
      <c r="H449" s="1" t="str">
        <f aca="false">"( WIRE "&amp;E449&amp;" )"</f>
        <v>( WIRE 33 )</v>
      </c>
      <c r="I449" s="1" t="str">
        <f aca="false">"X"&amp;$F449</f>
        <v>X6400</v>
      </c>
      <c r="J449" s="1" t="str">
        <f aca="false">"Y"&amp;G449</f>
        <v>Y2338.2</v>
      </c>
      <c r="K449" s="1" t="str">
        <f aca="false">"G111"</f>
        <v>G111</v>
      </c>
      <c r="M449" s="4" t="str">
        <f aca="false">IF(E449&lt;1,"","N"&amp;D449&amp;" "&amp;H449&amp;" "&amp;I449&amp;" "&amp;J449&amp;" "&amp;K449)</f>
        <v>N448 ( WIRE 33 ) X6400 Y2338.2 G111</v>
      </c>
    </row>
    <row r="450" customFormat="false" ht="13.8" hidden="false" customHeight="false" outlineLevel="0" collapsed="false">
      <c r="D450" s="4" t="n">
        <v>449</v>
      </c>
      <c r="E450" s="1" t="n">
        <f aca="false">E$2-(D450-1)*$B$8</f>
        <v>32</v>
      </c>
      <c r="F450" s="1" t="n">
        <f aca="false">ROUND($B$2+($D450-1)*$B$4*$B$8,1)</f>
        <v>6400</v>
      </c>
      <c r="G450" s="1" t="n">
        <f aca="false">ROUND(G$2+($D450-1)*$B$5*$B$8,1)</f>
        <v>2343</v>
      </c>
      <c r="H450" s="1" t="str">
        <f aca="false">"( WIRE "&amp;E450&amp;" )"</f>
        <v>( WIRE 32 )</v>
      </c>
      <c r="I450" s="1" t="str">
        <f aca="false">"X"&amp;$F450</f>
        <v>X6400</v>
      </c>
      <c r="J450" s="1" t="str">
        <f aca="false">"Y"&amp;G450</f>
        <v>Y2343</v>
      </c>
      <c r="K450" s="1" t="str">
        <f aca="false">"G111"</f>
        <v>G111</v>
      </c>
      <c r="M450" s="4" t="str">
        <f aca="false">IF(E450&lt;1,"","N"&amp;D450&amp;" "&amp;H450&amp;" "&amp;I450&amp;" "&amp;J450&amp;" "&amp;K450)</f>
        <v>N449 ( WIRE 32 ) X6400 Y2343 G111</v>
      </c>
    </row>
    <row r="451" customFormat="false" ht="13.8" hidden="false" customHeight="false" outlineLevel="0" collapsed="false">
      <c r="D451" s="4" t="n">
        <v>450</v>
      </c>
      <c r="E451" s="1" t="n">
        <f aca="false">E$2-(D451-1)*$B$8</f>
        <v>31</v>
      </c>
      <c r="F451" s="1" t="n">
        <f aca="false">ROUND($B$2+($D451-1)*$B$4*$B$8,1)</f>
        <v>6400</v>
      </c>
      <c r="G451" s="1" t="n">
        <f aca="false">ROUND(G$2+($D451-1)*$B$5*$B$8,1)</f>
        <v>2347.8</v>
      </c>
      <c r="H451" s="1" t="str">
        <f aca="false">"( WIRE "&amp;E451&amp;" )"</f>
        <v>( WIRE 31 )</v>
      </c>
      <c r="I451" s="1" t="str">
        <f aca="false">"X"&amp;$F451</f>
        <v>X6400</v>
      </c>
      <c r="J451" s="1" t="str">
        <f aca="false">"Y"&amp;G451</f>
        <v>Y2347.8</v>
      </c>
      <c r="K451" s="1" t="str">
        <f aca="false">"G111"</f>
        <v>G111</v>
      </c>
      <c r="M451" s="4" t="str">
        <f aca="false">IF(E451&lt;1,"","N"&amp;D451&amp;" "&amp;H451&amp;" "&amp;I451&amp;" "&amp;J451&amp;" "&amp;K451)</f>
        <v>N450 ( WIRE 31 ) X6400 Y2347.8 G111</v>
      </c>
    </row>
    <row r="452" customFormat="false" ht="13.8" hidden="false" customHeight="false" outlineLevel="0" collapsed="false">
      <c r="D452" s="4" t="n">
        <v>451</v>
      </c>
      <c r="E452" s="1" t="n">
        <f aca="false">E$2-(D452-1)*$B$8</f>
        <v>30</v>
      </c>
      <c r="F452" s="1" t="n">
        <f aca="false">ROUND($B$2+($D452-1)*$B$4*$B$8,1)</f>
        <v>6400</v>
      </c>
      <c r="G452" s="1" t="n">
        <f aca="false">ROUND(G$2+($D452-1)*$B$5*$B$8,1)</f>
        <v>2352.6</v>
      </c>
      <c r="H452" s="1" t="str">
        <f aca="false">"( WIRE "&amp;E452&amp;" )"</f>
        <v>( WIRE 30 )</v>
      </c>
      <c r="I452" s="1" t="str">
        <f aca="false">"X"&amp;$F452</f>
        <v>X6400</v>
      </c>
      <c r="J452" s="1" t="str">
        <f aca="false">"Y"&amp;G452</f>
        <v>Y2352.6</v>
      </c>
      <c r="K452" s="1" t="str">
        <f aca="false">"G111"</f>
        <v>G111</v>
      </c>
      <c r="M452" s="4" t="str">
        <f aca="false">IF(E452&lt;1,"","N"&amp;D452&amp;" "&amp;H452&amp;" "&amp;I452&amp;" "&amp;J452&amp;" "&amp;K452)</f>
        <v>N451 ( WIRE 30 ) X6400 Y2352.6 G111</v>
      </c>
    </row>
    <row r="453" customFormat="false" ht="13.8" hidden="false" customHeight="false" outlineLevel="0" collapsed="false">
      <c r="D453" s="4" t="n">
        <v>452</v>
      </c>
      <c r="E453" s="1" t="n">
        <f aca="false">E$2-(D453-1)*$B$8</f>
        <v>29</v>
      </c>
      <c r="F453" s="1" t="n">
        <f aca="false">ROUND($B$2+($D453-1)*$B$4*$B$8,1)</f>
        <v>6400</v>
      </c>
      <c r="G453" s="1" t="n">
        <f aca="false">ROUND(G$2+($D453-1)*$B$5*$B$8,1)</f>
        <v>2357.3</v>
      </c>
      <c r="H453" s="1" t="str">
        <f aca="false">"( WIRE "&amp;E453&amp;" )"</f>
        <v>( WIRE 29 )</v>
      </c>
      <c r="I453" s="1" t="str">
        <f aca="false">"X"&amp;$F453</f>
        <v>X6400</v>
      </c>
      <c r="J453" s="1" t="str">
        <f aca="false">"Y"&amp;G453</f>
        <v>Y2357.3</v>
      </c>
      <c r="K453" s="1" t="str">
        <f aca="false">"G111"</f>
        <v>G111</v>
      </c>
      <c r="M453" s="4" t="str">
        <f aca="false">IF(E453&lt;1,"","N"&amp;D453&amp;" "&amp;H453&amp;" "&amp;I453&amp;" "&amp;J453&amp;" "&amp;K453)</f>
        <v>N452 ( WIRE 29 ) X6400 Y2357.3 G111</v>
      </c>
    </row>
    <row r="454" customFormat="false" ht="13.8" hidden="false" customHeight="false" outlineLevel="0" collapsed="false">
      <c r="D454" s="4" t="n">
        <v>453</v>
      </c>
      <c r="E454" s="1" t="n">
        <f aca="false">E$2-(D454-1)*$B$8</f>
        <v>28</v>
      </c>
      <c r="F454" s="1" t="n">
        <f aca="false">ROUND($B$2+($D454-1)*$B$4*$B$8,1)</f>
        <v>6400</v>
      </c>
      <c r="G454" s="1" t="n">
        <f aca="false">ROUND(G$2+($D454-1)*$B$5*$B$8,1)</f>
        <v>2362.1</v>
      </c>
      <c r="H454" s="1" t="str">
        <f aca="false">"( WIRE "&amp;E454&amp;" )"</f>
        <v>( WIRE 28 )</v>
      </c>
      <c r="I454" s="1" t="str">
        <f aca="false">"X"&amp;$F454</f>
        <v>X6400</v>
      </c>
      <c r="J454" s="1" t="str">
        <f aca="false">"Y"&amp;G454</f>
        <v>Y2362.1</v>
      </c>
      <c r="K454" s="1" t="str">
        <f aca="false">"G111"</f>
        <v>G111</v>
      </c>
      <c r="M454" s="4" t="str">
        <f aca="false">IF(E454&lt;1,"","N"&amp;D454&amp;" "&amp;H454&amp;" "&amp;I454&amp;" "&amp;J454&amp;" "&amp;K454)</f>
        <v>N453 ( WIRE 28 ) X6400 Y2362.1 G111</v>
      </c>
    </row>
    <row r="455" customFormat="false" ht="13.8" hidden="false" customHeight="false" outlineLevel="0" collapsed="false">
      <c r="D455" s="4" t="n">
        <v>454</v>
      </c>
      <c r="E455" s="1" t="n">
        <f aca="false">E$2-(D455-1)*$B$8</f>
        <v>27</v>
      </c>
      <c r="F455" s="1" t="n">
        <f aca="false">ROUND($B$2+($D455-1)*$B$4*$B$8,1)</f>
        <v>6400</v>
      </c>
      <c r="G455" s="1" t="n">
        <f aca="false">ROUND(G$2+($D455-1)*$B$5*$B$8,1)</f>
        <v>2366.9</v>
      </c>
      <c r="H455" s="1" t="str">
        <f aca="false">"( WIRE "&amp;E455&amp;" )"</f>
        <v>( WIRE 27 )</v>
      </c>
      <c r="I455" s="1" t="str">
        <f aca="false">"X"&amp;$F455</f>
        <v>X6400</v>
      </c>
      <c r="J455" s="1" t="str">
        <f aca="false">"Y"&amp;G455</f>
        <v>Y2366.9</v>
      </c>
      <c r="K455" s="1" t="str">
        <f aca="false">"G111"</f>
        <v>G111</v>
      </c>
      <c r="M455" s="4" t="str">
        <f aca="false">IF(E455&lt;1,"","N"&amp;D455&amp;" "&amp;H455&amp;" "&amp;I455&amp;" "&amp;J455&amp;" "&amp;K455)</f>
        <v>N454 ( WIRE 27 ) X6400 Y2366.9 G111</v>
      </c>
    </row>
    <row r="456" customFormat="false" ht="13.8" hidden="false" customHeight="false" outlineLevel="0" collapsed="false">
      <c r="D456" s="4" t="n">
        <v>455</v>
      </c>
      <c r="E456" s="1" t="n">
        <f aca="false">E$2-(D456-1)*$B$8</f>
        <v>26</v>
      </c>
      <c r="F456" s="1" t="n">
        <f aca="false">ROUND($B$2+($D456-1)*$B$4*$B$8,1)</f>
        <v>6400</v>
      </c>
      <c r="G456" s="1" t="n">
        <f aca="false">ROUND(G$2+($D456-1)*$B$5*$B$8,1)</f>
        <v>2371.7</v>
      </c>
      <c r="H456" s="1" t="str">
        <f aca="false">"( WIRE "&amp;E456&amp;" )"</f>
        <v>( WIRE 26 )</v>
      </c>
      <c r="I456" s="1" t="str">
        <f aca="false">"X"&amp;$F456</f>
        <v>X6400</v>
      </c>
      <c r="J456" s="1" t="str">
        <f aca="false">"Y"&amp;G456</f>
        <v>Y2371.7</v>
      </c>
      <c r="K456" s="1" t="str">
        <f aca="false">"G111"</f>
        <v>G111</v>
      </c>
      <c r="M456" s="4" t="str">
        <f aca="false">IF(E456&lt;1,"","N"&amp;D456&amp;" "&amp;H456&amp;" "&amp;I456&amp;" "&amp;J456&amp;" "&amp;K456)</f>
        <v>N455 ( WIRE 26 ) X6400 Y2371.7 G111</v>
      </c>
    </row>
    <row r="457" customFormat="false" ht="13.8" hidden="false" customHeight="false" outlineLevel="0" collapsed="false">
      <c r="D457" s="4" t="n">
        <v>456</v>
      </c>
      <c r="E457" s="1" t="n">
        <f aca="false">E$2-(D457-1)*$B$8</f>
        <v>25</v>
      </c>
      <c r="F457" s="1" t="n">
        <f aca="false">ROUND($B$2+($D457-1)*$B$4*$B$8,1)</f>
        <v>6400</v>
      </c>
      <c r="G457" s="1" t="n">
        <f aca="false">ROUND(G$2+($D457-1)*$B$5*$B$8,1)</f>
        <v>2376.5</v>
      </c>
      <c r="H457" s="1" t="str">
        <f aca="false">"( WIRE "&amp;E457&amp;" )"</f>
        <v>( WIRE 25 )</v>
      </c>
      <c r="I457" s="1" t="str">
        <f aca="false">"X"&amp;$F457</f>
        <v>X6400</v>
      </c>
      <c r="J457" s="1" t="str">
        <f aca="false">"Y"&amp;G457</f>
        <v>Y2376.5</v>
      </c>
      <c r="K457" s="1" t="str">
        <f aca="false">"G111"</f>
        <v>G111</v>
      </c>
      <c r="M457" s="4" t="str">
        <f aca="false">IF(E457&lt;1,"","N"&amp;D457&amp;" "&amp;H457&amp;" "&amp;I457&amp;" "&amp;J457&amp;" "&amp;K457)</f>
        <v>N456 ( WIRE 25 ) X6400 Y2376.5 G111</v>
      </c>
    </row>
    <row r="458" customFormat="false" ht="13.8" hidden="false" customHeight="false" outlineLevel="0" collapsed="false">
      <c r="D458" s="4" t="n">
        <v>457</v>
      </c>
      <c r="E458" s="1" t="n">
        <f aca="false">E$2-(D458-1)*$B$8</f>
        <v>24</v>
      </c>
      <c r="F458" s="1" t="n">
        <f aca="false">ROUND($B$2+($D458-1)*$B$4*$B$8,1)</f>
        <v>6400</v>
      </c>
      <c r="G458" s="1" t="n">
        <f aca="false">ROUND(G$2+($D458-1)*$B$5*$B$8,1)</f>
        <v>2381.3</v>
      </c>
      <c r="H458" s="1" t="str">
        <f aca="false">"( WIRE "&amp;E458&amp;" )"</f>
        <v>( WIRE 24 )</v>
      </c>
      <c r="I458" s="1" t="str">
        <f aca="false">"X"&amp;$F458</f>
        <v>X6400</v>
      </c>
      <c r="J458" s="1" t="str">
        <f aca="false">"Y"&amp;G458</f>
        <v>Y2381.3</v>
      </c>
      <c r="K458" s="1" t="str">
        <f aca="false">"G111"</f>
        <v>G111</v>
      </c>
      <c r="M458" s="4" t="str">
        <f aca="false">IF(E458&lt;1,"","N"&amp;D458&amp;" "&amp;H458&amp;" "&amp;I458&amp;" "&amp;J458&amp;" "&amp;K458)</f>
        <v>N457 ( WIRE 24 ) X6400 Y2381.3 G111</v>
      </c>
    </row>
    <row r="459" customFormat="false" ht="13.8" hidden="false" customHeight="false" outlineLevel="0" collapsed="false">
      <c r="D459" s="4" t="n">
        <v>458</v>
      </c>
      <c r="E459" s="1" t="n">
        <f aca="false">E$2-(D459-1)*$B$8</f>
        <v>23</v>
      </c>
      <c r="F459" s="1" t="n">
        <f aca="false">ROUND($B$2+($D459-1)*$B$4*$B$8,1)</f>
        <v>6400</v>
      </c>
      <c r="G459" s="1" t="n">
        <f aca="false">ROUND(G$2+($D459-1)*$B$5*$B$8,1)</f>
        <v>2386.1</v>
      </c>
      <c r="H459" s="1" t="str">
        <f aca="false">"( WIRE "&amp;E459&amp;" )"</f>
        <v>( WIRE 23 )</v>
      </c>
      <c r="I459" s="1" t="str">
        <f aca="false">"X"&amp;$F459</f>
        <v>X6400</v>
      </c>
      <c r="J459" s="1" t="str">
        <f aca="false">"Y"&amp;G459</f>
        <v>Y2386.1</v>
      </c>
      <c r="K459" s="1" t="str">
        <f aca="false">"G111"</f>
        <v>G111</v>
      </c>
      <c r="M459" s="4" t="str">
        <f aca="false">IF(E459&lt;1,"","N"&amp;D459&amp;" "&amp;H459&amp;" "&amp;I459&amp;" "&amp;J459&amp;" "&amp;K459)</f>
        <v>N458 ( WIRE 23 ) X6400 Y2386.1 G111</v>
      </c>
    </row>
    <row r="460" customFormat="false" ht="13.8" hidden="false" customHeight="false" outlineLevel="0" collapsed="false">
      <c r="D460" s="4" t="n">
        <v>459</v>
      </c>
      <c r="E460" s="1" t="n">
        <f aca="false">E$2-(D460-1)*$B$8</f>
        <v>22</v>
      </c>
      <c r="F460" s="1" t="n">
        <f aca="false">ROUND($B$2+($D460-1)*$B$4*$B$8,1)</f>
        <v>6400</v>
      </c>
      <c r="G460" s="1" t="n">
        <f aca="false">ROUND(G$2+($D460-1)*$B$5*$B$8,1)</f>
        <v>2390.9</v>
      </c>
      <c r="H460" s="1" t="str">
        <f aca="false">"( WIRE "&amp;E460&amp;" )"</f>
        <v>( WIRE 22 )</v>
      </c>
      <c r="I460" s="1" t="str">
        <f aca="false">"X"&amp;$F460</f>
        <v>X6400</v>
      </c>
      <c r="J460" s="1" t="str">
        <f aca="false">"Y"&amp;G460</f>
        <v>Y2390.9</v>
      </c>
      <c r="K460" s="1" t="str">
        <f aca="false">"G111"</f>
        <v>G111</v>
      </c>
      <c r="M460" s="4" t="str">
        <f aca="false">IF(E460&lt;1,"","N"&amp;D460&amp;" "&amp;H460&amp;" "&amp;I460&amp;" "&amp;J460&amp;" "&amp;K460)</f>
        <v>N459 ( WIRE 22 ) X6400 Y2390.9 G111</v>
      </c>
    </row>
    <row r="461" customFormat="false" ht="13.8" hidden="false" customHeight="false" outlineLevel="0" collapsed="false">
      <c r="D461" s="4" t="n">
        <v>460</v>
      </c>
      <c r="E461" s="1" t="n">
        <f aca="false">E$2-(D461-1)*$B$8</f>
        <v>21</v>
      </c>
      <c r="F461" s="1" t="n">
        <f aca="false">ROUND($B$2+($D461-1)*$B$4*$B$8,1)</f>
        <v>6400</v>
      </c>
      <c r="G461" s="1" t="n">
        <f aca="false">ROUND(G$2+($D461-1)*$B$5*$B$8,1)</f>
        <v>2395.7</v>
      </c>
      <c r="H461" s="1" t="str">
        <f aca="false">"( WIRE "&amp;E461&amp;" )"</f>
        <v>( WIRE 21 )</v>
      </c>
      <c r="I461" s="1" t="str">
        <f aca="false">"X"&amp;$F461</f>
        <v>X6400</v>
      </c>
      <c r="J461" s="1" t="str">
        <f aca="false">"Y"&amp;G461</f>
        <v>Y2395.7</v>
      </c>
      <c r="K461" s="1" t="str">
        <f aca="false">"G111"</f>
        <v>G111</v>
      </c>
      <c r="M461" s="4" t="str">
        <f aca="false">IF(E461&lt;1,"","N"&amp;D461&amp;" "&amp;H461&amp;" "&amp;I461&amp;" "&amp;J461&amp;" "&amp;K461)</f>
        <v>N460 ( WIRE 21 ) X6400 Y2395.7 G111</v>
      </c>
    </row>
    <row r="462" customFormat="false" ht="13.8" hidden="false" customHeight="false" outlineLevel="0" collapsed="false">
      <c r="D462" s="4" t="n">
        <v>461</v>
      </c>
      <c r="E462" s="1" t="n">
        <f aca="false">E$2-(D462-1)*$B$8</f>
        <v>20</v>
      </c>
      <c r="F462" s="1" t="n">
        <f aca="false">ROUND($B$2+($D462-1)*$B$4*$B$8,1)</f>
        <v>6400</v>
      </c>
      <c r="G462" s="1" t="n">
        <f aca="false">ROUND(G$2+($D462-1)*$B$5*$B$8,1)</f>
        <v>2400.5</v>
      </c>
      <c r="H462" s="1" t="str">
        <f aca="false">"( WIRE "&amp;E462&amp;" )"</f>
        <v>( WIRE 20 )</v>
      </c>
      <c r="I462" s="1" t="str">
        <f aca="false">"X"&amp;$F462</f>
        <v>X6400</v>
      </c>
      <c r="J462" s="1" t="str">
        <f aca="false">"Y"&amp;G462</f>
        <v>Y2400.5</v>
      </c>
      <c r="K462" s="1" t="str">
        <f aca="false">"G111"</f>
        <v>G111</v>
      </c>
      <c r="M462" s="4" t="str">
        <f aca="false">IF(E462&lt;1,"","N"&amp;D462&amp;" "&amp;H462&amp;" "&amp;I462&amp;" "&amp;J462&amp;" "&amp;K462)</f>
        <v>N461 ( WIRE 20 ) X6400 Y2400.5 G111</v>
      </c>
    </row>
    <row r="463" customFormat="false" ht="13.8" hidden="false" customHeight="false" outlineLevel="0" collapsed="false">
      <c r="D463" s="4" t="n">
        <v>462</v>
      </c>
      <c r="E463" s="1" t="n">
        <f aca="false">E$2-(D463-1)*$B$8</f>
        <v>19</v>
      </c>
      <c r="F463" s="1" t="n">
        <f aca="false">ROUND($B$2+($D463-1)*$B$4*$B$8,1)</f>
        <v>6400</v>
      </c>
      <c r="G463" s="1" t="n">
        <f aca="false">ROUND(G$2+($D463-1)*$B$5*$B$8,1)</f>
        <v>2405.3</v>
      </c>
      <c r="H463" s="1" t="str">
        <f aca="false">"( WIRE "&amp;E463&amp;" )"</f>
        <v>( WIRE 19 )</v>
      </c>
      <c r="I463" s="1" t="str">
        <f aca="false">"X"&amp;$F463</f>
        <v>X6400</v>
      </c>
      <c r="J463" s="1" t="str">
        <f aca="false">"Y"&amp;G463</f>
        <v>Y2405.3</v>
      </c>
      <c r="K463" s="1" t="str">
        <f aca="false">"G111"</f>
        <v>G111</v>
      </c>
      <c r="M463" s="4" t="str">
        <f aca="false">IF(E463&lt;1,"","N"&amp;D463&amp;" "&amp;H463&amp;" "&amp;I463&amp;" "&amp;J463&amp;" "&amp;K463)</f>
        <v>N462 ( WIRE 19 ) X6400 Y2405.3 G111</v>
      </c>
    </row>
    <row r="464" customFormat="false" ht="13.8" hidden="false" customHeight="false" outlineLevel="0" collapsed="false">
      <c r="D464" s="4" t="n">
        <v>463</v>
      </c>
      <c r="E464" s="1" t="n">
        <f aca="false">E$2-(D464-1)*$B$8</f>
        <v>18</v>
      </c>
      <c r="F464" s="1" t="n">
        <f aca="false">ROUND($B$2+($D464-1)*$B$4*$B$8,1)</f>
        <v>6400</v>
      </c>
      <c r="G464" s="1" t="n">
        <f aca="false">ROUND(G$2+($D464-1)*$B$5*$B$8,1)</f>
        <v>2410.1</v>
      </c>
      <c r="H464" s="1" t="str">
        <f aca="false">"( WIRE "&amp;E464&amp;" )"</f>
        <v>( WIRE 18 )</v>
      </c>
      <c r="I464" s="1" t="str">
        <f aca="false">"X"&amp;$F464</f>
        <v>X6400</v>
      </c>
      <c r="J464" s="1" t="str">
        <f aca="false">"Y"&amp;G464</f>
        <v>Y2410.1</v>
      </c>
      <c r="K464" s="1" t="str">
        <f aca="false">"G111"</f>
        <v>G111</v>
      </c>
      <c r="M464" s="4" t="str">
        <f aca="false">IF(E464&lt;1,"","N"&amp;D464&amp;" "&amp;H464&amp;" "&amp;I464&amp;" "&amp;J464&amp;" "&amp;K464)</f>
        <v>N463 ( WIRE 18 ) X6400 Y2410.1 G111</v>
      </c>
    </row>
    <row r="465" customFormat="false" ht="13.8" hidden="false" customHeight="false" outlineLevel="0" collapsed="false">
      <c r="D465" s="4" t="n">
        <v>464</v>
      </c>
      <c r="E465" s="1" t="n">
        <f aca="false">E$2-(D465-1)*$B$8</f>
        <v>17</v>
      </c>
      <c r="F465" s="1" t="n">
        <f aca="false">ROUND($B$2+($D465-1)*$B$4*$B$8,1)</f>
        <v>6400</v>
      </c>
      <c r="G465" s="1" t="n">
        <f aca="false">ROUND(G$2+($D465-1)*$B$5*$B$8,1)</f>
        <v>2414.8</v>
      </c>
      <c r="H465" s="1" t="str">
        <f aca="false">"( WIRE "&amp;E465&amp;" )"</f>
        <v>( WIRE 17 )</v>
      </c>
      <c r="I465" s="1" t="str">
        <f aca="false">"X"&amp;$F465</f>
        <v>X6400</v>
      </c>
      <c r="J465" s="1" t="str">
        <f aca="false">"Y"&amp;G465</f>
        <v>Y2414.8</v>
      </c>
      <c r="K465" s="1" t="str">
        <f aca="false">"G111"</f>
        <v>G111</v>
      </c>
      <c r="M465" s="4" t="str">
        <f aca="false">IF(E465&lt;1,"","N"&amp;D465&amp;" "&amp;H465&amp;" "&amp;I465&amp;" "&amp;J465&amp;" "&amp;K465)</f>
        <v>N464 ( WIRE 17 ) X6400 Y2414.8 G111</v>
      </c>
    </row>
    <row r="466" customFormat="false" ht="13.8" hidden="false" customHeight="false" outlineLevel="0" collapsed="false">
      <c r="D466" s="4" t="n">
        <v>465</v>
      </c>
      <c r="E466" s="1" t="n">
        <f aca="false">E$2-(D466-1)*$B$8</f>
        <v>16</v>
      </c>
      <c r="F466" s="1" t="n">
        <f aca="false">ROUND($B$2+($D466-1)*$B$4*$B$8,1)</f>
        <v>6400</v>
      </c>
      <c r="G466" s="1" t="n">
        <f aca="false">ROUND(G$2+($D466-1)*$B$5*$B$8,1)</f>
        <v>2419.6</v>
      </c>
      <c r="H466" s="1" t="str">
        <f aca="false">"( WIRE "&amp;E466&amp;" )"</f>
        <v>( WIRE 16 )</v>
      </c>
      <c r="I466" s="1" t="str">
        <f aca="false">"X"&amp;$F466</f>
        <v>X6400</v>
      </c>
      <c r="J466" s="1" t="str">
        <f aca="false">"Y"&amp;G466</f>
        <v>Y2419.6</v>
      </c>
      <c r="K466" s="1" t="str">
        <f aca="false">"G111"</f>
        <v>G111</v>
      </c>
      <c r="M466" s="4" t="str">
        <f aca="false">IF(E466&lt;1,"","N"&amp;D466&amp;" "&amp;H466&amp;" "&amp;I466&amp;" "&amp;J466&amp;" "&amp;K466)</f>
        <v>N465 ( WIRE 16 ) X6400 Y2419.6 G111</v>
      </c>
    </row>
    <row r="467" customFormat="false" ht="13.8" hidden="false" customHeight="false" outlineLevel="0" collapsed="false">
      <c r="D467" s="4" t="n">
        <v>466</v>
      </c>
      <c r="E467" s="1" t="n">
        <f aca="false">E$2-(D467-1)*$B$8</f>
        <v>15</v>
      </c>
      <c r="F467" s="1" t="n">
        <f aca="false">ROUND($B$2+($D467-1)*$B$4*$B$8,1)</f>
        <v>6400</v>
      </c>
      <c r="G467" s="1" t="n">
        <f aca="false">ROUND(G$2+($D467-1)*$B$5*$B$8,1)</f>
        <v>2424.4</v>
      </c>
      <c r="H467" s="1" t="str">
        <f aca="false">"( WIRE "&amp;E467&amp;" )"</f>
        <v>( WIRE 15 )</v>
      </c>
      <c r="I467" s="1" t="str">
        <f aca="false">"X"&amp;$F467</f>
        <v>X6400</v>
      </c>
      <c r="J467" s="1" t="str">
        <f aca="false">"Y"&amp;G467</f>
        <v>Y2424.4</v>
      </c>
      <c r="K467" s="1" t="str">
        <f aca="false">"G111"</f>
        <v>G111</v>
      </c>
      <c r="M467" s="4" t="str">
        <f aca="false">IF(E467&lt;1,"","N"&amp;D467&amp;" "&amp;H467&amp;" "&amp;I467&amp;" "&amp;J467&amp;" "&amp;K467)</f>
        <v>N466 ( WIRE 15 ) X6400 Y2424.4 G111</v>
      </c>
    </row>
    <row r="468" customFormat="false" ht="13.8" hidden="false" customHeight="false" outlineLevel="0" collapsed="false">
      <c r="D468" s="4" t="n">
        <v>467</v>
      </c>
      <c r="E468" s="1" t="n">
        <f aca="false">E$2-(D468-1)*$B$8</f>
        <v>14</v>
      </c>
      <c r="F468" s="1" t="n">
        <f aca="false">ROUND($B$2+($D468-1)*$B$4*$B$8,1)</f>
        <v>6400</v>
      </c>
      <c r="G468" s="1" t="n">
        <f aca="false">ROUND(G$2+($D468-1)*$B$5*$B$8,1)</f>
        <v>2429.2</v>
      </c>
      <c r="H468" s="1" t="str">
        <f aca="false">"( WIRE "&amp;E468&amp;" )"</f>
        <v>( WIRE 14 )</v>
      </c>
      <c r="I468" s="1" t="str">
        <f aca="false">"X"&amp;$F468</f>
        <v>X6400</v>
      </c>
      <c r="J468" s="1" t="str">
        <f aca="false">"Y"&amp;G468</f>
        <v>Y2429.2</v>
      </c>
      <c r="K468" s="1" t="str">
        <f aca="false">"G111"</f>
        <v>G111</v>
      </c>
      <c r="M468" s="4" t="str">
        <f aca="false">IF(E468&lt;1,"","N"&amp;D468&amp;" "&amp;H468&amp;" "&amp;I468&amp;" "&amp;J468&amp;" "&amp;K468)</f>
        <v>N467 ( WIRE 14 ) X6400 Y2429.2 G111</v>
      </c>
    </row>
    <row r="469" customFormat="false" ht="13.8" hidden="false" customHeight="false" outlineLevel="0" collapsed="false">
      <c r="D469" s="4" t="n">
        <v>468</v>
      </c>
      <c r="E469" s="1" t="n">
        <f aca="false">E$2-(D469-1)*$B$8</f>
        <v>13</v>
      </c>
      <c r="F469" s="1" t="n">
        <f aca="false">ROUND($B$2+($D469-1)*$B$4*$B$8,1)</f>
        <v>6400</v>
      </c>
      <c r="G469" s="1" t="n">
        <f aca="false">ROUND(G$2+($D469-1)*$B$5*$B$8,1)</f>
        <v>2434</v>
      </c>
      <c r="H469" s="1" t="str">
        <f aca="false">"( WIRE "&amp;E469&amp;" )"</f>
        <v>( WIRE 13 )</v>
      </c>
      <c r="I469" s="1" t="str">
        <f aca="false">"X"&amp;$F469</f>
        <v>X6400</v>
      </c>
      <c r="J469" s="1" t="str">
        <f aca="false">"Y"&amp;G469</f>
        <v>Y2434</v>
      </c>
      <c r="K469" s="1" t="str">
        <f aca="false">"G111"</f>
        <v>G111</v>
      </c>
      <c r="M469" s="4" t="str">
        <f aca="false">IF(E469&lt;1,"","N"&amp;D469&amp;" "&amp;H469&amp;" "&amp;I469&amp;" "&amp;J469&amp;" "&amp;K469)</f>
        <v>N468 ( WIRE 13 ) X6400 Y2434 G111</v>
      </c>
    </row>
    <row r="470" customFormat="false" ht="13.8" hidden="false" customHeight="false" outlineLevel="0" collapsed="false">
      <c r="D470" s="4" t="n">
        <v>469</v>
      </c>
      <c r="E470" s="1" t="n">
        <f aca="false">E$2-(D470-1)*$B$8</f>
        <v>12</v>
      </c>
      <c r="F470" s="1" t="n">
        <f aca="false">ROUND($B$2+($D470-1)*$B$4*$B$8,1)</f>
        <v>6400</v>
      </c>
      <c r="G470" s="1" t="n">
        <f aca="false">ROUND(G$2+($D470-1)*$B$5*$B$8,1)</f>
        <v>2438.8</v>
      </c>
      <c r="H470" s="1" t="str">
        <f aca="false">"( WIRE "&amp;E470&amp;" )"</f>
        <v>( WIRE 12 )</v>
      </c>
      <c r="I470" s="1" t="str">
        <f aca="false">"X"&amp;$F470</f>
        <v>X6400</v>
      </c>
      <c r="J470" s="1" t="str">
        <f aca="false">"Y"&amp;G470</f>
        <v>Y2438.8</v>
      </c>
      <c r="K470" s="1" t="str">
        <f aca="false">"G111"</f>
        <v>G111</v>
      </c>
      <c r="M470" s="4" t="str">
        <f aca="false">IF(E470&lt;1,"","N"&amp;D470&amp;" "&amp;H470&amp;" "&amp;I470&amp;" "&amp;J470&amp;" "&amp;K470)</f>
        <v>N469 ( WIRE 12 ) X6400 Y2438.8 G111</v>
      </c>
    </row>
    <row r="471" customFormat="false" ht="13.8" hidden="false" customHeight="false" outlineLevel="0" collapsed="false">
      <c r="D471" s="4" t="n">
        <v>470</v>
      </c>
      <c r="E471" s="1" t="n">
        <f aca="false">E$2-(D471-1)*$B$8</f>
        <v>11</v>
      </c>
      <c r="F471" s="1" t="n">
        <f aca="false">ROUND($B$2+($D471-1)*$B$4*$B$8,1)</f>
        <v>6400</v>
      </c>
      <c r="G471" s="1" t="n">
        <f aca="false">ROUND(G$2+($D471-1)*$B$5*$B$8,1)</f>
        <v>2443.6</v>
      </c>
      <c r="H471" s="1" t="str">
        <f aca="false">"( WIRE "&amp;E471&amp;" )"</f>
        <v>( WIRE 11 )</v>
      </c>
      <c r="I471" s="1" t="str">
        <f aca="false">"X"&amp;$F471</f>
        <v>X6400</v>
      </c>
      <c r="J471" s="1" t="str">
        <f aca="false">"Y"&amp;G471</f>
        <v>Y2443.6</v>
      </c>
      <c r="K471" s="1" t="str">
        <f aca="false">"G111"</f>
        <v>G111</v>
      </c>
      <c r="M471" s="4" t="str">
        <f aca="false">IF(E471&lt;1,"","N"&amp;D471&amp;" "&amp;H471&amp;" "&amp;I471&amp;" "&amp;J471&amp;" "&amp;K471)</f>
        <v>N470 ( WIRE 11 ) X6400 Y2443.6 G111</v>
      </c>
    </row>
    <row r="472" customFormat="false" ht="13.8" hidden="false" customHeight="false" outlineLevel="0" collapsed="false">
      <c r="D472" s="4" t="n">
        <v>471</v>
      </c>
      <c r="E472" s="1" t="n">
        <f aca="false">E$2-(D472-1)*$B$8</f>
        <v>10</v>
      </c>
      <c r="F472" s="1" t="n">
        <f aca="false">ROUND($B$2+($D472-1)*$B$4*$B$8,1)</f>
        <v>6400</v>
      </c>
      <c r="G472" s="1" t="n">
        <f aca="false">ROUND(G$2+($D472-1)*$B$5*$B$8,1)</f>
        <v>2448.4</v>
      </c>
      <c r="H472" s="1" t="str">
        <f aca="false">"( WIRE "&amp;E472&amp;" )"</f>
        <v>( WIRE 10 )</v>
      </c>
      <c r="I472" s="1" t="str">
        <f aca="false">"X"&amp;$F472</f>
        <v>X6400</v>
      </c>
      <c r="J472" s="1" t="str">
        <f aca="false">"Y"&amp;G472</f>
        <v>Y2448.4</v>
      </c>
      <c r="K472" s="1" t="str">
        <f aca="false">"G111"</f>
        <v>G111</v>
      </c>
      <c r="M472" s="4" t="str">
        <f aca="false">IF(E472&lt;1,"","N"&amp;D472&amp;" "&amp;H472&amp;" "&amp;I472&amp;" "&amp;J472&amp;" "&amp;K472)</f>
        <v>N471 ( WIRE 10 ) X6400 Y2448.4 G111</v>
      </c>
    </row>
    <row r="473" customFormat="false" ht="13.8" hidden="false" customHeight="false" outlineLevel="0" collapsed="false">
      <c r="D473" s="4" t="n">
        <v>472</v>
      </c>
      <c r="E473" s="1" t="n">
        <f aca="false">E$2-(D473-1)*$B$8</f>
        <v>9</v>
      </c>
      <c r="F473" s="1" t="n">
        <f aca="false">ROUND($B$2+($D473-1)*$B$4*$B$8,1)</f>
        <v>6400</v>
      </c>
      <c r="G473" s="1" t="n">
        <f aca="false">ROUND(G$2+($D473-1)*$B$5*$B$8,1)</f>
        <v>2453.2</v>
      </c>
      <c r="H473" s="1" t="str">
        <f aca="false">"( WIRE "&amp;E473&amp;" )"</f>
        <v>( WIRE 9 )</v>
      </c>
      <c r="I473" s="1" t="str">
        <f aca="false">"X"&amp;$F473</f>
        <v>X6400</v>
      </c>
      <c r="J473" s="1" t="str">
        <f aca="false">"Y"&amp;G473</f>
        <v>Y2453.2</v>
      </c>
      <c r="K473" s="1" t="str">
        <f aca="false">"G111"</f>
        <v>G111</v>
      </c>
      <c r="M473" s="4" t="str">
        <f aca="false">IF(E473&lt;1,"","N"&amp;D473&amp;" "&amp;H473&amp;" "&amp;I473&amp;" "&amp;J473&amp;" "&amp;K473)</f>
        <v>N472 ( WIRE 9 ) X6400 Y2453.2 G111</v>
      </c>
    </row>
    <row r="474" customFormat="false" ht="13.8" hidden="false" customHeight="false" outlineLevel="0" collapsed="false">
      <c r="D474" s="4" t="n">
        <v>473</v>
      </c>
      <c r="E474" s="1" t="n">
        <f aca="false">E$2-(D474-1)*$B$8</f>
        <v>8</v>
      </c>
      <c r="F474" s="1" t="n">
        <f aca="false">ROUND($B$2+($D474-1)*$B$4*$B$8,1)</f>
        <v>6400</v>
      </c>
      <c r="G474" s="1" t="n">
        <f aca="false">ROUND(G$2+($D474-1)*$B$5*$B$8,1)</f>
        <v>2458</v>
      </c>
      <c r="H474" s="1" t="str">
        <f aca="false">"( WIRE "&amp;E474&amp;" )"</f>
        <v>( WIRE 8 )</v>
      </c>
      <c r="I474" s="1" t="str">
        <f aca="false">"X"&amp;$F474</f>
        <v>X6400</v>
      </c>
      <c r="J474" s="1" t="str">
        <f aca="false">"Y"&amp;G474</f>
        <v>Y2458</v>
      </c>
      <c r="K474" s="1" t="str">
        <f aca="false">"G111"</f>
        <v>G111</v>
      </c>
      <c r="M474" s="4" t="str">
        <f aca="false">IF(E474&lt;1,"","N"&amp;D474&amp;" "&amp;H474&amp;" "&amp;I474&amp;" "&amp;J474&amp;" "&amp;K474)</f>
        <v>N473 ( WIRE 8 ) X6400 Y2458 G111</v>
      </c>
    </row>
    <row r="475" customFormat="false" ht="13.8" hidden="false" customHeight="false" outlineLevel="0" collapsed="false">
      <c r="D475" s="4" t="n">
        <v>474</v>
      </c>
      <c r="E475" s="1" t="n">
        <f aca="false">E$2-(D475-1)*$B$8</f>
        <v>7</v>
      </c>
      <c r="F475" s="1" t="n">
        <f aca="false">ROUND($B$2+($D475-1)*$B$4*$B$8,1)</f>
        <v>6400</v>
      </c>
      <c r="G475" s="1" t="n">
        <f aca="false">ROUND(G$2+($D475-1)*$B$5*$B$8,1)</f>
        <v>2462.8</v>
      </c>
      <c r="H475" s="1" t="str">
        <f aca="false">"( WIRE "&amp;E475&amp;" )"</f>
        <v>( WIRE 7 )</v>
      </c>
      <c r="I475" s="1" t="str">
        <f aca="false">"X"&amp;$F475</f>
        <v>X6400</v>
      </c>
      <c r="J475" s="1" t="str">
        <f aca="false">"Y"&amp;G475</f>
        <v>Y2462.8</v>
      </c>
      <c r="K475" s="1" t="str">
        <f aca="false">"G111"</f>
        <v>G111</v>
      </c>
      <c r="M475" s="4" t="str">
        <f aca="false">IF(E475&lt;1,"","N"&amp;D475&amp;" "&amp;H475&amp;" "&amp;I475&amp;" "&amp;J475&amp;" "&amp;K475)</f>
        <v>N474 ( WIRE 7 ) X6400 Y2462.8 G111</v>
      </c>
    </row>
    <row r="476" customFormat="false" ht="13.8" hidden="false" customHeight="false" outlineLevel="0" collapsed="false">
      <c r="D476" s="4" t="n">
        <v>475</v>
      </c>
      <c r="E476" s="1" t="n">
        <f aca="false">E$2-(D476-1)*$B$8</f>
        <v>6</v>
      </c>
      <c r="F476" s="1" t="n">
        <f aca="false">ROUND($B$2+($D476-1)*$B$4*$B$8,1)</f>
        <v>6400</v>
      </c>
      <c r="G476" s="1" t="n">
        <f aca="false">ROUND(G$2+($D476-1)*$B$5*$B$8,1)</f>
        <v>2467.6</v>
      </c>
      <c r="H476" s="1" t="str">
        <f aca="false">"( WIRE "&amp;E476&amp;" )"</f>
        <v>( WIRE 6 )</v>
      </c>
      <c r="I476" s="1" t="str">
        <f aca="false">"X"&amp;$F476</f>
        <v>X6400</v>
      </c>
      <c r="J476" s="1" t="str">
        <f aca="false">"Y"&amp;G476</f>
        <v>Y2467.6</v>
      </c>
      <c r="K476" s="1" t="str">
        <f aca="false">"G111"</f>
        <v>G111</v>
      </c>
      <c r="M476" s="4" t="str">
        <f aca="false">IF(E476&lt;1,"","N"&amp;D476&amp;" "&amp;H476&amp;" "&amp;I476&amp;" "&amp;J476&amp;" "&amp;K476)</f>
        <v>N475 ( WIRE 6 ) X6400 Y2467.6 G111</v>
      </c>
    </row>
    <row r="477" customFormat="false" ht="13.8" hidden="false" customHeight="false" outlineLevel="0" collapsed="false">
      <c r="D477" s="4" t="n">
        <v>476</v>
      </c>
      <c r="E477" s="1" t="n">
        <f aca="false">E$2-(D477-1)*$B$8</f>
        <v>5</v>
      </c>
      <c r="F477" s="1" t="n">
        <f aca="false">ROUND($B$2+($D477-1)*$B$4*$B$8,1)</f>
        <v>6400</v>
      </c>
      <c r="G477" s="1" t="n">
        <f aca="false">ROUND(G$2+($D477-1)*$B$5*$B$8,1)</f>
        <v>2472.3</v>
      </c>
      <c r="H477" s="1" t="str">
        <f aca="false">"( WIRE "&amp;E477&amp;" )"</f>
        <v>( WIRE 5 )</v>
      </c>
      <c r="I477" s="1" t="str">
        <f aca="false">"X"&amp;$F477</f>
        <v>X6400</v>
      </c>
      <c r="J477" s="1" t="str">
        <f aca="false">"Y"&amp;G477</f>
        <v>Y2472.3</v>
      </c>
      <c r="K477" s="1" t="str">
        <f aca="false">"G111"</f>
        <v>G111</v>
      </c>
      <c r="M477" s="4" t="str">
        <f aca="false">IF(E477&lt;1,"","N"&amp;D477&amp;" "&amp;H477&amp;" "&amp;I477&amp;" "&amp;J477&amp;" "&amp;K477)</f>
        <v>N476 ( WIRE 5 ) X6400 Y2472.3 G111</v>
      </c>
    </row>
    <row r="478" customFormat="false" ht="13.8" hidden="false" customHeight="false" outlineLevel="0" collapsed="false">
      <c r="D478" s="4" t="n">
        <v>477</v>
      </c>
      <c r="E478" s="1" t="n">
        <f aca="false">E$2-(D478-1)*$B$8</f>
        <v>4</v>
      </c>
      <c r="F478" s="1" t="n">
        <f aca="false">ROUND($B$2+($D478-1)*$B$4*$B$8,1)</f>
        <v>6400</v>
      </c>
      <c r="G478" s="1" t="n">
        <f aca="false">ROUND(G$2+($D478-1)*$B$5*$B$8,1)</f>
        <v>2477.1</v>
      </c>
      <c r="H478" s="1" t="str">
        <f aca="false">"( WIRE "&amp;E478&amp;" )"</f>
        <v>( WIRE 4 )</v>
      </c>
      <c r="I478" s="1" t="str">
        <f aca="false">"X"&amp;$F478</f>
        <v>X6400</v>
      </c>
      <c r="J478" s="1" t="str">
        <f aca="false">"Y"&amp;G478</f>
        <v>Y2477.1</v>
      </c>
      <c r="K478" s="1" t="str">
        <f aca="false">"G111"</f>
        <v>G111</v>
      </c>
      <c r="M478" s="4" t="str">
        <f aca="false">IF(E478&lt;1,"","N"&amp;D478&amp;" "&amp;H478&amp;" "&amp;I478&amp;" "&amp;J478&amp;" "&amp;K478)</f>
        <v>N477 ( WIRE 4 ) X6400 Y2477.1 G111</v>
      </c>
    </row>
    <row r="479" customFormat="false" ht="13.8" hidden="false" customHeight="false" outlineLevel="0" collapsed="false">
      <c r="D479" s="4" t="n">
        <v>478</v>
      </c>
      <c r="E479" s="1" t="n">
        <f aca="false">E$2-(D479-1)*$B$8</f>
        <v>3</v>
      </c>
      <c r="F479" s="1" t="n">
        <f aca="false">ROUND($B$2+($D479-1)*$B$4*$B$8,1)</f>
        <v>6400</v>
      </c>
      <c r="G479" s="1" t="n">
        <f aca="false">ROUND(G$2+($D479-1)*$B$5*$B$8,1)</f>
        <v>2481.9</v>
      </c>
      <c r="H479" s="1" t="str">
        <f aca="false">"( WIRE "&amp;E479&amp;" )"</f>
        <v>( WIRE 3 )</v>
      </c>
      <c r="I479" s="1" t="str">
        <f aca="false">"X"&amp;$F479</f>
        <v>X6400</v>
      </c>
      <c r="J479" s="1" t="str">
        <f aca="false">"Y"&amp;G479</f>
        <v>Y2481.9</v>
      </c>
      <c r="K479" s="1" t="str">
        <f aca="false">"G111"</f>
        <v>G111</v>
      </c>
      <c r="M479" s="4" t="str">
        <f aca="false">IF(E479&lt;1,"","N"&amp;D479&amp;" "&amp;H479&amp;" "&amp;I479&amp;" "&amp;J479&amp;" "&amp;K479)</f>
        <v>N478 ( WIRE 3 ) X6400 Y2481.9 G111</v>
      </c>
    </row>
    <row r="480" customFormat="false" ht="13.8" hidden="false" customHeight="false" outlineLevel="0" collapsed="false">
      <c r="D480" s="4" t="n">
        <v>479</v>
      </c>
      <c r="E480" s="1" t="n">
        <f aca="false">E$2-(D480-1)*$B$8</f>
        <v>2</v>
      </c>
      <c r="F480" s="1" t="n">
        <f aca="false">ROUND($B$2+($D480-1)*$B$4*$B$8,1)</f>
        <v>6400</v>
      </c>
      <c r="G480" s="1" t="n">
        <f aca="false">ROUND(G$2+($D480-1)*$B$5*$B$8,1)</f>
        <v>2486.7</v>
      </c>
      <c r="H480" s="1" t="str">
        <f aca="false">"( WIRE "&amp;E480&amp;" )"</f>
        <v>( WIRE 2 )</v>
      </c>
      <c r="I480" s="1" t="str">
        <f aca="false">"X"&amp;$F480</f>
        <v>X6400</v>
      </c>
      <c r="J480" s="1" t="str">
        <f aca="false">"Y"&amp;G480</f>
        <v>Y2486.7</v>
      </c>
      <c r="K480" s="1" t="str">
        <f aca="false">"G111"</f>
        <v>G111</v>
      </c>
      <c r="M480" s="4" t="str">
        <f aca="false">IF(E480&lt;1,"","N"&amp;D480&amp;" "&amp;H480&amp;" "&amp;I480&amp;" "&amp;J480&amp;" "&amp;K480)</f>
        <v>N479 ( WIRE 2 ) X6400 Y2486.7 G111</v>
      </c>
    </row>
    <row r="481" customFormat="false" ht="13.8" hidden="false" customHeight="false" outlineLevel="0" collapsed="false">
      <c r="D481" s="4" t="n">
        <v>480</v>
      </c>
      <c r="E481" s="1" t="n">
        <f aca="false">E$2-(D481-1)*$B$8</f>
        <v>1</v>
      </c>
      <c r="F481" s="1" t="n">
        <f aca="false">ROUND($B$2+($D481-1)*$B$4*$B$8,1)</f>
        <v>6400</v>
      </c>
      <c r="G481" s="1" t="n">
        <f aca="false">ROUND(G$2+($D481-1)*$B$5*$B$8,1)</f>
        <v>2491.5</v>
      </c>
      <c r="H481" s="1" t="str">
        <f aca="false">"( WIRE "&amp;E481&amp;" )"</f>
        <v>( WIRE 1 )</v>
      </c>
      <c r="I481" s="1" t="str">
        <f aca="false">"X"&amp;$F481</f>
        <v>X6400</v>
      </c>
      <c r="J481" s="1" t="str">
        <f aca="false">"Y"&amp;G481</f>
        <v>Y2491.5</v>
      </c>
      <c r="K481" s="1" t="str">
        <f aca="false">"G111"</f>
        <v>G111</v>
      </c>
      <c r="M481" s="4" t="str">
        <f aca="false">IF(E481&lt;1,"","N"&amp;D481&amp;" "&amp;H481&amp;" "&amp;I481&amp;" "&amp;J481&amp;" "&amp;K481)</f>
        <v>N480 ( WIRE 1 ) X6400 Y2491.5 G111</v>
      </c>
    </row>
    <row r="482" customFormat="false" ht="13.8" hidden="false" customHeight="false" outlineLevel="0" collapsed="false">
      <c r="M482" s="4" t="str">
        <f aca="false">IF(E482&lt;1,"","N"&amp;D482&amp;" "&amp;H482&amp;" "&amp;I482&amp;" "&amp;J482&amp;" "&amp;K482)</f>
        <v/>
      </c>
    </row>
    <row r="483" customFormat="false" ht="13.8" hidden="false" customHeight="false" outlineLevel="0" collapsed="false">
      <c r="M483" s="4" t="str">
        <f aca="false">IF(E483&lt;1,"","N"&amp;D483&amp;" "&amp;H483&amp;" "&amp;I483&amp;" "&amp;J483&amp;" "&amp;K483)</f>
        <v/>
      </c>
    </row>
    <row r="484" customFormat="false" ht="13.8" hidden="false" customHeight="false" outlineLevel="0" collapsed="false">
      <c r="M484" s="4" t="str">
        <f aca="false">IF(E484&lt;1,"","N"&amp;D484&amp;" "&amp;H484&amp;" "&amp;I484&amp;" "&amp;J484&amp;" "&amp;K484)</f>
        <v/>
      </c>
    </row>
    <row r="485" customFormat="false" ht="13.8" hidden="false" customHeight="false" outlineLevel="0" collapsed="false">
      <c r="M485" s="4" t="str">
        <f aca="false">IF(E485&lt;1,"","N"&amp;D485&amp;" "&amp;H485&amp;" "&amp;I485&amp;" "&amp;J485&amp;" "&amp;K485)</f>
        <v/>
      </c>
    </row>
    <row r="486" customFormat="false" ht="13.8" hidden="false" customHeight="false" outlineLevel="0" collapsed="false">
      <c r="M486" s="4" t="str">
        <f aca="false">IF(E486&lt;1,"","N"&amp;D486&amp;" "&amp;H486&amp;" "&amp;I486&amp;" "&amp;J486&amp;" "&amp;K486)</f>
        <v/>
      </c>
    </row>
    <row r="487" customFormat="false" ht="13.8" hidden="false" customHeight="false" outlineLevel="0" collapsed="false">
      <c r="M487" s="4" t="str">
        <f aca="false">IF(E487&lt;1,"","N"&amp;D487&amp;" "&amp;H487&amp;" "&amp;I487&amp;" "&amp;J487&amp;" "&amp;K487)</f>
        <v/>
      </c>
    </row>
    <row r="488" customFormat="false" ht="13.8" hidden="false" customHeight="false" outlineLevel="0" collapsed="false">
      <c r="M488" s="4" t="str">
        <f aca="false">IF(E488&lt;1,"","N"&amp;D488&amp;" "&amp;H488&amp;" "&amp;I488&amp;" "&amp;J488&amp;" "&amp;K488)</f>
        <v/>
      </c>
    </row>
    <row r="489" customFormat="false" ht="13.8" hidden="false" customHeight="false" outlineLevel="0" collapsed="false">
      <c r="M489" s="4" t="str">
        <f aca="false">IF(E489&lt;1,"","N"&amp;D489&amp;" "&amp;H489&amp;" "&amp;I489&amp;" "&amp;J489&amp;" "&amp;K489)</f>
        <v/>
      </c>
    </row>
    <row r="490" customFormat="false" ht="13.8" hidden="false" customHeight="false" outlineLevel="0" collapsed="false">
      <c r="M490" s="4" t="str">
        <f aca="false">IF(E490&lt;1,"","N"&amp;D490&amp;" "&amp;H490&amp;" "&amp;I490&amp;" "&amp;J490&amp;" "&amp;K490)</f>
        <v/>
      </c>
    </row>
    <row r="491" customFormat="false" ht="13.8" hidden="false" customHeight="false" outlineLevel="0" collapsed="false">
      <c r="M491" s="4" t="str">
        <f aca="false">IF(E491&lt;1,"","N"&amp;D491&amp;" "&amp;H491&amp;" "&amp;I491&amp;" "&amp;J491&amp;" "&amp;K491)</f>
        <v/>
      </c>
    </row>
    <row r="492" customFormat="false" ht="13.8" hidden="false" customHeight="false" outlineLevel="0" collapsed="false">
      <c r="M492" s="4" t="str">
        <f aca="false">IF(E492&lt;1,"","N"&amp;D492&amp;" "&amp;H492&amp;" "&amp;I492&amp;" "&amp;J492&amp;" "&amp;K492)</f>
        <v/>
      </c>
    </row>
    <row r="493" customFormat="false" ht="13.8" hidden="false" customHeight="false" outlineLevel="0" collapsed="false">
      <c r="M493" s="4" t="str">
        <f aca="false">IF(E493&lt;1,"","N"&amp;D493&amp;" "&amp;H493&amp;" "&amp;I493&amp;" "&amp;J493&amp;" "&amp;K493)</f>
        <v/>
      </c>
    </row>
    <row r="494" customFormat="false" ht="13.8" hidden="false" customHeight="false" outlineLevel="0" collapsed="false">
      <c r="M494" s="4" t="str">
        <f aca="false">IF(E494&lt;1,"","N"&amp;D494&amp;" "&amp;H494&amp;" "&amp;I494&amp;" "&amp;J494&amp;" "&amp;K494)</f>
        <v/>
      </c>
    </row>
    <row r="495" customFormat="false" ht="13.8" hidden="false" customHeight="false" outlineLevel="0" collapsed="false">
      <c r="M495" s="4" t="str">
        <f aca="false">IF(E495&lt;1,"","N"&amp;D495&amp;" "&amp;H495&amp;" "&amp;I495&amp;" "&amp;J495&amp;" "&amp;K495)</f>
        <v/>
      </c>
    </row>
    <row r="496" customFormat="false" ht="13.8" hidden="false" customHeight="false" outlineLevel="0" collapsed="false">
      <c r="M496" s="4" t="str">
        <f aca="false">IF(E496&lt;1,"","N"&amp;D496&amp;" "&amp;H496&amp;" "&amp;I496&amp;" "&amp;J496&amp;" "&amp;K496)</f>
        <v/>
      </c>
    </row>
    <row r="497" customFormat="false" ht="13.8" hidden="false" customHeight="false" outlineLevel="0" collapsed="false">
      <c r="M497" s="4" t="str">
        <f aca="false">IF(E497&lt;1,"","N"&amp;D497&amp;" "&amp;H497&amp;" "&amp;I497&amp;" "&amp;J497&amp;" "&amp;K497)</f>
        <v/>
      </c>
    </row>
    <row r="498" customFormat="false" ht="13.8" hidden="false" customHeight="false" outlineLevel="0" collapsed="false">
      <c r="M498" s="4" t="str">
        <f aca="false">IF(E498&lt;1,"","N"&amp;D498&amp;" "&amp;H498&amp;" "&amp;I498&amp;" "&amp;J498&amp;" "&amp;K498)</f>
        <v/>
      </c>
    </row>
    <row r="499" customFormat="false" ht="13.8" hidden="false" customHeight="false" outlineLevel="0" collapsed="false">
      <c r="M499" s="4" t="str">
        <f aca="false">IF(E499&lt;1,"","N"&amp;D499&amp;" "&amp;H499&amp;" "&amp;I499&amp;" "&amp;J499&amp;" "&amp;K499)</f>
        <v/>
      </c>
    </row>
    <row r="500" customFormat="false" ht="13.8" hidden="false" customHeight="false" outlineLevel="0" collapsed="false">
      <c r="M500" s="4" t="str">
        <f aca="false">IF(E500&lt;1,"","N"&amp;D500&amp;" "&amp;H500&amp;" "&amp;I500&amp;" "&amp;J500&amp;" "&amp;K500)</f>
        <v/>
      </c>
    </row>
    <row r="501" customFormat="false" ht="13.8" hidden="false" customHeight="false" outlineLevel="0" collapsed="false">
      <c r="M501" s="4" t="str">
        <f aca="false">IF(E501&lt;1,"","N"&amp;D501&amp;" "&amp;H501&amp;" "&amp;I501&amp;" "&amp;J501&amp;" "&amp;K501)</f>
        <v/>
      </c>
    </row>
    <row r="502" customFormat="false" ht="13.8" hidden="false" customHeight="false" outlineLevel="0" collapsed="false">
      <c r="M502" s="4" t="str">
        <f aca="false">IF(E502&lt;1,"","N"&amp;D502&amp;" "&amp;H502&amp;" "&amp;I502&amp;" "&amp;J502&amp;" "&amp;K502)</f>
        <v/>
      </c>
    </row>
    <row r="503" customFormat="false" ht="13.8" hidden="false" customHeight="false" outlineLevel="0" collapsed="false">
      <c r="M503" s="4" t="str">
        <f aca="false">IF(E503&lt;1,"","N"&amp;D503&amp;" "&amp;H503&amp;" "&amp;I503&amp;" "&amp;J503&amp;" "&amp;K503)</f>
        <v/>
      </c>
    </row>
    <row r="504" customFormat="false" ht="13.8" hidden="false" customHeight="false" outlineLevel="0" collapsed="false">
      <c r="M504" s="4" t="str">
        <f aca="false">IF(E504&lt;1,"","N"&amp;D504&amp;" "&amp;H504&amp;" "&amp;I504&amp;" "&amp;J504&amp;" "&amp;K504)</f>
        <v/>
      </c>
    </row>
    <row r="505" customFormat="false" ht="13.8" hidden="false" customHeight="false" outlineLevel="0" collapsed="false">
      <c r="M505" s="4" t="str">
        <f aca="false">IF(E505&lt;1,"","N"&amp;D505&amp;" "&amp;H505&amp;" "&amp;I505&amp;" "&amp;J505&amp;" "&amp;K505)</f>
        <v/>
      </c>
    </row>
    <row r="506" customFormat="false" ht="13.8" hidden="false" customHeight="false" outlineLevel="0" collapsed="false">
      <c r="M506" s="4" t="str">
        <f aca="false">IF(E506&lt;1,"","N"&amp;D506&amp;" "&amp;H506&amp;" "&amp;I506&amp;" "&amp;J506&amp;" "&amp;K506)</f>
        <v/>
      </c>
    </row>
    <row r="507" customFormat="false" ht="13.8" hidden="false" customHeight="false" outlineLevel="0" collapsed="false">
      <c r="M507" s="4" t="str">
        <f aca="false">IF(E507&lt;1,"","N"&amp;D507&amp;" "&amp;H507&amp;" "&amp;I507&amp;" "&amp;J507&amp;" "&amp;K507)</f>
        <v/>
      </c>
    </row>
    <row r="508" customFormat="false" ht="13.8" hidden="false" customHeight="false" outlineLevel="0" collapsed="false">
      <c r="M508" s="4" t="str">
        <f aca="false">IF(E508&lt;1,"","N"&amp;D508&amp;" "&amp;H508&amp;" "&amp;I508&amp;" "&amp;J508&amp;" "&amp;K508)</f>
        <v/>
      </c>
    </row>
    <row r="509" customFormat="false" ht="13.8" hidden="false" customHeight="false" outlineLevel="0" collapsed="false">
      <c r="M509" s="4" t="str">
        <f aca="false">IF(E509&lt;1,"","N"&amp;D509&amp;" "&amp;H509&amp;" "&amp;I509&amp;" "&amp;J509&amp;" "&amp;K509)</f>
        <v/>
      </c>
    </row>
    <row r="510" customFormat="false" ht="13.8" hidden="false" customHeight="false" outlineLevel="0" collapsed="false">
      <c r="M510" s="4" t="str">
        <f aca="false">IF(E510&lt;1,"","N"&amp;D510&amp;" "&amp;H510&amp;" "&amp;I510&amp;" "&amp;J510&amp;" "&amp;K510)</f>
        <v/>
      </c>
    </row>
    <row r="511" customFormat="false" ht="13.8" hidden="false" customHeight="false" outlineLevel="0" collapsed="false">
      <c r="M511" s="4" t="str">
        <f aca="false">IF(E511&lt;1,"","N"&amp;D511&amp;" "&amp;H511&amp;" "&amp;I511&amp;" "&amp;J511&amp;" "&amp;K511)</f>
        <v/>
      </c>
    </row>
    <row r="512" customFormat="false" ht="13.8" hidden="false" customHeight="false" outlineLevel="0" collapsed="false">
      <c r="M512" s="4" t="str">
        <f aca="false">IF(E512&lt;1,"","N"&amp;D512&amp;" "&amp;H512&amp;" "&amp;I512&amp;" "&amp;J512&amp;" "&amp;K512)</f>
        <v/>
      </c>
    </row>
    <row r="513" customFormat="false" ht="13.8" hidden="false" customHeight="false" outlineLevel="0" collapsed="false">
      <c r="M513" s="4" t="str">
        <f aca="false">IF(E513&lt;1,"","N"&amp;D513&amp;" "&amp;H513&amp;" "&amp;I513&amp;" "&amp;J513&amp;" "&amp;K513)</f>
        <v/>
      </c>
    </row>
    <row r="514" customFormat="false" ht="13.8" hidden="false" customHeight="false" outlineLevel="0" collapsed="false">
      <c r="M514" s="4" t="str">
        <f aca="false">IF(E514&lt;1,"","N"&amp;D514&amp;" "&amp;H514&amp;" "&amp;I514&amp;" "&amp;J514&amp;" "&amp;K514)</f>
        <v/>
      </c>
    </row>
    <row r="515" customFormat="false" ht="13.8" hidden="false" customHeight="false" outlineLevel="0" collapsed="false">
      <c r="M515" s="4" t="str">
        <f aca="false">IF(E515&lt;1,"","N"&amp;D515&amp;" "&amp;H515&amp;" "&amp;I515&amp;" "&amp;J515&amp;" "&amp;K515)</f>
        <v/>
      </c>
    </row>
    <row r="516" customFormat="false" ht="13.8" hidden="false" customHeight="false" outlineLevel="0" collapsed="false">
      <c r="M516" s="4" t="str">
        <f aca="false">IF(E516&lt;1,"","N"&amp;D516&amp;" "&amp;H516&amp;" "&amp;I516&amp;" "&amp;J516&amp;" "&amp;K516)</f>
        <v/>
      </c>
    </row>
    <row r="517" customFormat="false" ht="13.8" hidden="false" customHeight="false" outlineLevel="0" collapsed="false">
      <c r="M517" s="4" t="str">
        <f aca="false">IF(E517&lt;1,"","N"&amp;D517&amp;" "&amp;H517&amp;" "&amp;I517&amp;" "&amp;J517&amp;" "&amp;K517)</f>
        <v/>
      </c>
    </row>
    <row r="518" customFormat="false" ht="13.8" hidden="false" customHeight="false" outlineLevel="0" collapsed="false">
      <c r="M518" s="4" t="str">
        <f aca="false">IF(E518&lt;1,"","N"&amp;D518&amp;" "&amp;H518&amp;" "&amp;I518&amp;" "&amp;J518&amp;" "&amp;K518)</f>
        <v/>
      </c>
    </row>
    <row r="519" customFormat="false" ht="13.8" hidden="false" customHeight="false" outlineLevel="0" collapsed="false">
      <c r="M519" s="4" t="str">
        <f aca="false">IF(E519&lt;1,"","N"&amp;D519&amp;" "&amp;H519&amp;" "&amp;I519&amp;" "&amp;J519&amp;" "&amp;K519)</f>
        <v/>
      </c>
    </row>
    <row r="520" customFormat="false" ht="13.8" hidden="false" customHeight="false" outlineLevel="0" collapsed="false">
      <c r="M520" s="4" t="str">
        <f aca="false">IF(E520&lt;1,"","N"&amp;D520&amp;" "&amp;H520&amp;" "&amp;I520&amp;" "&amp;J520&amp;" "&amp;K520)</f>
        <v/>
      </c>
    </row>
    <row r="521" customFormat="false" ht="13.8" hidden="false" customHeight="false" outlineLevel="0" collapsed="false">
      <c r="M521" s="4" t="str">
        <f aca="false">IF(E521&lt;1,"","N"&amp;D521&amp;" "&amp;H521&amp;" "&amp;I521&amp;" "&amp;J521&amp;" "&amp;K521)</f>
        <v/>
      </c>
    </row>
    <row r="522" customFormat="false" ht="13.8" hidden="false" customHeight="false" outlineLevel="0" collapsed="false">
      <c r="M522" s="4" t="str">
        <f aca="false">IF(E522&lt;1,"","N"&amp;D522&amp;" "&amp;H522&amp;" "&amp;I522&amp;" "&amp;J522&amp;" "&amp;K522)</f>
        <v/>
      </c>
    </row>
    <row r="523" customFormat="false" ht="13.8" hidden="false" customHeight="false" outlineLevel="0" collapsed="false">
      <c r="M523" s="4" t="str">
        <f aca="false">IF(E523&lt;1,"","N"&amp;D523&amp;" "&amp;H523&amp;" "&amp;I523&amp;" "&amp;J523&amp;" "&amp;K523)</f>
        <v/>
      </c>
    </row>
    <row r="524" customFormat="false" ht="13.8" hidden="false" customHeight="false" outlineLevel="0" collapsed="false">
      <c r="M524" s="4" t="str">
        <f aca="false">IF(E524&lt;1,"","N"&amp;D524&amp;" "&amp;H524&amp;" "&amp;I524&amp;" "&amp;J524&amp;" "&amp;K524)</f>
        <v/>
      </c>
    </row>
    <row r="525" customFormat="false" ht="13.8" hidden="false" customHeight="false" outlineLevel="0" collapsed="false">
      <c r="M525" s="4" t="str">
        <f aca="false">IF(E525&lt;1,"","N"&amp;D525&amp;" "&amp;H525&amp;" "&amp;I525&amp;" "&amp;J525&amp;" "&amp;K525)</f>
        <v/>
      </c>
    </row>
    <row r="526" customFormat="false" ht="13.8" hidden="false" customHeight="false" outlineLevel="0" collapsed="false">
      <c r="M526" s="4" t="str">
        <f aca="false">IF(E526&lt;1,"","N"&amp;D526&amp;" "&amp;H526&amp;" "&amp;I526&amp;" "&amp;J526&amp;" "&amp;K526)</f>
        <v/>
      </c>
    </row>
    <row r="527" customFormat="false" ht="13.8" hidden="false" customHeight="false" outlineLevel="0" collapsed="false">
      <c r="M527" s="4" t="str">
        <f aca="false">IF(E527&lt;1,"","N"&amp;D527&amp;" "&amp;H527&amp;" "&amp;I527&amp;" "&amp;J527&amp;" "&amp;K527)</f>
        <v/>
      </c>
    </row>
    <row r="528" customFormat="false" ht="13.8" hidden="false" customHeight="false" outlineLevel="0" collapsed="false">
      <c r="M528" s="4" t="str">
        <f aca="false">IF(E528&lt;1,"","N"&amp;D528&amp;" "&amp;H528&amp;" "&amp;I528&amp;" "&amp;J528&amp;" "&amp;K528)</f>
        <v/>
      </c>
    </row>
    <row r="529" customFormat="false" ht="13.8" hidden="false" customHeight="false" outlineLevel="0" collapsed="false">
      <c r="M529" s="4" t="str">
        <f aca="false">IF(E529&lt;1,"","N"&amp;D529&amp;" "&amp;H529&amp;" "&amp;I529&amp;" "&amp;J529&amp;" "&amp;K529)</f>
        <v/>
      </c>
    </row>
    <row r="530" customFormat="false" ht="13.8" hidden="false" customHeight="false" outlineLevel="0" collapsed="false">
      <c r="M530" s="4" t="str">
        <f aca="false">IF(E530&lt;1,"","N"&amp;D530&amp;" "&amp;H530&amp;" "&amp;I530&amp;" "&amp;J530&amp;" "&amp;K530)</f>
        <v/>
      </c>
    </row>
    <row r="531" customFormat="false" ht="13.8" hidden="false" customHeight="false" outlineLevel="0" collapsed="false">
      <c r="M531" s="4" t="str">
        <f aca="false">IF(E531&lt;1,"","N"&amp;D531&amp;" "&amp;H531&amp;" "&amp;I531&amp;" "&amp;J531&amp;" "&amp;K531)</f>
        <v/>
      </c>
    </row>
    <row r="532" customFormat="false" ht="13.8" hidden="false" customHeight="false" outlineLevel="0" collapsed="false">
      <c r="M532" s="4" t="str">
        <f aca="false">IF(E532&lt;1,"","N"&amp;D532&amp;" "&amp;H532&amp;" "&amp;I532&amp;" "&amp;J532&amp;" "&amp;K532)</f>
        <v/>
      </c>
    </row>
    <row r="533" customFormat="false" ht="13.8" hidden="false" customHeight="false" outlineLevel="0" collapsed="false">
      <c r="M533" s="4" t="str">
        <f aca="false">IF(E533&lt;1,"","N"&amp;D533&amp;" "&amp;H533&amp;" "&amp;I533&amp;" "&amp;J533&amp;" "&amp;K533)</f>
        <v/>
      </c>
    </row>
    <row r="534" customFormat="false" ht="13.8" hidden="false" customHeight="false" outlineLevel="0" collapsed="false">
      <c r="M534" s="4" t="str">
        <f aca="false">IF(E534&lt;1,"","N"&amp;D534&amp;" "&amp;H534&amp;" "&amp;I534&amp;" "&amp;J534&amp;" "&amp;K534)</f>
        <v/>
      </c>
    </row>
    <row r="535" customFormat="false" ht="13.8" hidden="false" customHeight="false" outlineLevel="0" collapsed="false">
      <c r="M535" s="4" t="str">
        <f aca="false">IF(E535&lt;1,"","N"&amp;D535&amp;" "&amp;H535&amp;" "&amp;I535&amp;" "&amp;J535&amp;" "&amp;K535)</f>
        <v/>
      </c>
    </row>
    <row r="536" customFormat="false" ht="13.8" hidden="false" customHeight="false" outlineLevel="0" collapsed="false">
      <c r="M536" s="4" t="str">
        <f aca="false">IF(E536&lt;1,"","N"&amp;D536&amp;" "&amp;H536&amp;" "&amp;I536&amp;" "&amp;J536&amp;" "&amp;K536)</f>
        <v/>
      </c>
    </row>
    <row r="537" customFormat="false" ht="13.8" hidden="false" customHeight="false" outlineLevel="0" collapsed="false">
      <c r="M537" s="4" t="str">
        <f aca="false">IF(E537&lt;1,"","N"&amp;D537&amp;" "&amp;H537&amp;" "&amp;I537&amp;" "&amp;J537&amp;" "&amp;K537)</f>
        <v/>
      </c>
    </row>
    <row r="538" customFormat="false" ht="13.8" hidden="false" customHeight="false" outlineLevel="0" collapsed="false">
      <c r="M538" s="4" t="str">
        <f aca="false">IF(E538&lt;1,"","N"&amp;D538&amp;" "&amp;H538&amp;" "&amp;I538&amp;" "&amp;J538&amp;" "&amp;K538)</f>
        <v/>
      </c>
    </row>
    <row r="539" customFormat="false" ht="13.8" hidden="false" customHeight="false" outlineLevel="0" collapsed="false">
      <c r="M539" s="4" t="str">
        <f aca="false">IF(E539&lt;1,"","N"&amp;D539&amp;" "&amp;H539&amp;" "&amp;I539&amp;" "&amp;J539&amp;" "&amp;K539)</f>
        <v/>
      </c>
    </row>
    <row r="540" customFormat="false" ht="13.8" hidden="false" customHeight="false" outlineLevel="0" collapsed="false">
      <c r="M540" s="4" t="str">
        <f aca="false">IF(E540&lt;1,"","N"&amp;D540&amp;" "&amp;H540&amp;" "&amp;I540&amp;" "&amp;J540&amp;" "&amp;K540)</f>
        <v/>
      </c>
    </row>
    <row r="541" customFormat="false" ht="13.8" hidden="false" customHeight="false" outlineLevel="0" collapsed="false">
      <c r="M541" s="4" t="str">
        <f aca="false">IF(E541&lt;1,"","N"&amp;D541&amp;" "&amp;H541&amp;" "&amp;I541&amp;" "&amp;J541&amp;" "&amp;K541)</f>
        <v/>
      </c>
    </row>
    <row r="542" customFormat="false" ht="13.8" hidden="false" customHeight="false" outlineLevel="0" collapsed="false">
      <c r="M542" s="4" t="str">
        <f aca="false">IF(E542&lt;1,"","N"&amp;D542&amp;" "&amp;H542&amp;" "&amp;I542&amp;" "&amp;J542&amp;" "&amp;K542)</f>
        <v/>
      </c>
    </row>
    <row r="543" customFormat="false" ht="13.8" hidden="false" customHeight="false" outlineLevel="0" collapsed="false">
      <c r="M543" s="4" t="str">
        <f aca="false">IF(E543&lt;1,"","N"&amp;D543&amp;" "&amp;H543&amp;" "&amp;I543&amp;" "&amp;J543&amp;" "&amp;K543)</f>
        <v/>
      </c>
    </row>
    <row r="544" customFormat="false" ht="13.8" hidden="false" customHeight="false" outlineLevel="0" collapsed="false">
      <c r="M544" s="4" t="str">
        <f aca="false">IF(E544&lt;1,"","N"&amp;D544&amp;" "&amp;H544&amp;" "&amp;I544&amp;" "&amp;J544&amp;" "&amp;K544)</f>
        <v/>
      </c>
    </row>
    <row r="545" customFormat="false" ht="13.8" hidden="false" customHeight="false" outlineLevel="0" collapsed="false">
      <c r="M545" s="4" t="str">
        <f aca="false">IF(E545&lt;1,"","N"&amp;D545&amp;" "&amp;H545&amp;" "&amp;I545&amp;" "&amp;J545&amp;" "&amp;K545)</f>
        <v/>
      </c>
    </row>
    <row r="546" customFormat="false" ht="13.8" hidden="false" customHeight="false" outlineLevel="0" collapsed="false">
      <c r="M546" s="4" t="str">
        <f aca="false">IF(E546&lt;1,"","N"&amp;D546&amp;" "&amp;H546&amp;" "&amp;I546&amp;" "&amp;J546&amp;" "&amp;K546)</f>
        <v/>
      </c>
    </row>
    <row r="547" customFormat="false" ht="13.8" hidden="false" customHeight="false" outlineLevel="0" collapsed="false">
      <c r="M547" s="4" t="str">
        <f aca="false">IF(E547&lt;1,"","N"&amp;D547&amp;" "&amp;H547&amp;" "&amp;I547&amp;" "&amp;J547&amp;" "&amp;K547)</f>
        <v/>
      </c>
    </row>
    <row r="548" customFormat="false" ht="13.8" hidden="false" customHeight="false" outlineLevel="0" collapsed="false">
      <c r="M548" s="4" t="str">
        <f aca="false">IF(E548&lt;1,"","N"&amp;D548&amp;" "&amp;H548&amp;" "&amp;I548&amp;" "&amp;J548&amp;" "&amp;K548)</f>
        <v/>
      </c>
    </row>
    <row r="549" customFormat="false" ht="13.8" hidden="false" customHeight="false" outlineLevel="0" collapsed="false">
      <c r="M549" s="4" t="str">
        <f aca="false">IF(E549&lt;1,"","N"&amp;D549&amp;" "&amp;H549&amp;" "&amp;I549&amp;" "&amp;J549&amp;" "&amp;K549)</f>
        <v/>
      </c>
    </row>
    <row r="550" customFormat="false" ht="13.8" hidden="false" customHeight="false" outlineLevel="0" collapsed="false">
      <c r="M550" s="4" t="str">
        <f aca="false">IF(E550&lt;1,"","N"&amp;D550&amp;" "&amp;H550&amp;" "&amp;I550&amp;" "&amp;J550&amp;" "&amp;K550)</f>
        <v/>
      </c>
    </row>
    <row r="551" customFormat="false" ht="13.8" hidden="false" customHeight="false" outlineLevel="0" collapsed="false">
      <c r="M551" s="4" t="str">
        <f aca="false">IF(E551&lt;1,"","N"&amp;D551&amp;" "&amp;H551&amp;" "&amp;I551&amp;" "&amp;J551&amp;" "&amp;K551)</f>
        <v/>
      </c>
    </row>
    <row r="552" customFormat="false" ht="13.8" hidden="false" customHeight="false" outlineLevel="0" collapsed="false">
      <c r="M552" s="4" t="str">
        <f aca="false">IF(E552&lt;1,"","N"&amp;D552&amp;" "&amp;H552&amp;" "&amp;I552&amp;" "&amp;J552&amp;" "&amp;K552)</f>
        <v/>
      </c>
    </row>
    <row r="553" customFormat="false" ht="13.8" hidden="false" customHeight="false" outlineLevel="0" collapsed="false">
      <c r="M553" s="4" t="str">
        <f aca="false">IF(E553&lt;1,"","N"&amp;D553&amp;" "&amp;H553&amp;" "&amp;I553&amp;" "&amp;J553&amp;" "&amp;K553)</f>
        <v/>
      </c>
    </row>
    <row r="554" customFormat="false" ht="13.8" hidden="false" customHeight="false" outlineLevel="0" collapsed="false">
      <c r="M554" s="4" t="str">
        <f aca="false">IF(E554&lt;1,"","N"&amp;D554&amp;" "&amp;H554&amp;" "&amp;I554&amp;" "&amp;J554&amp;" "&amp;K554)</f>
        <v/>
      </c>
    </row>
    <row r="555" customFormat="false" ht="13.8" hidden="false" customHeight="false" outlineLevel="0" collapsed="false">
      <c r="M555" s="4" t="str">
        <f aca="false">IF(E555&lt;1,"","N"&amp;D555&amp;" "&amp;H555&amp;" "&amp;I555&amp;" "&amp;J555&amp;" "&amp;K555)</f>
        <v/>
      </c>
    </row>
    <row r="556" customFormat="false" ht="13.8" hidden="false" customHeight="false" outlineLevel="0" collapsed="false">
      <c r="M556" s="4" t="str">
        <f aca="false">IF(E556&lt;1,"","N"&amp;D556&amp;" "&amp;H556&amp;" "&amp;I556&amp;" "&amp;J556&amp;" "&amp;K556)</f>
        <v/>
      </c>
    </row>
    <row r="557" customFormat="false" ht="13.8" hidden="false" customHeight="false" outlineLevel="0" collapsed="false">
      <c r="M557" s="4" t="str">
        <f aca="false">IF(E557&lt;1,"","N"&amp;D557&amp;" "&amp;H557&amp;" "&amp;I557&amp;" "&amp;J557&amp;" "&amp;K557)</f>
        <v/>
      </c>
    </row>
    <row r="558" customFormat="false" ht="13.8" hidden="false" customHeight="false" outlineLevel="0" collapsed="false">
      <c r="M558" s="4" t="str">
        <f aca="false">IF(E558&lt;1,"","N"&amp;D558&amp;" "&amp;H558&amp;" "&amp;I558&amp;" "&amp;J558&amp;" "&amp;K558)</f>
        <v/>
      </c>
    </row>
    <row r="559" customFormat="false" ht="13.8" hidden="false" customHeight="false" outlineLevel="0" collapsed="false">
      <c r="M559" s="4" t="str">
        <f aca="false">IF(E559&lt;1,"","N"&amp;D559&amp;" "&amp;H559&amp;" "&amp;I559&amp;" "&amp;J559&amp;" "&amp;K559)</f>
        <v/>
      </c>
    </row>
    <row r="560" customFormat="false" ht="13.8" hidden="false" customHeight="false" outlineLevel="0" collapsed="false">
      <c r="M560" s="4" t="str">
        <f aca="false">IF(E560&lt;1,"","N"&amp;D560&amp;" "&amp;H560&amp;" "&amp;I560&amp;" "&amp;J560&amp;" "&amp;K560)</f>
        <v/>
      </c>
    </row>
    <row r="561" customFormat="false" ht="13.8" hidden="false" customHeight="false" outlineLevel="0" collapsed="false">
      <c r="M561" s="4" t="str">
        <f aca="false">IF(E561&lt;1,"","N"&amp;D561&amp;" "&amp;H561&amp;" "&amp;I561&amp;" "&amp;J561&amp;" "&amp;K561)</f>
        <v/>
      </c>
    </row>
    <row r="562" customFormat="false" ht="13.8" hidden="false" customHeight="false" outlineLevel="0" collapsed="false">
      <c r="M562" s="4" t="str">
        <f aca="false">IF(E562&lt;1,"","N"&amp;D562&amp;" "&amp;H562&amp;" "&amp;I562&amp;" "&amp;J562&amp;" "&amp;K562)</f>
        <v/>
      </c>
    </row>
    <row r="563" customFormat="false" ht="13.8" hidden="false" customHeight="false" outlineLevel="0" collapsed="false">
      <c r="M563" s="4" t="str">
        <f aca="false">IF(E563&lt;1,"","N"&amp;D563&amp;" "&amp;H563&amp;" "&amp;I563&amp;" "&amp;J563&amp;" "&amp;K563)</f>
        <v/>
      </c>
    </row>
    <row r="564" customFormat="false" ht="13.8" hidden="false" customHeight="false" outlineLevel="0" collapsed="false">
      <c r="M564" s="4" t="str">
        <f aca="false">IF(E564&lt;1,"","N"&amp;D564&amp;" "&amp;H564&amp;" "&amp;I564&amp;" "&amp;J564&amp;" "&amp;K564)</f>
        <v/>
      </c>
    </row>
    <row r="565" customFormat="false" ht="13.8" hidden="false" customHeight="false" outlineLevel="0" collapsed="false">
      <c r="M565" s="4" t="str">
        <f aca="false">IF(E565&lt;1,"","N"&amp;D565&amp;" "&amp;H565&amp;" "&amp;I565&amp;" "&amp;J565&amp;" "&amp;K565)</f>
        <v/>
      </c>
    </row>
    <row r="566" customFormat="false" ht="13.8" hidden="false" customHeight="false" outlineLevel="0" collapsed="false">
      <c r="M566" s="4" t="str">
        <f aca="false">IF(E566&lt;1,"","N"&amp;D566&amp;" "&amp;H566&amp;" "&amp;I566&amp;" "&amp;J566&amp;" "&amp;K566)</f>
        <v/>
      </c>
    </row>
    <row r="567" customFormat="false" ht="13.8" hidden="false" customHeight="false" outlineLevel="0" collapsed="false">
      <c r="M567" s="4" t="str">
        <f aca="false">IF(E567&lt;1,"","N"&amp;D567&amp;" "&amp;H567&amp;" "&amp;I567&amp;" "&amp;J567&amp;" "&amp;K567)</f>
        <v/>
      </c>
    </row>
    <row r="568" customFormat="false" ht="13.8" hidden="false" customHeight="false" outlineLevel="0" collapsed="false">
      <c r="M568" s="4" t="str">
        <f aca="false">IF(E568&lt;1,"","N"&amp;D568&amp;" "&amp;H568&amp;" "&amp;I568&amp;" "&amp;J568&amp;" "&amp;K568)</f>
        <v/>
      </c>
    </row>
    <row r="569" customFormat="false" ht="13.8" hidden="false" customHeight="false" outlineLevel="0" collapsed="false">
      <c r="M569" s="4" t="str">
        <f aca="false">IF(E569&lt;1,"","N"&amp;D569&amp;" "&amp;H569&amp;" "&amp;I569&amp;" "&amp;J569&amp;" "&amp;K569)</f>
        <v/>
      </c>
    </row>
    <row r="570" customFormat="false" ht="13.8" hidden="false" customHeight="false" outlineLevel="0" collapsed="false">
      <c r="M570" s="4" t="str">
        <f aca="false">IF(E570&lt;1,"","N"&amp;D570&amp;" "&amp;H570&amp;" "&amp;I570&amp;" "&amp;J570&amp;" "&amp;K570)</f>
        <v/>
      </c>
    </row>
    <row r="571" customFormat="false" ht="13.8" hidden="false" customHeight="false" outlineLevel="0" collapsed="false">
      <c r="M571" s="4" t="str">
        <f aca="false">IF(E571&lt;1,"","N"&amp;D571&amp;" "&amp;H571&amp;" "&amp;I571&amp;" "&amp;J571&amp;" "&amp;K571)</f>
        <v/>
      </c>
    </row>
    <row r="572" customFormat="false" ht="13.8" hidden="false" customHeight="false" outlineLevel="0" collapsed="false">
      <c r="M572" s="4" t="str">
        <f aca="false">IF(E572&lt;1,"","N"&amp;D572&amp;" "&amp;H572&amp;" "&amp;I572&amp;" "&amp;J572&amp;" "&amp;K572)</f>
        <v/>
      </c>
    </row>
    <row r="573" customFormat="false" ht="13.8" hidden="false" customHeight="false" outlineLevel="0" collapsed="false">
      <c r="M573" s="4" t="str">
        <f aca="false">IF(E573&lt;1,"","N"&amp;D573&amp;" "&amp;H573&amp;" "&amp;I573&amp;" "&amp;J573&amp;" "&amp;K573)</f>
        <v/>
      </c>
    </row>
    <row r="574" customFormat="false" ht="13.8" hidden="false" customHeight="false" outlineLevel="0" collapsed="false">
      <c r="M574" s="4" t="str">
        <f aca="false">IF(E574&lt;1,"","N"&amp;D574&amp;" "&amp;H574&amp;" "&amp;I574&amp;" "&amp;J574&amp;" "&amp;K574)</f>
        <v/>
      </c>
    </row>
    <row r="575" customFormat="false" ht="13.8" hidden="false" customHeight="false" outlineLevel="0" collapsed="false">
      <c r="M575" s="4" t="str">
        <f aca="false">IF(E575&lt;1,"","N"&amp;D575&amp;" "&amp;H575&amp;" "&amp;I575&amp;" "&amp;J575&amp;" "&amp;K575)</f>
        <v/>
      </c>
    </row>
    <row r="576" customFormat="false" ht="13.8" hidden="false" customHeight="false" outlineLevel="0" collapsed="false">
      <c r="M576" s="4" t="str">
        <f aca="false">IF(E576&lt;1,"","N"&amp;D576&amp;" "&amp;H576&amp;" "&amp;I576&amp;" "&amp;J576&amp;" "&amp;K576)</f>
        <v/>
      </c>
    </row>
    <row r="577" customFormat="false" ht="13.8" hidden="false" customHeight="false" outlineLevel="0" collapsed="false">
      <c r="M577" s="4" t="str">
        <f aca="false">IF(E577&lt;1,"","N"&amp;D577&amp;" "&amp;H577&amp;" "&amp;I577&amp;" "&amp;J577&amp;" "&amp;K577)</f>
        <v/>
      </c>
    </row>
    <row r="578" customFormat="false" ht="13.8" hidden="false" customHeight="false" outlineLevel="0" collapsed="false">
      <c r="M578" s="4" t="str">
        <f aca="false">IF(E578&lt;1,"","N"&amp;D578&amp;" "&amp;H578&amp;" "&amp;I578&amp;" "&amp;J578&amp;" "&amp;K578)</f>
        <v/>
      </c>
    </row>
    <row r="579" customFormat="false" ht="13.8" hidden="false" customHeight="false" outlineLevel="0" collapsed="false">
      <c r="M579" s="4" t="str">
        <f aca="false">IF(E579&lt;1,"","N"&amp;D579&amp;" "&amp;H579&amp;" "&amp;I579&amp;" "&amp;J579&amp;" "&amp;K579)</f>
        <v/>
      </c>
    </row>
    <row r="580" customFormat="false" ht="13.8" hidden="false" customHeight="false" outlineLevel="0" collapsed="false">
      <c r="M580" s="4" t="str">
        <f aca="false">IF(E580&lt;1,"","N"&amp;D580&amp;" "&amp;H580&amp;" "&amp;I580&amp;" "&amp;J580&amp;" "&amp;K580)</f>
        <v/>
      </c>
    </row>
    <row r="581" customFormat="false" ht="13.8" hidden="false" customHeight="false" outlineLevel="0" collapsed="false">
      <c r="M581" s="4" t="str">
        <f aca="false">IF(E581&lt;1,"","N"&amp;D581&amp;" "&amp;H581&amp;" "&amp;I581&amp;" "&amp;J581&amp;" "&amp;K581)</f>
        <v/>
      </c>
    </row>
    <row r="582" customFormat="false" ht="13.8" hidden="false" customHeight="false" outlineLevel="0" collapsed="false">
      <c r="M582" s="4" t="str">
        <f aca="false">IF(E582&lt;1,"","N"&amp;D582&amp;" "&amp;H582&amp;" "&amp;I582&amp;" "&amp;J582&amp;" "&amp;K582)</f>
        <v/>
      </c>
    </row>
    <row r="583" customFormat="false" ht="13.8" hidden="false" customHeight="false" outlineLevel="0" collapsed="false">
      <c r="M583" s="4" t="str">
        <f aca="false">IF(E583&lt;1,"","N"&amp;D583&amp;" "&amp;H583&amp;" "&amp;I583&amp;" "&amp;J583&amp;" "&amp;K583)</f>
        <v/>
      </c>
    </row>
    <row r="584" customFormat="false" ht="13.8" hidden="false" customHeight="false" outlineLevel="0" collapsed="false">
      <c r="M584" s="4" t="str">
        <f aca="false">IF(E584&lt;1,"","N"&amp;D584&amp;" "&amp;H584&amp;" "&amp;I584&amp;" "&amp;J584&amp;" "&amp;K584)</f>
        <v/>
      </c>
    </row>
    <row r="585" customFormat="false" ht="13.8" hidden="false" customHeight="false" outlineLevel="0" collapsed="false">
      <c r="M585" s="4" t="str">
        <f aca="false">IF(E585&lt;1,"","N"&amp;D585&amp;" "&amp;H585&amp;" "&amp;I585&amp;" "&amp;J585&amp;" "&amp;K585)</f>
        <v/>
      </c>
    </row>
    <row r="586" customFormat="false" ht="13.8" hidden="false" customHeight="false" outlineLevel="0" collapsed="false">
      <c r="M586" s="4" t="str">
        <f aca="false">IF(E586&lt;1,"","N"&amp;D586&amp;" "&amp;H586&amp;" "&amp;I586&amp;" "&amp;J586&amp;" "&amp;K586)</f>
        <v/>
      </c>
    </row>
    <row r="587" customFormat="false" ht="13.8" hidden="false" customHeight="false" outlineLevel="0" collapsed="false">
      <c r="M587" s="4" t="str">
        <f aca="false">IF(E587&lt;1,"","N"&amp;D587&amp;" "&amp;H587&amp;" "&amp;I587&amp;" "&amp;J587&amp;" "&amp;K587)</f>
        <v/>
      </c>
    </row>
    <row r="588" customFormat="false" ht="13.8" hidden="false" customHeight="false" outlineLevel="0" collapsed="false">
      <c r="M588" s="4" t="str">
        <f aca="false">IF(E588&lt;1,"","N"&amp;D588&amp;" "&amp;H588&amp;" "&amp;I588&amp;" "&amp;J588&amp;" "&amp;K588)</f>
        <v/>
      </c>
    </row>
    <row r="589" customFormat="false" ht="13.8" hidden="false" customHeight="false" outlineLevel="0" collapsed="false">
      <c r="M589" s="4" t="str">
        <f aca="false">IF(E589&lt;1,"","N"&amp;D589&amp;" "&amp;H589&amp;" "&amp;I589&amp;" "&amp;J589&amp;" "&amp;K589)</f>
        <v/>
      </c>
    </row>
    <row r="590" customFormat="false" ht="13.8" hidden="false" customHeight="false" outlineLevel="0" collapsed="false">
      <c r="M590" s="4" t="str">
        <f aca="false">IF(E590&lt;1,"","N"&amp;D590&amp;" "&amp;H590&amp;" "&amp;I590&amp;" "&amp;J590&amp;" "&amp;K590)</f>
        <v/>
      </c>
    </row>
    <row r="591" customFormat="false" ht="13.8" hidden="false" customHeight="false" outlineLevel="0" collapsed="false">
      <c r="M591" s="4" t="str">
        <f aca="false">IF(E591&lt;1,"","N"&amp;D591&amp;" "&amp;H591&amp;" "&amp;I591&amp;" "&amp;J591&amp;" "&amp;K591)</f>
        <v/>
      </c>
    </row>
    <row r="592" customFormat="false" ht="13.8" hidden="false" customHeight="false" outlineLevel="0" collapsed="false">
      <c r="M592" s="4" t="str">
        <f aca="false">IF(E592&lt;1,"","N"&amp;D592&amp;" "&amp;H592&amp;" "&amp;I592&amp;" "&amp;J592&amp;" "&amp;K592)</f>
        <v/>
      </c>
    </row>
    <row r="593" customFormat="false" ht="13.8" hidden="false" customHeight="false" outlineLevel="0" collapsed="false">
      <c r="M593" s="4" t="str">
        <f aca="false">IF(E593&lt;1,"","N"&amp;D593&amp;" "&amp;H593&amp;" "&amp;I593&amp;" "&amp;J593&amp;" "&amp;K593)</f>
        <v/>
      </c>
    </row>
    <row r="594" customFormat="false" ht="13.8" hidden="false" customHeight="false" outlineLevel="0" collapsed="false">
      <c r="M594" s="4" t="str">
        <f aca="false">IF(E594&lt;1,"","N"&amp;D594&amp;" "&amp;H594&amp;" "&amp;I594&amp;" "&amp;J594&amp;" "&amp;K594)</f>
        <v/>
      </c>
    </row>
    <row r="595" customFormat="false" ht="13.8" hidden="false" customHeight="false" outlineLevel="0" collapsed="false">
      <c r="M595" s="4" t="str">
        <f aca="false">IF(E595&lt;1,"","N"&amp;D595&amp;" "&amp;H595&amp;" "&amp;I595&amp;" "&amp;J595&amp;" "&amp;K595)</f>
        <v/>
      </c>
    </row>
    <row r="596" customFormat="false" ht="13.8" hidden="false" customHeight="false" outlineLevel="0" collapsed="false">
      <c r="M596" s="4" t="str">
        <f aca="false">IF(E596&lt;1,"","N"&amp;D596&amp;" "&amp;H596&amp;" "&amp;I596&amp;" "&amp;J596&amp;" "&amp;K596)</f>
        <v/>
      </c>
    </row>
    <row r="597" customFormat="false" ht="13.8" hidden="false" customHeight="false" outlineLevel="0" collapsed="false">
      <c r="M597" s="4" t="str">
        <f aca="false">IF(E597&lt;1,"","N"&amp;D597&amp;" "&amp;H597&amp;" "&amp;I597&amp;" "&amp;J597&amp;" "&amp;K597)</f>
        <v/>
      </c>
    </row>
    <row r="598" customFormat="false" ht="13.8" hidden="false" customHeight="false" outlineLevel="0" collapsed="false">
      <c r="M598" s="4" t="str">
        <f aca="false">IF(E598&lt;1,"","N"&amp;D598&amp;" "&amp;H598&amp;" "&amp;I598&amp;" "&amp;J598&amp;" "&amp;K598)</f>
        <v/>
      </c>
    </row>
    <row r="599" customFormat="false" ht="13.8" hidden="false" customHeight="false" outlineLevel="0" collapsed="false">
      <c r="M599" s="4" t="str">
        <f aca="false">IF(E599&lt;1,"","N"&amp;D599&amp;" "&amp;H599&amp;" "&amp;I599&amp;" "&amp;J599&amp;" "&amp;K599)</f>
        <v/>
      </c>
    </row>
    <row r="600" customFormat="false" ht="13.8" hidden="false" customHeight="false" outlineLevel="0" collapsed="false">
      <c r="M600" s="4" t="str">
        <f aca="false">IF(E600&lt;1,"","N"&amp;D600&amp;" "&amp;H600&amp;" "&amp;I600&amp;" "&amp;J600&amp;" "&amp;K600)</f>
        <v/>
      </c>
    </row>
    <row r="601" customFormat="false" ht="13.8" hidden="false" customHeight="false" outlineLevel="0" collapsed="false">
      <c r="M601" s="4" t="str">
        <f aca="false">IF(E601&lt;1,"","N"&amp;D601&amp;" "&amp;H601&amp;" "&amp;I601&amp;" "&amp;J601&amp;" "&amp;K601)</f>
        <v/>
      </c>
    </row>
    <row r="602" customFormat="false" ht="13.8" hidden="false" customHeight="false" outlineLevel="0" collapsed="false">
      <c r="M602" s="4" t="str">
        <f aca="false">IF(E602&lt;1,"","N"&amp;D602&amp;" "&amp;H602&amp;" "&amp;I602&amp;" "&amp;J602&amp;" "&amp;K602)</f>
        <v/>
      </c>
    </row>
    <row r="603" customFormat="false" ht="13.8" hidden="false" customHeight="false" outlineLevel="0" collapsed="false">
      <c r="M603" s="4" t="str">
        <f aca="false">IF(E603&lt;1,"","N"&amp;D603&amp;" "&amp;H603&amp;" "&amp;I603&amp;" "&amp;J603&amp;" "&amp;K603)</f>
        <v/>
      </c>
    </row>
    <row r="604" customFormat="false" ht="13.8" hidden="false" customHeight="false" outlineLevel="0" collapsed="false">
      <c r="M604" s="4" t="str">
        <f aca="false">IF(E604&lt;1,"","N"&amp;D604&amp;" "&amp;H604&amp;" "&amp;I604&amp;" "&amp;J604&amp;" "&amp;K604)</f>
        <v/>
      </c>
    </row>
    <row r="605" customFormat="false" ht="13.8" hidden="false" customHeight="false" outlineLevel="0" collapsed="false">
      <c r="M605" s="4" t="str">
        <f aca="false">IF(E605&lt;1,"","N"&amp;D605&amp;" "&amp;H605&amp;" "&amp;I605&amp;" "&amp;J605&amp;" "&amp;K605)</f>
        <v/>
      </c>
    </row>
    <row r="606" customFormat="false" ht="13.8" hidden="false" customHeight="false" outlineLevel="0" collapsed="false">
      <c r="M606" s="4" t="str">
        <f aca="false">IF(E606&lt;1,"","N"&amp;D606&amp;" "&amp;H606&amp;" "&amp;I606&amp;" "&amp;J606&amp;" "&amp;K606)</f>
        <v/>
      </c>
    </row>
    <row r="607" customFormat="false" ht="13.8" hidden="false" customHeight="false" outlineLevel="0" collapsed="false">
      <c r="M607" s="4" t="str">
        <f aca="false">IF(E607&lt;1,"","N"&amp;D607&amp;" "&amp;H607&amp;" "&amp;I607&amp;" "&amp;J607&amp;" "&amp;K607)</f>
        <v/>
      </c>
    </row>
    <row r="608" customFormat="false" ht="13.8" hidden="false" customHeight="false" outlineLevel="0" collapsed="false">
      <c r="M608" s="4" t="str">
        <f aca="false">IF(E608&lt;1,"","N"&amp;D608&amp;" "&amp;H608&amp;" "&amp;I608&amp;" "&amp;J608&amp;" "&amp;K608)</f>
        <v/>
      </c>
    </row>
    <row r="609" customFormat="false" ht="13.8" hidden="false" customHeight="false" outlineLevel="0" collapsed="false">
      <c r="M609" s="4" t="str">
        <f aca="false">IF(E609&lt;1,"","N"&amp;D609&amp;" "&amp;H609&amp;" "&amp;I609&amp;" "&amp;J609&amp;" "&amp;K609)</f>
        <v/>
      </c>
    </row>
    <row r="610" customFormat="false" ht="13.8" hidden="false" customHeight="false" outlineLevel="0" collapsed="false">
      <c r="M610" s="4" t="str">
        <f aca="false">IF(E610&lt;1,"","N"&amp;D610&amp;" "&amp;H610&amp;" "&amp;I610&amp;" "&amp;J610&amp;" "&amp;K610)</f>
        <v/>
      </c>
    </row>
    <row r="611" customFormat="false" ht="13.8" hidden="false" customHeight="false" outlineLevel="0" collapsed="false">
      <c r="M611" s="4" t="str">
        <f aca="false">IF(E611&lt;1,"","N"&amp;D611&amp;" "&amp;H611&amp;" "&amp;I611&amp;" "&amp;J611&amp;" "&amp;K611)</f>
        <v/>
      </c>
    </row>
    <row r="612" customFormat="false" ht="13.8" hidden="false" customHeight="false" outlineLevel="0" collapsed="false">
      <c r="M612" s="4" t="str">
        <f aca="false">IF(E612&lt;1,"","N"&amp;D612&amp;" "&amp;H612&amp;" "&amp;I612&amp;" "&amp;J612&amp;" "&amp;K612)</f>
        <v/>
      </c>
    </row>
    <row r="613" customFormat="false" ht="13.8" hidden="false" customHeight="false" outlineLevel="0" collapsed="false">
      <c r="M613" s="4" t="str">
        <f aca="false">IF(E613&lt;1,"","N"&amp;D613&amp;" "&amp;H613&amp;" "&amp;I613&amp;" "&amp;J613&amp;" "&amp;K613)</f>
        <v/>
      </c>
    </row>
    <row r="614" customFormat="false" ht="13.8" hidden="false" customHeight="false" outlineLevel="0" collapsed="false">
      <c r="M614" s="4" t="str">
        <f aca="false">IF(E614&lt;1,"","N"&amp;D614&amp;" "&amp;H614&amp;" "&amp;I614&amp;" "&amp;J614&amp;" "&amp;K614)</f>
        <v/>
      </c>
    </row>
    <row r="615" customFormat="false" ht="13.8" hidden="false" customHeight="false" outlineLevel="0" collapsed="false">
      <c r="M615" s="4" t="str">
        <f aca="false">IF(E615&lt;1,"","N"&amp;D615&amp;" "&amp;H615&amp;" "&amp;I615&amp;" "&amp;J615&amp;" "&amp;K615)</f>
        <v/>
      </c>
    </row>
    <row r="616" customFormat="false" ht="13.8" hidden="false" customHeight="false" outlineLevel="0" collapsed="false">
      <c r="M616" s="4" t="str">
        <f aca="false">IF(E616&lt;1,"","N"&amp;D616&amp;" "&amp;H616&amp;" "&amp;I616&amp;" "&amp;J616&amp;" "&amp;K616)</f>
        <v/>
      </c>
    </row>
    <row r="617" customFormat="false" ht="13.8" hidden="false" customHeight="false" outlineLevel="0" collapsed="false">
      <c r="M617" s="4" t="str">
        <f aca="false">IF(E617&lt;1,"","N"&amp;D617&amp;" "&amp;H617&amp;" "&amp;I617&amp;" "&amp;J617&amp;" "&amp;K617)</f>
        <v/>
      </c>
    </row>
    <row r="618" customFormat="false" ht="13.8" hidden="false" customHeight="false" outlineLevel="0" collapsed="false">
      <c r="M618" s="4" t="str">
        <f aca="false">IF(E618&lt;1,"","N"&amp;D618&amp;" "&amp;H618&amp;" "&amp;I618&amp;" "&amp;J618&amp;" "&amp;K618)</f>
        <v/>
      </c>
    </row>
    <row r="619" customFormat="false" ht="13.8" hidden="false" customHeight="false" outlineLevel="0" collapsed="false">
      <c r="M619" s="4" t="str">
        <f aca="false">IF(E619&lt;1,"","N"&amp;D619&amp;" "&amp;H619&amp;" "&amp;I619&amp;" "&amp;J619&amp;" "&amp;K619)</f>
        <v/>
      </c>
    </row>
    <row r="620" customFormat="false" ht="13.8" hidden="false" customHeight="false" outlineLevel="0" collapsed="false">
      <c r="M620" s="4" t="str">
        <f aca="false">IF(E620&lt;1,"","N"&amp;D620&amp;" "&amp;H620&amp;" "&amp;I620&amp;" "&amp;J620&amp;" "&amp;K620)</f>
        <v/>
      </c>
    </row>
    <row r="621" customFormat="false" ht="13.8" hidden="false" customHeight="false" outlineLevel="0" collapsed="false">
      <c r="M621" s="4" t="str">
        <f aca="false">IF(E621&lt;1,"","N"&amp;D621&amp;" "&amp;H621&amp;" "&amp;I621&amp;" "&amp;J621&amp;" "&amp;K621)</f>
        <v/>
      </c>
    </row>
    <row r="622" customFormat="false" ht="13.8" hidden="false" customHeight="false" outlineLevel="0" collapsed="false">
      <c r="M622" s="4" t="str">
        <f aca="false">IF(E622&lt;1,"","N"&amp;D622&amp;" "&amp;H622&amp;" "&amp;I622&amp;" "&amp;J622&amp;" "&amp;K622)</f>
        <v/>
      </c>
    </row>
    <row r="623" customFormat="false" ht="13.8" hidden="false" customHeight="false" outlineLevel="0" collapsed="false">
      <c r="M623" s="4" t="str">
        <f aca="false">IF(E623&lt;1,"","N"&amp;D623&amp;" "&amp;H623&amp;" "&amp;I623&amp;" "&amp;J623&amp;" "&amp;K623)</f>
        <v/>
      </c>
    </row>
    <row r="624" customFormat="false" ht="13.8" hidden="false" customHeight="false" outlineLevel="0" collapsed="false">
      <c r="M624" s="4" t="str">
        <f aca="false">IF(E624&lt;1,"","N"&amp;D624&amp;" "&amp;H624&amp;" "&amp;I624&amp;" "&amp;J624&amp;" "&amp;K624)</f>
        <v/>
      </c>
    </row>
    <row r="625" customFormat="false" ht="13.8" hidden="false" customHeight="false" outlineLevel="0" collapsed="false">
      <c r="M625" s="4" t="str">
        <f aca="false">IF(E625&lt;1,"","N"&amp;D625&amp;" "&amp;H625&amp;" "&amp;I625&amp;" "&amp;J625&amp;" "&amp;K625)</f>
        <v/>
      </c>
    </row>
    <row r="626" customFormat="false" ht="13.8" hidden="false" customHeight="false" outlineLevel="0" collapsed="false">
      <c r="M626" s="4" t="str">
        <f aca="false">IF(E626&lt;1,"","N"&amp;D626&amp;" "&amp;H626&amp;" "&amp;I626&amp;" "&amp;J626&amp;" "&amp;K626)</f>
        <v/>
      </c>
    </row>
    <row r="627" customFormat="false" ht="13.8" hidden="false" customHeight="false" outlineLevel="0" collapsed="false">
      <c r="M627" s="4" t="str">
        <f aca="false">IF(E627&lt;1,"","N"&amp;D627&amp;" "&amp;H627&amp;" "&amp;I627&amp;" "&amp;J627&amp;" "&amp;K627)</f>
        <v/>
      </c>
    </row>
    <row r="628" customFormat="false" ht="13.8" hidden="false" customHeight="false" outlineLevel="0" collapsed="false">
      <c r="M628" s="4" t="str">
        <f aca="false">IF(E628&lt;1,"","N"&amp;D628&amp;" "&amp;H628&amp;" "&amp;I628&amp;" "&amp;J628&amp;" "&amp;K628)</f>
        <v/>
      </c>
    </row>
    <row r="629" customFormat="false" ht="13.8" hidden="false" customHeight="false" outlineLevel="0" collapsed="false">
      <c r="M629" s="4" t="str">
        <f aca="false">IF(E629&lt;1,"","N"&amp;D629&amp;" "&amp;H629&amp;" "&amp;I629&amp;" "&amp;J629&amp;" "&amp;K629)</f>
        <v/>
      </c>
    </row>
    <row r="630" customFormat="false" ht="13.8" hidden="false" customHeight="false" outlineLevel="0" collapsed="false">
      <c r="M630" s="4" t="str">
        <f aca="false">IF(E630&lt;1,"","N"&amp;D630&amp;" "&amp;H630&amp;" "&amp;I630&amp;" "&amp;J630&amp;" "&amp;K630)</f>
        <v/>
      </c>
    </row>
    <row r="631" customFormat="false" ht="13.8" hidden="false" customHeight="false" outlineLevel="0" collapsed="false">
      <c r="M631" s="4" t="str">
        <f aca="false">IF(E631&lt;1,"","N"&amp;D631&amp;" "&amp;H631&amp;" "&amp;I631&amp;" "&amp;J631&amp;" "&amp;K631)</f>
        <v/>
      </c>
    </row>
    <row r="632" customFormat="false" ht="13.8" hidden="false" customHeight="false" outlineLevel="0" collapsed="false">
      <c r="M632" s="4" t="str">
        <f aca="false">IF(E632&lt;1,"","N"&amp;D632&amp;" "&amp;H632&amp;" "&amp;I632&amp;" "&amp;J632&amp;" "&amp;K632)</f>
        <v/>
      </c>
    </row>
    <row r="633" customFormat="false" ht="13.8" hidden="false" customHeight="false" outlineLevel="0" collapsed="false">
      <c r="M633" s="4" t="str">
        <f aca="false">IF(E633&lt;1,"","N"&amp;D633&amp;" "&amp;H633&amp;" "&amp;I633&amp;" "&amp;J633&amp;" "&amp;K633)</f>
        <v/>
      </c>
    </row>
    <row r="634" customFormat="false" ht="13.8" hidden="false" customHeight="false" outlineLevel="0" collapsed="false">
      <c r="M634" s="4" t="str">
        <f aca="false">IF(E634&lt;1,"","N"&amp;D634&amp;" "&amp;H634&amp;" "&amp;I634&amp;" "&amp;J634&amp;" "&amp;K634)</f>
        <v/>
      </c>
    </row>
    <row r="635" customFormat="false" ht="13.8" hidden="false" customHeight="false" outlineLevel="0" collapsed="false">
      <c r="M635" s="4" t="str">
        <f aca="false">IF(E635&lt;1,"","N"&amp;D635&amp;" "&amp;H635&amp;" "&amp;I635&amp;" "&amp;J635&amp;" "&amp;K635)</f>
        <v/>
      </c>
    </row>
    <row r="636" customFormat="false" ht="13.8" hidden="false" customHeight="false" outlineLevel="0" collapsed="false">
      <c r="M636" s="4" t="str">
        <f aca="false">IF(E636&lt;1,"","N"&amp;D636&amp;" "&amp;H636&amp;" "&amp;I636&amp;" "&amp;J636&amp;" "&amp;K636)</f>
        <v/>
      </c>
    </row>
    <row r="637" customFormat="false" ht="13.8" hidden="false" customHeight="false" outlineLevel="0" collapsed="false">
      <c r="M637" s="4" t="str">
        <f aca="false">IF(E637&lt;1,"","N"&amp;D637&amp;" "&amp;H637&amp;" "&amp;I637&amp;" "&amp;J637&amp;" "&amp;K637)</f>
        <v/>
      </c>
    </row>
    <row r="638" customFormat="false" ht="13.8" hidden="false" customHeight="false" outlineLevel="0" collapsed="false">
      <c r="M638" s="4" t="str">
        <f aca="false">IF(E638&lt;1,"","N"&amp;D638&amp;" "&amp;H638&amp;" "&amp;I638&amp;" "&amp;J638&amp;" "&amp;K638)</f>
        <v/>
      </c>
    </row>
    <row r="639" customFormat="false" ht="13.8" hidden="false" customHeight="false" outlineLevel="0" collapsed="false">
      <c r="M639" s="4" t="str">
        <f aca="false">IF(E639&lt;1,"","N"&amp;D639&amp;" "&amp;H639&amp;" "&amp;I639&amp;" "&amp;J639&amp;" "&amp;K639)</f>
        <v/>
      </c>
    </row>
    <row r="640" customFormat="false" ht="13.8" hidden="false" customHeight="false" outlineLevel="0" collapsed="false">
      <c r="M640" s="4" t="str">
        <f aca="false">IF(E640&lt;1,"","N"&amp;D640&amp;" "&amp;H640&amp;" "&amp;I640&amp;" "&amp;J640&amp;" "&amp;K640)</f>
        <v/>
      </c>
    </row>
    <row r="641" customFormat="false" ht="13.8" hidden="false" customHeight="false" outlineLevel="0" collapsed="false">
      <c r="M641" s="4" t="str">
        <f aca="false">IF(E641&lt;1,"","N"&amp;D641&amp;" "&amp;H641&amp;" "&amp;I641&amp;" "&amp;J641&amp;" "&amp;K641)</f>
        <v/>
      </c>
    </row>
    <row r="642" customFormat="false" ht="13.8" hidden="false" customHeight="false" outlineLevel="0" collapsed="false">
      <c r="M642" s="4" t="str">
        <f aca="false">IF(E642&lt;1,"","N"&amp;D642&amp;" "&amp;H642&amp;" "&amp;I642&amp;" "&amp;J642&amp;" "&amp;K642)</f>
        <v/>
      </c>
    </row>
    <row r="643" customFormat="false" ht="13.8" hidden="false" customHeight="false" outlineLevel="0" collapsed="false">
      <c r="M643" s="4" t="str">
        <f aca="false">IF(E643&lt;1,"","N"&amp;D643&amp;" "&amp;H643&amp;" "&amp;I643&amp;" "&amp;J643&amp;" "&amp;K643)</f>
        <v/>
      </c>
    </row>
    <row r="644" customFormat="false" ht="13.8" hidden="false" customHeight="false" outlineLevel="0" collapsed="false">
      <c r="M644" s="4" t="str">
        <f aca="false">IF(E644&lt;1,"","N"&amp;D644&amp;" "&amp;H644&amp;" "&amp;I644&amp;" "&amp;J644&amp;" "&amp;K644)</f>
        <v/>
      </c>
    </row>
    <row r="645" customFormat="false" ht="13.8" hidden="false" customHeight="false" outlineLevel="0" collapsed="false">
      <c r="M645" s="4" t="str">
        <f aca="false">IF(E645&lt;1,"","N"&amp;D645&amp;" "&amp;H645&amp;" "&amp;I645&amp;" "&amp;J645&amp;" "&amp;K645)</f>
        <v/>
      </c>
    </row>
    <row r="646" customFormat="false" ht="13.8" hidden="false" customHeight="false" outlineLevel="0" collapsed="false">
      <c r="M646" s="4" t="str">
        <f aca="false">IF(E646&lt;1,"","N"&amp;D646&amp;" "&amp;H646&amp;" "&amp;I646&amp;" "&amp;J646&amp;" "&amp;K646)</f>
        <v/>
      </c>
    </row>
    <row r="647" customFormat="false" ht="13.8" hidden="false" customHeight="false" outlineLevel="0" collapsed="false">
      <c r="M647" s="4" t="str">
        <f aca="false">IF(E647&lt;1,"","N"&amp;D647&amp;" "&amp;H647&amp;" "&amp;I647&amp;" "&amp;J647&amp;" "&amp;K647)</f>
        <v/>
      </c>
    </row>
    <row r="648" customFormat="false" ht="13.8" hidden="false" customHeight="false" outlineLevel="0" collapsed="false">
      <c r="M648" s="4" t="str">
        <f aca="false">IF(E648&lt;1,"","N"&amp;D648&amp;" "&amp;H648&amp;" "&amp;I648&amp;" "&amp;J648&amp;" "&amp;K648)</f>
        <v/>
      </c>
    </row>
    <row r="649" customFormat="false" ht="13.8" hidden="false" customHeight="false" outlineLevel="0" collapsed="false">
      <c r="M649" s="4" t="str">
        <f aca="false">IF(E649&lt;1,"","N"&amp;D649&amp;" "&amp;H649&amp;" "&amp;I649&amp;" "&amp;J649&amp;" "&amp;K649)</f>
        <v/>
      </c>
    </row>
    <row r="650" customFormat="false" ht="13.8" hidden="false" customHeight="false" outlineLevel="0" collapsed="false">
      <c r="M650" s="4" t="str">
        <f aca="false">IF(E650&lt;1,"","N"&amp;D650&amp;" "&amp;H650&amp;" "&amp;I650&amp;" "&amp;J650&amp;" "&amp;K650)</f>
        <v/>
      </c>
    </row>
    <row r="651" customFormat="false" ht="13.8" hidden="false" customHeight="false" outlineLevel="0" collapsed="false">
      <c r="M651" s="4" t="str">
        <f aca="false">IF(E651&lt;1,"","N"&amp;D651&amp;" "&amp;H651&amp;" "&amp;I651&amp;" "&amp;J651&amp;" "&amp;K651)</f>
        <v/>
      </c>
    </row>
    <row r="652" customFormat="false" ht="13.8" hidden="false" customHeight="false" outlineLevel="0" collapsed="false">
      <c r="M652" s="4" t="str">
        <f aca="false">IF(E652&lt;1,"","N"&amp;D652&amp;" "&amp;H652&amp;" "&amp;I652&amp;" "&amp;J652&amp;" "&amp;K652)</f>
        <v/>
      </c>
    </row>
    <row r="653" customFormat="false" ht="13.8" hidden="false" customHeight="false" outlineLevel="0" collapsed="false">
      <c r="M653" s="4" t="str">
        <f aca="false">IF(E653&lt;1,"","N"&amp;D653&amp;" "&amp;H653&amp;" "&amp;I653&amp;" "&amp;J653&amp;" "&amp;K653)</f>
        <v/>
      </c>
    </row>
    <row r="654" customFormat="false" ht="13.8" hidden="false" customHeight="false" outlineLevel="0" collapsed="false">
      <c r="M654" s="4" t="str">
        <f aca="false">IF(E654&lt;1,"","N"&amp;D654&amp;" "&amp;H654&amp;" "&amp;I654&amp;" "&amp;J654&amp;" "&amp;K654)</f>
        <v/>
      </c>
    </row>
    <row r="655" customFormat="false" ht="13.8" hidden="false" customHeight="false" outlineLevel="0" collapsed="false">
      <c r="M655" s="4" t="str">
        <f aca="false">IF(E655&lt;1,"","N"&amp;D655&amp;" "&amp;H655&amp;" "&amp;I655&amp;" "&amp;J655&amp;" "&amp;K655)</f>
        <v/>
      </c>
    </row>
    <row r="656" customFormat="false" ht="13.8" hidden="false" customHeight="false" outlineLevel="0" collapsed="false">
      <c r="M656" s="4" t="str">
        <f aca="false">IF(E656&lt;1,"","N"&amp;D656&amp;" "&amp;H656&amp;" "&amp;I656&amp;" "&amp;J656&amp;" "&amp;K656)</f>
        <v/>
      </c>
    </row>
    <row r="657" customFormat="false" ht="13.8" hidden="false" customHeight="false" outlineLevel="0" collapsed="false">
      <c r="M657" s="4" t="str">
        <f aca="false">IF(E657&lt;1,"","N"&amp;D657&amp;" "&amp;H657&amp;" "&amp;I657&amp;" "&amp;J657&amp;" "&amp;K657)</f>
        <v/>
      </c>
    </row>
    <row r="658" customFormat="false" ht="13.8" hidden="false" customHeight="false" outlineLevel="0" collapsed="false">
      <c r="M658" s="4" t="str">
        <f aca="false">IF(E658&lt;1,"","N"&amp;D658&amp;" "&amp;H658&amp;" "&amp;I658&amp;" "&amp;J658&amp;" "&amp;K658)</f>
        <v/>
      </c>
    </row>
    <row r="659" customFormat="false" ht="13.8" hidden="false" customHeight="false" outlineLevel="0" collapsed="false">
      <c r="M659" s="4" t="str">
        <f aca="false">IF(E659&lt;1,"","N"&amp;D659&amp;" "&amp;H659&amp;" "&amp;I659&amp;" "&amp;J659&amp;" "&amp;K659)</f>
        <v/>
      </c>
    </row>
    <row r="660" customFormat="false" ht="13.8" hidden="false" customHeight="false" outlineLevel="0" collapsed="false">
      <c r="M660" s="4" t="str">
        <f aca="false">IF(E660&lt;1,"","N"&amp;D660&amp;" "&amp;H660&amp;" "&amp;I660&amp;" "&amp;J660&amp;" "&amp;K660)</f>
        <v/>
      </c>
    </row>
    <row r="661" customFormat="false" ht="13.8" hidden="false" customHeight="false" outlineLevel="0" collapsed="false">
      <c r="M661" s="4" t="str">
        <f aca="false">IF(E661&lt;1,"","N"&amp;D661&amp;" "&amp;H661&amp;" "&amp;I661&amp;" "&amp;J661&amp;" "&amp;K661)</f>
        <v/>
      </c>
    </row>
    <row r="662" customFormat="false" ht="13.8" hidden="false" customHeight="false" outlineLevel="0" collapsed="false">
      <c r="M662" s="4" t="str">
        <f aca="false">IF(E662&lt;1,"","N"&amp;D662&amp;" "&amp;H662&amp;" "&amp;I662&amp;" "&amp;J662&amp;" "&amp;K662)</f>
        <v/>
      </c>
    </row>
    <row r="663" customFormat="false" ht="13.8" hidden="false" customHeight="false" outlineLevel="0" collapsed="false">
      <c r="M663" s="4" t="str">
        <f aca="false">IF(E663&lt;1,"","N"&amp;D663&amp;" "&amp;H663&amp;" "&amp;I663&amp;" "&amp;J663&amp;" "&amp;K663)</f>
        <v/>
      </c>
    </row>
    <row r="664" customFormat="false" ht="13.8" hidden="false" customHeight="false" outlineLevel="0" collapsed="false">
      <c r="M664" s="4" t="str">
        <f aca="false">IF(E664&lt;1,"","N"&amp;D664&amp;" "&amp;H664&amp;" "&amp;I664&amp;" "&amp;J664&amp;" "&amp;K664)</f>
        <v/>
      </c>
    </row>
    <row r="665" customFormat="false" ht="13.8" hidden="false" customHeight="false" outlineLevel="0" collapsed="false">
      <c r="M665" s="4" t="str">
        <f aca="false">IF(E665&lt;1,"","N"&amp;D665&amp;" "&amp;H665&amp;" "&amp;I665&amp;" "&amp;J665&amp;" "&amp;K665)</f>
        <v/>
      </c>
    </row>
    <row r="666" customFormat="false" ht="13.8" hidden="false" customHeight="false" outlineLevel="0" collapsed="false">
      <c r="M666" s="4" t="str">
        <f aca="false">IF(E666&lt;1,"","N"&amp;D666&amp;" "&amp;H666&amp;" "&amp;I666&amp;" "&amp;J666&amp;" "&amp;K666)</f>
        <v/>
      </c>
    </row>
    <row r="667" customFormat="false" ht="13.8" hidden="false" customHeight="false" outlineLevel="0" collapsed="false">
      <c r="M667" s="4" t="str">
        <f aca="false">IF(E667&lt;1,"","N"&amp;D667&amp;" "&amp;H667&amp;" "&amp;I667&amp;" "&amp;J667&amp;" "&amp;K667)</f>
        <v/>
      </c>
    </row>
    <row r="668" customFormat="false" ht="13.8" hidden="false" customHeight="false" outlineLevel="0" collapsed="false">
      <c r="M668" s="4" t="str">
        <f aca="false">IF(E668&lt;1,"","N"&amp;D668&amp;" "&amp;H668&amp;" "&amp;I668&amp;" "&amp;J668&amp;" "&amp;K668)</f>
        <v/>
      </c>
    </row>
    <row r="669" customFormat="false" ht="13.8" hidden="false" customHeight="false" outlineLevel="0" collapsed="false">
      <c r="M669" s="4" t="str">
        <f aca="false">IF(E669&lt;1,"","N"&amp;D669&amp;" "&amp;H669&amp;" "&amp;I669&amp;" "&amp;J669&amp;" "&amp;K669)</f>
        <v/>
      </c>
    </row>
    <row r="670" customFormat="false" ht="13.8" hidden="false" customHeight="false" outlineLevel="0" collapsed="false">
      <c r="M670" s="4" t="str">
        <f aca="false">IF(E670&lt;1,"","N"&amp;D670&amp;" "&amp;H670&amp;" "&amp;I670&amp;" "&amp;J670&amp;" "&amp;K670)</f>
        <v/>
      </c>
    </row>
    <row r="671" customFormat="false" ht="13.8" hidden="false" customHeight="false" outlineLevel="0" collapsed="false">
      <c r="M671" s="4" t="str">
        <f aca="false">IF(E671&lt;1,"","N"&amp;D671&amp;" "&amp;H671&amp;" "&amp;I671&amp;" "&amp;J671&amp;" "&amp;K671)</f>
        <v/>
      </c>
    </row>
    <row r="672" customFormat="false" ht="13.8" hidden="false" customHeight="false" outlineLevel="0" collapsed="false">
      <c r="M672" s="4" t="str">
        <f aca="false">IF(E672&lt;1,"","N"&amp;D672&amp;" "&amp;H672&amp;" "&amp;I672&amp;" "&amp;J672&amp;" "&amp;K672)</f>
        <v/>
      </c>
    </row>
    <row r="673" customFormat="false" ht="13.8" hidden="false" customHeight="false" outlineLevel="0" collapsed="false">
      <c r="M673" s="4" t="str">
        <f aca="false">IF(E673&lt;1,"","N"&amp;D673&amp;" "&amp;H673&amp;" "&amp;I673&amp;" "&amp;J673&amp;" "&amp;K673)</f>
        <v/>
      </c>
    </row>
    <row r="674" customFormat="false" ht="13.8" hidden="false" customHeight="false" outlineLevel="0" collapsed="false">
      <c r="M674" s="4" t="str">
        <f aca="false">IF(E674&lt;1,"","N"&amp;D674&amp;" "&amp;H674&amp;" "&amp;I674&amp;" "&amp;J674&amp;" "&amp;K674)</f>
        <v/>
      </c>
    </row>
    <row r="675" customFormat="false" ht="13.8" hidden="false" customHeight="false" outlineLevel="0" collapsed="false">
      <c r="M675" s="4" t="str">
        <f aca="false">IF(E675&lt;1,"","N"&amp;D675&amp;" "&amp;H675&amp;" "&amp;I675&amp;" "&amp;J675&amp;" "&amp;K675)</f>
        <v/>
      </c>
    </row>
    <row r="676" customFormat="false" ht="13.8" hidden="false" customHeight="false" outlineLevel="0" collapsed="false">
      <c r="M676" s="4" t="str">
        <f aca="false">IF(E676&lt;1,"","N"&amp;D676&amp;" "&amp;H676&amp;" "&amp;I676&amp;" "&amp;J676&amp;" "&amp;K676)</f>
        <v/>
      </c>
    </row>
    <row r="677" customFormat="false" ht="13.8" hidden="false" customHeight="false" outlineLevel="0" collapsed="false">
      <c r="M677" s="4" t="str">
        <f aca="false">IF(E677&lt;1,"","N"&amp;D677&amp;" "&amp;H677&amp;" "&amp;I677&amp;" "&amp;J677&amp;" "&amp;K677)</f>
        <v/>
      </c>
    </row>
    <row r="678" customFormat="false" ht="13.8" hidden="false" customHeight="false" outlineLevel="0" collapsed="false">
      <c r="M678" s="4" t="str">
        <f aca="false">IF(E678&lt;1,"","N"&amp;D678&amp;" "&amp;H678&amp;" "&amp;I678&amp;" "&amp;J678&amp;" "&amp;K678)</f>
        <v/>
      </c>
    </row>
    <row r="679" customFormat="false" ht="13.8" hidden="false" customHeight="false" outlineLevel="0" collapsed="false">
      <c r="M679" s="4" t="str">
        <f aca="false">IF(E679&lt;1,"","N"&amp;D679&amp;" "&amp;H679&amp;" "&amp;I679&amp;" "&amp;J679&amp;" "&amp;K679)</f>
        <v/>
      </c>
    </row>
    <row r="680" customFormat="false" ht="13.8" hidden="false" customHeight="false" outlineLevel="0" collapsed="false">
      <c r="M680" s="4" t="str">
        <f aca="false">IF(E680&lt;1,"","N"&amp;D680&amp;" "&amp;H680&amp;" "&amp;I680&amp;" "&amp;J680&amp;" "&amp;K680)</f>
        <v/>
      </c>
    </row>
    <row r="681" customFormat="false" ht="13.8" hidden="false" customHeight="false" outlineLevel="0" collapsed="false">
      <c r="M681" s="4" t="str">
        <f aca="false">IF(E681&lt;1,"","N"&amp;D681&amp;" "&amp;H681&amp;" "&amp;I681&amp;" "&amp;J681&amp;" "&amp;K681)</f>
        <v/>
      </c>
    </row>
    <row r="682" customFormat="false" ht="13.8" hidden="false" customHeight="false" outlineLevel="0" collapsed="false">
      <c r="M682" s="4" t="str">
        <f aca="false">IF(E682&lt;1,"","N"&amp;D682&amp;" "&amp;H682&amp;" "&amp;I682&amp;" "&amp;J682&amp;" "&amp;K682)</f>
        <v/>
      </c>
    </row>
    <row r="683" customFormat="false" ht="13.8" hidden="false" customHeight="false" outlineLevel="0" collapsed="false">
      <c r="M683" s="4" t="str">
        <f aca="false">IF(E683&lt;1,"","N"&amp;D683&amp;" "&amp;H683&amp;" "&amp;I683&amp;" "&amp;J683&amp;" "&amp;K683)</f>
        <v/>
      </c>
    </row>
    <row r="684" customFormat="false" ht="13.8" hidden="false" customHeight="false" outlineLevel="0" collapsed="false">
      <c r="M684" s="4" t="str">
        <f aca="false">IF(E684&lt;1,"","N"&amp;D684&amp;" "&amp;H684&amp;" "&amp;I684&amp;" "&amp;J684&amp;" "&amp;K684)</f>
        <v/>
      </c>
    </row>
    <row r="685" customFormat="false" ht="13.8" hidden="false" customHeight="false" outlineLevel="0" collapsed="false">
      <c r="M685" s="4" t="str">
        <f aca="false">IF(E685&lt;1,"","N"&amp;D685&amp;" "&amp;H685&amp;" "&amp;I685&amp;" "&amp;J685&amp;" "&amp;K685)</f>
        <v/>
      </c>
    </row>
    <row r="686" customFormat="false" ht="13.8" hidden="false" customHeight="false" outlineLevel="0" collapsed="false">
      <c r="M686" s="4" t="str">
        <f aca="false">IF(E686&lt;1,"","N"&amp;D686&amp;" "&amp;H686&amp;" "&amp;I686&amp;" "&amp;J686&amp;" "&amp;K686)</f>
        <v/>
      </c>
    </row>
    <row r="687" customFormat="false" ht="13.8" hidden="false" customHeight="false" outlineLevel="0" collapsed="false">
      <c r="M687" s="4" t="str">
        <f aca="false">IF(E687&lt;1,"","N"&amp;D687&amp;" "&amp;H687&amp;" "&amp;I687&amp;" "&amp;J687&amp;" "&amp;K687)</f>
        <v/>
      </c>
    </row>
    <row r="688" customFormat="false" ht="13.8" hidden="false" customHeight="false" outlineLevel="0" collapsed="false">
      <c r="M688" s="4" t="str">
        <f aca="false">IF(E688&lt;1,"","N"&amp;D688&amp;" "&amp;H688&amp;" "&amp;I688&amp;" "&amp;J688&amp;" "&amp;K688)</f>
        <v/>
      </c>
    </row>
    <row r="689" customFormat="false" ht="13.8" hidden="false" customHeight="false" outlineLevel="0" collapsed="false">
      <c r="M689" s="4" t="str">
        <f aca="false">IF(E689&lt;1,"","N"&amp;D689&amp;" "&amp;H689&amp;" "&amp;I689&amp;" "&amp;J689&amp;" "&amp;K689)</f>
        <v/>
      </c>
    </row>
    <row r="690" customFormat="false" ht="13.8" hidden="false" customHeight="false" outlineLevel="0" collapsed="false">
      <c r="M690" s="4" t="str">
        <f aca="false">IF(E690&lt;1,"","N"&amp;D690&amp;" "&amp;H690&amp;" "&amp;I690&amp;" "&amp;J690&amp;" "&amp;K690)</f>
        <v/>
      </c>
    </row>
    <row r="691" customFormat="false" ht="13.8" hidden="false" customHeight="false" outlineLevel="0" collapsed="false">
      <c r="M691" s="4" t="str">
        <f aca="false">IF(E691&lt;1,"","N"&amp;D691&amp;" "&amp;H691&amp;" "&amp;I691&amp;" "&amp;J691&amp;" "&amp;K691)</f>
        <v/>
      </c>
    </row>
    <row r="692" customFormat="false" ht="13.8" hidden="false" customHeight="false" outlineLevel="0" collapsed="false">
      <c r="M692" s="4" t="str">
        <f aca="false">IF(E692&lt;1,"","N"&amp;D692&amp;" "&amp;H692&amp;" "&amp;I692&amp;" "&amp;J692&amp;" "&amp;K692)</f>
        <v/>
      </c>
    </row>
    <row r="693" customFormat="false" ht="13.8" hidden="false" customHeight="false" outlineLevel="0" collapsed="false">
      <c r="M693" s="4" t="str">
        <f aca="false">IF(E693&lt;1,"","N"&amp;D693&amp;" "&amp;H693&amp;" "&amp;I693&amp;" "&amp;J693&amp;" "&amp;K693)</f>
        <v/>
      </c>
    </row>
    <row r="694" customFormat="false" ht="13.8" hidden="false" customHeight="false" outlineLevel="0" collapsed="false">
      <c r="M694" s="4" t="str">
        <f aca="false">IF(E694&lt;1,"","N"&amp;D694&amp;" "&amp;H694&amp;" "&amp;I694&amp;" "&amp;J694&amp;" "&amp;K694)</f>
        <v/>
      </c>
    </row>
    <row r="695" customFormat="false" ht="13.8" hidden="false" customHeight="false" outlineLevel="0" collapsed="false">
      <c r="M695" s="4" t="str">
        <f aca="false">IF(E695&lt;1,"","N"&amp;D695&amp;" "&amp;H695&amp;" "&amp;I695&amp;" "&amp;J695&amp;" "&amp;K695)</f>
        <v/>
      </c>
    </row>
    <row r="696" customFormat="false" ht="13.8" hidden="false" customHeight="false" outlineLevel="0" collapsed="false">
      <c r="M696" s="4" t="str">
        <f aca="false">IF(E696&lt;1,"","N"&amp;D696&amp;" "&amp;H696&amp;" "&amp;I696&amp;" "&amp;J696&amp;" "&amp;K696)</f>
        <v/>
      </c>
    </row>
    <row r="697" customFormat="false" ht="13.8" hidden="false" customHeight="false" outlineLevel="0" collapsed="false">
      <c r="M697" s="4" t="str">
        <f aca="false">IF(E697&lt;1,"","N"&amp;D697&amp;" "&amp;H697&amp;" "&amp;I697&amp;" "&amp;J697&amp;" "&amp;K697)</f>
        <v/>
      </c>
    </row>
    <row r="698" customFormat="false" ht="13.8" hidden="false" customHeight="false" outlineLevel="0" collapsed="false">
      <c r="M698" s="4" t="str">
        <f aca="false">IF(E698&lt;1,"","N"&amp;D698&amp;" "&amp;H698&amp;" "&amp;I698&amp;" "&amp;J698&amp;" "&amp;K698)</f>
        <v/>
      </c>
    </row>
    <row r="699" customFormat="false" ht="13.8" hidden="false" customHeight="false" outlineLevel="0" collapsed="false">
      <c r="M699" s="4" t="str">
        <f aca="false">IF(E699&lt;1,"","N"&amp;D699&amp;" "&amp;H699&amp;" "&amp;I699&amp;" "&amp;J699&amp;" "&amp;K699)</f>
        <v/>
      </c>
    </row>
    <row r="700" customFormat="false" ht="13.8" hidden="false" customHeight="false" outlineLevel="0" collapsed="false">
      <c r="M700" s="4" t="str">
        <f aca="false">IF(E700&lt;1,"","N"&amp;D700&amp;" "&amp;H700&amp;" "&amp;I700&amp;" "&amp;J700&amp;" "&amp;K700)</f>
        <v/>
      </c>
    </row>
    <row r="701" customFormat="false" ht="13.8" hidden="false" customHeight="false" outlineLevel="0" collapsed="false">
      <c r="M701" s="4" t="str">
        <f aca="false">IF(E701&lt;1,"","N"&amp;D701&amp;" "&amp;H701&amp;" "&amp;I701&amp;" "&amp;J701&amp;" "&amp;K701)</f>
        <v/>
      </c>
    </row>
    <row r="702" customFormat="false" ht="13.8" hidden="false" customHeight="false" outlineLevel="0" collapsed="false">
      <c r="M702" s="4" t="str">
        <f aca="false">IF(E702&lt;1,"","N"&amp;D702&amp;" "&amp;H702&amp;" "&amp;I702&amp;" "&amp;J702&amp;" "&amp;K702)</f>
        <v/>
      </c>
    </row>
    <row r="703" customFormat="false" ht="13.8" hidden="false" customHeight="false" outlineLevel="0" collapsed="false">
      <c r="M703" s="4" t="str">
        <f aca="false">IF(E703&lt;1,"","N"&amp;D703&amp;" "&amp;H703&amp;" "&amp;I703&amp;" "&amp;J703&amp;" "&amp;K703)</f>
        <v/>
      </c>
    </row>
    <row r="704" customFormat="false" ht="13.8" hidden="false" customHeight="false" outlineLevel="0" collapsed="false">
      <c r="M704" s="4" t="str">
        <f aca="false">IF(E704&lt;1,"","N"&amp;D704&amp;" "&amp;H704&amp;" "&amp;I704&amp;" "&amp;J704&amp;" "&amp;K704)</f>
        <v/>
      </c>
    </row>
    <row r="705" customFormat="false" ht="13.8" hidden="false" customHeight="false" outlineLevel="0" collapsed="false">
      <c r="M705" s="4" t="str">
        <f aca="false">IF(E705&lt;1,"","N"&amp;D705&amp;" "&amp;H705&amp;" "&amp;I705&amp;" "&amp;J705&amp;" "&amp;K705)</f>
        <v/>
      </c>
    </row>
    <row r="706" customFormat="false" ht="13.8" hidden="false" customHeight="false" outlineLevel="0" collapsed="false">
      <c r="M706" s="4" t="str">
        <f aca="false">IF(E706&lt;1,"","N"&amp;D706&amp;" "&amp;H706&amp;" "&amp;I706&amp;" "&amp;J706&amp;" "&amp;K706)</f>
        <v/>
      </c>
    </row>
    <row r="707" customFormat="false" ht="13.8" hidden="false" customHeight="false" outlineLevel="0" collapsed="false">
      <c r="M707" s="4" t="str">
        <f aca="false">IF(E707&lt;1,"","N"&amp;D707&amp;" "&amp;H707&amp;" "&amp;I707&amp;" "&amp;J707&amp;" "&amp;K707)</f>
        <v/>
      </c>
    </row>
    <row r="708" customFormat="false" ht="13.8" hidden="false" customHeight="false" outlineLevel="0" collapsed="false">
      <c r="M708" s="4" t="str">
        <f aca="false">IF(E708&lt;1,"","N"&amp;D708&amp;" "&amp;H708&amp;" "&amp;I708&amp;" "&amp;J708&amp;" "&amp;K708)</f>
        <v/>
      </c>
    </row>
    <row r="709" customFormat="false" ht="13.8" hidden="false" customHeight="false" outlineLevel="0" collapsed="false">
      <c r="M709" s="4" t="str">
        <f aca="false">IF(E709&lt;1,"","N"&amp;D709&amp;" "&amp;H709&amp;" "&amp;I709&amp;" "&amp;J709&amp;" "&amp;K709)</f>
        <v/>
      </c>
    </row>
    <row r="710" customFormat="false" ht="13.8" hidden="false" customHeight="false" outlineLevel="0" collapsed="false">
      <c r="M710" s="4" t="str">
        <f aca="false">IF(E710&lt;1,"","N"&amp;D710&amp;" "&amp;H710&amp;" "&amp;I710&amp;" "&amp;J710&amp;" "&amp;K710)</f>
        <v/>
      </c>
    </row>
    <row r="711" customFormat="false" ht="13.8" hidden="false" customHeight="false" outlineLevel="0" collapsed="false">
      <c r="M711" s="4" t="str">
        <f aca="false">IF(E711&lt;1,"","N"&amp;D711&amp;" "&amp;H711&amp;" "&amp;I711&amp;" "&amp;J711&amp;" "&amp;K711)</f>
        <v/>
      </c>
    </row>
    <row r="712" customFormat="false" ht="13.8" hidden="false" customHeight="false" outlineLevel="0" collapsed="false">
      <c r="M712" s="4" t="str">
        <f aca="false">IF(E712&lt;1,"","N"&amp;D712&amp;" "&amp;H712&amp;" "&amp;I712&amp;" "&amp;J712&amp;" "&amp;K712)</f>
        <v/>
      </c>
    </row>
    <row r="713" customFormat="false" ht="13.8" hidden="false" customHeight="false" outlineLevel="0" collapsed="false">
      <c r="M713" s="4" t="str">
        <f aca="false">IF(E713&lt;1,"","N"&amp;D713&amp;" "&amp;H713&amp;" "&amp;I713&amp;" "&amp;J713&amp;" "&amp;K713)</f>
        <v/>
      </c>
    </row>
    <row r="714" customFormat="false" ht="13.8" hidden="false" customHeight="false" outlineLevel="0" collapsed="false">
      <c r="M714" s="4" t="str">
        <f aca="false">IF(E714&lt;1,"","N"&amp;D714&amp;" "&amp;H714&amp;" "&amp;I714&amp;" "&amp;J714&amp;" "&amp;K714)</f>
        <v/>
      </c>
    </row>
    <row r="715" customFormat="false" ht="13.8" hidden="false" customHeight="false" outlineLevel="0" collapsed="false">
      <c r="M715" s="4" t="str">
        <f aca="false">IF(E715&lt;1,"","N"&amp;D715&amp;" "&amp;H715&amp;" "&amp;I715&amp;" "&amp;J715&amp;" "&amp;K715)</f>
        <v/>
      </c>
    </row>
    <row r="716" customFormat="false" ht="13.8" hidden="false" customHeight="false" outlineLevel="0" collapsed="false">
      <c r="M716" s="4" t="str">
        <f aca="false">IF(E716&lt;1,"","N"&amp;D716&amp;" "&amp;H716&amp;" "&amp;I716&amp;" "&amp;J716&amp;" "&amp;K716)</f>
        <v/>
      </c>
    </row>
    <row r="717" customFormat="false" ht="13.8" hidden="false" customHeight="false" outlineLevel="0" collapsed="false">
      <c r="M717" s="4" t="str">
        <f aca="false">IF(E717&lt;1,"","N"&amp;D717&amp;" "&amp;H717&amp;" "&amp;I717&amp;" "&amp;J717&amp;" "&amp;K717)</f>
        <v/>
      </c>
    </row>
    <row r="718" customFormat="false" ht="13.8" hidden="false" customHeight="false" outlineLevel="0" collapsed="false">
      <c r="M718" s="4" t="str">
        <f aca="false">IF(E718&lt;1,"","N"&amp;D718&amp;" "&amp;H718&amp;" "&amp;I718&amp;" "&amp;J718&amp;" "&amp;K718)</f>
        <v/>
      </c>
    </row>
    <row r="719" customFormat="false" ht="13.8" hidden="false" customHeight="false" outlineLevel="0" collapsed="false">
      <c r="M719" s="4" t="str">
        <f aca="false">IF(E719&lt;1,"","N"&amp;D719&amp;" "&amp;H719&amp;" "&amp;I719&amp;" "&amp;J719&amp;" "&amp;K719)</f>
        <v/>
      </c>
    </row>
    <row r="720" customFormat="false" ht="13.8" hidden="false" customHeight="false" outlineLevel="0" collapsed="false">
      <c r="M720" s="4" t="str">
        <f aca="false">IF(E720&lt;1,"","N"&amp;D720&amp;" "&amp;H720&amp;" "&amp;I720&amp;" "&amp;J720&amp;" "&amp;K720)</f>
        <v/>
      </c>
    </row>
    <row r="721" customFormat="false" ht="13.8" hidden="false" customHeight="false" outlineLevel="0" collapsed="false">
      <c r="M721" s="4" t="str">
        <f aca="false">IF(E721&lt;1,"","N"&amp;D721&amp;" "&amp;H721&amp;" "&amp;I721&amp;" "&amp;J721&amp;" "&amp;K721)</f>
        <v/>
      </c>
    </row>
    <row r="722" customFormat="false" ht="13.8" hidden="false" customHeight="false" outlineLevel="0" collapsed="false">
      <c r="M722" s="4" t="str">
        <f aca="false">IF(E722&lt;1,"","N"&amp;D722&amp;" "&amp;H722&amp;" "&amp;I722&amp;" "&amp;J722&amp;" "&amp;K722)</f>
        <v/>
      </c>
    </row>
    <row r="723" customFormat="false" ht="13.8" hidden="false" customHeight="false" outlineLevel="0" collapsed="false">
      <c r="M723" s="4" t="str">
        <f aca="false">IF(E723&lt;1,"","N"&amp;D723&amp;" "&amp;H723&amp;" "&amp;I723&amp;" "&amp;J723&amp;" "&amp;K723)</f>
        <v/>
      </c>
    </row>
    <row r="724" customFormat="false" ht="13.8" hidden="false" customHeight="false" outlineLevel="0" collapsed="false">
      <c r="M724" s="4" t="str">
        <f aca="false">IF(E724&lt;1,"","N"&amp;D724&amp;" "&amp;H724&amp;" "&amp;I724&amp;" "&amp;J724&amp;" "&amp;K724)</f>
        <v/>
      </c>
    </row>
    <row r="725" customFormat="false" ht="13.8" hidden="false" customHeight="false" outlineLevel="0" collapsed="false">
      <c r="M725" s="4" t="str">
        <f aca="false">IF(E725&lt;1,"","N"&amp;D725&amp;" "&amp;H725&amp;" "&amp;I725&amp;" "&amp;J725&amp;" "&amp;K725)</f>
        <v/>
      </c>
    </row>
    <row r="726" customFormat="false" ht="13.8" hidden="false" customHeight="false" outlineLevel="0" collapsed="false">
      <c r="M726" s="4" t="str">
        <f aca="false">IF(E726&lt;1,"","N"&amp;D726&amp;" "&amp;H726&amp;" "&amp;I726&amp;" "&amp;J726&amp;" "&amp;K726)</f>
        <v/>
      </c>
    </row>
    <row r="727" customFormat="false" ht="13.8" hidden="false" customHeight="false" outlineLevel="0" collapsed="false">
      <c r="M727" s="4" t="str">
        <f aca="false">IF(E727&lt;1,"","N"&amp;D727&amp;" "&amp;H727&amp;" "&amp;I727&amp;" "&amp;J727&amp;" "&amp;K727)</f>
        <v/>
      </c>
    </row>
    <row r="728" customFormat="false" ht="13.8" hidden="false" customHeight="false" outlineLevel="0" collapsed="false">
      <c r="M728" s="4" t="str">
        <f aca="false">IF(E728&lt;1,"","N"&amp;D728&amp;" "&amp;H728&amp;" "&amp;I728&amp;" "&amp;J728&amp;" "&amp;K728)</f>
        <v/>
      </c>
    </row>
    <row r="729" customFormat="false" ht="13.8" hidden="false" customHeight="false" outlineLevel="0" collapsed="false">
      <c r="M729" s="4" t="str">
        <f aca="false">IF(E729&lt;1,"","N"&amp;D729&amp;" "&amp;H729&amp;" "&amp;I729&amp;" "&amp;J729&amp;" "&amp;K729)</f>
        <v/>
      </c>
    </row>
    <row r="730" customFormat="false" ht="13.8" hidden="false" customHeight="false" outlineLevel="0" collapsed="false">
      <c r="M730" s="4" t="str">
        <f aca="false">IF(E730&lt;1,"","N"&amp;D730&amp;" "&amp;H730&amp;" "&amp;I730&amp;" "&amp;J730&amp;" "&amp;K730)</f>
        <v/>
      </c>
    </row>
    <row r="731" customFormat="false" ht="13.8" hidden="false" customHeight="false" outlineLevel="0" collapsed="false">
      <c r="M731" s="4" t="str">
        <f aca="false">IF(E731&lt;1,"","N"&amp;D731&amp;" "&amp;H731&amp;" "&amp;I731&amp;" "&amp;J731&amp;" "&amp;K731)</f>
        <v/>
      </c>
    </row>
    <row r="732" customFormat="false" ht="13.8" hidden="false" customHeight="false" outlineLevel="0" collapsed="false">
      <c r="M732" s="4" t="str">
        <f aca="false">IF(E732&lt;1,"","N"&amp;D732&amp;" "&amp;H732&amp;" "&amp;I732&amp;" "&amp;J732&amp;" "&amp;K732)</f>
        <v/>
      </c>
    </row>
    <row r="733" customFormat="false" ht="13.8" hidden="false" customHeight="false" outlineLevel="0" collapsed="false">
      <c r="M733" s="4" t="str">
        <f aca="false">IF(E733&lt;1,"","N"&amp;D733&amp;" "&amp;H733&amp;" "&amp;I733&amp;" "&amp;J733&amp;" "&amp;K733)</f>
        <v/>
      </c>
    </row>
    <row r="734" customFormat="false" ht="13.8" hidden="false" customHeight="false" outlineLevel="0" collapsed="false">
      <c r="M734" s="4" t="str">
        <f aca="false">IF(E734&lt;1,"","N"&amp;D734&amp;" "&amp;H734&amp;" "&amp;I734&amp;" "&amp;J734&amp;" "&amp;K734)</f>
        <v/>
      </c>
    </row>
    <row r="735" customFormat="false" ht="13.8" hidden="false" customHeight="false" outlineLevel="0" collapsed="false">
      <c r="M735" s="4" t="str">
        <f aca="false">IF(E735&lt;1,"","N"&amp;D735&amp;" "&amp;H735&amp;" "&amp;I735&amp;" "&amp;J735&amp;" "&amp;K735)</f>
        <v/>
      </c>
    </row>
    <row r="736" customFormat="false" ht="13.8" hidden="false" customHeight="false" outlineLevel="0" collapsed="false">
      <c r="M736" s="4" t="str">
        <f aca="false">IF(E736&lt;1,"","N"&amp;D736&amp;" "&amp;H736&amp;" "&amp;I736&amp;" "&amp;J736&amp;" "&amp;K736)</f>
        <v/>
      </c>
    </row>
    <row r="737" customFormat="false" ht="13.8" hidden="false" customHeight="false" outlineLevel="0" collapsed="false">
      <c r="M737" s="4" t="str">
        <f aca="false">IF(E737&lt;1,"","N"&amp;D737&amp;" "&amp;H737&amp;" "&amp;I737&amp;" "&amp;J737&amp;" "&amp;K737)</f>
        <v/>
      </c>
    </row>
    <row r="738" customFormat="false" ht="13.8" hidden="false" customHeight="false" outlineLevel="0" collapsed="false">
      <c r="M738" s="4" t="str">
        <f aca="false">IF(E738&lt;1,"","N"&amp;D738&amp;" "&amp;H738&amp;" "&amp;I738&amp;" "&amp;J738&amp;" "&amp;K738)</f>
        <v/>
      </c>
    </row>
    <row r="739" customFormat="false" ht="13.8" hidden="false" customHeight="false" outlineLevel="0" collapsed="false">
      <c r="M739" s="4" t="str">
        <f aca="false">IF(E739&lt;1,"","N"&amp;D739&amp;" "&amp;H739&amp;" "&amp;I739&amp;" "&amp;J739&amp;" "&amp;K739)</f>
        <v/>
      </c>
    </row>
    <row r="740" customFormat="false" ht="13.8" hidden="false" customHeight="false" outlineLevel="0" collapsed="false">
      <c r="M740" s="4" t="str">
        <f aca="false">IF(E740&lt;1,"","N"&amp;D740&amp;" "&amp;H740&amp;" "&amp;I740&amp;" "&amp;J740&amp;" "&amp;K740)</f>
        <v/>
      </c>
    </row>
    <row r="741" customFormat="false" ht="13.8" hidden="false" customHeight="false" outlineLevel="0" collapsed="false">
      <c r="M741" s="4" t="str">
        <f aca="false">IF(E741&lt;1,"","N"&amp;D741&amp;" "&amp;H741&amp;" "&amp;I741&amp;" "&amp;J741&amp;" "&amp;K741)</f>
        <v/>
      </c>
    </row>
    <row r="742" customFormat="false" ht="13.8" hidden="false" customHeight="false" outlineLevel="0" collapsed="false">
      <c r="M742" s="4" t="str">
        <f aca="false">IF(E742&lt;1,"","N"&amp;D742&amp;" "&amp;H742&amp;" "&amp;I742&amp;" "&amp;J742&amp;" "&amp;K742)</f>
        <v/>
      </c>
    </row>
    <row r="743" customFormat="false" ht="13.8" hidden="false" customHeight="false" outlineLevel="0" collapsed="false">
      <c r="M743" s="4" t="str">
        <f aca="false">IF(E743&lt;1,"","N"&amp;D743&amp;" "&amp;H743&amp;" "&amp;I743&amp;" "&amp;J743&amp;" "&amp;K743)</f>
        <v/>
      </c>
    </row>
    <row r="744" customFormat="false" ht="13.8" hidden="false" customHeight="false" outlineLevel="0" collapsed="false">
      <c r="M744" s="4" t="str">
        <f aca="false">IF(E744&lt;1,"","N"&amp;D744&amp;" "&amp;H744&amp;" "&amp;I744&amp;" "&amp;J744&amp;" "&amp;K744)</f>
        <v/>
      </c>
    </row>
    <row r="745" customFormat="false" ht="13.8" hidden="false" customHeight="false" outlineLevel="0" collapsed="false">
      <c r="M745" s="4" t="str">
        <f aca="false">IF(E745&lt;1,"","N"&amp;D745&amp;" "&amp;H745&amp;" "&amp;I745&amp;" "&amp;J745&amp;" "&amp;K745)</f>
        <v/>
      </c>
    </row>
    <row r="746" customFormat="false" ht="13.8" hidden="false" customHeight="false" outlineLevel="0" collapsed="false">
      <c r="M746" s="4" t="str">
        <f aca="false">IF(E746&lt;1,"","N"&amp;D746&amp;" "&amp;H746&amp;" "&amp;I746&amp;" "&amp;J746&amp;" "&amp;K746)</f>
        <v/>
      </c>
    </row>
    <row r="747" customFormat="false" ht="13.8" hidden="false" customHeight="false" outlineLevel="0" collapsed="false">
      <c r="M747" s="4" t="str">
        <f aca="false">IF(E747&lt;1,"","N"&amp;D747&amp;" "&amp;H747&amp;" "&amp;I747&amp;" "&amp;J747&amp;" "&amp;K747)</f>
        <v/>
      </c>
    </row>
    <row r="748" customFormat="false" ht="13.8" hidden="false" customHeight="false" outlineLevel="0" collapsed="false">
      <c r="M748" s="4" t="str">
        <f aca="false">IF(E748&lt;1,"","N"&amp;D748&amp;" "&amp;H748&amp;" "&amp;I748&amp;" "&amp;J748&amp;" "&amp;K748)</f>
        <v/>
      </c>
    </row>
    <row r="749" customFormat="false" ht="13.8" hidden="false" customHeight="false" outlineLevel="0" collapsed="false">
      <c r="M749" s="4" t="str">
        <f aca="false">IF(E749&lt;1,"","N"&amp;D749&amp;" "&amp;H749&amp;" "&amp;I749&amp;" "&amp;J749&amp;" "&amp;K749)</f>
        <v/>
      </c>
    </row>
    <row r="750" customFormat="false" ht="13.8" hidden="false" customHeight="false" outlineLevel="0" collapsed="false">
      <c r="M750" s="4" t="str">
        <f aca="false">IF(E750&lt;1,"","N"&amp;D750&amp;" "&amp;H750&amp;" "&amp;I750&amp;" "&amp;J750&amp;" "&amp;K750)</f>
        <v/>
      </c>
    </row>
    <row r="751" customFormat="false" ht="13.8" hidden="false" customHeight="false" outlineLevel="0" collapsed="false">
      <c r="M751" s="4" t="str">
        <f aca="false">IF(E751&lt;1,"","N"&amp;D751&amp;" "&amp;H751&amp;" "&amp;I751&amp;" "&amp;J751&amp;" "&amp;K751)</f>
        <v/>
      </c>
    </row>
    <row r="752" customFormat="false" ht="13.8" hidden="false" customHeight="false" outlineLevel="0" collapsed="false">
      <c r="M752" s="4" t="str">
        <f aca="false">IF(E752&lt;1,"","N"&amp;D752&amp;" "&amp;H752&amp;" "&amp;I752&amp;" "&amp;J752&amp;" "&amp;K752)</f>
        <v/>
      </c>
    </row>
    <row r="753" customFormat="false" ht="13.8" hidden="false" customHeight="false" outlineLevel="0" collapsed="false">
      <c r="M753" s="4" t="str">
        <f aca="false">IF(E753&lt;1,"","N"&amp;D753&amp;" "&amp;H753&amp;" "&amp;I753&amp;" "&amp;J753&amp;" "&amp;K753)</f>
        <v/>
      </c>
    </row>
    <row r="754" customFormat="false" ht="13.8" hidden="false" customHeight="false" outlineLevel="0" collapsed="false">
      <c r="M754" s="4" t="str">
        <f aca="false">IF(E754&lt;1,"","N"&amp;D754&amp;" "&amp;H754&amp;" "&amp;I754&amp;" "&amp;J754&amp;" "&amp;K754)</f>
        <v/>
      </c>
    </row>
    <row r="755" customFormat="false" ht="13.8" hidden="false" customHeight="false" outlineLevel="0" collapsed="false">
      <c r="M755" s="4" t="str">
        <f aca="false">IF(E755&lt;1,"","N"&amp;D755&amp;" "&amp;H755&amp;" "&amp;I755&amp;" "&amp;J755&amp;" "&amp;K755)</f>
        <v/>
      </c>
    </row>
    <row r="756" customFormat="false" ht="13.8" hidden="false" customHeight="false" outlineLevel="0" collapsed="false">
      <c r="M756" s="4" t="str">
        <f aca="false">IF(E756&lt;1,"","N"&amp;D756&amp;" "&amp;H756&amp;" "&amp;I756&amp;" "&amp;J756&amp;" "&amp;K756)</f>
        <v/>
      </c>
    </row>
    <row r="757" customFormat="false" ht="13.8" hidden="false" customHeight="false" outlineLevel="0" collapsed="false">
      <c r="M757" s="4" t="str">
        <f aca="false">IF(E757&lt;1,"","N"&amp;D757&amp;" "&amp;H757&amp;" "&amp;I757&amp;" "&amp;J757&amp;" "&amp;K757)</f>
        <v/>
      </c>
    </row>
    <row r="758" customFormat="false" ht="13.8" hidden="false" customHeight="false" outlineLevel="0" collapsed="false">
      <c r="M758" s="4" t="str">
        <f aca="false">IF(E758&lt;1,"","N"&amp;D758&amp;" "&amp;H758&amp;" "&amp;I758&amp;" "&amp;J758&amp;" "&amp;K758)</f>
        <v/>
      </c>
    </row>
    <row r="759" customFormat="false" ht="13.8" hidden="false" customHeight="false" outlineLevel="0" collapsed="false">
      <c r="M759" s="4" t="str">
        <f aca="false">IF(E759&lt;1,"","N"&amp;D759&amp;" "&amp;H759&amp;" "&amp;I759&amp;" "&amp;J759&amp;" "&amp;K759)</f>
        <v/>
      </c>
    </row>
    <row r="760" customFormat="false" ht="13.8" hidden="false" customHeight="false" outlineLevel="0" collapsed="false">
      <c r="M760" s="4" t="str">
        <f aca="false">IF(E760&lt;1,"","N"&amp;D760&amp;" "&amp;H760&amp;" "&amp;I760&amp;" "&amp;J760&amp;" "&amp;K760)</f>
        <v/>
      </c>
    </row>
    <row r="761" customFormat="false" ht="13.8" hidden="false" customHeight="false" outlineLevel="0" collapsed="false">
      <c r="M761" s="4" t="str">
        <f aca="false">IF(E761&lt;1,"","N"&amp;D761&amp;" "&amp;H761&amp;" "&amp;I761&amp;" "&amp;J761&amp;" "&amp;K761)</f>
        <v/>
      </c>
    </row>
    <row r="762" customFormat="false" ht="13.8" hidden="false" customHeight="false" outlineLevel="0" collapsed="false">
      <c r="M762" s="4" t="str">
        <f aca="false">IF(E762&lt;1,"","N"&amp;D762&amp;" "&amp;H762&amp;" "&amp;I762&amp;" "&amp;J762&amp;" "&amp;K762)</f>
        <v/>
      </c>
    </row>
    <row r="763" customFormat="false" ht="13.8" hidden="false" customHeight="false" outlineLevel="0" collapsed="false">
      <c r="M763" s="4" t="str">
        <f aca="false">IF(E763&lt;1,"","N"&amp;D763&amp;" "&amp;H763&amp;" "&amp;I763&amp;" "&amp;J763&amp;" "&amp;K763)</f>
        <v/>
      </c>
    </row>
    <row r="764" customFormat="false" ht="13.8" hidden="false" customHeight="false" outlineLevel="0" collapsed="false">
      <c r="M764" s="4" t="str">
        <f aca="false">IF(E764&lt;1,"","N"&amp;D764&amp;" "&amp;H764&amp;" "&amp;I764&amp;" "&amp;J764&amp;" "&amp;K764)</f>
        <v/>
      </c>
    </row>
    <row r="765" customFormat="false" ht="13.8" hidden="false" customHeight="false" outlineLevel="0" collapsed="false">
      <c r="M765" s="4" t="str">
        <f aca="false">IF(E765&lt;1,"","N"&amp;D765&amp;" "&amp;H765&amp;" "&amp;I765&amp;" "&amp;J765&amp;" "&amp;K765)</f>
        <v/>
      </c>
    </row>
    <row r="766" customFormat="false" ht="13.8" hidden="false" customHeight="false" outlineLevel="0" collapsed="false">
      <c r="M766" s="4" t="str">
        <f aca="false">IF(E766&lt;1,"","N"&amp;D766&amp;" "&amp;H766&amp;" "&amp;I766&amp;" "&amp;J766&amp;" "&amp;K766)</f>
        <v/>
      </c>
    </row>
    <row r="767" customFormat="false" ht="13.8" hidden="false" customHeight="false" outlineLevel="0" collapsed="false">
      <c r="M767" s="4" t="str">
        <f aca="false">IF(E767&lt;1,"","N"&amp;D767&amp;" "&amp;H767&amp;" "&amp;I767&amp;" "&amp;J767&amp;" "&amp;K767)</f>
        <v/>
      </c>
    </row>
    <row r="768" customFormat="false" ht="13.8" hidden="false" customHeight="false" outlineLevel="0" collapsed="false">
      <c r="M768" s="4" t="str">
        <f aca="false">IF(E768&lt;1,"","N"&amp;D768&amp;" "&amp;H768&amp;" "&amp;I768&amp;" "&amp;J768&amp;" "&amp;K768)</f>
        <v/>
      </c>
    </row>
    <row r="769" customFormat="false" ht="13.8" hidden="false" customHeight="false" outlineLevel="0" collapsed="false">
      <c r="M769" s="4" t="str">
        <f aca="false">IF(E769&lt;1,"","N"&amp;D769&amp;" "&amp;H769&amp;" "&amp;I769&amp;" "&amp;J769&amp;" "&amp;K769)</f>
        <v/>
      </c>
    </row>
    <row r="770" customFormat="false" ht="13.8" hidden="false" customHeight="false" outlineLevel="0" collapsed="false">
      <c r="M770" s="4" t="str">
        <f aca="false">IF(E770&lt;1,"","N"&amp;D770&amp;" "&amp;H770&amp;" "&amp;I770&amp;" "&amp;J770&amp;" "&amp;K770)</f>
        <v/>
      </c>
    </row>
    <row r="771" customFormat="false" ht="13.8" hidden="false" customHeight="false" outlineLevel="0" collapsed="false">
      <c r="M771" s="4" t="str">
        <f aca="false">IF(E771&lt;1,"","N"&amp;D771&amp;" "&amp;H771&amp;" "&amp;I771&amp;" "&amp;J771&amp;" "&amp;K771)</f>
        <v/>
      </c>
    </row>
    <row r="772" customFormat="false" ht="13.8" hidden="false" customHeight="false" outlineLevel="0" collapsed="false">
      <c r="M772" s="4" t="str">
        <f aca="false">IF(E772&lt;1,"","N"&amp;D772&amp;" "&amp;H772&amp;" "&amp;I772&amp;" "&amp;J772&amp;" "&amp;K772)</f>
        <v/>
      </c>
    </row>
    <row r="773" customFormat="false" ht="13.8" hidden="false" customHeight="false" outlineLevel="0" collapsed="false">
      <c r="M773" s="4" t="str">
        <f aca="false">IF(E773&lt;1,"","N"&amp;D773&amp;" "&amp;H773&amp;" "&amp;I773&amp;" "&amp;J773&amp;" "&amp;K773)</f>
        <v/>
      </c>
    </row>
    <row r="774" customFormat="false" ht="13.8" hidden="false" customHeight="false" outlineLevel="0" collapsed="false">
      <c r="M774" s="4" t="str">
        <f aca="false">IF(E774&lt;1,"","N"&amp;D774&amp;" "&amp;H774&amp;" "&amp;I774&amp;" "&amp;J774&amp;" "&amp;K774)</f>
        <v/>
      </c>
    </row>
    <row r="775" customFormat="false" ht="13.8" hidden="false" customHeight="false" outlineLevel="0" collapsed="false">
      <c r="M775" s="4" t="str">
        <f aca="false">IF(E775&lt;1,"","N"&amp;D775&amp;" "&amp;H775&amp;" "&amp;I775&amp;" "&amp;J775&amp;" "&amp;K775)</f>
        <v/>
      </c>
    </row>
    <row r="776" customFormat="false" ht="13.8" hidden="false" customHeight="false" outlineLevel="0" collapsed="false">
      <c r="M776" s="4" t="str">
        <f aca="false">IF(E776&lt;1,"","N"&amp;D776&amp;" "&amp;H776&amp;" "&amp;I776&amp;" "&amp;J776&amp;" "&amp;K776)</f>
        <v/>
      </c>
    </row>
    <row r="777" customFormat="false" ht="13.8" hidden="false" customHeight="false" outlineLevel="0" collapsed="false">
      <c r="M777" s="4" t="str">
        <f aca="false">IF(E777&lt;1,"","N"&amp;D777&amp;" "&amp;H777&amp;" "&amp;I777&amp;" "&amp;J777&amp;" "&amp;K777)</f>
        <v/>
      </c>
    </row>
    <row r="778" customFormat="false" ht="13.8" hidden="false" customHeight="false" outlineLevel="0" collapsed="false">
      <c r="M778" s="4" t="str">
        <f aca="false">IF(E778&lt;1,"","N"&amp;D778&amp;" "&amp;H778&amp;" "&amp;I778&amp;" "&amp;J778&amp;" "&amp;K778)</f>
        <v/>
      </c>
    </row>
    <row r="779" customFormat="false" ht="13.8" hidden="false" customHeight="false" outlineLevel="0" collapsed="false">
      <c r="M779" s="4" t="str">
        <f aca="false">IF(E779&lt;1,"","N"&amp;D779&amp;" "&amp;H779&amp;" "&amp;I779&amp;" "&amp;J779&amp;" "&amp;K779)</f>
        <v/>
      </c>
    </row>
    <row r="780" customFormat="false" ht="13.8" hidden="false" customHeight="false" outlineLevel="0" collapsed="false">
      <c r="M780" s="4" t="str">
        <f aca="false">IF(E780&lt;1,"","N"&amp;D780&amp;" "&amp;H780&amp;" "&amp;I780&amp;" "&amp;J780&amp;" "&amp;K780)</f>
        <v/>
      </c>
    </row>
    <row r="781" customFormat="false" ht="13.8" hidden="false" customHeight="false" outlineLevel="0" collapsed="false">
      <c r="M781" s="4" t="str">
        <f aca="false">IF(E781&lt;1,"","N"&amp;D781&amp;" "&amp;H781&amp;" "&amp;I781&amp;" "&amp;J781&amp;" "&amp;K781)</f>
        <v/>
      </c>
    </row>
    <row r="782" customFormat="false" ht="13.8" hidden="false" customHeight="false" outlineLevel="0" collapsed="false">
      <c r="M782" s="4" t="str">
        <f aca="false">IF(E782&lt;1,"","N"&amp;D782&amp;" "&amp;H782&amp;" "&amp;I782&amp;" "&amp;J782&amp;" "&amp;K782)</f>
        <v/>
      </c>
    </row>
    <row r="783" customFormat="false" ht="13.8" hidden="false" customHeight="false" outlineLevel="0" collapsed="false">
      <c r="M783" s="4" t="str">
        <f aca="false">IF(E783&lt;1,"","N"&amp;D783&amp;" "&amp;H783&amp;" "&amp;I783&amp;" "&amp;J783&amp;" "&amp;K783)</f>
        <v/>
      </c>
    </row>
    <row r="784" customFormat="false" ht="13.8" hidden="false" customHeight="false" outlineLevel="0" collapsed="false">
      <c r="M784" s="4" t="str">
        <f aca="false">IF(E784&lt;1,"","N"&amp;D784&amp;" "&amp;H784&amp;" "&amp;I784&amp;" "&amp;J784&amp;" "&amp;K784)</f>
        <v/>
      </c>
    </row>
    <row r="785" customFormat="false" ht="13.8" hidden="false" customHeight="false" outlineLevel="0" collapsed="false">
      <c r="M785" s="4" t="str">
        <f aca="false">IF(E785&lt;1,"","N"&amp;D785&amp;" "&amp;H785&amp;" "&amp;I785&amp;" "&amp;J785&amp;" "&amp;K785)</f>
        <v/>
      </c>
    </row>
    <row r="786" customFormat="false" ht="13.8" hidden="false" customHeight="false" outlineLevel="0" collapsed="false">
      <c r="M786" s="4" t="str">
        <f aca="false">IF(E786&lt;1,"","N"&amp;D786&amp;" "&amp;H786&amp;" "&amp;I786&amp;" "&amp;J786&amp;" "&amp;K786)</f>
        <v/>
      </c>
    </row>
    <row r="787" customFormat="false" ht="13.8" hidden="false" customHeight="false" outlineLevel="0" collapsed="false">
      <c r="M787" s="4" t="str">
        <f aca="false">IF(E787&lt;1,"","N"&amp;D787&amp;" "&amp;H787&amp;" "&amp;I787&amp;" "&amp;J787&amp;" "&amp;K787)</f>
        <v/>
      </c>
    </row>
    <row r="788" customFormat="false" ht="13.8" hidden="false" customHeight="false" outlineLevel="0" collapsed="false">
      <c r="M788" s="4" t="str">
        <f aca="false">IF(E788&lt;1,"","N"&amp;D788&amp;" "&amp;H788&amp;" "&amp;I788&amp;" "&amp;J788&amp;" "&amp;K788)</f>
        <v/>
      </c>
    </row>
    <row r="789" customFormat="false" ht="13.8" hidden="false" customHeight="false" outlineLevel="0" collapsed="false">
      <c r="M789" s="4" t="str">
        <f aca="false">IF(E789&lt;1,"","N"&amp;D789&amp;" "&amp;H789&amp;" "&amp;I789&amp;" "&amp;J789&amp;" "&amp;K789)</f>
        <v/>
      </c>
    </row>
    <row r="790" customFormat="false" ht="13.8" hidden="false" customHeight="false" outlineLevel="0" collapsed="false">
      <c r="M790" s="4" t="str">
        <f aca="false">IF(E790&lt;1,"","N"&amp;D790&amp;" "&amp;H790&amp;" "&amp;I790&amp;" "&amp;J790&amp;" "&amp;K790)</f>
        <v/>
      </c>
    </row>
    <row r="791" customFormat="false" ht="13.8" hidden="false" customHeight="false" outlineLevel="0" collapsed="false">
      <c r="M791" s="4" t="str">
        <f aca="false">IF(E791&lt;1,"","N"&amp;D791&amp;" "&amp;H791&amp;" "&amp;I791&amp;" "&amp;J791&amp;" "&amp;K791)</f>
        <v/>
      </c>
    </row>
    <row r="792" customFormat="false" ht="13.8" hidden="false" customHeight="false" outlineLevel="0" collapsed="false">
      <c r="M792" s="4" t="str">
        <f aca="false">IF(E792&lt;1,"","N"&amp;D792&amp;" "&amp;H792&amp;" "&amp;I792&amp;" "&amp;J792&amp;" "&amp;K792)</f>
        <v/>
      </c>
    </row>
    <row r="793" customFormat="false" ht="13.8" hidden="false" customHeight="false" outlineLevel="0" collapsed="false">
      <c r="M793" s="4" t="str">
        <f aca="false">IF(E793&lt;1,"","N"&amp;D793&amp;" "&amp;H793&amp;" "&amp;I793&amp;" "&amp;J793&amp;" "&amp;K793)</f>
        <v/>
      </c>
    </row>
    <row r="794" customFormat="false" ht="13.8" hidden="false" customHeight="false" outlineLevel="0" collapsed="false">
      <c r="M794" s="4" t="str">
        <f aca="false">IF(E794&lt;1,"","N"&amp;D794&amp;" "&amp;H794&amp;" "&amp;I794&amp;" "&amp;J794&amp;" "&amp;K794)</f>
        <v/>
      </c>
    </row>
    <row r="795" customFormat="false" ht="13.8" hidden="false" customHeight="false" outlineLevel="0" collapsed="false">
      <c r="M795" s="4" t="str">
        <f aca="false">IF(E795&lt;1,"","N"&amp;D795&amp;" "&amp;H795&amp;" "&amp;I795&amp;" "&amp;J795&amp;" "&amp;K795)</f>
        <v/>
      </c>
    </row>
    <row r="796" customFormat="false" ht="13.8" hidden="false" customHeight="false" outlineLevel="0" collapsed="false">
      <c r="M796" s="4" t="str">
        <f aca="false">IF(E796&lt;1,"","N"&amp;D796&amp;" "&amp;H796&amp;" "&amp;I796&amp;" "&amp;J796&amp;" "&amp;K796)</f>
        <v/>
      </c>
    </row>
    <row r="797" customFormat="false" ht="13.8" hidden="false" customHeight="false" outlineLevel="0" collapsed="false">
      <c r="M797" s="4" t="str">
        <f aca="false">IF(E797&lt;1,"","N"&amp;D797&amp;" "&amp;H797&amp;" "&amp;I797&amp;" "&amp;J797&amp;" "&amp;K797)</f>
        <v/>
      </c>
    </row>
    <row r="798" customFormat="false" ht="13.8" hidden="false" customHeight="false" outlineLevel="0" collapsed="false">
      <c r="M798" s="4" t="str">
        <f aca="false">IF(E798&lt;1,"","N"&amp;D798&amp;" "&amp;H798&amp;" "&amp;I798&amp;" "&amp;J798&amp;" "&amp;K798)</f>
        <v/>
      </c>
    </row>
    <row r="799" customFormat="false" ht="13.8" hidden="false" customHeight="false" outlineLevel="0" collapsed="false">
      <c r="M799" s="4" t="str">
        <f aca="false">IF(E799&lt;1,"","N"&amp;D799&amp;" "&amp;H799&amp;" "&amp;I799&amp;" "&amp;J799&amp;" "&amp;K799)</f>
        <v/>
      </c>
    </row>
    <row r="800" customFormat="false" ht="13.8" hidden="false" customHeight="false" outlineLevel="0" collapsed="false">
      <c r="M800" s="4" t="str">
        <f aca="false">IF(E800&lt;1,"","N"&amp;D800&amp;" "&amp;H800&amp;" "&amp;I800&amp;" "&amp;J800&amp;" "&amp;K800)</f>
        <v/>
      </c>
    </row>
    <row r="801" customFormat="false" ht="13.8" hidden="false" customHeight="false" outlineLevel="0" collapsed="false">
      <c r="M801" s="4" t="str">
        <f aca="false">IF(E801&lt;1,"","N"&amp;D801&amp;" "&amp;H801&amp;" "&amp;I801&amp;" "&amp;J801&amp;" "&amp;K801)</f>
        <v/>
      </c>
    </row>
    <row r="802" customFormat="false" ht="13.8" hidden="false" customHeight="false" outlineLevel="0" collapsed="false">
      <c r="M802" s="4" t="str">
        <f aca="false">IF(E802&lt;1,"","N"&amp;D802&amp;" "&amp;H802&amp;" "&amp;I802&amp;" "&amp;J802&amp;" "&amp;K802)</f>
        <v/>
      </c>
    </row>
    <row r="803" customFormat="false" ht="13.8" hidden="false" customHeight="false" outlineLevel="0" collapsed="false">
      <c r="M803" s="4" t="str">
        <f aca="false">IF(E803&lt;1,"","N"&amp;D803&amp;" "&amp;H803&amp;" "&amp;I803&amp;" "&amp;J803&amp;" "&amp;K803)</f>
        <v/>
      </c>
    </row>
    <row r="804" customFormat="false" ht="13.8" hidden="false" customHeight="false" outlineLevel="0" collapsed="false">
      <c r="M804" s="4" t="str">
        <f aca="false">IF(E804&lt;1,"","N"&amp;D804&amp;" "&amp;H804&amp;" "&amp;I804&amp;" "&amp;J804&amp;" "&amp;K804)</f>
        <v/>
      </c>
    </row>
    <row r="805" customFormat="false" ht="13.8" hidden="false" customHeight="false" outlineLevel="0" collapsed="false">
      <c r="M805" s="4" t="str">
        <f aca="false">IF(E805&lt;1,"","N"&amp;D805&amp;" "&amp;H805&amp;" "&amp;I805&amp;" "&amp;J805&amp;" "&amp;K805)</f>
        <v/>
      </c>
    </row>
    <row r="806" customFormat="false" ht="13.8" hidden="false" customHeight="false" outlineLevel="0" collapsed="false">
      <c r="M806" s="4" t="str">
        <f aca="false">IF(E806&lt;1,"","N"&amp;D806&amp;" "&amp;H806&amp;" "&amp;I806&amp;" "&amp;J806&amp;" "&amp;K806)</f>
        <v/>
      </c>
    </row>
    <row r="807" customFormat="false" ht="13.8" hidden="false" customHeight="false" outlineLevel="0" collapsed="false">
      <c r="M807" s="4" t="str">
        <f aca="false">IF(E807&lt;1,"","N"&amp;D807&amp;" "&amp;H807&amp;" "&amp;I807&amp;" "&amp;J807&amp;" "&amp;K807)</f>
        <v/>
      </c>
    </row>
    <row r="808" customFormat="false" ht="13.8" hidden="false" customHeight="false" outlineLevel="0" collapsed="false">
      <c r="M808" s="4" t="str">
        <f aca="false">IF(E808&lt;1,"","N"&amp;D808&amp;" "&amp;H808&amp;" "&amp;I808&amp;" "&amp;J808&amp;" "&amp;K808)</f>
        <v/>
      </c>
    </row>
    <row r="809" customFormat="false" ht="13.8" hidden="false" customHeight="false" outlineLevel="0" collapsed="false">
      <c r="M809" s="4" t="str">
        <f aca="false">IF(E809&lt;1,"","N"&amp;D809&amp;" "&amp;H809&amp;" "&amp;I809&amp;" "&amp;J809&amp;" "&amp;K809)</f>
        <v/>
      </c>
    </row>
    <row r="810" customFormat="false" ht="13.8" hidden="false" customHeight="false" outlineLevel="0" collapsed="false">
      <c r="M810" s="4" t="str">
        <f aca="false">IF(E810&lt;1,"","N"&amp;D810&amp;" "&amp;H810&amp;" "&amp;I810&amp;" "&amp;J810&amp;" "&amp;K810)</f>
        <v/>
      </c>
    </row>
    <row r="811" customFormat="false" ht="13.8" hidden="false" customHeight="false" outlineLevel="0" collapsed="false">
      <c r="M811" s="4" t="str">
        <f aca="false">IF(E811&lt;1,"","N"&amp;D811&amp;" "&amp;H811&amp;" "&amp;I811&amp;" "&amp;J811&amp;" "&amp;K811)</f>
        <v/>
      </c>
    </row>
    <row r="812" customFormat="false" ht="13.8" hidden="false" customHeight="false" outlineLevel="0" collapsed="false">
      <c r="M812" s="4" t="str">
        <f aca="false">IF(E812&lt;1,"","N"&amp;D812&amp;" "&amp;H812&amp;" "&amp;I812&amp;" "&amp;J812&amp;" "&amp;K812)</f>
        <v/>
      </c>
    </row>
    <row r="813" customFormat="false" ht="13.8" hidden="false" customHeight="false" outlineLevel="0" collapsed="false">
      <c r="M813" s="4" t="str">
        <f aca="false">IF(E813&lt;1,"","N"&amp;D813&amp;" "&amp;H813&amp;" "&amp;I813&amp;" "&amp;J813&amp;" "&amp;K813)</f>
        <v/>
      </c>
    </row>
    <row r="814" customFormat="false" ht="13.8" hidden="false" customHeight="false" outlineLevel="0" collapsed="false">
      <c r="M814" s="4" t="str">
        <f aca="false">IF(E814&lt;1,"","N"&amp;D814&amp;" "&amp;H814&amp;" "&amp;I814&amp;" "&amp;J814&amp;" "&amp;K814)</f>
        <v/>
      </c>
    </row>
    <row r="815" customFormat="false" ht="13.8" hidden="false" customHeight="false" outlineLevel="0" collapsed="false">
      <c r="M815" s="4" t="str">
        <f aca="false">IF(E815&lt;1,"","N"&amp;D815&amp;" "&amp;H815&amp;" "&amp;I815&amp;" "&amp;J815&amp;" "&amp;K815)</f>
        <v/>
      </c>
    </row>
    <row r="816" customFormat="false" ht="13.8" hidden="false" customHeight="false" outlineLevel="0" collapsed="false">
      <c r="M816" s="4" t="str">
        <f aca="false">IF(E816&lt;1,"","N"&amp;D816&amp;" "&amp;H816&amp;" "&amp;I816&amp;" "&amp;J816&amp;" "&amp;K816)</f>
        <v/>
      </c>
    </row>
    <row r="817" customFormat="false" ht="13.8" hidden="false" customHeight="false" outlineLevel="0" collapsed="false">
      <c r="M817" s="4" t="str">
        <f aca="false">IF(E817&lt;1,"","N"&amp;D817&amp;" "&amp;H817&amp;" "&amp;I817&amp;" "&amp;J817&amp;" "&amp;K817)</f>
        <v/>
      </c>
    </row>
    <row r="818" customFormat="false" ht="13.8" hidden="false" customHeight="false" outlineLevel="0" collapsed="false">
      <c r="M818" s="4" t="str">
        <f aca="false">IF(E818&lt;1,"","N"&amp;D818&amp;" "&amp;H818&amp;" "&amp;I818&amp;" "&amp;J818&amp;" "&amp;K818)</f>
        <v/>
      </c>
    </row>
    <row r="819" customFormat="false" ht="13.8" hidden="false" customHeight="false" outlineLevel="0" collapsed="false">
      <c r="M819" s="4" t="str">
        <f aca="false">IF(E819&lt;1,"","N"&amp;D819&amp;" "&amp;H819&amp;" "&amp;I819&amp;" "&amp;J819&amp;" "&amp;K819)</f>
        <v/>
      </c>
    </row>
    <row r="820" customFormat="false" ht="13.8" hidden="false" customHeight="false" outlineLevel="0" collapsed="false">
      <c r="M820" s="4" t="str">
        <f aca="false">IF(E820&lt;1,"","N"&amp;D820&amp;" "&amp;H820&amp;" "&amp;I820&amp;" "&amp;J820&amp;" "&amp;K820)</f>
        <v/>
      </c>
    </row>
    <row r="821" customFormat="false" ht="13.8" hidden="false" customHeight="false" outlineLevel="0" collapsed="false">
      <c r="M821" s="4" t="str">
        <f aca="false">IF(E821&lt;1,"","N"&amp;D821&amp;" "&amp;H821&amp;" "&amp;I821&amp;" "&amp;J821&amp;" "&amp;K821)</f>
        <v/>
      </c>
    </row>
    <row r="822" customFormat="false" ht="13.8" hidden="false" customHeight="false" outlineLevel="0" collapsed="false">
      <c r="M822" s="4" t="str">
        <f aca="false">IF(E822&lt;1,"","N"&amp;D822&amp;" "&amp;H822&amp;" "&amp;I822&amp;" "&amp;J822&amp;" "&amp;K822)</f>
        <v/>
      </c>
    </row>
    <row r="823" customFormat="false" ht="13.8" hidden="false" customHeight="false" outlineLevel="0" collapsed="false">
      <c r="M823" s="4" t="str">
        <f aca="false">IF(E823&lt;1,"","N"&amp;D823&amp;" "&amp;H823&amp;" "&amp;I823&amp;" "&amp;J823&amp;" "&amp;K823)</f>
        <v/>
      </c>
    </row>
    <row r="824" customFormat="false" ht="13.8" hidden="false" customHeight="false" outlineLevel="0" collapsed="false">
      <c r="M824" s="4" t="str">
        <f aca="false">IF(E824&lt;1,"","N"&amp;D824&amp;" "&amp;H824&amp;" "&amp;I824&amp;" "&amp;J824&amp;" "&amp;K824)</f>
        <v/>
      </c>
    </row>
    <row r="825" customFormat="false" ht="13.8" hidden="false" customHeight="false" outlineLevel="0" collapsed="false">
      <c r="M825" s="4" t="str">
        <f aca="false">IF(E825&lt;1,"","N"&amp;D825&amp;" "&amp;H825&amp;" "&amp;I825&amp;" "&amp;J825&amp;" "&amp;K825)</f>
        <v/>
      </c>
    </row>
    <row r="826" customFormat="false" ht="13.8" hidden="false" customHeight="false" outlineLevel="0" collapsed="false">
      <c r="M826" s="4" t="str">
        <f aca="false">IF(E826&lt;1,"","N"&amp;D826&amp;" "&amp;H826&amp;" "&amp;I826&amp;" "&amp;J826&amp;" "&amp;K826)</f>
        <v/>
      </c>
    </row>
    <row r="827" customFormat="false" ht="13.8" hidden="false" customHeight="false" outlineLevel="0" collapsed="false">
      <c r="M827" s="4" t="str">
        <f aca="false">IF(E827&lt;1,"","N"&amp;D827&amp;" "&amp;H827&amp;" "&amp;I827&amp;" "&amp;J827&amp;" "&amp;K827)</f>
        <v/>
      </c>
    </row>
    <row r="828" customFormat="false" ht="13.8" hidden="false" customHeight="false" outlineLevel="0" collapsed="false">
      <c r="M828" s="4" t="str">
        <f aca="false">IF(E828&lt;1,"","N"&amp;D828&amp;" "&amp;H828&amp;" "&amp;I828&amp;" "&amp;J828&amp;" "&amp;K828)</f>
        <v/>
      </c>
    </row>
    <row r="829" customFormat="false" ht="13.8" hidden="false" customHeight="false" outlineLevel="0" collapsed="false">
      <c r="M829" s="4" t="str">
        <f aca="false">IF(E829&lt;1,"","N"&amp;D829&amp;" "&amp;H829&amp;" "&amp;I829&amp;" "&amp;J829&amp;" "&amp;K829)</f>
        <v/>
      </c>
    </row>
    <row r="830" customFormat="false" ht="13.8" hidden="false" customHeight="false" outlineLevel="0" collapsed="false">
      <c r="M830" s="4" t="str">
        <f aca="false">IF(E830&lt;1,"","N"&amp;D830&amp;" "&amp;H830&amp;" "&amp;I830&amp;" "&amp;J830&amp;" "&amp;K830)</f>
        <v/>
      </c>
    </row>
    <row r="831" customFormat="false" ht="13.8" hidden="false" customHeight="false" outlineLevel="0" collapsed="false">
      <c r="M831" s="4" t="str">
        <f aca="false">IF(E831&lt;1,"","N"&amp;D831&amp;" "&amp;H831&amp;" "&amp;I831&amp;" "&amp;J831&amp;" "&amp;K831)</f>
        <v/>
      </c>
    </row>
    <row r="832" customFormat="false" ht="13.8" hidden="false" customHeight="false" outlineLevel="0" collapsed="false">
      <c r="M832" s="4" t="str">
        <f aca="false">IF(E832&lt;1,"","N"&amp;D832&amp;" "&amp;H832&amp;" "&amp;I832&amp;" "&amp;J832&amp;" "&amp;K832)</f>
        <v/>
      </c>
    </row>
    <row r="833" customFormat="false" ht="13.8" hidden="false" customHeight="false" outlineLevel="0" collapsed="false">
      <c r="M833" s="4" t="str">
        <f aca="false">IF(E833&lt;1,"","N"&amp;D833&amp;" "&amp;H833&amp;" "&amp;I833&amp;" "&amp;J833&amp;" "&amp;K833)</f>
        <v/>
      </c>
    </row>
    <row r="834" customFormat="false" ht="13.8" hidden="false" customHeight="false" outlineLevel="0" collapsed="false">
      <c r="M834" s="4" t="str">
        <f aca="false">IF(E834&lt;1,"","N"&amp;D834&amp;" "&amp;H834&amp;" "&amp;I834&amp;" "&amp;J834&amp;" "&amp;K834)</f>
        <v/>
      </c>
    </row>
    <row r="835" customFormat="false" ht="13.8" hidden="false" customHeight="false" outlineLevel="0" collapsed="false">
      <c r="M835" s="4" t="str">
        <f aca="false">IF(E835&lt;1,"","N"&amp;D835&amp;" "&amp;H835&amp;" "&amp;I835&amp;" "&amp;J835&amp;" "&amp;K835)</f>
        <v/>
      </c>
    </row>
    <row r="836" customFormat="false" ht="13.8" hidden="false" customHeight="false" outlineLevel="0" collapsed="false">
      <c r="M836" s="4" t="str">
        <f aca="false">IF(E836&lt;1,"","N"&amp;D836&amp;" "&amp;H836&amp;" "&amp;I836&amp;" "&amp;J836&amp;" "&amp;K836)</f>
        <v/>
      </c>
    </row>
    <row r="837" customFormat="false" ht="13.8" hidden="false" customHeight="false" outlineLevel="0" collapsed="false">
      <c r="M837" s="4" t="str">
        <f aca="false">IF(E837&lt;1,"","N"&amp;D837&amp;" "&amp;H837&amp;" "&amp;I837&amp;" "&amp;J837&amp;" "&amp;K837)</f>
        <v/>
      </c>
    </row>
    <row r="838" customFormat="false" ht="13.8" hidden="false" customHeight="false" outlineLevel="0" collapsed="false">
      <c r="M838" s="4" t="str">
        <f aca="false">IF(E838&lt;1,"","N"&amp;D838&amp;" "&amp;H838&amp;" "&amp;I838&amp;" "&amp;J838&amp;" "&amp;K838)</f>
        <v/>
      </c>
    </row>
    <row r="839" customFormat="false" ht="13.8" hidden="false" customHeight="false" outlineLevel="0" collapsed="false">
      <c r="M839" s="4" t="str">
        <f aca="false">IF(E839&lt;1,"","N"&amp;D839&amp;" "&amp;H839&amp;" "&amp;I839&amp;" "&amp;J839&amp;" "&amp;K839)</f>
        <v/>
      </c>
    </row>
    <row r="840" customFormat="false" ht="13.8" hidden="false" customHeight="false" outlineLevel="0" collapsed="false">
      <c r="M840" s="4" t="str">
        <f aca="false">IF(E840&lt;1,"","N"&amp;D840&amp;" "&amp;H840&amp;" "&amp;I840&amp;" "&amp;J840&amp;" "&amp;K840)</f>
        <v/>
      </c>
    </row>
    <row r="841" customFormat="false" ht="13.8" hidden="false" customHeight="false" outlineLevel="0" collapsed="false">
      <c r="M841" s="4" t="str">
        <f aca="false">IF(E841&lt;1,"","N"&amp;D841&amp;" "&amp;H841&amp;" "&amp;I841&amp;" "&amp;J841&amp;" "&amp;K841)</f>
        <v/>
      </c>
    </row>
    <row r="842" customFormat="false" ht="13.8" hidden="false" customHeight="false" outlineLevel="0" collapsed="false">
      <c r="M842" s="4" t="str">
        <f aca="false">IF(E842&lt;1,"","N"&amp;D842&amp;" "&amp;H842&amp;" "&amp;I842&amp;" "&amp;J842&amp;" "&amp;K842)</f>
        <v/>
      </c>
    </row>
    <row r="843" customFormat="false" ht="13.8" hidden="false" customHeight="false" outlineLevel="0" collapsed="false">
      <c r="M843" s="4" t="str">
        <f aca="false">IF(E843&lt;1,"","N"&amp;D843&amp;" "&amp;H843&amp;" "&amp;I843&amp;" "&amp;J843&amp;" "&amp;K843)</f>
        <v/>
      </c>
    </row>
    <row r="844" customFormat="false" ht="13.8" hidden="false" customHeight="false" outlineLevel="0" collapsed="false">
      <c r="M844" s="4" t="str">
        <f aca="false">IF(E844&lt;1,"","N"&amp;D844&amp;" "&amp;H844&amp;" "&amp;I844&amp;" "&amp;J844&amp;" "&amp;K844)</f>
        <v/>
      </c>
    </row>
    <row r="845" customFormat="false" ht="13.8" hidden="false" customHeight="false" outlineLevel="0" collapsed="false">
      <c r="M845" s="4" t="str">
        <f aca="false">IF(E845&lt;1,"","N"&amp;D845&amp;" "&amp;H845&amp;" "&amp;I845&amp;" "&amp;J845&amp;" "&amp;K845)</f>
        <v/>
      </c>
    </row>
    <row r="846" customFormat="false" ht="13.8" hidden="false" customHeight="false" outlineLevel="0" collapsed="false">
      <c r="M846" s="4" t="str">
        <f aca="false">IF(E846&lt;1,"","N"&amp;D846&amp;" "&amp;H846&amp;" "&amp;I846&amp;" "&amp;J846&amp;" "&amp;K846)</f>
        <v/>
      </c>
    </row>
    <row r="847" customFormat="false" ht="13.8" hidden="false" customHeight="false" outlineLevel="0" collapsed="false">
      <c r="M847" s="4" t="str">
        <f aca="false">IF(E847&lt;1,"","N"&amp;D847&amp;" "&amp;H847&amp;" "&amp;I847&amp;" "&amp;J847&amp;" "&amp;K847)</f>
        <v/>
      </c>
    </row>
    <row r="848" customFormat="false" ht="13.8" hidden="false" customHeight="false" outlineLevel="0" collapsed="false">
      <c r="M848" s="4" t="str">
        <f aca="false">IF(E848&lt;1,"","N"&amp;D848&amp;" "&amp;H848&amp;" "&amp;I848&amp;" "&amp;J848&amp;" "&amp;K848)</f>
        <v/>
      </c>
    </row>
    <row r="849" customFormat="false" ht="13.8" hidden="false" customHeight="false" outlineLevel="0" collapsed="false">
      <c r="M849" s="4" t="str">
        <f aca="false">IF(E849&lt;1,"","N"&amp;D849&amp;" "&amp;H849&amp;" "&amp;I849&amp;" "&amp;J849&amp;" "&amp;K849)</f>
        <v/>
      </c>
    </row>
    <row r="850" customFormat="false" ht="13.8" hidden="false" customHeight="false" outlineLevel="0" collapsed="false">
      <c r="M850" s="4" t="str">
        <f aca="false">IF(E850&lt;1,"","N"&amp;D850&amp;" "&amp;H850&amp;" "&amp;I850&amp;" "&amp;J850&amp;" "&amp;K850)</f>
        <v/>
      </c>
    </row>
    <row r="851" customFormat="false" ht="13.8" hidden="false" customHeight="false" outlineLevel="0" collapsed="false">
      <c r="M851" s="4" t="str">
        <f aca="false">IF(E851&lt;1,"","N"&amp;D851&amp;" "&amp;H851&amp;" "&amp;I851&amp;" "&amp;J851&amp;" "&amp;K851)</f>
        <v/>
      </c>
    </row>
    <row r="852" customFormat="false" ht="13.8" hidden="false" customHeight="false" outlineLevel="0" collapsed="false">
      <c r="M852" s="4" t="str">
        <f aca="false">IF(E852&lt;1,"","N"&amp;D852&amp;" "&amp;H852&amp;" "&amp;I852&amp;" "&amp;J852&amp;" "&amp;K852)</f>
        <v/>
      </c>
    </row>
    <row r="853" customFormat="false" ht="13.8" hidden="false" customHeight="false" outlineLevel="0" collapsed="false">
      <c r="M853" s="4" t="str">
        <f aca="false">IF(E853&lt;1,"","N"&amp;D853&amp;" "&amp;H853&amp;" "&amp;I853&amp;" "&amp;J853&amp;" "&amp;K853)</f>
        <v/>
      </c>
    </row>
    <row r="854" customFormat="false" ht="13.8" hidden="false" customHeight="false" outlineLevel="0" collapsed="false">
      <c r="M854" s="4" t="str">
        <f aca="false">IF(E854&lt;1,"","N"&amp;D854&amp;" "&amp;H854&amp;" "&amp;I854&amp;" "&amp;J854&amp;" "&amp;K854)</f>
        <v/>
      </c>
    </row>
    <row r="855" customFormat="false" ht="13.8" hidden="false" customHeight="false" outlineLevel="0" collapsed="false">
      <c r="M855" s="4" t="str">
        <f aca="false">IF(E855&lt;1,"","N"&amp;D855&amp;" "&amp;H855&amp;" "&amp;I855&amp;" "&amp;J855&amp;" "&amp;K855)</f>
        <v/>
      </c>
    </row>
    <row r="856" customFormat="false" ht="13.8" hidden="false" customHeight="false" outlineLevel="0" collapsed="false">
      <c r="M856" s="4" t="str">
        <f aca="false">IF(E856&lt;1,"","N"&amp;D856&amp;" "&amp;H856&amp;" "&amp;I856&amp;" "&amp;J856&amp;" "&amp;K856)</f>
        <v/>
      </c>
    </row>
    <row r="857" customFormat="false" ht="13.8" hidden="false" customHeight="false" outlineLevel="0" collapsed="false">
      <c r="M857" s="4" t="str">
        <f aca="false">IF(E857&lt;1,"","N"&amp;D857&amp;" "&amp;H857&amp;" "&amp;I857&amp;" "&amp;J857&amp;" "&amp;K857)</f>
        <v/>
      </c>
    </row>
    <row r="858" customFormat="false" ht="13.8" hidden="false" customHeight="false" outlineLevel="0" collapsed="false">
      <c r="M858" s="4" t="str">
        <f aca="false">IF(E858&lt;1,"","N"&amp;D858&amp;" "&amp;H858&amp;" "&amp;I858&amp;" "&amp;J858&amp;" "&amp;K858)</f>
        <v/>
      </c>
    </row>
    <row r="859" customFormat="false" ht="13.8" hidden="false" customHeight="false" outlineLevel="0" collapsed="false">
      <c r="M859" s="4" t="str">
        <f aca="false">IF(E859&lt;1,"","N"&amp;D859&amp;" "&amp;H859&amp;" "&amp;I859&amp;" "&amp;J859&amp;" "&amp;K859)</f>
        <v/>
      </c>
    </row>
    <row r="860" customFormat="false" ht="13.8" hidden="false" customHeight="false" outlineLevel="0" collapsed="false">
      <c r="M860" s="4" t="str">
        <f aca="false">IF(E860&lt;1,"","N"&amp;D860&amp;" "&amp;H860&amp;" "&amp;I860&amp;" "&amp;J860&amp;" "&amp;K860)</f>
        <v/>
      </c>
    </row>
    <row r="861" customFormat="false" ht="13.8" hidden="false" customHeight="false" outlineLevel="0" collapsed="false">
      <c r="M861" s="4" t="str">
        <f aca="false">IF(E861&lt;1,"","N"&amp;D861&amp;" "&amp;H861&amp;" "&amp;I861&amp;" "&amp;J861&amp;" "&amp;K861)</f>
        <v/>
      </c>
    </row>
    <row r="862" customFormat="false" ht="13.8" hidden="false" customHeight="false" outlineLevel="0" collapsed="false">
      <c r="M862" s="4" t="str">
        <f aca="false">IF(E862&lt;1,"","N"&amp;D862&amp;" "&amp;H862&amp;" "&amp;I862&amp;" "&amp;J862&amp;" "&amp;K862)</f>
        <v/>
      </c>
    </row>
    <row r="863" customFormat="false" ht="13.8" hidden="false" customHeight="false" outlineLevel="0" collapsed="false">
      <c r="M863" s="4" t="str">
        <f aca="false">IF(E863&lt;1,"","N"&amp;D863&amp;" "&amp;H863&amp;" "&amp;I863&amp;" "&amp;J863&amp;" "&amp;K863)</f>
        <v/>
      </c>
    </row>
    <row r="864" customFormat="false" ht="13.8" hidden="false" customHeight="false" outlineLevel="0" collapsed="false">
      <c r="M864" s="4" t="str">
        <f aca="false">IF(E864&lt;1,"","N"&amp;D864&amp;" "&amp;H864&amp;" "&amp;I864&amp;" "&amp;J864&amp;" "&amp;K864)</f>
        <v/>
      </c>
    </row>
    <row r="865" customFormat="false" ht="13.8" hidden="false" customHeight="false" outlineLevel="0" collapsed="false">
      <c r="M865" s="4" t="str">
        <f aca="false">IF(E865&lt;1,"","N"&amp;D865&amp;" "&amp;H865&amp;" "&amp;I865&amp;" "&amp;J865&amp;" "&amp;K865)</f>
        <v/>
      </c>
    </row>
    <row r="866" customFormat="false" ht="13.8" hidden="false" customHeight="false" outlineLevel="0" collapsed="false">
      <c r="M866" s="4" t="str">
        <f aca="false">IF(E866&lt;1,"","N"&amp;D866&amp;" "&amp;H866&amp;" "&amp;I866&amp;" "&amp;J866&amp;" "&amp;K866)</f>
        <v/>
      </c>
    </row>
    <row r="867" customFormat="false" ht="13.8" hidden="false" customHeight="false" outlineLevel="0" collapsed="false">
      <c r="M867" s="4" t="str">
        <f aca="false">IF(E867&lt;1,"","N"&amp;D867&amp;" "&amp;H867&amp;" "&amp;I867&amp;" "&amp;J867&amp;" "&amp;K867)</f>
        <v/>
      </c>
    </row>
    <row r="868" customFormat="false" ht="13.8" hidden="false" customHeight="false" outlineLevel="0" collapsed="false">
      <c r="M868" s="4" t="str">
        <f aca="false">IF(E868&lt;1,"","N"&amp;D868&amp;" "&amp;H868&amp;" "&amp;I868&amp;" "&amp;J868&amp;" "&amp;K868)</f>
        <v/>
      </c>
    </row>
    <row r="869" customFormat="false" ht="13.8" hidden="false" customHeight="false" outlineLevel="0" collapsed="false">
      <c r="M869" s="4" t="str">
        <f aca="false">IF(E869&lt;1,"","N"&amp;D869&amp;" "&amp;H869&amp;" "&amp;I869&amp;" "&amp;J869&amp;" "&amp;K869)</f>
        <v/>
      </c>
    </row>
    <row r="870" customFormat="false" ht="13.8" hidden="false" customHeight="false" outlineLevel="0" collapsed="false">
      <c r="M870" s="4" t="str">
        <f aca="false">IF(E870&lt;1,"","N"&amp;D870&amp;" "&amp;H870&amp;" "&amp;I870&amp;" "&amp;J870&amp;" "&amp;K870)</f>
        <v/>
      </c>
    </row>
    <row r="871" customFormat="false" ht="13.8" hidden="false" customHeight="false" outlineLevel="0" collapsed="false">
      <c r="M871" s="4" t="str">
        <f aca="false">IF(E871&lt;1,"","N"&amp;D871&amp;" "&amp;H871&amp;" "&amp;I871&amp;" "&amp;J871&amp;" "&amp;K871)</f>
        <v/>
      </c>
    </row>
    <row r="872" customFormat="false" ht="13.8" hidden="false" customHeight="false" outlineLevel="0" collapsed="false">
      <c r="M872" s="4" t="str">
        <f aca="false">IF(E872&lt;1,"","N"&amp;D872&amp;" "&amp;H872&amp;" "&amp;I872&amp;" "&amp;J872&amp;" "&amp;K872)</f>
        <v/>
      </c>
    </row>
    <row r="873" customFormat="false" ht="13.8" hidden="false" customHeight="false" outlineLevel="0" collapsed="false">
      <c r="M873" s="4" t="str">
        <f aca="false">IF(E873&lt;1,"","N"&amp;D873&amp;" "&amp;H873&amp;" "&amp;I873&amp;" "&amp;J873&amp;" "&amp;K873)</f>
        <v/>
      </c>
    </row>
    <row r="874" customFormat="false" ht="13.8" hidden="false" customHeight="false" outlineLevel="0" collapsed="false">
      <c r="M874" s="4" t="str">
        <f aca="false">IF(E874&lt;1,"","N"&amp;D874&amp;" "&amp;H874&amp;" "&amp;I874&amp;" "&amp;J874&amp;" "&amp;K874)</f>
        <v/>
      </c>
    </row>
    <row r="875" customFormat="false" ht="13.8" hidden="false" customHeight="false" outlineLevel="0" collapsed="false">
      <c r="M875" s="4" t="str">
        <f aca="false">IF(E875&lt;1,"","N"&amp;D875&amp;" "&amp;H875&amp;" "&amp;I875&amp;" "&amp;J875&amp;" "&amp;K875)</f>
        <v/>
      </c>
    </row>
    <row r="876" customFormat="false" ht="13.8" hidden="false" customHeight="false" outlineLevel="0" collapsed="false">
      <c r="M876" s="4" t="str">
        <f aca="false">IF(E876&lt;1,"","N"&amp;D876&amp;" "&amp;H876&amp;" "&amp;I876&amp;" "&amp;J876&amp;" "&amp;K876)</f>
        <v/>
      </c>
    </row>
    <row r="877" customFormat="false" ht="13.8" hidden="false" customHeight="false" outlineLevel="0" collapsed="false">
      <c r="M877" s="4" t="str">
        <f aca="false">IF(E877&lt;1,"","N"&amp;D877&amp;" "&amp;H877&amp;" "&amp;I877&amp;" "&amp;J877&amp;" "&amp;K877)</f>
        <v/>
      </c>
    </row>
    <row r="878" customFormat="false" ht="13.8" hidden="false" customHeight="false" outlineLevel="0" collapsed="false">
      <c r="M878" s="4" t="str">
        <f aca="false">IF(E878&lt;1,"","N"&amp;D878&amp;" "&amp;H878&amp;" "&amp;I878&amp;" "&amp;J878&amp;" "&amp;K878)</f>
        <v/>
      </c>
    </row>
    <row r="879" customFormat="false" ht="13.8" hidden="false" customHeight="false" outlineLevel="0" collapsed="false">
      <c r="M879" s="4" t="str">
        <f aca="false">IF(E879&lt;1,"","N"&amp;D879&amp;" "&amp;H879&amp;" "&amp;I879&amp;" "&amp;J879&amp;" "&amp;K879)</f>
        <v/>
      </c>
    </row>
    <row r="880" customFormat="false" ht="13.8" hidden="false" customHeight="false" outlineLevel="0" collapsed="false">
      <c r="M880" s="4" t="str">
        <f aca="false">IF(E880&lt;1,"","N"&amp;D880&amp;" "&amp;H880&amp;" "&amp;I880&amp;" "&amp;J880&amp;" "&amp;K880)</f>
        <v/>
      </c>
    </row>
    <row r="881" customFormat="false" ht="13.8" hidden="false" customHeight="false" outlineLevel="0" collapsed="false">
      <c r="M881" s="4" t="str">
        <f aca="false">IF(E881&lt;1,"","N"&amp;D881&amp;" "&amp;H881&amp;" "&amp;I881&amp;" "&amp;J881&amp;" "&amp;K881)</f>
        <v/>
      </c>
    </row>
    <row r="882" customFormat="false" ht="13.8" hidden="false" customHeight="false" outlineLevel="0" collapsed="false">
      <c r="M882" s="4" t="str">
        <f aca="false">IF(E882&lt;1,"","N"&amp;D882&amp;" "&amp;H882&amp;" "&amp;I882&amp;" "&amp;J882&amp;" "&amp;K882)</f>
        <v/>
      </c>
    </row>
    <row r="883" customFormat="false" ht="13.8" hidden="false" customHeight="false" outlineLevel="0" collapsed="false">
      <c r="M883" s="4" t="str">
        <f aca="false">IF(E883&lt;1,"","N"&amp;D883&amp;" "&amp;H883&amp;" "&amp;I883&amp;" "&amp;J883&amp;" "&amp;K883)</f>
        <v/>
      </c>
    </row>
    <row r="884" customFormat="false" ht="13.8" hidden="false" customHeight="false" outlineLevel="0" collapsed="false">
      <c r="M884" s="4" t="str">
        <f aca="false">IF(E884&lt;1,"","N"&amp;D884&amp;" "&amp;H884&amp;" "&amp;I884&amp;" "&amp;J884&amp;" "&amp;K884)</f>
        <v/>
      </c>
    </row>
    <row r="885" customFormat="false" ht="13.8" hidden="false" customHeight="false" outlineLevel="0" collapsed="false">
      <c r="M885" s="4" t="str">
        <f aca="false">IF(E885&lt;1,"","N"&amp;D885&amp;" "&amp;H885&amp;" "&amp;I885&amp;" "&amp;J885&amp;" "&amp;K885)</f>
        <v/>
      </c>
    </row>
    <row r="886" customFormat="false" ht="13.8" hidden="false" customHeight="false" outlineLevel="0" collapsed="false">
      <c r="M886" s="4" t="str">
        <f aca="false">IF(E886&lt;1,"","N"&amp;D886&amp;" "&amp;H886&amp;" "&amp;I886&amp;" "&amp;J886&amp;" "&amp;K886)</f>
        <v/>
      </c>
    </row>
    <row r="887" customFormat="false" ht="13.8" hidden="false" customHeight="false" outlineLevel="0" collapsed="false">
      <c r="M887" s="4" t="str">
        <f aca="false">IF(E887&lt;1,"","N"&amp;D887&amp;" "&amp;H887&amp;" "&amp;I887&amp;" "&amp;J887&amp;" "&amp;K887)</f>
        <v/>
      </c>
    </row>
    <row r="888" customFormat="false" ht="13.8" hidden="false" customHeight="false" outlineLevel="0" collapsed="false">
      <c r="M888" s="4" t="str">
        <f aca="false">IF(E888&lt;1,"","N"&amp;D888&amp;" "&amp;H888&amp;" "&amp;I888&amp;" "&amp;J888&amp;" "&amp;K888)</f>
        <v/>
      </c>
    </row>
    <row r="889" customFormat="false" ht="13.8" hidden="false" customHeight="false" outlineLevel="0" collapsed="false">
      <c r="M889" s="4" t="str">
        <f aca="false">IF(E889&lt;1,"","N"&amp;D889&amp;" "&amp;H889&amp;" "&amp;I889&amp;" "&amp;J889&amp;" "&amp;K889)</f>
        <v/>
      </c>
    </row>
    <row r="890" customFormat="false" ht="13.8" hidden="false" customHeight="false" outlineLevel="0" collapsed="false">
      <c r="M890" s="4" t="str">
        <f aca="false">IF(E890&lt;1,"","N"&amp;D890&amp;" "&amp;H890&amp;" "&amp;I890&amp;" "&amp;J890&amp;" "&amp;K890)</f>
        <v/>
      </c>
    </row>
    <row r="891" customFormat="false" ht="13.8" hidden="false" customHeight="false" outlineLevel="0" collapsed="false">
      <c r="M891" s="4" t="str">
        <f aca="false">IF(E891&lt;1,"","N"&amp;D891&amp;" "&amp;H891&amp;" "&amp;I891&amp;" "&amp;J891&amp;" "&amp;K891)</f>
        <v/>
      </c>
    </row>
    <row r="892" customFormat="false" ht="13.8" hidden="false" customHeight="false" outlineLevel="0" collapsed="false">
      <c r="M892" s="4" t="str">
        <f aca="false">IF(E892&lt;1,"","N"&amp;D892&amp;" "&amp;H892&amp;" "&amp;I892&amp;" "&amp;J892&amp;" "&amp;K892)</f>
        <v/>
      </c>
    </row>
    <row r="893" customFormat="false" ht="13.8" hidden="false" customHeight="false" outlineLevel="0" collapsed="false">
      <c r="M893" s="4" t="str">
        <f aca="false">IF(E893&lt;1,"","N"&amp;D893&amp;" "&amp;H893&amp;" "&amp;I893&amp;" "&amp;J893&amp;" "&amp;K893)</f>
        <v/>
      </c>
    </row>
    <row r="894" customFormat="false" ht="13.8" hidden="false" customHeight="false" outlineLevel="0" collapsed="false">
      <c r="M894" s="4" t="str">
        <f aca="false">IF(E894&lt;1,"","N"&amp;D894&amp;" "&amp;H894&amp;" "&amp;I894&amp;" "&amp;J894&amp;" "&amp;K894)</f>
        <v/>
      </c>
    </row>
    <row r="895" customFormat="false" ht="13.8" hidden="false" customHeight="false" outlineLevel="0" collapsed="false">
      <c r="M895" s="4" t="str">
        <f aca="false">IF(E895&lt;1,"","N"&amp;D895&amp;" "&amp;H895&amp;" "&amp;I895&amp;" "&amp;J895&amp;" "&amp;K895)</f>
        <v/>
      </c>
    </row>
    <row r="896" customFormat="false" ht="13.8" hidden="false" customHeight="false" outlineLevel="0" collapsed="false">
      <c r="M896" s="4" t="str">
        <f aca="false">IF(E896&lt;1,"","N"&amp;D896&amp;" "&amp;H896&amp;" "&amp;I896&amp;" "&amp;J896&amp;" "&amp;K896)</f>
        <v/>
      </c>
    </row>
    <row r="897" customFormat="false" ht="13.8" hidden="false" customHeight="false" outlineLevel="0" collapsed="false">
      <c r="M897" s="4" t="str">
        <f aca="false">IF(E897&lt;1,"","N"&amp;D897&amp;" "&amp;H897&amp;" "&amp;I897&amp;" "&amp;J897&amp;" "&amp;K897)</f>
        <v/>
      </c>
    </row>
    <row r="898" customFormat="false" ht="13.8" hidden="false" customHeight="false" outlineLevel="0" collapsed="false">
      <c r="M898" s="4" t="str">
        <f aca="false">IF(E898&lt;1,"","N"&amp;D898&amp;" "&amp;H898&amp;" "&amp;I898&amp;" "&amp;J898&amp;" "&amp;K898)</f>
        <v/>
      </c>
    </row>
    <row r="899" customFormat="false" ht="13.8" hidden="false" customHeight="false" outlineLevel="0" collapsed="false">
      <c r="M899" s="4" t="str">
        <f aca="false">IF(E899&lt;1,"","N"&amp;D899&amp;" "&amp;H899&amp;" "&amp;I899&amp;" "&amp;J899&amp;" "&amp;K899)</f>
        <v/>
      </c>
    </row>
    <row r="900" customFormat="false" ht="13.8" hidden="false" customHeight="false" outlineLevel="0" collapsed="false">
      <c r="M900" s="4" t="str">
        <f aca="false">IF(E900&lt;1,"","N"&amp;D900&amp;" "&amp;H900&amp;" "&amp;I900&amp;" "&amp;J900&amp;" "&amp;K900)</f>
        <v/>
      </c>
    </row>
    <row r="901" customFormat="false" ht="13.8" hidden="false" customHeight="false" outlineLevel="0" collapsed="false">
      <c r="M901" s="4" t="str">
        <f aca="false">IF(E901&lt;1,"","N"&amp;D901&amp;" "&amp;H901&amp;" "&amp;I901&amp;" "&amp;J901&amp;" "&amp;K901)</f>
        <v/>
      </c>
    </row>
    <row r="902" customFormat="false" ht="13.8" hidden="false" customHeight="false" outlineLevel="0" collapsed="false">
      <c r="M902" s="4" t="str">
        <f aca="false">IF(E902&lt;1,"","N"&amp;D902&amp;" "&amp;H902&amp;" "&amp;I902&amp;" "&amp;J902&amp;" "&amp;K902)</f>
        <v/>
      </c>
    </row>
    <row r="903" customFormat="false" ht="13.8" hidden="false" customHeight="false" outlineLevel="0" collapsed="false">
      <c r="M903" s="4" t="str">
        <f aca="false">IF(E903&lt;1,"","N"&amp;D903&amp;" "&amp;H903&amp;" "&amp;I903&amp;" "&amp;J903&amp;" "&amp;K903)</f>
        <v/>
      </c>
    </row>
    <row r="904" customFormat="false" ht="13.8" hidden="false" customHeight="false" outlineLevel="0" collapsed="false">
      <c r="M904" s="4" t="str">
        <f aca="false">IF(E904&lt;1,"","N"&amp;D904&amp;" "&amp;H904&amp;" "&amp;I904&amp;" "&amp;J904&amp;" "&amp;K904)</f>
        <v/>
      </c>
    </row>
    <row r="905" customFormat="false" ht="13.8" hidden="false" customHeight="false" outlineLevel="0" collapsed="false">
      <c r="M905" s="4" t="str">
        <f aca="false">IF(E905&lt;1,"","N"&amp;D905&amp;" "&amp;H905&amp;" "&amp;I905&amp;" "&amp;J905&amp;" "&amp;K905)</f>
        <v/>
      </c>
    </row>
    <row r="906" customFormat="false" ht="13.8" hidden="false" customHeight="false" outlineLevel="0" collapsed="false">
      <c r="M906" s="4" t="str">
        <f aca="false">IF(E906&lt;1,"","N"&amp;D906&amp;" "&amp;H906&amp;" "&amp;I906&amp;" "&amp;J906&amp;" "&amp;K906)</f>
        <v/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6964</v>
      </c>
      <c r="D2" s="4" t="n">
        <v>1148</v>
      </c>
      <c r="E2" s="1" t="n">
        <f aca="false">$B$2</f>
        <v>6964</v>
      </c>
      <c r="F2" s="1" t="n">
        <f aca="false">$B$3</f>
        <v>2508.8</v>
      </c>
      <c r="G2" s="4"/>
      <c r="H2" s="4"/>
      <c r="I2" s="4" t="s">
        <v>17</v>
      </c>
      <c r="J2" s="4" t="str">
        <f aca="false">"( WIRE "&amp;D2&amp;" )"</f>
        <v>( WIRE 1148 )</v>
      </c>
      <c r="K2" s="1" t="str">
        <f aca="false">"X"&amp;$E$2</f>
        <v>X6964</v>
      </c>
      <c r="L2" s="1" t="str">
        <f aca="false">"Y"&amp;F2</f>
        <v>Y2508.8</v>
      </c>
      <c r="M2" s="1" t="str">
        <f aca="false">"G111"</f>
        <v>G111</v>
      </c>
      <c r="O2" s="4" t="str">
        <f aca="false">I2&amp;" "&amp;J2&amp;" "&amp;K2&amp;" "&amp;L2&amp;" "&amp;M2</f>
        <v>N1 ( WIRE 1148 ) X6964 Y2508.8 G111</v>
      </c>
    </row>
    <row r="3" customFormat="false" ht="13.8" hidden="false" customHeight="false" outlineLevel="0" collapsed="false">
      <c r="A3" s="1" t="s">
        <v>6</v>
      </c>
      <c r="B3" s="1" t="n">
        <f aca="false">2509.2-0.4</f>
        <v>2508.8</v>
      </c>
      <c r="D3" s="1" t="n">
        <f aca="false">D2+$B$6</f>
        <v>1147</v>
      </c>
      <c r="E3" s="1" t="n">
        <f aca="false">E2+$B$4</f>
        <v>6960</v>
      </c>
      <c r="F3" s="1" t="n">
        <f aca="false">F2+$B$5</f>
        <v>2505.925</v>
      </c>
      <c r="I3" s="1" t="s">
        <v>18</v>
      </c>
      <c r="J3" s="1" t="str">
        <f aca="false">"( WIRE "&amp;D3&amp;" )"</f>
        <v>( WIRE 1147 )</v>
      </c>
      <c r="K3" s="1" t="str">
        <f aca="false">"X"&amp;$E3</f>
        <v>X6960</v>
      </c>
      <c r="L3" s="1" t="str">
        <f aca="false">"Y"&amp;F3</f>
        <v>Y2505.925</v>
      </c>
      <c r="M3" s="1" t="str">
        <f aca="false">"G111"</f>
        <v>G111</v>
      </c>
      <c r="O3" s="1" t="str">
        <f aca="false">I3&amp;" "&amp;J3&amp;" "&amp;K3&amp;" "&amp;L3&amp;" "&amp;M3</f>
        <v>N2 ( WIRE 1147 ) X6960 Y2505.925 G111</v>
      </c>
    </row>
    <row r="4" customFormat="false" ht="13.8" hidden="false" customHeight="false" outlineLevel="0" collapsed="false">
      <c r="A4" s="1" t="s">
        <v>7</v>
      </c>
      <c r="B4" s="1" t="n">
        <f aca="false">-8/2</f>
        <v>-4</v>
      </c>
      <c r="D4" s="1" t="n">
        <f aca="false">D3+$B$6</f>
        <v>1146</v>
      </c>
      <c r="E4" s="1" t="n">
        <f aca="false">E3+$B$4</f>
        <v>6956</v>
      </c>
      <c r="F4" s="1" t="n">
        <f aca="false">F3+$B$5</f>
        <v>2503.05</v>
      </c>
      <c r="I4" s="1" t="s">
        <v>19</v>
      </c>
      <c r="J4" s="1" t="str">
        <f aca="false">"( WIRE "&amp;D4&amp;" )"</f>
        <v>( WIRE 1146 )</v>
      </c>
      <c r="K4" s="1" t="str">
        <f aca="false">"X"&amp;$E4</f>
        <v>X6956</v>
      </c>
      <c r="L4" s="1" t="str">
        <f aca="false">"Y"&amp;F4</f>
        <v>Y2503.05</v>
      </c>
      <c r="M4" s="1" t="str">
        <f aca="false">"G111"</f>
        <v>G111</v>
      </c>
      <c r="O4" s="1" t="str">
        <f aca="false">I4&amp;" "&amp;J4&amp;" "&amp;K4&amp;" "&amp;L4&amp;" "&amp;M4</f>
        <v>N3 ( WIRE 1146 ) X6956 Y2503.05 G111</v>
      </c>
    </row>
    <row r="5" customFormat="false" ht="13.8" hidden="false" customHeight="false" outlineLevel="0" collapsed="false">
      <c r="A5" s="1" t="s">
        <v>8</v>
      </c>
      <c r="B5" s="1" t="n">
        <f aca="false">-5.75/2</f>
        <v>-2.875</v>
      </c>
      <c r="D5" s="1" t="n">
        <f aca="false">D4+$B$6</f>
        <v>1145</v>
      </c>
      <c r="E5" s="1" t="n">
        <f aca="false">E4+$B$4</f>
        <v>6952</v>
      </c>
      <c r="F5" s="1" t="n">
        <f aca="false">F4+$B$5</f>
        <v>2500.175</v>
      </c>
      <c r="I5" s="1" t="s">
        <v>20</v>
      </c>
      <c r="J5" s="1" t="str">
        <f aca="false">"( WIRE "&amp;D5&amp;" )"</f>
        <v>( WIRE 1145 )</v>
      </c>
      <c r="K5" s="1" t="str">
        <f aca="false">"X"&amp;$E5</f>
        <v>X6952</v>
      </c>
      <c r="L5" s="1" t="str">
        <f aca="false">"Y"&amp;F5</f>
        <v>Y2500.175</v>
      </c>
      <c r="M5" s="1" t="str">
        <f aca="false">"G111"</f>
        <v>G111</v>
      </c>
      <c r="O5" s="1" t="str">
        <f aca="false">I5&amp;" "&amp;J5&amp;" "&amp;K5&amp;" "&amp;L5&amp;" "&amp;M5</f>
        <v>N4 ( WIRE 1145 ) X6952 Y2500.175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1144</v>
      </c>
      <c r="E6" s="1" t="n">
        <f aca="false">E5+$B$4</f>
        <v>6948</v>
      </c>
      <c r="F6" s="1" t="n">
        <f aca="false">F5+$B$5</f>
        <v>2497.3</v>
      </c>
      <c r="I6" s="1" t="s">
        <v>21</v>
      </c>
      <c r="J6" s="1" t="str">
        <f aca="false">"( WIRE "&amp;D6&amp;" )"</f>
        <v>( WIRE 1144 )</v>
      </c>
      <c r="K6" s="1" t="str">
        <f aca="false">"X"&amp;$E6</f>
        <v>X6948</v>
      </c>
      <c r="L6" s="1" t="str">
        <f aca="false">"Y"&amp;F6</f>
        <v>Y2497.3</v>
      </c>
      <c r="M6" s="1" t="str">
        <f aca="false">"G111"</f>
        <v>G111</v>
      </c>
      <c r="O6" s="1" t="str">
        <f aca="false">I6&amp;" "&amp;J6&amp;" "&amp;K6&amp;" "&amp;L6&amp;" "&amp;M6</f>
        <v>N5 ( WIRE 1144 ) X6948 Y2497.3 G111</v>
      </c>
    </row>
    <row r="7" customFormat="false" ht="13.8" hidden="false" customHeight="false" outlineLevel="0" collapsed="false">
      <c r="D7" s="1" t="n">
        <f aca="false">D6+$B$6</f>
        <v>1143</v>
      </c>
      <c r="E7" s="1" t="n">
        <f aca="false">E6+$B$4</f>
        <v>6944</v>
      </c>
      <c r="F7" s="1" t="n">
        <f aca="false">F6+$B$5</f>
        <v>2494.425</v>
      </c>
      <c r="I7" s="1" t="s">
        <v>22</v>
      </c>
      <c r="J7" s="1" t="str">
        <f aca="false">"( WIRE "&amp;D7&amp;" )"</f>
        <v>( WIRE 1143 )</v>
      </c>
      <c r="K7" s="1" t="str">
        <f aca="false">"X"&amp;$E7</f>
        <v>X6944</v>
      </c>
      <c r="L7" s="1" t="str">
        <f aca="false">"Y"&amp;F7</f>
        <v>Y2494.425</v>
      </c>
      <c r="M7" s="1" t="str">
        <f aca="false">"G111"</f>
        <v>G111</v>
      </c>
      <c r="O7" s="1" t="str">
        <f aca="false">I7&amp;" "&amp;J7&amp;" "&amp;K7&amp;" "&amp;L7&amp;" "&amp;M7</f>
        <v>N6 ( WIRE 1143 ) X6944 Y2494.425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1142</v>
      </c>
      <c r="E8" s="1" t="n">
        <f aca="false">E7+$B$4</f>
        <v>6940</v>
      </c>
      <c r="F8" s="1" t="n">
        <f aca="false">F7+$B$5</f>
        <v>2491.55</v>
      </c>
      <c r="I8" s="1" t="s">
        <v>23</v>
      </c>
      <c r="J8" s="1" t="str">
        <f aca="false">"( WIRE "&amp;D8&amp;" )"</f>
        <v>( WIRE 1142 )</v>
      </c>
      <c r="K8" s="1" t="str">
        <f aca="false">"X"&amp;$E8</f>
        <v>X6940</v>
      </c>
      <c r="L8" s="1" t="str">
        <f aca="false">"Y"&amp;F8</f>
        <v>Y2491.55</v>
      </c>
      <c r="M8" s="1" t="str">
        <f aca="false">"G111"</f>
        <v>G111</v>
      </c>
      <c r="O8" s="1" t="str">
        <f aca="false">I8&amp;" "&amp;J8&amp;" "&amp;K8&amp;" "&amp;L8&amp;" "&amp;M8</f>
        <v>N7 ( WIRE 1142 ) X6940 Y2491.55 G111</v>
      </c>
    </row>
    <row r="9" customFormat="false" ht="13.8" hidden="false" customHeight="false" outlineLevel="0" collapsed="false">
      <c r="A9" s="1" t="s">
        <v>12</v>
      </c>
      <c r="B9" s="1" t="n">
        <v>93</v>
      </c>
      <c r="D9" s="1" t="n">
        <f aca="false">D8+$B$6</f>
        <v>1141</v>
      </c>
      <c r="E9" s="1" t="n">
        <f aca="false">E8+$B$4</f>
        <v>6936</v>
      </c>
      <c r="F9" s="1" t="n">
        <f aca="false">F8+$B$5</f>
        <v>2488.675</v>
      </c>
      <c r="I9" s="1" t="s">
        <v>24</v>
      </c>
      <c r="J9" s="1" t="str">
        <f aca="false">"( WIRE "&amp;D9&amp;" )"</f>
        <v>( WIRE 1141 )</v>
      </c>
      <c r="K9" s="1" t="str">
        <f aca="false">"X"&amp;$E9</f>
        <v>X6936</v>
      </c>
      <c r="L9" s="1" t="str">
        <f aca="false">"Y"&amp;F9</f>
        <v>Y2488.675</v>
      </c>
      <c r="M9" s="1" t="str">
        <f aca="false">"G111"</f>
        <v>G111</v>
      </c>
      <c r="O9" s="1" t="str">
        <f aca="false">I9&amp;" "&amp;J9&amp;" "&amp;K9&amp;" "&amp;L9&amp;" "&amp;M9</f>
        <v>N8 ( WIRE 1141 ) X6936 Y2488.675 G111</v>
      </c>
    </row>
    <row r="10" customFormat="false" ht="13.8" hidden="false" customHeight="false" outlineLevel="0" collapsed="false">
      <c r="D10" s="1" t="n">
        <f aca="false">D9+$B$6</f>
        <v>1140</v>
      </c>
      <c r="E10" s="1" t="n">
        <f aca="false">E9+$B$4</f>
        <v>6932</v>
      </c>
      <c r="F10" s="1" t="n">
        <f aca="false">F9+$B$5</f>
        <v>2485.8</v>
      </c>
      <c r="I10" s="1" t="s">
        <v>25</v>
      </c>
      <c r="J10" s="1" t="str">
        <f aca="false">"( WIRE "&amp;D10&amp;" )"</f>
        <v>( WIRE 1140 )</v>
      </c>
      <c r="K10" s="1" t="str">
        <f aca="false">"X"&amp;$E10</f>
        <v>X6932</v>
      </c>
      <c r="L10" s="1" t="str">
        <f aca="false">"Y"&amp;F10</f>
        <v>Y2485.8</v>
      </c>
      <c r="M10" s="1" t="str">
        <f aca="false">"G111"</f>
        <v>G111</v>
      </c>
      <c r="O10" s="1" t="str">
        <f aca="false">I10&amp;" "&amp;J10&amp;" "&amp;K10&amp;" "&amp;L10&amp;" "&amp;M10</f>
        <v>N9 ( WIRE 1140 ) X6932 Y2485.8 G111</v>
      </c>
    </row>
    <row r="11" customFormat="false" ht="13.8" hidden="false" customHeight="false" outlineLevel="0" collapsed="false">
      <c r="D11" s="1" t="n">
        <f aca="false">D10+$B$6</f>
        <v>1139</v>
      </c>
      <c r="E11" s="1" t="n">
        <f aca="false">E10+$B$4</f>
        <v>6928</v>
      </c>
      <c r="F11" s="1" t="n">
        <f aca="false">F10+$B$5</f>
        <v>2482.925</v>
      </c>
      <c r="I11" s="1" t="s">
        <v>26</v>
      </c>
      <c r="J11" s="1" t="str">
        <f aca="false">"( WIRE "&amp;D11&amp;" )"</f>
        <v>( WIRE 1139 )</v>
      </c>
      <c r="K11" s="1" t="str">
        <f aca="false">"X"&amp;$E11</f>
        <v>X6928</v>
      </c>
      <c r="L11" s="1" t="str">
        <f aca="false">"Y"&amp;F11</f>
        <v>Y2482.925</v>
      </c>
      <c r="M11" s="1" t="str">
        <f aca="false">"G111"</f>
        <v>G111</v>
      </c>
      <c r="O11" s="1" t="str">
        <f aca="false">I11&amp;" "&amp;J11&amp;" "&amp;K11&amp;" "&amp;L11&amp;" "&amp;M11</f>
        <v>N10 ( WIRE 1139 ) X6928 Y2482.925 G111</v>
      </c>
    </row>
    <row r="12" customFormat="false" ht="13.8" hidden="false" customHeight="false" outlineLevel="0" collapsed="false">
      <c r="D12" s="1" t="n">
        <f aca="false">D11+$B$6</f>
        <v>1138</v>
      </c>
      <c r="E12" s="1" t="n">
        <f aca="false">E11+$B$4</f>
        <v>6924</v>
      </c>
      <c r="F12" s="1" t="n">
        <f aca="false">F11+$B$5</f>
        <v>2480.05</v>
      </c>
      <c r="I12" s="1" t="s">
        <v>27</v>
      </c>
      <c r="J12" s="1" t="str">
        <f aca="false">"( WIRE "&amp;D12&amp;" )"</f>
        <v>( WIRE 1138 )</v>
      </c>
      <c r="K12" s="1" t="str">
        <f aca="false">"X"&amp;$E12</f>
        <v>X6924</v>
      </c>
      <c r="L12" s="1" t="str">
        <f aca="false">"Y"&amp;F12</f>
        <v>Y2480.05</v>
      </c>
      <c r="M12" s="1" t="str">
        <f aca="false">"G111"</f>
        <v>G111</v>
      </c>
      <c r="O12" s="1" t="str">
        <f aca="false">I12&amp;" "&amp;J12&amp;" "&amp;K12&amp;" "&amp;L12&amp;" "&amp;M12</f>
        <v>N11 ( WIRE 1138 ) X6924 Y2480.05 G111</v>
      </c>
    </row>
    <row r="13" customFormat="false" ht="13.8" hidden="false" customHeight="false" outlineLevel="0" collapsed="false">
      <c r="D13" s="1" t="n">
        <f aca="false">D12+$B$6</f>
        <v>1137</v>
      </c>
      <c r="E13" s="1" t="n">
        <f aca="false">E12+$B$4</f>
        <v>6920</v>
      </c>
      <c r="F13" s="1" t="n">
        <f aca="false">F12+$B$5</f>
        <v>2477.175</v>
      </c>
      <c r="I13" s="1" t="s">
        <v>28</v>
      </c>
      <c r="J13" s="1" t="str">
        <f aca="false">"( WIRE "&amp;D13&amp;" )"</f>
        <v>( WIRE 1137 )</v>
      </c>
      <c r="K13" s="1" t="str">
        <f aca="false">"X"&amp;$E13</f>
        <v>X6920</v>
      </c>
      <c r="L13" s="1" t="str">
        <f aca="false">"Y"&amp;F13</f>
        <v>Y2477.175</v>
      </c>
      <c r="M13" s="1" t="str">
        <f aca="false">"G111"</f>
        <v>G111</v>
      </c>
      <c r="O13" s="1" t="str">
        <f aca="false">I13&amp;" "&amp;J13&amp;" "&amp;K13&amp;" "&amp;L13&amp;" "&amp;M13</f>
        <v>N12 ( WIRE 1137 ) X6920 Y2477.175 G111</v>
      </c>
    </row>
    <row r="14" customFormat="false" ht="13.8" hidden="false" customHeight="false" outlineLevel="0" collapsed="false">
      <c r="D14" s="1" t="n">
        <f aca="false">D13+$B$6</f>
        <v>1136</v>
      </c>
      <c r="E14" s="1" t="n">
        <f aca="false">E13+$B$4</f>
        <v>6916</v>
      </c>
      <c r="F14" s="1" t="n">
        <f aca="false">F13+$B$5</f>
        <v>2474.3</v>
      </c>
      <c r="I14" s="1" t="s">
        <v>29</v>
      </c>
      <c r="J14" s="1" t="str">
        <f aca="false">"( WIRE "&amp;D14&amp;" )"</f>
        <v>( WIRE 1136 )</v>
      </c>
      <c r="K14" s="1" t="str">
        <f aca="false">"X"&amp;$E14</f>
        <v>X6916</v>
      </c>
      <c r="L14" s="1" t="str">
        <f aca="false">"Y"&amp;F14</f>
        <v>Y2474.3</v>
      </c>
      <c r="M14" s="1" t="str">
        <f aca="false">"G111"</f>
        <v>G111</v>
      </c>
      <c r="O14" s="1" t="str">
        <f aca="false">I14&amp;" "&amp;J14&amp;" "&amp;K14&amp;" "&amp;L14&amp;" "&amp;M14</f>
        <v>N13 ( WIRE 1136 ) X6916 Y2474.3 G111</v>
      </c>
    </row>
    <row r="15" customFormat="false" ht="13.8" hidden="false" customHeight="false" outlineLevel="0" collapsed="false">
      <c r="D15" s="1" t="n">
        <f aca="false">D14+$B$6</f>
        <v>1135</v>
      </c>
      <c r="E15" s="1" t="n">
        <f aca="false">E14+$B$4</f>
        <v>6912</v>
      </c>
      <c r="F15" s="1" t="n">
        <f aca="false">F14+$B$5</f>
        <v>2471.425</v>
      </c>
      <c r="I15" s="1" t="s">
        <v>30</v>
      </c>
      <c r="J15" s="1" t="str">
        <f aca="false">"( WIRE "&amp;D15&amp;" )"</f>
        <v>( WIRE 1135 )</v>
      </c>
      <c r="K15" s="1" t="str">
        <f aca="false">"X"&amp;$E15</f>
        <v>X6912</v>
      </c>
      <c r="L15" s="1" t="str">
        <f aca="false">"Y"&amp;F15</f>
        <v>Y2471.425</v>
      </c>
      <c r="M15" s="1" t="str">
        <f aca="false">"G111"</f>
        <v>G111</v>
      </c>
      <c r="O15" s="1" t="str">
        <f aca="false">I15&amp;" "&amp;J15&amp;" "&amp;K15&amp;" "&amp;L15&amp;" "&amp;M15</f>
        <v>N14 ( WIRE 1135 ) X6912 Y2471.425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1134</v>
      </c>
      <c r="E16" s="1" t="n">
        <f aca="false">E15+$B$4</f>
        <v>6908</v>
      </c>
      <c r="F16" s="1" t="n">
        <f aca="false">F15+$B$5</f>
        <v>2468.55</v>
      </c>
      <c r="I16" s="1" t="s">
        <v>31</v>
      </c>
      <c r="J16" s="1" t="str">
        <f aca="false">"( WIRE "&amp;D16&amp;" )"</f>
        <v>( WIRE 1134 )</v>
      </c>
      <c r="K16" s="1" t="str">
        <f aca="false">"X"&amp;$E16</f>
        <v>X6908</v>
      </c>
      <c r="L16" s="1" t="str">
        <f aca="false">"Y"&amp;F16</f>
        <v>Y2468.55</v>
      </c>
      <c r="M16" s="1" t="str">
        <f aca="false">"G111"</f>
        <v>G111</v>
      </c>
      <c r="O16" s="1" t="str">
        <f aca="false">I16&amp;" "&amp;J16&amp;" "&amp;K16&amp;" "&amp;L16&amp;" "&amp;M16</f>
        <v>N15 ( WIRE 1134 ) X6908 Y2468.55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1133</v>
      </c>
      <c r="E17" s="1" t="n">
        <f aca="false">E16+$B$4</f>
        <v>6904</v>
      </c>
      <c r="F17" s="1" t="n">
        <f aca="false">F16+$B$5</f>
        <v>2465.675</v>
      </c>
      <c r="I17" s="1" t="s">
        <v>32</v>
      </c>
      <c r="J17" s="1" t="str">
        <f aca="false">"( WIRE "&amp;D17&amp;" )"</f>
        <v>( WIRE 1133 )</v>
      </c>
      <c r="K17" s="1" t="str">
        <f aca="false">"X"&amp;$E17</f>
        <v>X6904</v>
      </c>
      <c r="L17" s="1" t="str">
        <f aca="false">"Y"&amp;F17</f>
        <v>Y2465.675</v>
      </c>
      <c r="M17" s="1" t="str">
        <f aca="false">"G111"</f>
        <v>G111</v>
      </c>
      <c r="O17" s="1" t="str">
        <f aca="false">I17&amp;" "&amp;J17&amp;" "&amp;K17&amp;" "&amp;L17&amp;" "&amp;M17</f>
        <v>N16 ( WIRE 1133 ) X6904 Y2465.675 G111</v>
      </c>
    </row>
    <row r="18" customFormat="false" ht="13.8" hidden="false" customHeight="false" outlineLevel="0" collapsed="false">
      <c r="D18" s="1" t="n">
        <f aca="false">D17+$B$6</f>
        <v>1132</v>
      </c>
      <c r="E18" s="1" t="n">
        <f aca="false">E17+$B$4</f>
        <v>6900</v>
      </c>
      <c r="F18" s="1" t="n">
        <f aca="false">F17+$B$5</f>
        <v>2462.8</v>
      </c>
      <c r="I18" s="1" t="s">
        <v>33</v>
      </c>
      <c r="J18" s="1" t="str">
        <f aca="false">"( WIRE "&amp;D18&amp;" )"</f>
        <v>( WIRE 1132 )</v>
      </c>
      <c r="K18" s="1" t="str">
        <f aca="false">"X"&amp;$E18</f>
        <v>X6900</v>
      </c>
      <c r="L18" s="1" t="str">
        <f aca="false">"Y"&amp;F18</f>
        <v>Y2462.8</v>
      </c>
      <c r="M18" s="1" t="str">
        <f aca="false">"G111"</f>
        <v>G111</v>
      </c>
      <c r="O18" s="1" t="str">
        <f aca="false">I18&amp;" "&amp;J18&amp;" "&amp;K18&amp;" "&amp;L18&amp;" "&amp;M18</f>
        <v>N17 ( WIRE 1132 ) X6900 Y2462.8 G111</v>
      </c>
    </row>
    <row r="19" customFormat="false" ht="13.8" hidden="false" customHeight="false" outlineLevel="0" collapsed="false">
      <c r="D19" s="1" t="n">
        <f aca="false">D18+$B$6</f>
        <v>1131</v>
      </c>
      <c r="E19" s="1" t="n">
        <f aca="false">E18+$B$4</f>
        <v>6896</v>
      </c>
      <c r="F19" s="1" t="n">
        <f aca="false">F18+$B$5</f>
        <v>2459.925</v>
      </c>
      <c r="I19" s="1" t="s">
        <v>34</v>
      </c>
      <c r="J19" s="1" t="str">
        <f aca="false">"( WIRE "&amp;D19&amp;" )"</f>
        <v>( WIRE 1131 )</v>
      </c>
      <c r="K19" s="1" t="str">
        <f aca="false">"X"&amp;$E19</f>
        <v>X6896</v>
      </c>
      <c r="L19" s="1" t="str">
        <f aca="false">"Y"&amp;F19</f>
        <v>Y2459.925</v>
      </c>
      <c r="M19" s="1" t="str">
        <f aca="false">"G111"</f>
        <v>G111</v>
      </c>
      <c r="O19" s="1" t="str">
        <f aca="false">I19&amp;" "&amp;J19&amp;" "&amp;K19&amp;" "&amp;L19&amp;" "&amp;M19</f>
        <v>N18 ( WIRE 1131 ) X6896 Y2459.925 G111</v>
      </c>
    </row>
    <row r="20" customFormat="false" ht="13.8" hidden="false" customHeight="false" outlineLevel="0" collapsed="false">
      <c r="D20" s="1" t="n">
        <f aca="false">D19+$B$6</f>
        <v>1130</v>
      </c>
      <c r="E20" s="1" t="n">
        <f aca="false">E19+$B$4</f>
        <v>6892</v>
      </c>
      <c r="F20" s="1" t="n">
        <f aca="false">F19+$B$5</f>
        <v>2457.05</v>
      </c>
      <c r="I20" s="1" t="s">
        <v>35</v>
      </c>
      <c r="J20" s="1" t="str">
        <f aca="false">"( WIRE "&amp;D20&amp;" )"</f>
        <v>( WIRE 1130 )</v>
      </c>
      <c r="K20" s="1" t="str">
        <f aca="false">"X"&amp;$E20</f>
        <v>X6892</v>
      </c>
      <c r="L20" s="1" t="str">
        <f aca="false">"Y"&amp;F20</f>
        <v>Y2457.05</v>
      </c>
      <c r="M20" s="1" t="str">
        <f aca="false">"G111"</f>
        <v>G111</v>
      </c>
      <c r="O20" s="1" t="str">
        <f aca="false">I20&amp;" "&amp;J20&amp;" "&amp;K20&amp;" "&amp;L20&amp;" "&amp;M20</f>
        <v>N19 ( WIRE 1130 ) X6892 Y2457.05 G111</v>
      </c>
    </row>
    <row r="21" customFormat="false" ht="13.8" hidden="false" customHeight="false" outlineLevel="0" collapsed="false">
      <c r="D21" s="1" t="n">
        <f aca="false">D20+$B$6</f>
        <v>1129</v>
      </c>
      <c r="E21" s="1" t="n">
        <f aca="false">E20+$B$4</f>
        <v>6888</v>
      </c>
      <c r="F21" s="1" t="n">
        <f aca="false">F20+$B$5</f>
        <v>2454.175</v>
      </c>
      <c r="I21" s="1" t="s">
        <v>36</v>
      </c>
      <c r="J21" s="1" t="str">
        <f aca="false">"( WIRE "&amp;D21&amp;" )"</f>
        <v>( WIRE 1129 )</v>
      </c>
      <c r="K21" s="1" t="str">
        <f aca="false">"X"&amp;$E21</f>
        <v>X6888</v>
      </c>
      <c r="L21" s="1" t="str">
        <f aca="false">"Y"&amp;F21</f>
        <v>Y2454.175</v>
      </c>
      <c r="M21" s="1" t="str">
        <f aca="false">"G111"</f>
        <v>G111</v>
      </c>
      <c r="O21" s="1" t="str">
        <f aca="false">I21&amp;" "&amp;J21&amp;" "&amp;K21&amp;" "&amp;L21&amp;" "&amp;M21</f>
        <v>N20 ( WIRE 1129 ) X6888 Y2454.175 G111</v>
      </c>
    </row>
    <row r="22" customFormat="false" ht="13.8" hidden="false" customHeight="false" outlineLevel="0" collapsed="false">
      <c r="D22" s="1" t="n">
        <f aca="false">D21+$B$6</f>
        <v>1128</v>
      </c>
      <c r="E22" s="1" t="n">
        <f aca="false">E21+$B$4</f>
        <v>6884</v>
      </c>
      <c r="F22" s="1" t="n">
        <f aca="false">F21+$B$5</f>
        <v>2451.3</v>
      </c>
      <c r="I22" s="1" t="s">
        <v>37</v>
      </c>
      <c r="J22" s="1" t="str">
        <f aca="false">"( WIRE "&amp;D22&amp;" )"</f>
        <v>( WIRE 1128 )</v>
      </c>
      <c r="K22" s="1" t="str">
        <f aca="false">"X"&amp;$E22</f>
        <v>X6884</v>
      </c>
      <c r="L22" s="1" t="str">
        <f aca="false">"Y"&amp;F22</f>
        <v>Y2451.3</v>
      </c>
      <c r="M22" s="1" t="str">
        <f aca="false">"G111"</f>
        <v>G111</v>
      </c>
      <c r="O22" s="1" t="str">
        <f aca="false">I22&amp;" "&amp;J22&amp;" "&amp;K22&amp;" "&amp;L22&amp;" "&amp;M22</f>
        <v>N21 ( WIRE 1128 ) X6884 Y2451.3 G111</v>
      </c>
    </row>
    <row r="23" customFormat="false" ht="13.8" hidden="false" customHeight="false" outlineLevel="0" collapsed="false">
      <c r="D23" s="1" t="n">
        <f aca="false">D22+$B$6</f>
        <v>1127</v>
      </c>
      <c r="E23" s="1" t="n">
        <f aca="false">E22+$B$4</f>
        <v>6880</v>
      </c>
      <c r="F23" s="1" t="n">
        <f aca="false">F22+$B$5</f>
        <v>2448.425</v>
      </c>
      <c r="I23" s="1" t="s">
        <v>38</v>
      </c>
      <c r="J23" s="1" t="str">
        <f aca="false">"( WIRE "&amp;D23&amp;" )"</f>
        <v>( WIRE 1127 )</v>
      </c>
      <c r="K23" s="1" t="str">
        <f aca="false">"X"&amp;$E23</f>
        <v>X6880</v>
      </c>
      <c r="L23" s="1" t="str">
        <f aca="false">"Y"&amp;F23</f>
        <v>Y2448.425</v>
      </c>
      <c r="M23" s="1" t="str">
        <f aca="false">"G111"</f>
        <v>G111</v>
      </c>
      <c r="O23" s="1" t="str">
        <f aca="false">I23&amp;" "&amp;J23&amp;" "&amp;K23&amp;" "&amp;L23&amp;" "&amp;M23</f>
        <v>N22 ( WIRE 1127 ) X6880 Y2448.425 G111</v>
      </c>
    </row>
    <row r="24" customFormat="false" ht="13.8" hidden="false" customHeight="false" outlineLevel="0" collapsed="false">
      <c r="D24" s="1" t="n">
        <f aca="false">D23+$B$6</f>
        <v>1126</v>
      </c>
      <c r="E24" s="1" t="n">
        <f aca="false">E23+$B$4</f>
        <v>6876</v>
      </c>
      <c r="F24" s="1" t="n">
        <f aca="false">F23+$B$5</f>
        <v>2445.55</v>
      </c>
      <c r="I24" s="1" t="s">
        <v>39</v>
      </c>
      <c r="J24" s="1" t="str">
        <f aca="false">"( WIRE "&amp;D24&amp;" )"</f>
        <v>( WIRE 1126 )</v>
      </c>
      <c r="K24" s="1" t="str">
        <f aca="false">"X"&amp;$E24</f>
        <v>X6876</v>
      </c>
      <c r="L24" s="1" t="str">
        <f aca="false">"Y"&amp;F24</f>
        <v>Y2445.55</v>
      </c>
      <c r="M24" s="1" t="str">
        <f aca="false">"G111"</f>
        <v>G111</v>
      </c>
      <c r="O24" s="1" t="str">
        <f aca="false">I24&amp;" "&amp;J24&amp;" "&amp;K24&amp;" "&amp;L24&amp;" "&amp;M24</f>
        <v>N23 ( WIRE 1126 ) X6876 Y2445.55 G111</v>
      </c>
    </row>
    <row r="25" customFormat="false" ht="13.8" hidden="false" customHeight="false" outlineLevel="0" collapsed="false">
      <c r="D25" s="1" t="n">
        <f aca="false">D24+$B$6</f>
        <v>1125</v>
      </c>
      <c r="E25" s="1" t="n">
        <f aca="false">E24+$B$4</f>
        <v>6872</v>
      </c>
      <c r="F25" s="1" t="n">
        <f aca="false">F24+$B$5</f>
        <v>2442.675</v>
      </c>
      <c r="I25" s="1" t="s">
        <v>40</v>
      </c>
      <c r="J25" s="1" t="str">
        <f aca="false">"( WIRE "&amp;D25&amp;" )"</f>
        <v>( WIRE 1125 )</v>
      </c>
      <c r="K25" s="1" t="str">
        <f aca="false">"X"&amp;$E25</f>
        <v>X6872</v>
      </c>
      <c r="L25" s="1" t="str">
        <f aca="false">"Y"&amp;F25</f>
        <v>Y2442.675</v>
      </c>
      <c r="M25" s="1" t="str">
        <f aca="false">"G111"</f>
        <v>G111</v>
      </c>
      <c r="O25" s="1" t="str">
        <f aca="false">I25&amp;" "&amp;J25&amp;" "&amp;K25&amp;" "&amp;L25&amp;" "&amp;M25</f>
        <v>N24 ( WIRE 1125 ) X6872 Y2442.675 G111</v>
      </c>
    </row>
    <row r="26" customFormat="false" ht="13.8" hidden="false" customHeight="false" outlineLevel="0" collapsed="false">
      <c r="D26" s="1" t="n">
        <f aca="false">D25+$B$6</f>
        <v>1124</v>
      </c>
      <c r="E26" s="1" t="n">
        <f aca="false">E25+$B$4</f>
        <v>6868</v>
      </c>
      <c r="F26" s="1" t="n">
        <f aca="false">F25+$B$5</f>
        <v>2439.8</v>
      </c>
      <c r="I26" s="1" t="s">
        <v>41</v>
      </c>
      <c r="J26" s="1" t="str">
        <f aca="false">"( WIRE "&amp;D26&amp;" )"</f>
        <v>( WIRE 1124 )</v>
      </c>
      <c r="K26" s="1" t="str">
        <f aca="false">"X"&amp;$E26</f>
        <v>X6868</v>
      </c>
      <c r="L26" s="1" t="str">
        <f aca="false">"Y"&amp;F26</f>
        <v>Y2439.8</v>
      </c>
      <c r="M26" s="1" t="str">
        <f aca="false">"G111"</f>
        <v>G111</v>
      </c>
      <c r="O26" s="1" t="str">
        <f aca="false">I26&amp;" "&amp;J26&amp;" "&amp;K26&amp;" "&amp;L26&amp;" "&amp;M26</f>
        <v>N25 ( WIRE 1124 ) X6868 Y2439.8 G111</v>
      </c>
    </row>
    <row r="27" customFormat="false" ht="13.8" hidden="false" customHeight="false" outlineLevel="0" collapsed="false">
      <c r="D27" s="1" t="n">
        <f aca="false">D26+$B$6</f>
        <v>1123</v>
      </c>
      <c r="E27" s="1" t="n">
        <f aca="false">E26+$B$4</f>
        <v>6864</v>
      </c>
      <c r="F27" s="1" t="n">
        <f aca="false">F26+$B$5</f>
        <v>2436.925</v>
      </c>
      <c r="I27" s="1" t="s">
        <v>42</v>
      </c>
      <c r="J27" s="1" t="str">
        <f aca="false">"( WIRE "&amp;D27&amp;" )"</f>
        <v>( WIRE 1123 )</v>
      </c>
      <c r="K27" s="1" t="str">
        <f aca="false">"X"&amp;$E27</f>
        <v>X6864</v>
      </c>
      <c r="L27" s="1" t="str">
        <f aca="false">"Y"&amp;F27</f>
        <v>Y2436.925</v>
      </c>
      <c r="M27" s="1" t="str">
        <f aca="false">"G111"</f>
        <v>G111</v>
      </c>
      <c r="O27" s="1" t="str">
        <f aca="false">I27&amp;" "&amp;J27&amp;" "&amp;K27&amp;" "&amp;L27&amp;" "&amp;M27</f>
        <v>N26 ( WIRE 1123 ) X6864 Y2436.925 G111</v>
      </c>
    </row>
    <row r="28" customFormat="false" ht="13.8" hidden="false" customHeight="false" outlineLevel="0" collapsed="false">
      <c r="D28" s="1" t="n">
        <f aca="false">D27+$B$6</f>
        <v>1122</v>
      </c>
      <c r="E28" s="1" t="n">
        <f aca="false">E27+$B$4</f>
        <v>6860</v>
      </c>
      <c r="F28" s="1" t="n">
        <f aca="false">F27+$B$5</f>
        <v>2434.05</v>
      </c>
      <c r="I28" s="1" t="s">
        <v>43</v>
      </c>
      <c r="J28" s="1" t="str">
        <f aca="false">"( WIRE "&amp;D28&amp;" )"</f>
        <v>( WIRE 1122 )</v>
      </c>
      <c r="K28" s="1" t="str">
        <f aca="false">"X"&amp;$E28</f>
        <v>X6860</v>
      </c>
      <c r="L28" s="1" t="str">
        <f aca="false">"Y"&amp;F28</f>
        <v>Y2434.05</v>
      </c>
      <c r="M28" s="1" t="str">
        <f aca="false">"G111"</f>
        <v>G111</v>
      </c>
      <c r="O28" s="1" t="str">
        <f aca="false">I28&amp;" "&amp;J28&amp;" "&amp;K28&amp;" "&amp;L28&amp;" "&amp;M28</f>
        <v>N27 ( WIRE 1122 ) X6860 Y2434.05 G111</v>
      </c>
    </row>
    <row r="29" customFormat="false" ht="13.8" hidden="false" customHeight="false" outlineLevel="0" collapsed="false">
      <c r="D29" s="1" t="n">
        <f aca="false">D28+$B$6</f>
        <v>1121</v>
      </c>
      <c r="E29" s="1" t="n">
        <f aca="false">E28+$B$4</f>
        <v>6856</v>
      </c>
      <c r="F29" s="1" t="n">
        <f aca="false">F28+$B$5</f>
        <v>2431.175</v>
      </c>
      <c r="I29" s="1" t="s">
        <v>44</v>
      </c>
      <c r="J29" s="1" t="str">
        <f aca="false">"( WIRE "&amp;D29&amp;" )"</f>
        <v>( WIRE 1121 )</v>
      </c>
      <c r="K29" s="1" t="str">
        <f aca="false">"X"&amp;$E29</f>
        <v>X6856</v>
      </c>
      <c r="L29" s="1" t="str">
        <f aca="false">"Y"&amp;F29</f>
        <v>Y2431.175</v>
      </c>
      <c r="M29" s="1" t="str">
        <f aca="false">"G111"</f>
        <v>G111</v>
      </c>
      <c r="O29" s="1" t="str">
        <f aca="false">I29&amp;" "&amp;J29&amp;" "&amp;K29&amp;" "&amp;L29&amp;" "&amp;M29</f>
        <v>N28 ( WIRE 1121 ) X6856 Y2431.175 G111</v>
      </c>
    </row>
    <row r="30" customFormat="false" ht="13.8" hidden="false" customHeight="false" outlineLevel="0" collapsed="false">
      <c r="D30" s="1" t="n">
        <f aca="false">D29+$B$6</f>
        <v>1120</v>
      </c>
      <c r="E30" s="1" t="n">
        <f aca="false">E29+$B$4</f>
        <v>6852</v>
      </c>
      <c r="F30" s="1" t="n">
        <f aca="false">F29+$B$5</f>
        <v>2428.3</v>
      </c>
      <c r="I30" s="1" t="s">
        <v>45</v>
      </c>
      <c r="J30" s="1" t="str">
        <f aca="false">"( WIRE "&amp;D30&amp;" )"</f>
        <v>( WIRE 1120 )</v>
      </c>
      <c r="K30" s="1" t="str">
        <f aca="false">"X"&amp;$E30</f>
        <v>X6852</v>
      </c>
      <c r="L30" s="1" t="str">
        <f aca="false">"Y"&amp;F30</f>
        <v>Y2428.3</v>
      </c>
      <c r="M30" s="1" t="str">
        <f aca="false">"G111"</f>
        <v>G111</v>
      </c>
      <c r="O30" s="1" t="str">
        <f aca="false">I30&amp;" "&amp;J30&amp;" "&amp;K30&amp;" "&amp;L30&amp;" "&amp;M30</f>
        <v>N29 ( WIRE 1120 ) X6852 Y2428.3 G111</v>
      </c>
    </row>
    <row r="31" customFormat="false" ht="13.8" hidden="false" customHeight="false" outlineLevel="0" collapsed="false">
      <c r="D31" s="1" t="n">
        <f aca="false">D30+$B$6</f>
        <v>1119</v>
      </c>
      <c r="E31" s="1" t="n">
        <f aca="false">E30+$B$4</f>
        <v>6848</v>
      </c>
      <c r="F31" s="1" t="n">
        <f aca="false">F30+$B$5</f>
        <v>2425.425</v>
      </c>
      <c r="I31" s="1" t="s">
        <v>46</v>
      </c>
      <c r="J31" s="1" t="str">
        <f aca="false">"( WIRE "&amp;D31&amp;" )"</f>
        <v>( WIRE 1119 )</v>
      </c>
      <c r="K31" s="1" t="str">
        <f aca="false">"X"&amp;$E31</f>
        <v>X6848</v>
      </c>
      <c r="L31" s="1" t="str">
        <f aca="false">"Y"&amp;F31</f>
        <v>Y2425.425</v>
      </c>
      <c r="M31" s="1" t="str">
        <f aca="false">"G111"</f>
        <v>G111</v>
      </c>
      <c r="O31" s="1" t="str">
        <f aca="false">I31&amp;" "&amp;J31&amp;" "&amp;K31&amp;" "&amp;L31&amp;" "&amp;M31</f>
        <v>N30 ( WIRE 1119 ) X6848 Y2425.425 G111</v>
      </c>
    </row>
    <row r="32" customFormat="false" ht="13.8" hidden="false" customHeight="false" outlineLevel="0" collapsed="false">
      <c r="D32" s="1" t="n">
        <f aca="false">D31+$B$6</f>
        <v>1118</v>
      </c>
      <c r="E32" s="1" t="n">
        <f aca="false">E31+$B$4</f>
        <v>6844</v>
      </c>
      <c r="F32" s="1" t="n">
        <f aca="false">F31+$B$5</f>
        <v>2422.55</v>
      </c>
      <c r="I32" s="1" t="s">
        <v>47</v>
      </c>
      <c r="J32" s="1" t="str">
        <f aca="false">"( WIRE "&amp;D32&amp;" )"</f>
        <v>( WIRE 1118 )</v>
      </c>
      <c r="K32" s="1" t="str">
        <f aca="false">"X"&amp;$E32</f>
        <v>X6844</v>
      </c>
      <c r="L32" s="1" t="str">
        <f aca="false">"Y"&amp;F32</f>
        <v>Y2422.55</v>
      </c>
      <c r="M32" s="1" t="str">
        <f aca="false">"G111"</f>
        <v>G111</v>
      </c>
      <c r="O32" s="1" t="str">
        <f aca="false">I32&amp;" "&amp;J32&amp;" "&amp;K32&amp;" "&amp;L32&amp;" "&amp;M32</f>
        <v>N31 ( WIRE 1118 ) X6844 Y2422.55 G111</v>
      </c>
    </row>
    <row r="33" customFormat="false" ht="13.8" hidden="false" customHeight="false" outlineLevel="0" collapsed="false">
      <c r="D33" s="1" t="n">
        <f aca="false">D32+$B$6</f>
        <v>1117</v>
      </c>
      <c r="E33" s="1" t="n">
        <f aca="false">E32+$B$4</f>
        <v>6840</v>
      </c>
      <c r="F33" s="1" t="n">
        <f aca="false">F32+$B$5</f>
        <v>2419.675</v>
      </c>
      <c r="I33" s="1" t="s">
        <v>48</v>
      </c>
      <c r="J33" s="1" t="str">
        <f aca="false">"( WIRE "&amp;D33&amp;" )"</f>
        <v>( WIRE 1117 )</v>
      </c>
      <c r="K33" s="1" t="str">
        <f aca="false">"X"&amp;$E33</f>
        <v>X6840</v>
      </c>
      <c r="L33" s="1" t="str">
        <f aca="false">"Y"&amp;F33</f>
        <v>Y2419.675</v>
      </c>
      <c r="M33" s="1" t="str">
        <f aca="false">"G111"</f>
        <v>G111</v>
      </c>
      <c r="O33" s="1" t="str">
        <f aca="false">I33&amp;" "&amp;J33&amp;" "&amp;K33&amp;" "&amp;L33&amp;" "&amp;M33</f>
        <v>N32 ( WIRE 1117 ) X6840 Y2419.675 G111</v>
      </c>
    </row>
    <row r="34" customFormat="false" ht="13.8" hidden="false" customHeight="false" outlineLevel="0" collapsed="false">
      <c r="D34" s="1" t="n">
        <f aca="false">D33+$B$6</f>
        <v>1116</v>
      </c>
      <c r="E34" s="1" t="n">
        <f aca="false">E33+$B$4</f>
        <v>6836</v>
      </c>
      <c r="F34" s="1" t="n">
        <f aca="false">F33+$B$5</f>
        <v>2416.8</v>
      </c>
      <c r="I34" s="1" t="s">
        <v>49</v>
      </c>
      <c r="J34" s="1" t="str">
        <f aca="false">"( WIRE "&amp;D34&amp;" )"</f>
        <v>( WIRE 1116 )</v>
      </c>
      <c r="K34" s="1" t="str">
        <f aca="false">"X"&amp;$E34</f>
        <v>X6836</v>
      </c>
      <c r="L34" s="1" t="str">
        <f aca="false">"Y"&amp;F34</f>
        <v>Y2416.8</v>
      </c>
      <c r="M34" s="1" t="str">
        <f aca="false">"G111"</f>
        <v>G111</v>
      </c>
      <c r="O34" s="1" t="str">
        <f aca="false">I34&amp;" "&amp;J34&amp;" "&amp;K34&amp;" "&amp;L34&amp;" "&amp;M34</f>
        <v>N33 ( WIRE 1116 ) X6836 Y2416.8 G111</v>
      </c>
    </row>
    <row r="35" customFormat="false" ht="13.8" hidden="false" customHeight="false" outlineLevel="0" collapsed="false">
      <c r="D35" s="1" t="n">
        <f aca="false">D34+$B$6</f>
        <v>1115</v>
      </c>
      <c r="E35" s="1" t="n">
        <f aca="false">E34+$B$4</f>
        <v>6832</v>
      </c>
      <c r="F35" s="1" t="n">
        <f aca="false">F34+$B$5</f>
        <v>2413.925</v>
      </c>
      <c r="I35" s="1" t="s">
        <v>50</v>
      </c>
      <c r="J35" s="1" t="str">
        <f aca="false">"( WIRE "&amp;D35&amp;" )"</f>
        <v>( WIRE 1115 )</v>
      </c>
      <c r="K35" s="1" t="str">
        <f aca="false">"X"&amp;$E35</f>
        <v>X6832</v>
      </c>
      <c r="L35" s="1" t="str">
        <f aca="false">"Y"&amp;F35</f>
        <v>Y2413.925</v>
      </c>
      <c r="M35" s="1" t="str">
        <f aca="false">"G111"</f>
        <v>G111</v>
      </c>
      <c r="O35" s="1" t="str">
        <f aca="false">I35&amp;" "&amp;J35&amp;" "&amp;K35&amp;" "&amp;L35&amp;" "&amp;M35</f>
        <v>N34 ( WIRE 1115 ) X6832 Y2413.925 G111</v>
      </c>
    </row>
    <row r="36" customFormat="false" ht="13.8" hidden="false" customHeight="false" outlineLevel="0" collapsed="false">
      <c r="D36" s="1" t="n">
        <f aca="false">D35+$B$6</f>
        <v>1114</v>
      </c>
      <c r="E36" s="1" t="n">
        <f aca="false">E35+$B$4</f>
        <v>6828</v>
      </c>
      <c r="F36" s="1" t="n">
        <f aca="false">F35+$B$5</f>
        <v>2411.05</v>
      </c>
      <c r="I36" s="1" t="s">
        <v>51</v>
      </c>
      <c r="J36" s="1" t="str">
        <f aca="false">"( WIRE "&amp;D36&amp;" )"</f>
        <v>( WIRE 1114 )</v>
      </c>
      <c r="K36" s="1" t="str">
        <f aca="false">"X"&amp;$E36</f>
        <v>X6828</v>
      </c>
      <c r="L36" s="1" t="str">
        <f aca="false">"Y"&amp;F36</f>
        <v>Y2411.05</v>
      </c>
      <c r="M36" s="1" t="str">
        <f aca="false">"G111"</f>
        <v>G111</v>
      </c>
      <c r="O36" s="1" t="str">
        <f aca="false">I36&amp;" "&amp;J36&amp;" "&amp;K36&amp;" "&amp;L36&amp;" "&amp;M36</f>
        <v>N35 ( WIRE 1114 ) X6828 Y2411.05 G111</v>
      </c>
    </row>
    <row r="37" customFormat="false" ht="13.8" hidden="false" customHeight="false" outlineLevel="0" collapsed="false">
      <c r="D37" s="1" t="n">
        <f aca="false">D36+$B$6</f>
        <v>1113</v>
      </c>
      <c r="E37" s="1" t="n">
        <f aca="false">E36+$B$4</f>
        <v>6824</v>
      </c>
      <c r="F37" s="1" t="n">
        <f aca="false">F36+$B$5</f>
        <v>2408.175</v>
      </c>
      <c r="I37" s="1" t="s">
        <v>52</v>
      </c>
      <c r="J37" s="1" t="str">
        <f aca="false">"( WIRE "&amp;D37&amp;" )"</f>
        <v>( WIRE 1113 )</v>
      </c>
      <c r="K37" s="1" t="str">
        <f aca="false">"X"&amp;$E37</f>
        <v>X6824</v>
      </c>
      <c r="L37" s="1" t="str">
        <f aca="false">"Y"&amp;F37</f>
        <v>Y2408.175</v>
      </c>
      <c r="M37" s="1" t="str">
        <f aca="false">"G111"</f>
        <v>G111</v>
      </c>
      <c r="O37" s="1" t="str">
        <f aca="false">I37&amp;" "&amp;J37&amp;" "&amp;K37&amp;" "&amp;L37&amp;" "&amp;M37</f>
        <v>N36 ( WIRE 1113 ) X6824 Y2408.175 G111</v>
      </c>
    </row>
    <row r="38" customFormat="false" ht="13.8" hidden="false" customHeight="false" outlineLevel="0" collapsed="false">
      <c r="D38" s="1" t="n">
        <f aca="false">D37+$B$6</f>
        <v>1112</v>
      </c>
      <c r="E38" s="1" t="n">
        <f aca="false">E37+$B$4</f>
        <v>6820</v>
      </c>
      <c r="F38" s="1" t="n">
        <f aca="false">F37+$B$5</f>
        <v>2405.3</v>
      </c>
      <c r="I38" s="1" t="s">
        <v>53</v>
      </c>
      <c r="J38" s="1" t="str">
        <f aca="false">"( WIRE "&amp;D38&amp;" )"</f>
        <v>( WIRE 1112 )</v>
      </c>
      <c r="K38" s="1" t="str">
        <f aca="false">"X"&amp;$E38</f>
        <v>X6820</v>
      </c>
      <c r="L38" s="1" t="str">
        <f aca="false">"Y"&amp;F38</f>
        <v>Y2405.3</v>
      </c>
      <c r="M38" s="1" t="str">
        <f aca="false">"G111"</f>
        <v>G111</v>
      </c>
      <c r="O38" s="1" t="str">
        <f aca="false">I38&amp;" "&amp;J38&amp;" "&amp;K38&amp;" "&amp;L38&amp;" "&amp;M38</f>
        <v>N37 ( WIRE 1112 ) X6820 Y2405.3 G111</v>
      </c>
    </row>
    <row r="39" customFormat="false" ht="13.8" hidden="false" customHeight="false" outlineLevel="0" collapsed="false">
      <c r="D39" s="1" t="n">
        <f aca="false">D38+$B$6</f>
        <v>1111</v>
      </c>
      <c r="E39" s="1" t="n">
        <f aca="false">E38+$B$4</f>
        <v>6816</v>
      </c>
      <c r="F39" s="1" t="n">
        <f aca="false">F38+$B$5</f>
        <v>2402.425</v>
      </c>
      <c r="I39" s="1" t="s">
        <v>54</v>
      </c>
      <c r="J39" s="1" t="str">
        <f aca="false">"( WIRE "&amp;D39&amp;" )"</f>
        <v>( WIRE 1111 )</v>
      </c>
      <c r="K39" s="1" t="str">
        <f aca="false">"X"&amp;$E39</f>
        <v>X6816</v>
      </c>
      <c r="L39" s="1" t="str">
        <f aca="false">"Y"&amp;F39</f>
        <v>Y2402.425</v>
      </c>
      <c r="M39" s="1" t="str">
        <f aca="false">"G111"</f>
        <v>G111</v>
      </c>
      <c r="O39" s="1" t="str">
        <f aca="false">I39&amp;" "&amp;J39&amp;" "&amp;K39&amp;" "&amp;L39&amp;" "&amp;M39</f>
        <v>N38 ( WIRE 1111 ) X6816 Y2402.425 G111</v>
      </c>
    </row>
    <row r="40" customFormat="false" ht="13.8" hidden="false" customHeight="false" outlineLevel="0" collapsed="false">
      <c r="D40" s="1" t="n">
        <f aca="false">D39+$B$6</f>
        <v>1110</v>
      </c>
      <c r="E40" s="1" t="n">
        <f aca="false">E39+$B$4</f>
        <v>6812</v>
      </c>
      <c r="F40" s="1" t="n">
        <f aca="false">F39+$B$5</f>
        <v>2399.55</v>
      </c>
      <c r="I40" s="1" t="s">
        <v>55</v>
      </c>
      <c r="J40" s="1" t="str">
        <f aca="false">"( WIRE "&amp;D40&amp;" )"</f>
        <v>( WIRE 1110 )</v>
      </c>
      <c r="K40" s="1" t="str">
        <f aca="false">"X"&amp;$E40</f>
        <v>X6812</v>
      </c>
      <c r="L40" s="1" t="str">
        <f aca="false">"Y"&amp;F40</f>
        <v>Y2399.55</v>
      </c>
      <c r="M40" s="1" t="str">
        <f aca="false">"G111"</f>
        <v>G111</v>
      </c>
      <c r="O40" s="1" t="str">
        <f aca="false">I40&amp;" "&amp;J40&amp;" "&amp;K40&amp;" "&amp;L40&amp;" "&amp;M40</f>
        <v>N39 ( WIRE 1110 ) X6812 Y2399.55 G111</v>
      </c>
    </row>
    <row r="41" customFormat="false" ht="13.8" hidden="false" customHeight="false" outlineLevel="0" collapsed="false">
      <c r="D41" s="1" t="n">
        <f aca="false">D40+$B$6</f>
        <v>1109</v>
      </c>
      <c r="E41" s="1" t="n">
        <f aca="false">E40+$B$4</f>
        <v>6808</v>
      </c>
      <c r="F41" s="1" t="n">
        <f aca="false">F40+$B$5</f>
        <v>2396.675</v>
      </c>
      <c r="I41" s="1" t="s">
        <v>56</v>
      </c>
      <c r="J41" s="1" t="str">
        <f aca="false">"( WIRE "&amp;D41&amp;" )"</f>
        <v>( WIRE 1109 )</v>
      </c>
      <c r="K41" s="1" t="str">
        <f aca="false">"X"&amp;$E41</f>
        <v>X6808</v>
      </c>
      <c r="L41" s="1" t="str">
        <f aca="false">"Y"&amp;F41</f>
        <v>Y2396.675</v>
      </c>
      <c r="M41" s="1" t="str">
        <f aca="false">"G111"</f>
        <v>G111</v>
      </c>
      <c r="O41" s="1" t="str">
        <f aca="false">I41&amp;" "&amp;J41&amp;" "&amp;K41&amp;" "&amp;L41&amp;" "&amp;M41</f>
        <v>N40 ( WIRE 1109 ) X6808 Y2396.675 G111</v>
      </c>
    </row>
    <row r="42" customFormat="false" ht="13.8" hidden="false" customHeight="false" outlineLevel="0" collapsed="false">
      <c r="D42" s="1" t="n">
        <f aca="false">D41+$B$6</f>
        <v>1108</v>
      </c>
      <c r="E42" s="1" t="n">
        <f aca="false">E41+$B$4</f>
        <v>6804</v>
      </c>
      <c r="F42" s="1" t="n">
        <f aca="false">F41+$B$5</f>
        <v>2393.8</v>
      </c>
      <c r="I42" s="1" t="s">
        <v>57</v>
      </c>
      <c r="J42" s="1" t="str">
        <f aca="false">"( WIRE "&amp;D42&amp;" )"</f>
        <v>( WIRE 1108 )</v>
      </c>
      <c r="K42" s="1" t="str">
        <f aca="false">"X"&amp;$E42</f>
        <v>X6804</v>
      </c>
      <c r="L42" s="1" t="str">
        <f aca="false">"Y"&amp;F42</f>
        <v>Y2393.8</v>
      </c>
      <c r="M42" s="1" t="str">
        <f aca="false">"G111"</f>
        <v>G111</v>
      </c>
      <c r="O42" s="1" t="str">
        <f aca="false">I42&amp;" "&amp;J42&amp;" "&amp;K42&amp;" "&amp;L42&amp;" "&amp;M42</f>
        <v>N41 ( WIRE 1108 ) X6804 Y2393.8 G111</v>
      </c>
    </row>
    <row r="43" customFormat="false" ht="13.8" hidden="false" customHeight="false" outlineLevel="0" collapsed="false">
      <c r="D43" s="1" t="n">
        <f aca="false">D42+$B$6</f>
        <v>1107</v>
      </c>
      <c r="E43" s="1" t="n">
        <f aca="false">E42+$B$4</f>
        <v>6800</v>
      </c>
      <c r="F43" s="1" t="n">
        <f aca="false">F42+$B$5</f>
        <v>2390.925</v>
      </c>
      <c r="I43" s="1" t="s">
        <v>58</v>
      </c>
      <c r="J43" s="1" t="str">
        <f aca="false">"( WIRE "&amp;D43&amp;" )"</f>
        <v>( WIRE 1107 )</v>
      </c>
      <c r="K43" s="1" t="str">
        <f aca="false">"X"&amp;$E43</f>
        <v>X6800</v>
      </c>
      <c r="L43" s="1" t="str">
        <f aca="false">"Y"&amp;F43</f>
        <v>Y2390.925</v>
      </c>
      <c r="M43" s="1" t="str">
        <f aca="false">"G111"</f>
        <v>G111</v>
      </c>
      <c r="O43" s="1" t="str">
        <f aca="false">I43&amp;" "&amp;J43&amp;" "&amp;K43&amp;" "&amp;L43&amp;" "&amp;M43</f>
        <v>N42 ( WIRE 1107 ) X6800 Y2390.925 G111</v>
      </c>
    </row>
    <row r="44" customFormat="false" ht="13.8" hidden="false" customHeight="false" outlineLevel="0" collapsed="false">
      <c r="D44" s="1" t="n">
        <f aca="false">D43+$B$6</f>
        <v>1106</v>
      </c>
      <c r="E44" s="1" t="n">
        <f aca="false">E43+$B$4</f>
        <v>6796</v>
      </c>
      <c r="F44" s="1" t="n">
        <f aca="false">F43+$B$5</f>
        <v>2388.05</v>
      </c>
      <c r="I44" s="1" t="s">
        <v>59</v>
      </c>
      <c r="J44" s="1" t="str">
        <f aca="false">"( WIRE "&amp;D44&amp;" )"</f>
        <v>( WIRE 1106 )</v>
      </c>
      <c r="K44" s="1" t="str">
        <f aca="false">"X"&amp;$E44</f>
        <v>X6796</v>
      </c>
      <c r="L44" s="1" t="str">
        <f aca="false">"Y"&amp;F44</f>
        <v>Y2388.05</v>
      </c>
      <c r="M44" s="1" t="str">
        <f aca="false">"G111"</f>
        <v>G111</v>
      </c>
      <c r="O44" s="1" t="str">
        <f aca="false">I44&amp;" "&amp;J44&amp;" "&amp;K44&amp;" "&amp;L44&amp;" "&amp;M44</f>
        <v>N43 ( WIRE 1106 ) X6796 Y2388.05 G111</v>
      </c>
    </row>
    <row r="45" customFormat="false" ht="13.8" hidden="false" customHeight="false" outlineLevel="0" collapsed="false">
      <c r="D45" s="1" t="n">
        <f aca="false">D44+$B$6</f>
        <v>1105</v>
      </c>
      <c r="E45" s="1" t="n">
        <f aca="false">E44+$B$4</f>
        <v>6792</v>
      </c>
      <c r="F45" s="1" t="n">
        <f aca="false">F44+$B$5</f>
        <v>2385.175</v>
      </c>
      <c r="I45" s="1" t="s">
        <v>60</v>
      </c>
      <c r="J45" s="1" t="str">
        <f aca="false">"( WIRE "&amp;D45&amp;" )"</f>
        <v>( WIRE 1105 )</v>
      </c>
      <c r="K45" s="1" t="str">
        <f aca="false">"X"&amp;$E45</f>
        <v>X6792</v>
      </c>
      <c r="L45" s="1" t="str">
        <f aca="false">"Y"&amp;F45</f>
        <v>Y2385.175</v>
      </c>
      <c r="M45" s="1" t="str">
        <f aca="false">"G111"</f>
        <v>G111</v>
      </c>
      <c r="O45" s="1" t="str">
        <f aca="false">I45&amp;" "&amp;J45&amp;" "&amp;K45&amp;" "&amp;L45&amp;" "&amp;M45</f>
        <v>N44 ( WIRE 1105 ) X6792 Y2385.175 G111</v>
      </c>
    </row>
    <row r="46" customFormat="false" ht="13.8" hidden="false" customHeight="false" outlineLevel="0" collapsed="false">
      <c r="D46" s="1" t="n">
        <f aca="false">D45+$B$6</f>
        <v>1104</v>
      </c>
      <c r="E46" s="1" t="n">
        <f aca="false">E45+$B$4</f>
        <v>6788</v>
      </c>
      <c r="F46" s="1" t="n">
        <f aca="false">F45+$B$5</f>
        <v>2382.3</v>
      </c>
      <c r="I46" s="1" t="s">
        <v>61</v>
      </c>
      <c r="J46" s="1" t="str">
        <f aca="false">"( WIRE "&amp;D46&amp;" )"</f>
        <v>( WIRE 1104 )</v>
      </c>
      <c r="K46" s="1" t="str">
        <f aca="false">"X"&amp;$E46</f>
        <v>X6788</v>
      </c>
      <c r="L46" s="1" t="str">
        <f aca="false">"Y"&amp;F46</f>
        <v>Y2382.3</v>
      </c>
      <c r="M46" s="1" t="str">
        <f aca="false">"G111"</f>
        <v>G111</v>
      </c>
      <c r="O46" s="1" t="str">
        <f aca="false">I46&amp;" "&amp;J46&amp;" "&amp;K46&amp;" "&amp;L46&amp;" "&amp;M46</f>
        <v>N45 ( WIRE 1104 ) X6788 Y2382.3 G111</v>
      </c>
    </row>
    <row r="47" customFormat="false" ht="13.8" hidden="false" customHeight="false" outlineLevel="0" collapsed="false">
      <c r="D47" s="1" t="n">
        <f aca="false">D46+$B$6</f>
        <v>1103</v>
      </c>
      <c r="E47" s="1" t="n">
        <f aca="false">E46+$B$4</f>
        <v>6784</v>
      </c>
      <c r="F47" s="1" t="n">
        <f aca="false">F46+$B$5</f>
        <v>2379.425</v>
      </c>
      <c r="I47" s="1" t="s">
        <v>62</v>
      </c>
      <c r="J47" s="1" t="str">
        <f aca="false">"( WIRE "&amp;D47&amp;" )"</f>
        <v>( WIRE 1103 )</v>
      </c>
      <c r="K47" s="1" t="str">
        <f aca="false">"X"&amp;$E47</f>
        <v>X6784</v>
      </c>
      <c r="L47" s="1" t="str">
        <f aca="false">"Y"&amp;F47</f>
        <v>Y2379.425</v>
      </c>
      <c r="M47" s="1" t="str">
        <f aca="false">"G111"</f>
        <v>G111</v>
      </c>
      <c r="O47" s="1" t="str">
        <f aca="false">I47&amp;" "&amp;J47&amp;" "&amp;K47&amp;" "&amp;L47&amp;" "&amp;M47</f>
        <v>N46 ( WIRE 1103 ) X6784 Y2379.425 G111</v>
      </c>
    </row>
    <row r="48" customFormat="false" ht="13.8" hidden="false" customHeight="false" outlineLevel="0" collapsed="false">
      <c r="D48" s="1" t="n">
        <f aca="false">D47+$B$6</f>
        <v>1102</v>
      </c>
      <c r="E48" s="1" t="n">
        <f aca="false">E47+$B$4</f>
        <v>6780</v>
      </c>
      <c r="F48" s="1" t="n">
        <f aca="false">F47+$B$5</f>
        <v>2376.55</v>
      </c>
      <c r="I48" s="1" t="s">
        <v>63</v>
      </c>
      <c r="J48" s="1" t="str">
        <f aca="false">"( WIRE "&amp;D48&amp;" )"</f>
        <v>( WIRE 1102 )</v>
      </c>
      <c r="K48" s="1" t="str">
        <f aca="false">"X"&amp;$E48</f>
        <v>X6780</v>
      </c>
      <c r="L48" s="1" t="str">
        <f aca="false">"Y"&amp;F48</f>
        <v>Y2376.55</v>
      </c>
      <c r="M48" s="1" t="str">
        <f aca="false">"G111"</f>
        <v>G111</v>
      </c>
      <c r="O48" s="1" t="str">
        <f aca="false">I48&amp;" "&amp;J48&amp;" "&amp;K48&amp;" "&amp;L48&amp;" "&amp;M48</f>
        <v>N47 ( WIRE 1102 ) X6780 Y2376.55 G111</v>
      </c>
    </row>
    <row r="49" customFormat="false" ht="13.8" hidden="false" customHeight="false" outlineLevel="0" collapsed="false">
      <c r="D49" s="1" t="n">
        <f aca="false">D48+$B$6</f>
        <v>1101</v>
      </c>
      <c r="E49" s="1" t="n">
        <f aca="false">E48+$B$4</f>
        <v>6776</v>
      </c>
      <c r="F49" s="1" t="n">
        <f aca="false">F48+$B$5</f>
        <v>2373.675</v>
      </c>
      <c r="I49" s="1" t="s">
        <v>64</v>
      </c>
      <c r="J49" s="1" t="str">
        <f aca="false">"( WIRE "&amp;D49&amp;" )"</f>
        <v>( WIRE 1101 )</v>
      </c>
      <c r="K49" s="1" t="str">
        <f aca="false">"X"&amp;$E49</f>
        <v>X6776</v>
      </c>
      <c r="L49" s="1" t="str">
        <f aca="false">"Y"&amp;F49</f>
        <v>Y2373.675</v>
      </c>
      <c r="M49" s="1" t="str">
        <f aca="false">"G111"</f>
        <v>G111</v>
      </c>
      <c r="O49" s="1" t="str">
        <f aca="false">I49&amp;" "&amp;J49&amp;" "&amp;K49&amp;" "&amp;L49&amp;" "&amp;M49</f>
        <v>N48 ( WIRE 1101 ) X6776 Y2373.675 G111</v>
      </c>
    </row>
    <row r="50" customFormat="false" ht="13.8" hidden="false" customHeight="false" outlineLevel="0" collapsed="false">
      <c r="D50" s="1" t="n">
        <f aca="false">D49+$B$6</f>
        <v>1100</v>
      </c>
      <c r="E50" s="1" t="n">
        <f aca="false">E49+$B$4</f>
        <v>6772</v>
      </c>
      <c r="F50" s="1" t="n">
        <f aca="false">F49+$B$5</f>
        <v>2370.8</v>
      </c>
      <c r="I50" s="1" t="s">
        <v>65</v>
      </c>
      <c r="J50" s="1" t="str">
        <f aca="false">"( WIRE "&amp;D50&amp;" )"</f>
        <v>( WIRE 1100 )</v>
      </c>
      <c r="K50" s="1" t="str">
        <f aca="false">"X"&amp;$E50</f>
        <v>X6772</v>
      </c>
      <c r="L50" s="1" t="str">
        <f aca="false">"Y"&amp;F50</f>
        <v>Y2370.8</v>
      </c>
      <c r="M50" s="1" t="str">
        <f aca="false">"G111"</f>
        <v>G111</v>
      </c>
      <c r="O50" s="1" t="str">
        <f aca="false">I50&amp;" "&amp;J50&amp;" "&amp;K50&amp;" "&amp;L50&amp;" "&amp;M50</f>
        <v>N49 ( WIRE 1100 ) X6772 Y2370.8 G111</v>
      </c>
    </row>
    <row r="51" customFormat="false" ht="13.8" hidden="false" customHeight="false" outlineLevel="0" collapsed="false">
      <c r="D51" s="1" t="n">
        <f aca="false">D50+$B$6</f>
        <v>1099</v>
      </c>
      <c r="E51" s="1" t="n">
        <f aca="false">E50+$B$4</f>
        <v>6768</v>
      </c>
      <c r="F51" s="1" t="n">
        <f aca="false">F50+$B$5</f>
        <v>2367.925</v>
      </c>
      <c r="I51" s="1" t="s">
        <v>66</v>
      </c>
      <c r="J51" s="1" t="str">
        <f aca="false">"( WIRE "&amp;D51&amp;" )"</f>
        <v>( WIRE 1099 )</v>
      </c>
      <c r="K51" s="1" t="str">
        <f aca="false">"X"&amp;$E51</f>
        <v>X6768</v>
      </c>
      <c r="L51" s="1" t="str">
        <f aca="false">"Y"&amp;F51</f>
        <v>Y2367.925</v>
      </c>
      <c r="M51" s="1" t="str">
        <f aca="false">"G111"</f>
        <v>G111</v>
      </c>
      <c r="O51" s="1" t="str">
        <f aca="false">I51&amp;" "&amp;J51&amp;" "&amp;K51&amp;" "&amp;L51&amp;" "&amp;M51</f>
        <v>N50 ( WIRE 1099 ) X6768 Y2367.925 G111</v>
      </c>
    </row>
    <row r="52" customFormat="false" ht="13.8" hidden="false" customHeight="false" outlineLevel="0" collapsed="false">
      <c r="D52" s="1" t="n">
        <f aca="false">D51+$B$6</f>
        <v>1098</v>
      </c>
      <c r="E52" s="1" t="n">
        <f aca="false">E51+$B$4</f>
        <v>6764</v>
      </c>
      <c r="F52" s="1" t="n">
        <f aca="false">F51+$B$5</f>
        <v>2365.05</v>
      </c>
      <c r="I52" s="1" t="s">
        <v>67</v>
      </c>
      <c r="J52" s="1" t="str">
        <f aca="false">"( WIRE "&amp;D52&amp;" )"</f>
        <v>( WIRE 1098 )</v>
      </c>
      <c r="K52" s="1" t="str">
        <f aca="false">"X"&amp;$E52</f>
        <v>X6764</v>
      </c>
      <c r="L52" s="1" t="str">
        <f aca="false">"Y"&amp;F52</f>
        <v>Y2365.05</v>
      </c>
      <c r="M52" s="1" t="str">
        <f aca="false">"G111"</f>
        <v>G111</v>
      </c>
      <c r="O52" s="1" t="str">
        <f aca="false">I52&amp;" "&amp;J52&amp;" "&amp;K52&amp;" "&amp;L52&amp;" "&amp;M52</f>
        <v>N51 ( WIRE 1098 ) X6764 Y2365.05 G111</v>
      </c>
    </row>
    <row r="53" customFormat="false" ht="13.8" hidden="false" customHeight="false" outlineLevel="0" collapsed="false">
      <c r="D53" s="1" t="n">
        <f aca="false">D52+$B$6</f>
        <v>1097</v>
      </c>
      <c r="E53" s="1" t="n">
        <f aca="false">E52+$B$4</f>
        <v>6760</v>
      </c>
      <c r="F53" s="1" t="n">
        <f aca="false">F52+$B$5</f>
        <v>2362.175</v>
      </c>
      <c r="I53" s="1" t="s">
        <v>68</v>
      </c>
      <c r="J53" s="1" t="str">
        <f aca="false">"( WIRE "&amp;D53&amp;" )"</f>
        <v>( WIRE 1097 )</v>
      </c>
      <c r="K53" s="1" t="str">
        <f aca="false">"X"&amp;$E53</f>
        <v>X6760</v>
      </c>
      <c r="L53" s="1" t="str">
        <f aca="false">"Y"&amp;F53</f>
        <v>Y2362.175</v>
      </c>
      <c r="M53" s="1" t="str">
        <f aca="false">"G111"</f>
        <v>G111</v>
      </c>
      <c r="O53" s="1" t="str">
        <f aca="false">I53&amp;" "&amp;J53&amp;" "&amp;K53&amp;" "&amp;L53&amp;" "&amp;M53</f>
        <v>N52 ( WIRE 1097 ) X6760 Y2362.175 G111</v>
      </c>
    </row>
    <row r="54" customFormat="false" ht="13.8" hidden="false" customHeight="false" outlineLevel="0" collapsed="false">
      <c r="D54" s="1" t="n">
        <f aca="false">D53+$B$6</f>
        <v>1096</v>
      </c>
      <c r="E54" s="1" t="n">
        <f aca="false">E53+$B$4</f>
        <v>6756</v>
      </c>
      <c r="F54" s="1" t="n">
        <f aca="false">F53+$B$5</f>
        <v>2359.3</v>
      </c>
      <c r="I54" s="1" t="s">
        <v>69</v>
      </c>
      <c r="J54" s="1" t="str">
        <f aca="false">"( WIRE "&amp;D54&amp;" )"</f>
        <v>( WIRE 1096 )</v>
      </c>
      <c r="K54" s="1" t="str">
        <f aca="false">"X"&amp;$E54</f>
        <v>X6756</v>
      </c>
      <c r="L54" s="1" t="str">
        <f aca="false">"Y"&amp;F54</f>
        <v>Y2359.3</v>
      </c>
      <c r="M54" s="1" t="str">
        <f aca="false">"G111"</f>
        <v>G111</v>
      </c>
      <c r="O54" s="1" t="str">
        <f aca="false">I54&amp;" "&amp;J54&amp;" "&amp;K54&amp;" "&amp;L54&amp;" "&amp;M54</f>
        <v>N53 ( WIRE 1096 ) X6756 Y2359.3 G111</v>
      </c>
    </row>
    <row r="55" customFormat="false" ht="13.8" hidden="false" customHeight="false" outlineLevel="0" collapsed="false">
      <c r="D55" s="1" t="n">
        <f aca="false">D54+$B$6</f>
        <v>1095</v>
      </c>
      <c r="E55" s="1" t="n">
        <f aca="false">E54+$B$4</f>
        <v>6752</v>
      </c>
      <c r="F55" s="1" t="n">
        <f aca="false">F54+$B$5</f>
        <v>2356.425</v>
      </c>
      <c r="I55" s="1" t="s">
        <v>70</v>
      </c>
      <c r="J55" s="1" t="str">
        <f aca="false">"( WIRE "&amp;D55&amp;" )"</f>
        <v>( WIRE 1095 )</v>
      </c>
      <c r="K55" s="1" t="str">
        <f aca="false">"X"&amp;$E55</f>
        <v>X6752</v>
      </c>
      <c r="L55" s="1" t="str">
        <f aca="false">"Y"&amp;F55</f>
        <v>Y2356.425</v>
      </c>
      <c r="M55" s="1" t="str">
        <f aca="false">"G111"</f>
        <v>G111</v>
      </c>
      <c r="O55" s="1" t="str">
        <f aca="false">I55&amp;" "&amp;J55&amp;" "&amp;K55&amp;" "&amp;L55&amp;" "&amp;M55</f>
        <v>N54 ( WIRE 1095 ) X6752 Y2356.425 G111</v>
      </c>
    </row>
    <row r="56" customFormat="false" ht="13.8" hidden="false" customHeight="false" outlineLevel="0" collapsed="false">
      <c r="D56" s="1" t="n">
        <f aca="false">D55+$B$6</f>
        <v>1094</v>
      </c>
      <c r="E56" s="1" t="n">
        <f aca="false">E55+$B$4</f>
        <v>6748</v>
      </c>
      <c r="F56" s="1" t="n">
        <f aca="false">F55+$B$5</f>
        <v>2353.55</v>
      </c>
      <c r="I56" s="1" t="s">
        <v>71</v>
      </c>
      <c r="J56" s="1" t="str">
        <f aca="false">"( WIRE "&amp;D56&amp;" )"</f>
        <v>( WIRE 1094 )</v>
      </c>
      <c r="K56" s="1" t="str">
        <f aca="false">"X"&amp;$E56</f>
        <v>X6748</v>
      </c>
      <c r="L56" s="1" t="str">
        <f aca="false">"Y"&amp;F56</f>
        <v>Y2353.55</v>
      </c>
      <c r="M56" s="1" t="str">
        <f aca="false">"G111"</f>
        <v>G111</v>
      </c>
      <c r="O56" s="1" t="str">
        <f aca="false">I56&amp;" "&amp;J56&amp;" "&amp;K56&amp;" "&amp;L56&amp;" "&amp;M56</f>
        <v>N55 ( WIRE 1094 ) X6748 Y2353.55 G111</v>
      </c>
    </row>
    <row r="57" customFormat="false" ht="13.8" hidden="false" customHeight="false" outlineLevel="0" collapsed="false">
      <c r="D57" s="1" t="n">
        <f aca="false">D56+$B$6</f>
        <v>1093</v>
      </c>
      <c r="E57" s="1" t="n">
        <f aca="false">E56+$B$4</f>
        <v>6744</v>
      </c>
      <c r="F57" s="1" t="n">
        <f aca="false">F56+$B$5</f>
        <v>2350.675</v>
      </c>
      <c r="I57" s="1" t="s">
        <v>72</v>
      </c>
      <c r="J57" s="1" t="str">
        <f aca="false">"( WIRE "&amp;D57&amp;" )"</f>
        <v>( WIRE 1093 )</v>
      </c>
      <c r="K57" s="1" t="str">
        <f aca="false">"X"&amp;$E57</f>
        <v>X6744</v>
      </c>
      <c r="L57" s="1" t="str">
        <f aca="false">"Y"&amp;F57</f>
        <v>Y2350.675</v>
      </c>
      <c r="M57" s="1" t="str">
        <f aca="false">"G111"</f>
        <v>G111</v>
      </c>
      <c r="O57" s="1" t="str">
        <f aca="false">I57&amp;" "&amp;J57&amp;" "&amp;K57&amp;" "&amp;L57&amp;" "&amp;M57</f>
        <v>N56 ( WIRE 1093 ) X6744 Y2350.675 G111</v>
      </c>
    </row>
    <row r="58" customFormat="false" ht="13.8" hidden="false" customHeight="false" outlineLevel="0" collapsed="false">
      <c r="D58" s="1" t="n">
        <f aca="false">D57+$B$6</f>
        <v>1092</v>
      </c>
      <c r="E58" s="1" t="n">
        <f aca="false">E57+$B$4</f>
        <v>6740</v>
      </c>
      <c r="F58" s="1" t="n">
        <f aca="false">F57+$B$5</f>
        <v>2347.8</v>
      </c>
      <c r="I58" s="1" t="s">
        <v>73</v>
      </c>
      <c r="J58" s="1" t="str">
        <f aca="false">"( WIRE "&amp;D58&amp;" )"</f>
        <v>( WIRE 1092 )</v>
      </c>
      <c r="K58" s="1" t="str">
        <f aca="false">"X"&amp;$E58</f>
        <v>X6740</v>
      </c>
      <c r="L58" s="1" t="str">
        <f aca="false">"Y"&amp;F58</f>
        <v>Y2347.8</v>
      </c>
      <c r="M58" s="1" t="str">
        <f aca="false">"G111"</f>
        <v>G111</v>
      </c>
      <c r="O58" s="1" t="str">
        <f aca="false">I58&amp;" "&amp;J58&amp;" "&amp;K58&amp;" "&amp;L58&amp;" "&amp;M58</f>
        <v>N57 ( WIRE 1092 ) X6740 Y2347.8 G111</v>
      </c>
    </row>
    <row r="59" customFormat="false" ht="13.8" hidden="false" customHeight="false" outlineLevel="0" collapsed="false">
      <c r="D59" s="1" t="n">
        <f aca="false">D58+$B$6</f>
        <v>1091</v>
      </c>
      <c r="E59" s="1" t="n">
        <f aca="false">E58+$B$4</f>
        <v>6736</v>
      </c>
      <c r="F59" s="1" t="n">
        <f aca="false">F58+$B$5</f>
        <v>2344.925</v>
      </c>
      <c r="I59" s="1" t="s">
        <v>74</v>
      </c>
      <c r="J59" s="1" t="str">
        <f aca="false">"( WIRE "&amp;D59&amp;" )"</f>
        <v>( WIRE 1091 )</v>
      </c>
      <c r="K59" s="1" t="str">
        <f aca="false">"X"&amp;$E59</f>
        <v>X6736</v>
      </c>
      <c r="L59" s="1" t="str">
        <f aca="false">"Y"&amp;F59</f>
        <v>Y2344.925</v>
      </c>
      <c r="M59" s="1" t="str">
        <f aca="false">"G111"</f>
        <v>G111</v>
      </c>
      <c r="O59" s="1" t="str">
        <f aca="false">I59&amp;" "&amp;J59&amp;" "&amp;K59&amp;" "&amp;L59&amp;" "&amp;M59</f>
        <v>N58 ( WIRE 1091 ) X6736 Y2344.925 G111</v>
      </c>
    </row>
    <row r="60" customFormat="false" ht="13.8" hidden="false" customHeight="false" outlineLevel="0" collapsed="false">
      <c r="D60" s="1" t="n">
        <f aca="false">D59+$B$6</f>
        <v>1090</v>
      </c>
      <c r="E60" s="1" t="n">
        <f aca="false">E59+$B$4</f>
        <v>6732</v>
      </c>
      <c r="F60" s="1" t="n">
        <f aca="false">F59+$B$5</f>
        <v>2342.05</v>
      </c>
      <c r="I60" s="1" t="s">
        <v>75</v>
      </c>
      <c r="J60" s="1" t="str">
        <f aca="false">"( WIRE "&amp;D60&amp;" )"</f>
        <v>( WIRE 1090 )</v>
      </c>
      <c r="K60" s="1" t="str">
        <f aca="false">"X"&amp;$E60</f>
        <v>X6732</v>
      </c>
      <c r="L60" s="1" t="str">
        <f aca="false">"Y"&amp;F60</f>
        <v>Y2342.05</v>
      </c>
      <c r="M60" s="1" t="str">
        <f aca="false">"G111"</f>
        <v>G111</v>
      </c>
      <c r="O60" s="1" t="str">
        <f aca="false">I60&amp;" "&amp;J60&amp;" "&amp;K60&amp;" "&amp;L60&amp;" "&amp;M60</f>
        <v>N59 ( WIRE 1090 ) X6732 Y2342.05 G111</v>
      </c>
    </row>
    <row r="61" customFormat="false" ht="13.8" hidden="false" customHeight="false" outlineLevel="0" collapsed="false">
      <c r="D61" s="1" t="n">
        <f aca="false">D60+$B$6</f>
        <v>1089</v>
      </c>
      <c r="E61" s="1" t="n">
        <f aca="false">E60+$B$4</f>
        <v>6728</v>
      </c>
      <c r="F61" s="1" t="n">
        <f aca="false">F60+$B$5</f>
        <v>2339.175</v>
      </c>
      <c r="I61" s="1" t="s">
        <v>76</v>
      </c>
      <c r="J61" s="1" t="str">
        <f aca="false">"( WIRE "&amp;D61&amp;" )"</f>
        <v>( WIRE 1089 )</v>
      </c>
      <c r="K61" s="1" t="str">
        <f aca="false">"X"&amp;$E61</f>
        <v>X6728</v>
      </c>
      <c r="L61" s="1" t="str">
        <f aca="false">"Y"&amp;F61</f>
        <v>Y2339.175</v>
      </c>
      <c r="M61" s="1" t="str">
        <f aca="false">"G111"</f>
        <v>G111</v>
      </c>
      <c r="O61" s="1" t="str">
        <f aca="false">I61&amp;" "&amp;J61&amp;" "&amp;K61&amp;" "&amp;L61&amp;" "&amp;M61</f>
        <v>N60 ( WIRE 1089 ) X6728 Y2339.175 G111</v>
      </c>
    </row>
    <row r="62" customFormat="false" ht="13.8" hidden="false" customHeight="false" outlineLevel="0" collapsed="false">
      <c r="D62" s="1" t="n">
        <f aca="false">D61+$B$6</f>
        <v>1088</v>
      </c>
      <c r="E62" s="1" t="n">
        <f aca="false">E61+$B$4</f>
        <v>6724</v>
      </c>
      <c r="F62" s="1" t="n">
        <f aca="false">F61+$B$5</f>
        <v>2336.3</v>
      </c>
      <c r="I62" s="1" t="s">
        <v>77</v>
      </c>
      <c r="J62" s="1" t="str">
        <f aca="false">"( WIRE "&amp;D62&amp;" )"</f>
        <v>( WIRE 1088 )</v>
      </c>
      <c r="K62" s="1" t="str">
        <f aca="false">"X"&amp;$E62</f>
        <v>X6724</v>
      </c>
      <c r="L62" s="1" t="str">
        <f aca="false">"Y"&amp;F62</f>
        <v>Y2336.3</v>
      </c>
      <c r="M62" s="1" t="str">
        <f aca="false">"G111"</f>
        <v>G111</v>
      </c>
      <c r="O62" s="1" t="str">
        <f aca="false">I62&amp;" "&amp;J62&amp;" "&amp;K62&amp;" "&amp;L62&amp;" "&amp;M62</f>
        <v>N61 ( WIRE 1088 ) X6724 Y2336.3 G111</v>
      </c>
    </row>
    <row r="63" customFormat="false" ht="13.8" hidden="false" customHeight="false" outlineLevel="0" collapsed="false">
      <c r="D63" s="1" t="n">
        <f aca="false">D62+$B$6</f>
        <v>1087</v>
      </c>
      <c r="E63" s="1" t="n">
        <f aca="false">E62+$B$4</f>
        <v>6720</v>
      </c>
      <c r="F63" s="1" t="n">
        <f aca="false">F62+$B$5</f>
        <v>2333.425</v>
      </c>
      <c r="I63" s="1" t="s">
        <v>78</v>
      </c>
      <c r="J63" s="1" t="str">
        <f aca="false">"( WIRE "&amp;D63&amp;" )"</f>
        <v>( WIRE 1087 )</v>
      </c>
      <c r="K63" s="1" t="str">
        <f aca="false">"X"&amp;$E63</f>
        <v>X6720</v>
      </c>
      <c r="L63" s="1" t="str">
        <f aca="false">"Y"&amp;F63</f>
        <v>Y2333.425</v>
      </c>
      <c r="M63" s="1" t="str">
        <f aca="false">"G111"</f>
        <v>G111</v>
      </c>
      <c r="O63" s="1" t="str">
        <f aca="false">I63&amp;" "&amp;J63&amp;" "&amp;K63&amp;" "&amp;L63&amp;" "&amp;M63</f>
        <v>N62 ( WIRE 1087 ) X6720 Y2333.425 G111</v>
      </c>
    </row>
    <row r="64" customFormat="false" ht="13.8" hidden="false" customHeight="false" outlineLevel="0" collapsed="false">
      <c r="D64" s="1" t="n">
        <f aca="false">D63+$B$6</f>
        <v>1086</v>
      </c>
      <c r="E64" s="1" t="n">
        <f aca="false">E63+$B$4</f>
        <v>6716</v>
      </c>
      <c r="F64" s="1" t="n">
        <f aca="false">F63+$B$5</f>
        <v>2330.55</v>
      </c>
      <c r="I64" s="1" t="s">
        <v>79</v>
      </c>
      <c r="J64" s="1" t="str">
        <f aca="false">"( WIRE "&amp;D64&amp;" )"</f>
        <v>( WIRE 1086 )</v>
      </c>
      <c r="K64" s="1" t="str">
        <f aca="false">"X"&amp;$E64</f>
        <v>X6716</v>
      </c>
      <c r="L64" s="1" t="str">
        <f aca="false">"Y"&amp;F64</f>
        <v>Y2330.55</v>
      </c>
      <c r="M64" s="1" t="str">
        <f aca="false">"G111"</f>
        <v>G111</v>
      </c>
      <c r="O64" s="1" t="str">
        <f aca="false">I64&amp;" "&amp;J64&amp;" "&amp;K64&amp;" "&amp;L64&amp;" "&amp;M64</f>
        <v>N63 ( WIRE 1086 ) X6716 Y2330.55 G111</v>
      </c>
    </row>
    <row r="65" customFormat="false" ht="13.8" hidden="false" customHeight="false" outlineLevel="0" collapsed="false">
      <c r="D65" s="1" t="n">
        <f aca="false">D64+$B$6</f>
        <v>1085</v>
      </c>
      <c r="E65" s="1" t="n">
        <f aca="false">E64+$B$4</f>
        <v>6712</v>
      </c>
      <c r="F65" s="1" t="n">
        <f aca="false">F64+$B$5</f>
        <v>2327.675</v>
      </c>
      <c r="I65" s="1" t="s">
        <v>80</v>
      </c>
      <c r="J65" s="1" t="str">
        <f aca="false">"( WIRE "&amp;D65&amp;" )"</f>
        <v>( WIRE 1085 )</v>
      </c>
      <c r="K65" s="1" t="str">
        <f aca="false">"X"&amp;$E65</f>
        <v>X6712</v>
      </c>
      <c r="L65" s="1" t="str">
        <f aca="false">"Y"&amp;F65</f>
        <v>Y2327.675</v>
      </c>
      <c r="M65" s="1" t="str">
        <f aca="false">"G111"</f>
        <v>G111</v>
      </c>
      <c r="O65" s="1" t="str">
        <f aca="false">I65&amp;" "&amp;J65&amp;" "&amp;K65&amp;" "&amp;L65&amp;" "&amp;M65</f>
        <v>N64 ( WIRE 1085 ) X6712 Y2327.675 G111</v>
      </c>
    </row>
    <row r="66" customFormat="false" ht="13.8" hidden="false" customHeight="false" outlineLevel="0" collapsed="false">
      <c r="D66" s="1" t="n">
        <f aca="false">D65+$B$6</f>
        <v>1084</v>
      </c>
      <c r="E66" s="1" t="n">
        <f aca="false">E65+$B$4</f>
        <v>6708</v>
      </c>
      <c r="F66" s="1" t="n">
        <f aca="false">F65+$B$5</f>
        <v>2324.8</v>
      </c>
      <c r="I66" s="1" t="s">
        <v>81</v>
      </c>
      <c r="J66" s="1" t="str">
        <f aca="false">"( WIRE "&amp;D66&amp;" )"</f>
        <v>( WIRE 1084 )</v>
      </c>
      <c r="K66" s="1" t="str">
        <f aca="false">"X"&amp;$E66</f>
        <v>X6708</v>
      </c>
      <c r="L66" s="1" t="str">
        <f aca="false">"Y"&amp;F66</f>
        <v>Y2324.8</v>
      </c>
      <c r="M66" s="1" t="str">
        <f aca="false">"G111"</f>
        <v>G111</v>
      </c>
      <c r="O66" s="1" t="str">
        <f aca="false">I66&amp;" "&amp;J66&amp;" "&amp;K66&amp;" "&amp;L66&amp;" "&amp;M66</f>
        <v>N65 ( WIRE 1084 ) X6708 Y2324.8 G111</v>
      </c>
    </row>
    <row r="67" customFormat="false" ht="13.8" hidden="false" customHeight="false" outlineLevel="0" collapsed="false">
      <c r="D67" s="1" t="n">
        <f aca="false">D66+$B$6</f>
        <v>1083</v>
      </c>
      <c r="E67" s="1" t="n">
        <f aca="false">E66+$B$4</f>
        <v>6704</v>
      </c>
      <c r="F67" s="1" t="n">
        <f aca="false">F66+$B$5</f>
        <v>2321.925</v>
      </c>
      <c r="I67" s="1" t="s">
        <v>82</v>
      </c>
      <c r="J67" s="1" t="str">
        <f aca="false">"( WIRE "&amp;D67&amp;" )"</f>
        <v>( WIRE 1083 )</v>
      </c>
      <c r="K67" s="1" t="str">
        <f aca="false">"X"&amp;$E67</f>
        <v>X6704</v>
      </c>
      <c r="L67" s="1" t="str">
        <f aca="false">"Y"&amp;F67</f>
        <v>Y2321.925</v>
      </c>
      <c r="M67" s="1" t="str">
        <f aca="false">"G111"</f>
        <v>G111</v>
      </c>
      <c r="O67" s="1" t="str">
        <f aca="false">I67&amp;" "&amp;J67&amp;" "&amp;K67&amp;" "&amp;L67&amp;" "&amp;M67</f>
        <v>N66 ( WIRE 1083 ) X6704 Y2321.925 G111</v>
      </c>
    </row>
    <row r="68" customFormat="false" ht="13.8" hidden="false" customHeight="false" outlineLevel="0" collapsed="false">
      <c r="D68" s="1" t="n">
        <f aca="false">D67+$B$6</f>
        <v>1082</v>
      </c>
      <c r="E68" s="1" t="n">
        <f aca="false">E67+$B$4</f>
        <v>6700</v>
      </c>
      <c r="F68" s="1" t="n">
        <f aca="false">F67+$B$5</f>
        <v>2319.05</v>
      </c>
      <c r="I68" s="1" t="s">
        <v>83</v>
      </c>
      <c r="J68" s="1" t="str">
        <f aca="false">"( WIRE "&amp;D68&amp;" )"</f>
        <v>( WIRE 1082 )</v>
      </c>
      <c r="K68" s="1" t="str">
        <f aca="false">"X"&amp;$E68</f>
        <v>X6700</v>
      </c>
      <c r="L68" s="1" t="str">
        <f aca="false">"Y"&amp;F68</f>
        <v>Y2319.05</v>
      </c>
      <c r="M68" s="1" t="str">
        <f aca="false">"G111"</f>
        <v>G111</v>
      </c>
      <c r="O68" s="1" t="str">
        <f aca="false">I68&amp;" "&amp;J68&amp;" "&amp;K68&amp;" "&amp;L68&amp;" "&amp;M68</f>
        <v>N67 ( WIRE 1082 ) X6700 Y2319.05 G111</v>
      </c>
    </row>
    <row r="69" customFormat="false" ht="13.8" hidden="false" customHeight="false" outlineLevel="0" collapsed="false">
      <c r="D69" s="1" t="n">
        <f aca="false">D68+$B$6</f>
        <v>1081</v>
      </c>
      <c r="E69" s="1" t="n">
        <f aca="false">E68+$B$4</f>
        <v>6696</v>
      </c>
      <c r="F69" s="1" t="n">
        <f aca="false">F68+$B$5</f>
        <v>2316.175</v>
      </c>
      <c r="I69" s="1" t="s">
        <v>84</v>
      </c>
      <c r="J69" s="1" t="str">
        <f aca="false">"( WIRE "&amp;D69&amp;" )"</f>
        <v>( WIRE 1081 )</v>
      </c>
      <c r="K69" s="1" t="str">
        <f aca="false">"X"&amp;$E69</f>
        <v>X6696</v>
      </c>
      <c r="L69" s="1" t="str">
        <f aca="false">"Y"&amp;F69</f>
        <v>Y2316.175</v>
      </c>
      <c r="M69" s="1" t="str">
        <f aca="false">"G111"</f>
        <v>G111</v>
      </c>
      <c r="O69" s="1" t="str">
        <f aca="false">I69&amp;" "&amp;J69&amp;" "&amp;K69&amp;" "&amp;L69&amp;" "&amp;M69</f>
        <v>N68 ( WIRE 1081 ) X6696 Y2316.175 G111</v>
      </c>
    </row>
    <row r="70" customFormat="false" ht="13.8" hidden="false" customHeight="false" outlineLevel="0" collapsed="false">
      <c r="D70" s="1" t="n">
        <f aca="false">D69+$B$6</f>
        <v>1080</v>
      </c>
      <c r="E70" s="1" t="n">
        <f aca="false">E69+$B$4</f>
        <v>6692</v>
      </c>
      <c r="F70" s="1" t="n">
        <f aca="false">F69+$B$5</f>
        <v>2313.3</v>
      </c>
      <c r="I70" s="1" t="s">
        <v>85</v>
      </c>
      <c r="J70" s="1" t="str">
        <f aca="false">"( WIRE "&amp;D70&amp;" )"</f>
        <v>( WIRE 1080 )</v>
      </c>
      <c r="K70" s="1" t="str">
        <f aca="false">"X"&amp;$E70</f>
        <v>X6692</v>
      </c>
      <c r="L70" s="1" t="str">
        <f aca="false">"Y"&amp;F70</f>
        <v>Y2313.3</v>
      </c>
      <c r="M70" s="1" t="str">
        <f aca="false">"G111"</f>
        <v>G111</v>
      </c>
      <c r="O70" s="1" t="str">
        <f aca="false">I70&amp;" "&amp;J70&amp;" "&amp;K70&amp;" "&amp;L70&amp;" "&amp;M70</f>
        <v>N69 ( WIRE 1080 ) X6692 Y2313.3 G111</v>
      </c>
    </row>
    <row r="71" customFormat="false" ht="13.8" hidden="false" customHeight="false" outlineLevel="0" collapsed="false">
      <c r="D71" s="1" t="n">
        <f aca="false">D70+$B$6</f>
        <v>1079</v>
      </c>
      <c r="E71" s="1" t="n">
        <f aca="false">E70+$B$4</f>
        <v>6688</v>
      </c>
      <c r="F71" s="1" t="n">
        <f aca="false">F70+$B$5</f>
        <v>2310.425</v>
      </c>
      <c r="I71" s="1" t="s">
        <v>86</v>
      </c>
      <c r="J71" s="1" t="str">
        <f aca="false">"( WIRE "&amp;D71&amp;" )"</f>
        <v>( WIRE 1079 )</v>
      </c>
      <c r="K71" s="1" t="str">
        <f aca="false">"X"&amp;$E71</f>
        <v>X6688</v>
      </c>
      <c r="L71" s="1" t="str">
        <f aca="false">"Y"&amp;F71</f>
        <v>Y2310.425</v>
      </c>
      <c r="M71" s="1" t="str">
        <f aca="false">"G111"</f>
        <v>G111</v>
      </c>
      <c r="O71" s="1" t="str">
        <f aca="false">I71&amp;" "&amp;J71&amp;" "&amp;K71&amp;" "&amp;L71&amp;" "&amp;M71</f>
        <v>N70 ( WIRE 1079 ) X6688 Y2310.425 G111</v>
      </c>
    </row>
    <row r="72" customFormat="false" ht="13.8" hidden="false" customHeight="false" outlineLevel="0" collapsed="false">
      <c r="D72" s="1" t="n">
        <f aca="false">D71+$B$6</f>
        <v>1078</v>
      </c>
      <c r="E72" s="1" t="n">
        <f aca="false">E71+$B$4</f>
        <v>6684</v>
      </c>
      <c r="F72" s="1" t="n">
        <f aca="false">F71+$B$5</f>
        <v>2307.55</v>
      </c>
      <c r="I72" s="1" t="s">
        <v>87</v>
      </c>
      <c r="J72" s="1" t="str">
        <f aca="false">"( WIRE "&amp;D72&amp;" )"</f>
        <v>( WIRE 1078 )</v>
      </c>
      <c r="K72" s="1" t="str">
        <f aca="false">"X"&amp;$E72</f>
        <v>X6684</v>
      </c>
      <c r="L72" s="1" t="str">
        <f aca="false">"Y"&amp;F72</f>
        <v>Y2307.55</v>
      </c>
      <c r="M72" s="1" t="str">
        <f aca="false">"G111"</f>
        <v>G111</v>
      </c>
      <c r="O72" s="1" t="str">
        <f aca="false">I72&amp;" "&amp;J72&amp;" "&amp;K72&amp;" "&amp;L72&amp;" "&amp;M72</f>
        <v>N71 ( WIRE 1078 ) X6684 Y2307.55 G111</v>
      </c>
    </row>
    <row r="73" customFormat="false" ht="13.8" hidden="false" customHeight="false" outlineLevel="0" collapsed="false">
      <c r="D73" s="1" t="n">
        <f aca="false">D72+$B$6</f>
        <v>1077</v>
      </c>
      <c r="E73" s="1" t="n">
        <f aca="false">E72+$B$4</f>
        <v>6680</v>
      </c>
      <c r="F73" s="1" t="n">
        <f aca="false">F72+$B$5</f>
        <v>2304.675</v>
      </c>
      <c r="I73" s="1" t="s">
        <v>88</v>
      </c>
      <c r="J73" s="1" t="str">
        <f aca="false">"( WIRE "&amp;D73&amp;" )"</f>
        <v>( WIRE 1077 )</v>
      </c>
      <c r="K73" s="1" t="str">
        <f aca="false">"X"&amp;$E73</f>
        <v>X6680</v>
      </c>
      <c r="L73" s="1" t="str">
        <f aca="false">"Y"&amp;F73</f>
        <v>Y2304.675</v>
      </c>
      <c r="M73" s="1" t="str">
        <f aca="false">"G111"</f>
        <v>G111</v>
      </c>
      <c r="O73" s="1" t="str">
        <f aca="false">I73&amp;" "&amp;J73&amp;" "&amp;K73&amp;" "&amp;L73&amp;" "&amp;M73</f>
        <v>N72 ( WIRE 1077 ) X6680 Y2304.675 G111</v>
      </c>
    </row>
    <row r="74" customFormat="false" ht="13.8" hidden="false" customHeight="false" outlineLevel="0" collapsed="false">
      <c r="D74" s="1" t="n">
        <f aca="false">D73+$B$6</f>
        <v>1076</v>
      </c>
      <c r="E74" s="1" t="n">
        <f aca="false">E73+$B$4</f>
        <v>6676</v>
      </c>
      <c r="F74" s="1" t="n">
        <f aca="false">F73+$B$5</f>
        <v>2301.8</v>
      </c>
      <c r="I74" s="1" t="s">
        <v>89</v>
      </c>
      <c r="J74" s="1" t="str">
        <f aca="false">"( WIRE "&amp;D74&amp;" )"</f>
        <v>( WIRE 1076 )</v>
      </c>
      <c r="K74" s="1" t="str">
        <f aca="false">"X"&amp;$E74</f>
        <v>X6676</v>
      </c>
      <c r="L74" s="1" t="str">
        <f aca="false">"Y"&amp;F74</f>
        <v>Y2301.8</v>
      </c>
      <c r="M74" s="1" t="str">
        <f aca="false">"G111"</f>
        <v>G111</v>
      </c>
      <c r="O74" s="1" t="str">
        <f aca="false">I74&amp;" "&amp;J74&amp;" "&amp;K74&amp;" "&amp;L74&amp;" "&amp;M74</f>
        <v>N73 ( WIRE 1076 ) X6676 Y2301.8 G111</v>
      </c>
    </row>
    <row r="75" customFormat="false" ht="13.8" hidden="false" customHeight="false" outlineLevel="0" collapsed="false">
      <c r="D75" s="1" t="n">
        <f aca="false">D74+$B$6</f>
        <v>1075</v>
      </c>
      <c r="E75" s="1" t="n">
        <f aca="false">E74+$B$4</f>
        <v>6672</v>
      </c>
      <c r="F75" s="1" t="n">
        <f aca="false">F74+$B$5</f>
        <v>2298.925</v>
      </c>
      <c r="I75" s="1" t="s">
        <v>90</v>
      </c>
      <c r="J75" s="1" t="str">
        <f aca="false">"( WIRE "&amp;D75&amp;" )"</f>
        <v>( WIRE 1075 )</v>
      </c>
      <c r="K75" s="1" t="str">
        <f aca="false">"X"&amp;$E75</f>
        <v>X6672</v>
      </c>
      <c r="L75" s="1" t="str">
        <f aca="false">"Y"&amp;F75</f>
        <v>Y2298.925</v>
      </c>
      <c r="M75" s="1" t="str">
        <f aca="false">"G111"</f>
        <v>G111</v>
      </c>
      <c r="O75" s="1" t="str">
        <f aca="false">I75&amp;" "&amp;J75&amp;" "&amp;K75&amp;" "&amp;L75&amp;" "&amp;M75</f>
        <v>N74 ( WIRE 1075 ) X6672 Y2298.925 G111</v>
      </c>
    </row>
    <row r="76" customFormat="false" ht="13.8" hidden="false" customHeight="false" outlineLevel="0" collapsed="false">
      <c r="D76" s="1" t="n">
        <f aca="false">D75+$B$6</f>
        <v>1074</v>
      </c>
      <c r="E76" s="1" t="n">
        <f aca="false">E75+$B$4</f>
        <v>6668</v>
      </c>
      <c r="F76" s="1" t="n">
        <f aca="false">F75+$B$5</f>
        <v>2296.05</v>
      </c>
      <c r="I76" s="1" t="s">
        <v>91</v>
      </c>
      <c r="J76" s="1" t="str">
        <f aca="false">"( WIRE "&amp;D76&amp;" )"</f>
        <v>( WIRE 1074 )</v>
      </c>
      <c r="K76" s="1" t="str">
        <f aca="false">"X"&amp;$E76</f>
        <v>X6668</v>
      </c>
      <c r="L76" s="1" t="str">
        <f aca="false">"Y"&amp;F76</f>
        <v>Y2296.05</v>
      </c>
      <c r="M76" s="1" t="str">
        <f aca="false">"G111"</f>
        <v>G111</v>
      </c>
      <c r="O76" s="1" t="str">
        <f aca="false">I76&amp;" "&amp;J76&amp;" "&amp;K76&amp;" "&amp;L76&amp;" "&amp;M76</f>
        <v>N75 ( WIRE 1074 ) X6668 Y2296.05 G111</v>
      </c>
    </row>
    <row r="77" customFormat="false" ht="13.8" hidden="false" customHeight="false" outlineLevel="0" collapsed="false">
      <c r="D77" s="1" t="n">
        <f aca="false">D76+$B$6</f>
        <v>1073</v>
      </c>
      <c r="E77" s="1" t="n">
        <f aca="false">E76+$B$4</f>
        <v>6664</v>
      </c>
      <c r="F77" s="1" t="n">
        <f aca="false">F76+$B$5</f>
        <v>2293.175</v>
      </c>
      <c r="I77" s="1" t="s">
        <v>92</v>
      </c>
      <c r="J77" s="1" t="str">
        <f aca="false">"( WIRE "&amp;D77&amp;" )"</f>
        <v>( WIRE 1073 )</v>
      </c>
      <c r="K77" s="1" t="str">
        <f aca="false">"X"&amp;$E77</f>
        <v>X6664</v>
      </c>
      <c r="L77" s="1" t="str">
        <f aca="false">"Y"&amp;F77</f>
        <v>Y2293.175</v>
      </c>
      <c r="M77" s="1" t="str">
        <f aca="false">"G111"</f>
        <v>G111</v>
      </c>
      <c r="O77" s="1" t="str">
        <f aca="false">I77&amp;" "&amp;J77&amp;" "&amp;K77&amp;" "&amp;L77&amp;" "&amp;M77</f>
        <v>N76 ( WIRE 1073 ) X6664 Y2293.175 G111</v>
      </c>
    </row>
    <row r="78" customFormat="false" ht="13.8" hidden="false" customHeight="false" outlineLevel="0" collapsed="false">
      <c r="D78" s="1" t="n">
        <f aca="false">D77+$B$6</f>
        <v>1072</v>
      </c>
      <c r="E78" s="1" t="n">
        <f aca="false">E77+$B$4</f>
        <v>6660</v>
      </c>
      <c r="F78" s="1" t="n">
        <f aca="false">F77+$B$5</f>
        <v>2290.3</v>
      </c>
      <c r="I78" s="1" t="s">
        <v>93</v>
      </c>
      <c r="J78" s="1" t="str">
        <f aca="false">"( WIRE "&amp;D78&amp;" )"</f>
        <v>( WIRE 1072 )</v>
      </c>
      <c r="K78" s="1" t="str">
        <f aca="false">"X"&amp;$E78</f>
        <v>X6660</v>
      </c>
      <c r="L78" s="1" t="str">
        <f aca="false">"Y"&amp;F78</f>
        <v>Y2290.3</v>
      </c>
      <c r="M78" s="1" t="str">
        <f aca="false">"G111"</f>
        <v>G111</v>
      </c>
      <c r="O78" s="1" t="str">
        <f aca="false">I78&amp;" "&amp;J78&amp;" "&amp;K78&amp;" "&amp;L78&amp;" "&amp;M78</f>
        <v>N77 ( WIRE 1072 ) X6660 Y2290.3 G111</v>
      </c>
    </row>
    <row r="79" customFormat="false" ht="13.8" hidden="false" customHeight="false" outlineLevel="0" collapsed="false">
      <c r="D79" s="1" t="n">
        <f aca="false">D78+$B$6</f>
        <v>1071</v>
      </c>
      <c r="E79" s="1" t="n">
        <f aca="false">E78+$B$4</f>
        <v>6656</v>
      </c>
      <c r="F79" s="1" t="n">
        <f aca="false">F78+$B$5</f>
        <v>2287.425</v>
      </c>
      <c r="I79" s="1" t="s">
        <v>94</v>
      </c>
      <c r="J79" s="1" t="str">
        <f aca="false">"( WIRE "&amp;D79&amp;" )"</f>
        <v>( WIRE 1071 )</v>
      </c>
      <c r="K79" s="1" t="str">
        <f aca="false">"X"&amp;$E79</f>
        <v>X6656</v>
      </c>
      <c r="L79" s="1" t="str">
        <f aca="false">"Y"&amp;F79</f>
        <v>Y2287.425</v>
      </c>
      <c r="M79" s="1" t="str">
        <f aca="false">"G111"</f>
        <v>G111</v>
      </c>
      <c r="O79" s="1" t="str">
        <f aca="false">I79&amp;" "&amp;J79&amp;" "&amp;K79&amp;" "&amp;L79&amp;" "&amp;M79</f>
        <v>N78 ( WIRE 1071 ) X6656 Y2287.425 G111</v>
      </c>
    </row>
    <row r="80" customFormat="false" ht="13.8" hidden="false" customHeight="false" outlineLevel="0" collapsed="false">
      <c r="D80" s="1" t="n">
        <f aca="false">D79+$B$6</f>
        <v>1070</v>
      </c>
      <c r="E80" s="1" t="n">
        <f aca="false">E79+$B$4</f>
        <v>6652</v>
      </c>
      <c r="F80" s="1" t="n">
        <f aca="false">F79+$B$5</f>
        <v>2284.55</v>
      </c>
      <c r="I80" s="1" t="s">
        <v>95</v>
      </c>
      <c r="J80" s="1" t="str">
        <f aca="false">"( WIRE "&amp;D80&amp;" )"</f>
        <v>( WIRE 1070 )</v>
      </c>
      <c r="K80" s="1" t="str">
        <f aca="false">"X"&amp;$E80</f>
        <v>X6652</v>
      </c>
      <c r="L80" s="1" t="str">
        <f aca="false">"Y"&amp;F80</f>
        <v>Y2284.55</v>
      </c>
      <c r="M80" s="1" t="str">
        <f aca="false">"G111"</f>
        <v>G111</v>
      </c>
      <c r="O80" s="1" t="str">
        <f aca="false">I80&amp;" "&amp;J80&amp;" "&amp;K80&amp;" "&amp;L80&amp;" "&amp;M80</f>
        <v>N79 ( WIRE 1070 ) X6652 Y2284.55 G111</v>
      </c>
    </row>
    <row r="81" customFormat="false" ht="13.8" hidden="false" customHeight="false" outlineLevel="0" collapsed="false">
      <c r="D81" s="1" t="n">
        <f aca="false">D80+$B$6</f>
        <v>1069</v>
      </c>
      <c r="E81" s="1" t="n">
        <f aca="false">E80+$B$4</f>
        <v>6648</v>
      </c>
      <c r="F81" s="1" t="n">
        <f aca="false">F80+$B$5</f>
        <v>2281.675</v>
      </c>
      <c r="I81" s="1" t="s">
        <v>96</v>
      </c>
      <c r="J81" s="1" t="str">
        <f aca="false">"( WIRE "&amp;D81&amp;" )"</f>
        <v>( WIRE 1069 )</v>
      </c>
      <c r="K81" s="1" t="str">
        <f aca="false">"X"&amp;$E81</f>
        <v>X6648</v>
      </c>
      <c r="L81" s="1" t="str">
        <f aca="false">"Y"&amp;F81</f>
        <v>Y2281.675</v>
      </c>
      <c r="M81" s="1" t="str">
        <f aca="false">"G111"</f>
        <v>G111</v>
      </c>
      <c r="O81" s="1" t="str">
        <f aca="false">I81&amp;" "&amp;J81&amp;" "&amp;K81&amp;" "&amp;L81&amp;" "&amp;M81</f>
        <v>N80 ( WIRE 1069 ) X6648 Y2281.675 G111</v>
      </c>
    </row>
    <row r="82" customFormat="false" ht="13.8" hidden="false" customHeight="false" outlineLevel="0" collapsed="false">
      <c r="D82" s="1" t="n">
        <f aca="false">D81+$B$6</f>
        <v>1068</v>
      </c>
      <c r="E82" s="1" t="n">
        <f aca="false">E81+$B$4</f>
        <v>6644</v>
      </c>
      <c r="F82" s="1" t="n">
        <f aca="false">F81+$B$5</f>
        <v>2278.8</v>
      </c>
      <c r="I82" s="1" t="s">
        <v>97</v>
      </c>
      <c r="J82" s="1" t="str">
        <f aca="false">"( WIRE "&amp;D82&amp;" )"</f>
        <v>( WIRE 1068 )</v>
      </c>
      <c r="K82" s="1" t="str">
        <f aca="false">"X"&amp;$E82</f>
        <v>X6644</v>
      </c>
      <c r="L82" s="1" t="str">
        <f aca="false">"Y"&amp;F82</f>
        <v>Y2278.8</v>
      </c>
      <c r="M82" s="1" t="str">
        <f aca="false">"G111"</f>
        <v>G111</v>
      </c>
      <c r="O82" s="1" t="str">
        <f aca="false">I82&amp;" "&amp;J82&amp;" "&amp;K82&amp;" "&amp;L82&amp;" "&amp;M82</f>
        <v>N81 ( WIRE 1068 ) X6644 Y2278.8 G111</v>
      </c>
    </row>
    <row r="83" customFormat="false" ht="13.8" hidden="false" customHeight="false" outlineLevel="0" collapsed="false">
      <c r="D83" s="1" t="n">
        <f aca="false">D82+$B$6</f>
        <v>1067</v>
      </c>
      <c r="E83" s="1" t="n">
        <f aca="false">E82+$B$4</f>
        <v>6640</v>
      </c>
      <c r="F83" s="1" t="n">
        <f aca="false">F82+$B$5</f>
        <v>2275.925</v>
      </c>
      <c r="I83" s="1" t="s">
        <v>98</v>
      </c>
      <c r="J83" s="1" t="str">
        <f aca="false">"( WIRE "&amp;D83&amp;" )"</f>
        <v>( WIRE 1067 )</v>
      </c>
      <c r="K83" s="1" t="str">
        <f aca="false">"X"&amp;$E83</f>
        <v>X6640</v>
      </c>
      <c r="L83" s="1" t="str">
        <f aca="false">"Y"&amp;F83</f>
        <v>Y2275.925</v>
      </c>
      <c r="M83" s="1" t="str">
        <f aca="false">"G111"</f>
        <v>G111</v>
      </c>
      <c r="O83" s="1" t="str">
        <f aca="false">I83&amp;" "&amp;J83&amp;" "&amp;K83&amp;" "&amp;L83&amp;" "&amp;M83</f>
        <v>N82 ( WIRE 1067 ) X6640 Y2275.925 G111</v>
      </c>
    </row>
    <row r="84" customFormat="false" ht="13.8" hidden="false" customHeight="false" outlineLevel="0" collapsed="false">
      <c r="D84" s="1" t="n">
        <f aca="false">D83+$B$6</f>
        <v>1066</v>
      </c>
      <c r="E84" s="1" t="n">
        <f aca="false">E83+$B$4</f>
        <v>6636</v>
      </c>
      <c r="F84" s="1" t="n">
        <f aca="false">F83+$B$5</f>
        <v>2273.05</v>
      </c>
      <c r="I84" s="1" t="s">
        <v>99</v>
      </c>
      <c r="J84" s="1" t="str">
        <f aca="false">"( WIRE "&amp;D84&amp;" )"</f>
        <v>( WIRE 1066 )</v>
      </c>
      <c r="K84" s="1" t="str">
        <f aca="false">"X"&amp;$E84</f>
        <v>X6636</v>
      </c>
      <c r="L84" s="1" t="str">
        <f aca="false">"Y"&amp;F84</f>
        <v>Y2273.05</v>
      </c>
      <c r="M84" s="1" t="str">
        <f aca="false">"G111"</f>
        <v>G111</v>
      </c>
      <c r="O84" s="1" t="str">
        <f aca="false">I84&amp;" "&amp;J84&amp;" "&amp;K84&amp;" "&amp;L84&amp;" "&amp;M84</f>
        <v>N83 ( WIRE 1066 ) X6636 Y2273.05 G111</v>
      </c>
    </row>
    <row r="85" customFormat="false" ht="13.8" hidden="false" customHeight="false" outlineLevel="0" collapsed="false">
      <c r="D85" s="1" t="n">
        <f aca="false">D84+$B$6</f>
        <v>1065</v>
      </c>
      <c r="E85" s="1" t="n">
        <f aca="false">E84+$B$4</f>
        <v>6632</v>
      </c>
      <c r="F85" s="1" t="n">
        <f aca="false">F84+$B$5</f>
        <v>2270.175</v>
      </c>
      <c r="I85" s="1" t="s">
        <v>100</v>
      </c>
      <c r="J85" s="1" t="str">
        <f aca="false">"( WIRE "&amp;D85&amp;" )"</f>
        <v>( WIRE 1065 )</v>
      </c>
      <c r="K85" s="1" t="str">
        <f aca="false">"X"&amp;$E85</f>
        <v>X6632</v>
      </c>
      <c r="L85" s="1" t="str">
        <f aca="false">"Y"&amp;F85</f>
        <v>Y2270.175</v>
      </c>
      <c r="M85" s="1" t="str">
        <f aca="false">"G111"</f>
        <v>G111</v>
      </c>
      <c r="O85" s="1" t="str">
        <f aca="false">I85&amp;" "&amp;J85&amp;" "&amp;K85&amp;" "&amp;L85&amp;" "&amp;M85</f>
        <v>N84 ( WIRE 1065 ) X6632 Y2270.175 G111</v>
      </c>
    </row>
    <row r="86" customFormat="false" ht="13.8" hidden="false" customHeight="false" outlineLevel="0" collapsed="false">
      <c r="D86" s="1" t="n">
        <f aca="false">D85+$B$6</f>
        <v>1064</v>
      </c>
      <c r="E86" s="1" t="n">
        <f aca="false">E85+$B$4</f>
        <v>6628</v>
      </c>
      <c r="F86" s="1" t="n">
        <f aca="false">F85+$B$5</f>
        <v>2267.3</v>
      </c>
      <c r="I86" s="1" t="s">
        <v>101</v>
      </c>
      <c r="J86" s="1" t="str">
        <f aca="false">"( WIRE "&amp;D86&amp;" )"</f>
        <v>( WIRE 1064 )</v>
      </c>
      <c r="K86" s="1" t="str">
        <f aca="false">"X"&amp;$E86</f>
        <v>X6628</v>
      </c>
      <c r="L86" s="1" t="str">
        <f aca="false">"Y"&amp;F86</f>
        <v>Y2267.3</v>
      </c>
      <c r="M86" s="1" t="str">
        <f aca="false">"G111"</f>
        <v>G111</v>
      </c>
      <c r="O86" s="1" t="str">
        <f aca="false">I86&amp;" "&amp;J86&amp;" "&amp;K86&amp;" "&amp;L86&amp;" "&amp;M86</f>
        <v>N85 ( WIRE 1064 ) X6628 Y2267.3 G111</v>
      </c>
    </row>
    <row r="87" customFormat="false" ht="13.8" hidden="false" customHeight="false" outlineLevel="0" collapsed="false">
      <c r="D87" s="1" t="n">
        <f aca="false">D86+$B$6</f>
        <v>1063</v>
      </c>
      <c r="E87" s="1" t="n">
        <f aca="false">E86+$B$4</f>
        <v>6624</v>
      </c>
      <c r="F87" s="1" t="n">
        <f aca="false">F86+$B$5</f>
        <v>2264.425</v>
      </c>
      <c r="I87" s="1" t="s">
        <v>102</v>
      </c>
      <c r="J87" s="1" t="str">
        <f aca="false">"( WIRE "&amp;D87&amp;" )"</f>
        <v>( WIRE 1063 )</v>
      </c>
      <c r="K87" s="1" t="str">
        <f aca="false">"X"&amp;$E87</f>
        <v>X6624</v>
      </c>
      <c r="L87" s="1" t="str">
        <f aca="false">"Y"&amp;F87</f>
        <v>Y2264.425</v>
      </c>
      <c r="M87" s="1" t="str">
        <f aca="false">"G111"</f>
        <v>G111</v>
      </c>
      <c r="O87" s="1" t="str">
        <f aca="false">I87&amp;" "&amp;J87&amp;" "&amp;K87&amp;" "&amp;L87&amp;" "&amp;M87</f>
        <v>N86 ( WIRE 1063 ) X6624 Y2264.425 G111</v>
      </c>
    </row>
    <row r="88" customFormat="false" ht="13.8" hidden="false" customHeight="false" outlineLevel="0" collapsed="false">
      <c r="D88" s="1" t="n">
        <f aca="false">D87+$B$6</f>
        <v>1062</v>
      </c>
      <c r="E88" s="1" t="n">
        <f aca="false">E87+$B$4</f>
        <v>6620</v>
      </c>
      <c r="F88" s="1" t="n">
        <f aca="false">F87+$B$5</f>
        <v>2261.55</v>
      </c>
      <c r="I88" s="1" t="s">
        <v>103</v>
      </c>
      <c r="J88" s="1" t="str">
        <f aca="false">"( WIRE "&amp;D88&amp;" )"</f>
        <v>( WIRE 1062 )</v>
      </c>
      <c r="K88" s="1" t="str">
        <f aca="false">"X"&amp;$E88</f>
        <v>X6620</v>
      </c>
      <c r="L88" s="1" t="str">
        <f aca="false">"Y"&amp;F88</f>
        <v>Y2261.55</v>
      </c>
      <c r="M88" s="1" t="str">
        <f aca="false">"G111"</f>
        <v>G111</v>
      </c>
      <c r="O88" s="1" t="str">
        <f aca="false">I88&amp;" "&amp;J88&amp;" "&amp;K88&amp;" "&amp;L88&amp;" "&amp;M88</f>
        <v>N87 ( WIRE 1062 ) X6620 Y2261.55 G111</v>
      </c>
    </row>
    <row r="89" customFormat="false" ht="13.8" hidden="false" customHeight="false" outlineLevel="0" collapsed="false">
      <c r="D89" s="1" t="n">
        <f aca="false">D88+$B$6</f>
        <v>1061</v>
      </c>
      <c r="E89" s="1" t="n">
        <f aca="false">E88+$B$4</f>
        <v>6616</v>
      </c>
      <c r="F89" s="1" t="n">
        <f aca="false">F88+$B$5</f>
        <v>2258.675</v>
      </c>
      <c r="I89" s="1" t="s">
        <v>104</v>
      </c>
      <c r="J89" s="1" t="str">
        <f aca="false">"( WIRE "&amp;D89&amp;" )"</f>
        <v>( WIRE 1061 )</v>
      </c>
      <c r="K89" s="1" t="str">
        <f aca="false">"X"&amp;$E89</f>
        <v>X6616</v>
      </c>
      <c r="L89" s="1" t="str">
        <f aca="false">"Y"&amp;F89</f>
        <v>Y2258.675</v>
      </c>
      <c r="M89" s="1" t="str">
        <f aca="false">"G111"</f>
        <v>G111</v>
      </c>
      <c r="O89" s="1" t="str">
        <f aca="false">I89&amp;" "&amp;J89&amp;" "&amp;K89&amp;" "&amp;L89&amp;" "&amp;M89</f>
        <v>N88 ( WIRE 1061 ) X6616 Y2258.675 G111</v>
      </c>
    </row>
    <row r="90" customFormat="false" ht="13.8" hidden="false" customHeight="false" outlineLevel="0" collapsed="false">
      <c r="D90" s="1" t="n">
        <f aca="false">D89+$B$6</f>
        <v>1060</v>
      </c>
      <c r="E90" s="1" t="n">
        <f aca="false">E89+$B$4</f>
        <v>6612</v>
      </c>
      <c r="F90" s="1" t="n">
        <f aca="false">F89+$B$5</f>
        <v>2255.8</v>
      </c>
      <c r="I90" s="1" t="s">
        <v>105</v>
      </c>
      <c r="J90" s="1" t="str">
        <f aca="false">"( WIRE "&amp;D90&amp;" )"</f>
        <v>( WIRE 1060 )</v>
      </c>
      <c r="K90" s="1" t="str">
        <f aca="false">"X"&amp;$E90</f>
        <v>X6612</v>
      </c>
      <c r="L90" s="1" t="str">
        <f aca="false">"Y"&amp;F90</f>
        <v>Y2255.8</v>
      </c>
      <c r="M90" s="1" t="str">
        <f aca="false">"G111"</f>
        <v>G111</v>
      </c>
      <c r="O90" s="1" t="str">
        <f aca="false">I90&amp;" "&amp;J90&amp;" "&amp;K90&amp;" "&amp;L90&amp;" "&amp;M90</f>
        <v>N89 ( WIRE 1060 ) X6612 Y2255.8 G111</v>
      </c>
    </row>
    <row r="91" customFormat="false" ht="13.8" hidden="false" customHeight="false" outlineLevel="0" collapsed="false">
      <c r="D91" s="1" t="n">
        <f aca="false">D90+$B$6</f>
        <v>1059</v>
      </c>
      <c r="E91" s="1" t="n">
        <f aca="false">E90+$B$4</f>
        <v>6608</v>
      </c>
      <c r="F91" s="1" t="n">
        <f aca="false">F90+$B$5</f>
        <v>2252.925</v>
      </c>
      <c r="I91" s="1" t="s">
        <v>106</v>
      </c>
      <c r="J91" s="1" t="str">
        <f aca="false">"( WIRE "&amp;D91&amp;" )"</f>
        <v>( WIRE 1059 )</v>
      </c>
      <c r="K91" s="1" t="str">
        <f aca="false">"X"&amp;$E91</f>
        <v>X6608</v>
      </c>
      <c r="L91" s="1" t="str">
        <f aca="false">"Y"&amp;F91</f>
        <v>Y2252.925</v>
      </c>
      <c r="M91" s="1" t="str">
        <f aca="false">"G111"</f>
        <v>G111</v>
      </c>
      <c r="O91" s="1" t="str">
        <f aca="false">I91&amp;" "&amp;J91&amp;" "&amp;K91&amp;" "&amp;L91&amp;" "&amp;M91</f>
        <v>N90 ( WIRE 1059 ) X6608 Y2252.925 G111</v>
      </c>
    </row>
    <row r="92" customFormat="false" ht="13.8" hidden="false" customHeight="false" outlineLevel="0" collapsed="false">
      <c r="D92" s="1" t="n">
        <f aca="false">D91+$B$6</f>
        <v>1058</v>
      </c>
      <c r="E92" s="1" t="n">
        <f aca="false">E91+$B$4</f>
        <v>6604</v>
      </c>
      <c r="F92" s="1" t="n">
        <f aca="false">F91+$B$5</f>
        <v>2250.05</v>
      </c>
      <c r="I92" s="1" t="s">
        <v>107</v>
      </c>
      <c r="J92" s="1" t="str">
        <f aca="false">"( WIRE "&amp;D92&amp;" )"</f>
        <v>( WIRE 1058 )</v>
      </c>
      <c r="K92" s="1" t="str">
        <f aca="false">"X"&amp;$E92</f>
        <v>X6604</v>
      </c>
      <c r="L92" s="1" t="str">
        <f aca="false">"Y"&amp;F92</f>
        <v>Y2250.05</v>
      </c>
      <c r="M92" s="1" t="str">
        <f aca="false">"G111"</f>
        <v>G111</v>
      </c>
      <c r="O92" s="1" t="str">
        <f aca="false">I92&amp;" "&amp;J92&amp;" "&amp;K92&amp;" "&amp;L92&amp;" "&amp;M92</f>
        <v>N91 ( WIRE 1058 ) X6604 Y2250.05 G111</v>
      </c>
    </row>
    <row r="93" customFormat="false" ht="13.8" hidden="false" customHeight="false" outlineLevel="0" collapsed="false">
      <c r="D93" s="1" t="n">
        <f aca="false">D92+$B$6</f>
        <v>1057</v>
      </c>
      <c r="E93" s="1" t="n">
        <f aca="false">E92+$B$4</f>
        <v>6600</v>
      </c>
      <c r="F93" s="1" t="n">
        <f aca="false">F92+$B$5</f>
        <v>2247.175</v>
      </c>
      <c r="I93" s="1" t="s">
        <v>108</v>
      </c>
      <c r="J93" s="1" t="str">
        <f aca="false">"( WIRE "&amp;D93&amp;" )"</f>
        <v>( WIRE 1057 )</v>
      </c>
      <c r="K93" s="1" t="str">
        <f aca="false">"X"&amp;$E93</f>
        <v>X6600</v>
      </c>
      <c r="L93" s="1" t="str">
        <f aca="false">"Y"&amp;F93</f>
        <v>Y2247.175</v>
      </c>
      <c r="M93" s="1" t="str">
        <f aca="false">"G111"</f>
        <v>G111</v>
      </c>
      <c r="O93" s="1" t="str">
        <f aca="false">I93&amp;" "&amp;J93&amp;" "&amp;K93&amp;" "&amp;L93&amp;" "&amp;M93</f>
        <v>N92 ( WIRE 1057 ) X6600 Y2247.175 G111</v>
      </c>
    </row>
    <row r="94" customFormat="false" ht="13.8" hidden="false" customHeight="false" outlineLevel="0" collapsed="false">
      <c r="D94" s="1" t="n">
        <f aca="false">D93+$B$6</f>
        <v>1056</v>
      </c>
      <c r="E94" s="1" t="n">
        <f aca="false">E93+$B$4</f>
        <v>6596</v>
      </c>
      <c r="F94" s="1" t="n">
        <f aca="false">F93+$B$5</f>
        <v>2244.3</v>
      </c>
      <c r="I94" s="1" t="s">
        <v>109</v>
      </c>
      <c r="J94" s="1" t="str">
        <f aca="false">"( WIRE "&amp;D94&amp;" )"</f>
        <v>( WIRE 1056 )</v>
      </c>
      <c r="K94" s="1" t="str">
        <f aca="false">"X"&amp;$E94</f>
        <v>X6596</v>
      </c>
      <c r="L94" s="1" t="str">
        <f aca="false">"Y"&amp;F94</f>
        <v>Y2244.3</v>
      </c>
      <c r="M94" s="1" t="str">
        <f aca="false">"G111"</f>
        <v>G111</v>
      </c>
      <c r="O94" s="1" t="str">
        <f aca="false">I94&amp;" "&amp;J94&amp;" "&amp;K94&amp;" "&amp;L94&amp;" "&amp;M94</f>
        <v>N93 ( WIRE 1056 ) X6596 Y2244.3 G111</v>
      </c>
    </row>
    <row r="95" customFormat="false" ht="13.8" hidden="false" customHeight="false" outlineLevel="0" collapsed="false">
      <c r="D95" s="1" t="n">
        <f aca="false">D94+$B$6</f>
        <v>1055</v>
      </c>
      <c r="E95" s="1" t="n">
        <f aca="false">E94+$B$4</f>
        <v>6592</v>
      </c>
      <c r="F95" s="1" t="n">
        <f aca="false">F94+$B$5</f>
        <v>2241.425</v>
      </c>
      <c r="I95" s="1" t="s">
        <v>110</v>
      </c>
      <c r="J95" s="1" t="str">
        <f aca="false">"( WIRE "&amp;D95&amp;" )"</f>
        <v>( WIRE 1055 )</v>
      </c>
      <c r="K95" s="1" t="str">
        <f aca="false">"X"&amp;$E95</f>
        <v>X6592</v>
      </c>
      <c r="L95" s="1" t="str">
        <f aca="false">"Y"&amp;F95</f>
        <v>Y2241.425</v>
      </c>
      <c r="M95" s="1" t="str">
        <f aca="false">"G111"</f>
        <v>G111</v>
      </c>
      <c r="O95" s="1" t="str">
        <f aca="false">I95&amp;" "&amp;J95&amp;" "&amp;K95&amp;" "&amp;L95&amp;" "&amp;M95</f>
        <v>N94 ( WIRE 1055 ) X6592 Y2241.425 G111</v>
      </c>
    </row>
    <row r="96" customFormat="false" ht="13.8" hidden="false" customHeight="false" outlineLevel="0" collapsed="false">
      <c r="D96" s="1" t="n">
        <f aca="false">D95+$B$6</f>
        <v>1054</v>
      </c>
      <c r="E96" s="1" t="n">
        <f aca="false">E95+$B$4</f>
        <v>6588</v>
      </c>
      <c r="F96" s="1" t="n">
        <f aca="false">F95+$B$5</f>
        <v>2238.55</v>
      </c>
      <c r="I96" s="1" t="s">
        <v>111</v>
      </c>
      <c r="J96" s="1" t="str">
        <f aca="false">"( WIRE "&amp;D96&amp;" )"</f>
        <v>( WIRE 1054 )</v>
      </c>
      <c r="K96" s="1" t="str">
        <f aca="false">"X"&amp;$E96</f>
        <v>X6588</v>
      </c>
      <c r="L96" s="1" t="str">
        <f aca="false">"Y"&amp;F96</f>
        <v>Y2238.55</v>
      </c>
      <c r="M96" s="1" t="str">
        <f aca="false">"G111"</f>
        <v>G111</v>
      </c>
      <c r="O96" s="1" t="str">
        <f aca="false">I96&amp;" "&amp;J96&amp;" "&amp;K96&amp;" "&amp;L96&amp;" "&amp;M96</f>
        <v>N95 ( WIRE 1054 ) X6588 Y2238.55 G111</v>
      </c>
    </row>
    <row r="97" customFormat="false" ht="13.8" hidden="false" customHeight="false" outlineLevel="0" collapsed="false">
      <c r="D97" s="1" t="n">
        <f aca="false">D96+$B$6</f>
        <v>1053</v>
      </c>
      <c r="E97" s="1" t="n">
        <f aca="false">E96+$B$4</f>
        <v>6584</v>
      </c>
      <c r="F97" s="1" t="n">
        <f aca="false">F96+$B$5</f>
        <v>2235.675</v>
      </c>
      <c r="I97" s="1" t="s">
        <v>112</v>
      </c>
      <c r="J97" s="1" t="str">
        <f aca="false">"( WIRE "&amp;D97&amp;" )"</f>
        <v>( WIRE 1053 )</v>
      </c>
      <c r="K97" s="1" t="str">
        <f aca="false">"X"&amp;$E97</f>
        <v>X6584</v>
      </c>
      <c r="L97" s="1" t="str">
        <f aca="false">"Y"&amp;F97</f>
        <v>Y2235.675</v>
      </c>
      <c r="M97" s="1" t="str">
        <f aca="false">"G111"</f>
        <v>G111</v>
      </c>
      <c r="O97" s="1" t="str">
        <f aca="false">I97&amp;" "&amp;J97&amp;" "&amp;K97&amp;" "&amp;L97&amp;" "&amp;M97</f>
        <v>N96 ( WIRE 1053 ) X6584 Y2235.675 G111</v>
      </c>
    </row>
    <row r="98" customFormat="false" ht="13.8" hidden="false" customHeight="false" outlineLevel="0" collapsed="false">
      <c r="D98" s="1" t="n">
        <f aca="false">D97+$B$6</f>
        <v>1052</v>
      </c>
      <c r="E98" s="1" t="n">
        <f aca="false">E97+$B$4</f>
        <v>6580</v>
      </c>
      <c r="F98" s="1" t="n">
        <f aca="false">F97+$B$5</f>
        <v>2232.8</v>
      </c>
      <c r="I98" s="1" t="s">
        <v>113</v>
      </c>
      <c r="J98" s="1" t="str">
        <f aca="false">"( WIRE "&amp;D98&amp;" )"</f>
        <v>( WIRE 1052 )</v>
      </c>
      <c r="K98" s="1" t="str">
        <f aca="false">"X"&amp;$E98</f>
        <v>X6580</v>
      </c>
      <c r="L98" s="1" t="str">
        <f aca="false">"Y"&amp;F98</f>
        <v>Y2232.8</v>
      </c>
      <c r="M98" s="1" t="str">
        <f aca="false">"G111"</f>
        <v>G111</v>
      </c>
      <c r="O98" s="1" t="str">
        <f aca="false">I98&amp;" "&amp;J98&amp;" "&amp;K98&amp;" "&amp;L98&amp;" "&amp;M98</f>
        <v>N97 ( WIRE 1052 ) X6580 Y2232.8 G111</v>
      </c>
    </row>
    <row r="99" customFormat="false" ht="13.8" hidden="false" customHeight="false" outlineLevel="0" collapsed="false">
      <c r="D99" s="1" t="n">
        <f aca="false">D98+$B$6</f>
        <v>1051</v>
      </c>
      <c r="E99" s="1" t="n">
        <f aca="false">E98+$B$4</f>
        <v>6576</v>
      </c>
      <c r="F99" s="1" t="n">
        <f aca="false">F98+$B$5</f>
        <v>2229.925</v>
      </c>
      <c r="I99" s="1" t="s">
        <v>114</v>
      </c>
      <c r="J99" s="1" t="str">
        <f aca="false">"( WIRE "&amp;D99&amp;" )"</f>
        <v>( WIRE 1051 )</v>
      </c>
      <c r="K99" s="1" t="str">
        <f aca="false">"X"&amp;$E99</f>
        <v>X6576</v>
      </c>
      <c r="L99" s="1" t="str">
        <f aca="false">"Y"&amp;F99</f>
        <v>Y2229.925</v>
      </c>
      <c r="M99" s="1" t="str">
        <f aca="false">"G111"</f>
        <v>G111</v>
      </c>
      <c r="O99" s="1" t="str">
        <f aca="false">I99&amp;" "&amp;J99&amp;" "&amp;K99&amp;" "&amp;L99&amp;" "&amp;M99</f>
        <v>N98 ( WIRE 1051 ) X6576 Y2229.925 G111</v>
      </c>
    </row>
    <row r="100" customFormat="false" ht="13.8" hidden="false" customHeight="false" outlineLevel="0" collapsed="false">
      <c r="D100" s="1" t="n">
        <f aca="false">D99+$B$6</f>
        <v>1050</v>
      </c>
      <c r="E100" s="1" t="n">
        <f aca="false">E99+$B$4</f>
        <v>6572</v>
      </c>
      <c r="F100" s="1" t="n">
        <f aca="false">F99+$B$5</f>
        <v>2227.05</v>
      </c>
      <c r="I100" s="1" t="s">
        <v>115</v>
      </c>
      <c r="J100" s="1" t="str">
        <f aca="false">"( WIRE "&amp;D100&amp;" )"</f>
        <v>( WIRE 1050 )</v>
      </c>
      <c r="K100" s="1" t="str">
        <f aca="false">"X"&amp;$E100</f>
        <v>X6572</v>
      </c>
      <c r="L100" s="1" t="str">
        <f aca="false">"Y"&amp;F100</f>
        <v>Y2227.05</v>
      </c>
      <c r="M100" s="1" t="str">
        <f aca="false">"G111"</f>
        <v>G111</v>
      </c>
      <c r="O100" s="1" t="str">
        <f aca="false">I100&amp;" "&amp;J100&amp;" "&amp;K100&amp;" "&amp;L100&amp;" "&amp;M100</f>
        <v>N99 ( WIRE 1050 ) X6572 Y2227.05 G111</v>
      </c>
    </row>
    <row r="101" customFormat="false" ht="13.8" hidden="false" customHeight="false" outlineLevel="0" collapsed="false">
      <c r="D101" s="1" t="n">
        <f aca="false">D100+$B$6</f>
        <v>1049</v>
      </c>
      <c r="E101" s="1" t="n">
        <f aca="false">E100+$B$4</f>
        <v>6568</v>
      </c>
      <c r="F101" s="1" t="n">
        <f aca="false">F100+$B$5</f>
        <v>2224.175</v>
      </c>
      <c r="I101" s="1" t="s">
        <v>116</v>
      </c>
      <c r="J101" s="1" t="str">
        <f aca="false">"( WIRE "&amp;D101&amp;" )"</f>
        <v>( WIRE 1049 )</v>
      </c>
      <c r="K101" s="1" t="str">
        <f aca="false">"X"&amp;$E101</f>
        <v>X6568</v>
      </c>
      <c r="L101" s="1" t="str">
        <f aca="false">"Y"&amp;F101</f>
        <v>Y2224.175</v>
      </c>
      <c r="M101" s="1" t="str">
        <f aca="false">"G111"</f>
        <v>G111</v>
      </c>
      <c r="O101" s="1" t="str">
        <f aca="false">I101&amp;" "&amp;J101&amp;" "&amp;K101&amp;" "&amp;L101&amp;" "&amp;M101</f>
        <v>N100 ( WIRE 1049 ) X6568 Y2224.175 G111</v>
      </c>
    </row>
    <row r="102" customFormat="false" ht="13.8" hidden="false" customHeight="false" outlineLevel="0" collapsed="false">
      <c r="D102" s="1" t="n">
        <f aca="false">D101+$B$6</f>
        <v>1048</v>
      </c>
      <c r="E102" s="1" t="n">
        <f aca="false">E101+$B$4</f>
        <v>6564</v>
      </c>
      <c r="F102" s="1" t="n">
        <f aca="false">F101+$B$5</f>
        <v>2221.3</v>
      </c>
      <c r="I102" s="1" t="s">
        <v>117</v>
      </c>
      <c r="J102" s="1" t="str">
        <f aca="false">"( WIRE "&amp;D102&amp;" )"</f>
        <v>( WIRE 1048 )</v>
      </c>
      <c r="K102" s="1" t="str">
        <f aca="false">"X"&amp;$E102</f>
        <v>X6564</v>
      </c>
      <c r="L102" s="1" t="str">
        <f aca="false">"Y"&amp;F102</f>
        <v>Y2221.3</v>
      </c>
      <c r="M102" s="1" t="str">
        <f aca="false">"G111"</f>
        <v>G111</v>
      </c>
      <c r="O102" s="1" t="str">
        <f aca="false">I102&amp;" "&amp;J102&amp;" "&amp;K102&amp;" "&amp;L102&amp;" "&amp;M102</f>
        <v>N101 ( WIRE 1048 ) X6564 Y2221.3 G111</v>
      </c>
    </row>
    <row r="103" customFormat="false" ht="13.8" hidden="false" customHeight="false" outlineLevel="0" collapsed="false">
      <c r="D103" s="1" t="n">
        <f aca="false">D102+$B$6</f>
        <v>1047</v>
      </c>
      <c r="E103" s="1" t="n">
        <f aca="false">E102+$B$4</f>
        <v>6560</v>
      </c>
      <c r="F103" s="1" t="n">
        <f aca="false">F102+$B$5</f>
        <v>2218.425</v>
      </c>
      <c r="I103" s="1" t="s">
        <v>118</v>
      </c>
      <c r="J103" s="1" t="str">
        <f aca="false">"( WIRE "&amp;D103&amp;" )"</f>
        <v>( WIRE 1047 )</v>
      </c>
      <c r="K103" s="1" t="str">
        <f aca="false">"X"&amp;$E103</f>
        <v>X6560</v>
      </c>
      <c r="L103" s="1" t="str">
        <f aca="false">"Y"&amp;F103</f>
        <v>Y2218.425</v>
      </c>
      <c r="M103" s="1" t="str">
        <f aca="false">"G111"</f>
        <v>G111</v>
      </c>
      <c r="O103" s="1" t="str">
        <f aca="false">I103&amp;" "&amp;J103&amp;" "&amp;K103&amp;" "&amp;L103&amp;" "&amp;M103</f>
        <v>N102 ( WIRE 1047 ) X6560 Y2218.425 G111</v>
      </c>
    </row>
    <row r="104" customFormat="false" ht="13.8" hidden="false" customHeight="false" outlineLevel="0" collapsed="false">
      <c r="D104" s="1" t="n">
        <f aca="false">D103+$B$6</f>
        <v>1046</v>
      </c>
      <c r="E104" s="1" t="n">
        <f aca="false">E103+$B$4</f>
        <v>6556</v>
      </c>
      <c r="F104" s="1" t="n">
        <f aca="false">F103+$B$5</f>
        <v>2215.55</v>
      </c>
      <c r="I104" s="1" t="s">
        <v>119</v>
      </c>
      <c r="J104" s="1" t="str">
        <f aca="false">"( WIRE "&amp;D104&amp;" )"</f>
        <v>( WIRE 1046 )</v>
      </c>
      <c r="K104" s="1" t="str">
        <f aca="false">"X"&amp;$E104</f>
        <v>X6556</v>
      </c>
      <c r="L104" s="1" t="str">
        <f aca="false">"Y"&amp;F104</f>
        <v>Y2215.55</v>
      </c>
      <c r="M104" s="1" t="str">
        <f aca="false">"G111"</f>
        <v>G111</v>
      </c>
      <c r="O104" s="1" t="str">
        <f aca="false">I104&amp;" "&amp;J104&amp;" "&amp;K104&amp;" "&amp;L104&amp;" "&amp;M104</f>
        <v>N103 ( WIRE 1046 ) X6556 Y2215.55 G111</v>
      </c>
    </row>
    <row r="105" customFormat="false" ht="13.8" hidden="false" customHeight="false" outlineLevel="0" collapsed="false">
      <c r="D105" s="1" t="n">
        <f aca="false">D104+$B$6</f>
        <v>1045</v>
      </c>
      <c r="E105" s="1" t="n">
        <f aca="false">E104+$B$4</f>
        <v>6552</v>
      </c>
      <c r="F105" s="1" t="n">
        <f aca="false">F104+$B$5</f>
        <v>2212.675</v>
      </c>
      <c r="I105" s="1" t="s">
        <v>120</v>
      </c>
      <c r="J105" s="1" t="str">
        <f aca="false">"( WIRE "&amp;D105&amp;" )"</f>
        <v>( WIRE 1045 )</v>
      </c>
      <c r="K105" s="1" t="str">
        <f aca="false">"X"&amp;$E105</f>
        <v>X6552</v>
      </c>
      <c r="L105" s="1" t="str">
        <f aca="false">"Y"&amp;F105</f>
        <v>Y2212.675</v>
      </c>
      <c r="M105" s="1" t="str">
        <f aca="false">"G111"</f>
        <v>G111</v>
      </c>
      <c r="O105" s="1" t="str">
        <f aca="false">I105&amp;" "&amp;J105&amp;" "&amp;K105&amp;" "&amp;L105&amp;" "&amp;M105</f>
        <v>N104 ( WIRE 1045 ) X6552 Y2212.675 G111</v>
      </c>
    </row>
    <row r="106" customFormat="false" ht="13.8" hidden="false" customHeight="false" outlineLevel="0" collapsed="false">
      <c r="D106" s="1" t="n">
        <f aca="false">D105+$B$6</f>
        <v>1044</v>
      </c>
      <c r="E106" s="1" t="n">
        <f aca="false">E105+$B$4</f>
        <v>6548</v>
      </c>
      <c r="F106" s="1" t="n">
        <f aca="false">F105+$B$5</f>
        <v>2209.8</v>
      </c>
      <c r="I106" s="1" t="s">
        <v>121</v>
      </c>
      <c r="J106" s="1" t="str">
        <f aca="false">"( WIRE "&amp;D106&amp;" )"</f>
        <v>( WIRE 1044 )</v>
      </c>
      <c r="K106" s="1" t="str">
        <f aca="false">"X"&amp;$E106</f>
        <v>X6548</v>
      </c>
      <c r="L106" s="1" t="str">
        <f aca="false">"Y"&amp;F106</f>
        <v>Y2209.8</v>
      </c>
      <c r="M106" s="1" t="str">
        <f aca="false">"G111"</f>
        <v>G111</v>
      </c>
      <c r="O106" s="1" t="str">
        <f aca="false">I106&amp;" "&amp;J106&amp;" "&amp;K106&amp;" "&amp;L106&amp;" "&amp;M106</f>
        <v>N105 ( WIRE 1044 ) X6548 Y2209.8 G111</v>
      </c>
    </row>
    <row r="107" customFormat="false" ht="13.8" hidden="false" customHeight="false" outlineLevel="0" collapsed="false">
      <c r="D107" s="1" t="n">
        <f aca="false">D106+$B$6</f>
        <v>1043</v>
      </c>
      <c r="E107" s="1" t="n">
        <f aca="false">E106+$B$4</f>
        <v>6544</v>
      </c>
      <c r="F107" s="1" t="n">
        <f aca="false">F106+$B$5</f>
        <v>2206.925</v>
      </c>
      <c r="I107" s="1" t="s">
        <v>122</v>
      </c>
      <c r="J107" s="1" t="str">
        <f aca="false">"( WIRE "&amp;D107&amp;" )"</f>
        <v>( WIRE 1043 )</v>
      </c>
      <c r="K107" s="1" t="str">
        <f aca="false">"X"&amp;$E107</f>
        <v>X6544</v>
      </c>
      <c r="L107" s="1" t="str">
        <f aca="false">"Y"&amp;F107</f>
        <v>Y2206.925</v>
      </c>
      <c r="M107" s="1" t="str">
        <f aca="false">"G111"</f>
        <v>G111</v>
      </c>
      <c r="O107" s="1" t="str">
        <f aca="false">I107&amp;" "&amp;J107&amp;" "&amp;K107&amp;" "&amp;L107&amp;" "&amp;M107</f>
        <v>N106 ( WIRE 1043 ) X6544 Y2206.925 G111</v>
      </c>
    </row>
    <row r="108" customFormat="false" ht="13.8" hidden="false" customHeight="false" outlineLevel="0" collapsed="false">
      <c r="D108" s="1" t="n">
        <f aca="false">D107+$B$6</f>
        <v>1042</v>
      </c>
      <c r="E108" s="1" t="n">
        <f aca="false">E107+$B$4</f>
        <v>6540</v>
      </c>
      <c r="F108" s="1" t="n">
        <f aca="false">F107+$B$5</f>
        <v>2204.05</v>
      </c>
      <c r="I108" s="1" t="s">
        <v>123</v>
      </c>
      <c r="J108" s="1" t="str">
        <f aca="false">"( WIRE "&amp;D108&amp;" )"</f>
        <v>( WIRE 1042 )</v>
      </c>
      <c r="K108" s="1" t="str">
        <f aca="false">"X"&amp;$E108</f>
        <v>X6540</v>
      </c>
      <c r="L108" s="1" t="str">
        <f aca="false">"Y"&amp;F108</f>
        <v>Y2204.05</v>
      </c>
      <c r="M108" s="1" t="str">
        <f aca="false">"G111"</f>
        <v>G111</v>
      </c>
      <c r="O108" s="1" t="str">
        <f aca="false">I108&amp;" "&amp;J108&amp;" "&amp;K108&amp;" "&amp;L108&amp;" "&amp;M108</f>
        <v>N107 ( WIRE 1042 ) X6540 Y2204.05 G111</v>
      </c>
    </row>
    <row r="109" customFormat="false" ht="13.8" hidden="false" customHeight="false" outlineLevel="0" collapsed="false">
      <c r="D109" s="1" t="n">
        <f aca="false">D108+$B$6</f>
        <v>1041</v>
      </c>
      <c r="E109" s="1" t="n">
        <f aca="false">E108+$B$4</f>
        <v>6536</v>
      </c>
      <c r="F109" s="1" t="n">
        <f aca="false">F108+$B$5</f>
        <v>2201.175</v>
      </c>
      <c r="I109" s="1" t="s">
        <v>124</v>
      </c>
      <c r="J109" s="1" t="str">
        <f aca="false">"( WIRE "&amp;D109&amp;" )"</f>
        <v>( WIRE 1041 )</v>
      </c>
      <c r="K109" s="1" t="str">
        <f aca="false">"X"&amp;$E109</f>
        <v>X6536</v>
      </c>
      <c r="L109" s="1" t="str">
        <f aca="false">"Y"&amp;F109</f>
        <v>Y2201.175</v>
      </c>
      <c r="M109" s="1" t="str">
        <f aca="false">"G111"</f>
        <v>G111</v>
      </c>
      <c r="O109" s="1" t="str">
        <f aca="false">I109&amp;" "&amp;J109&amp;" "&amp;K109&amp;" "&amp;L109&amp;" "&amp;M109</f>
        <v>N108 ( WIRE 1041 ) X6536 Y2201.175 G111</v>
      </c>
    </row>
    <row r="110" customFormat="false" ht="13.8" hidden="false" customHeight="false" outlineLevel="0" collapsed="false">
      <c r="D110" s="1" t="n">
        <f aca="false">D109+$B$6</f>
        <v>1040</v>
      </c>
      <c r="E110" s="1" t="n">
        <f aca="false">E109+$B$4</f>
        <v>6532</v>
      </c>
      <c r="F110" s="1" t="n">
        <f aca="false">F109+$B$5</f>
        <v>2198.3</v>
      </c>
      <c r="I110" s="1" t="s">
        <v>125</v>
      </c>
      <c r="J110" s="1" t="str">
        <f aca="false">"( WIRE "&amp;D110&amp;" )"</f>
        <v>( WIRE 1040 )</v>
      </c>
      <c r="K110" s="1" t="str">
        <f aca="false">"X"&amp;$E110</f>
        <v>X6532</v>
      </c>
      <c r="L110" s="1" t="str">
        <f aca="false">"Y"&amp;F110</f>
        <v>Y2198.3</v>
      </c>
      <c r="M110" s="1" t="str">
        <f aca="false">"G111"</f>
        <v>G111</v>
      </c>
      <c r="O110" s="1" t="str">
        <f aca="false">I110&amp;" "&amp;J110&amp;" "&amp;K110&amp;" "&amp;L110&amp;" "&amp;M110</f>
        <v>N109 ( WIRE 1040 ) X6532 Y2198.3 G111</v>
      </c>
    </row>
    <row r="111" customFormat="false" ht="13.8" hidden="false" customHeight="false" outlineLevel="0" collapsed="false">
      <c r="D111" s="1" t="n">
        <f aca="false">D110+$B$6</f>
        <v>1039</v>
      </c>
      <c r="E111" s="1" t="n">
        <f aca="false">E110+$B$4</f>
        <v>6528</v>
      </c>
      <c r="F111" s="1" t="n">
        <f aca="false">F110+$B$5</f>
        <v>2195.425</v>
      </c>
      <c r="I111" s="1" t="s">
        <v>126</v>
      </c>
      <c r="J111" s="1" t="str">
        <f aca="false">"( WIRE "&amp;D111&amp;" )"</f>
        <v>( WIRE 1039 )</v>
      </c>
      <c r="K111" s="1" t="str">
        <f aca="false">"X"&amp;$E111</f>
        <v>X6528</v>
      </c>
      <c r="L111" s="1" t="str">
        <f aca="false">"Y"&amp;F111</f>
        <v>Y2195.425</v>
      </c>
      <c r="M111" s="1" t="str">
        <f aca="false">"G111"</f>
        <v>G111</v>
      </c>
      <c r="O111" s="1" t="str">
        <f aca="false">I111&amp;" "&amp;J111&amp;" "&amp;K111&amp;" "&amp;L111&amp;" "&amp;M111</f>
        <v>N110 ( WIRE 1039 ) X6528 Y2195.425 G111</v>
      </c>
    </row>
    <row r="112" customFormat="false" ht="13.8" hidden="false" customHeight="false" outlineLevel="0" collapsed="false">
      <c r="D112" s="1" t="n">
        <f aca="false">D111+$B$6</f>
        <v>1038</v>
      </c>
      <c r="E112" s="1" t="n">
        <f aca="false">E111+$B$4</f>
        <v>6524</v>
      </c>
      <c r="F112" s="1" t="n">
        <f aca="false">F111+$B$5</f>
        <v>2192.55</v>
      </c>
      <c r="I112" s="1" t="s">
        <v>127</v>
      </c>
      <c r="J112" s="1" t="str">
        <f aca="false">"( WIRE "&amp;D112&amp;" )"</f>
        <v>( WIRE 1038 )</v>
      </c>
      <c r="K112" s="1" t="str">
        <f aca="false">"X"&amp;$E112</f>
        <v>X6524</v>
      </c>
      <c r="L112" s="1" t="str">
        <f aca="false">"Y"&amp;F112</f>
        <v>Y2192.55</v>
      </c>
      <c r="M112" s="1" t="str">
        <f aca="false">"G111"</f>
        <v>G111</v>
      </c>
      <c r="O112" s="1" t="str">
        <f aca="false">I112&amp;" "&amp;J112&amp;" "&amp;K112&amp;" "&amp;L112&amp;" "&amp;M112</f>
        <v>N111 ( WIRE 1038 ) X6524 Y2192.55 G111</v>
      </c>
    </row>
    <row r="113" customFormat="false" ht="13.8" hidden="false" customHeight="false" outlineLevel="0" collapsed="false">
      <c r="D113" s="1" t="n">
        <f aca="false">D112+$B$6</f>
        <v>1037</v>
      </c>
      <c r="E113" s="1" t="n">
        <f aca="false">E112+$B$4</f>
        <v>6520</v>
      </c>
      <c r="F113" s="1" t="n">
        <f aca="false">F112+$B$5</f>
        <v>2189.675</v>
      </c>
      <c r="I113" s="1" t="s">
        <v>128</v>
      </c>
      <c r="J113" s="1" t="str">
        <f aca="false">"( WIRE "&amp;D113&amp;" )"</f>
        <v>( WIRE 1037 )</v>
      </c>
      <c r="K113" s="1" t="str">
        <f aca="false">"X"&amp;$E113</f>
        <v>X6520</v>
      </c>
      <c r="L113" s="1" t="str">
        <f aca="false">"Y"&amp;F113</f>
        <v>Y2189.675</v>
      </c>
      <c r="M113" s="1" t="str">
        <f aca="false">"G111"</f>
        <v>G111</v>
      </c>
      <c r="O113" s="1" t="str">
        <f aca="false">I113&amp;" "&amp;J113&amp;" "&amp;K113&amp;" "&amp;L113&amp;" "&amp;M113</f>
        <v>N112 ( WIRE 1037 ) X6520 Y2189.675 G111</v>
      </c>
    </row>
    <row r="114" customFormat="false" ht="13.8" hidden="false" customHeight="false" outlineLevel="0" collapsed="false">
      <c r="D114" s="1" t="n">
        <f aca="false">D113+$B$6</f>
        <v>1036</v>
      </c>
      <c r="E114" s="1" t="n">
        <f aca="false">E113+$B$4</f>
        <v>6516</v>
      </c>
      <c r="F114" s="1" t="n">
        <f aca="false">F113+$B$5</f>
        <v>2186.8</v>
      </c>
      <c r="I114" s="1" t="s">
        <v>129</v>
      </c>
      <c r="J114" s="1" t="str">
        <f aca="false">"( WIRE "&amp;D114&amp;" )"</f>
        <v>( WIRE 1036 )</v>
      </c>
      <c r="K114" s="1" t="str">
        <f aca="false">"X"&amp;$E114</f>
        <v>X6516</v>
      </c>
      <c r="L114" s="1" t="str">
        <f aca="false">"Y"&amp;F114</f>
        <v>Y2186.8</v>
      </c>
      <c r="M114" s="1" t="str">
        <f aca="false">"G111"</f>
        <v>G111</v>
      </c>
      <c r="O114" s="1" t="str">
        <f aca="false">I114&amp;" "&amp;J114&amp;" "&amp;K114&amp;" "&amp;L114&amp;" "&amp;M114</f>
        <v>N113 ( WIRE 1036 ) X6516 Y2186.8 G111</v>
      </c>
    </row>
    <row r="115" customFormat="false" ht="13.8" hidden="false" customHeight="false" outlineLevel="0" collapsed="false">
      <c r="D115" s="1" t="n">
        <f aca="false">D114+$B$6</f>
        <v>1035</v>
      </c>
      <c r="E115" s="1" t="n">
        <f aca="false">E114+$B$4</f>
        <v>6512</v>
      </c>
      <c r="F115" s="1" t="n">
        <f aca="false">F114+$B$5</f>
        <v>2183.925</v>
      </c>
      <c r="I115" s="1" t="s">
        <v>130</v>
      </c>
      <c r="J115" s="1" t="str">
        <f aca="false">"( WIRE "&amp;D115&amp;" )"</f>
        <v>( WIRE 1035 )</v>
      </c>
      <c r="K115" s="1" t="str">
        <f aca="false">"X"&amp;$E115</f>
        <v>X6512</v>
      </c>
      <c r="L115" s="1" t="str">
        <f aca="false">"Y"&amp;F115</f>
        <v>Y2183.925</v>
      </c>
      <c r="M115" s="1" t="str">
        <f aca="false">"G111"</f>
        <v>G111</v>
      </c>
      <c r="O115" s="1" t="str">
        <f aca="false">I115&amp;" "&amp;J115&amp;" "&amp;K115&amp;" "&amp;L115&amp;" "&amp;M115</f>
        <v>N114 ( WIRE 1035 ) X6512 Y2183.925 G111</v>
      </c>
    </row>
    <row r="116" customFormat="false" ht="13.8" hidden="false" customHeight="false" outlineLevel="0" collapsed="false">
      <c r="D116" s="1" t="n">
        <f aca="false">D115+$B$6</f>
        <v>1034</v>
      </c>
      <c r="E116" s="1" t="n">
        <f aca="false">E115+$B$4</f>
        <v>6508</v>
      </c>
      <c r="F116" s="1" t="n">
        <f aca="false">F115+$B$5</f>
        <v>2181.05</v>
      </c>
      <c r="I116" s="1" t="s">
        <v>131</v>
      </c>
      <c r="J116" s="1" t="str">
        <f aca="false">"( WIRE "&amp;D116&amp;" )"</f>
        <v>( WIRE 1034 )</v>
      </c>
      <c r="K116" s="1" t="str">
        <f aca="false">"X"&amp;$E116</f>
        <v>X6508</v>
      </c>
      <c r="L116" s="1" t="str">
        <f aca="false">"Y"&amp;F116</f>
        <v>Y2181.05</v>
      </c>
      <c r="M116" s="1" t="str">
        <f aca="false">"G111"</f>
        <v>G111</v>
      </c>
      <c r="O116" s="1" t="str">
        <f aca="false">I116&amp;" "&amp;J116&amp;" "&amp;K116&amp;" "&amp;L116&amp;" "&amp;M116</f>
        <v>N115 ( WIRE 1034 ) X6508 Y2181.05 G111</v>
      </c>
    </row>
    <row r="117" customFormat="false" ht="13.8" hidden="false" customHeight="false" outlineLevel="0" collapsed="false">
      <c r="D117" s="1" t="n">
        <f aca="false">D116+$B$6</f>
        <v>1033</v>
      </c>
      <c r="E117" s="1" t="n">
        <f aca="false">E116+$B$4</f>
        <v>6504</v>
      </c>
      <c r="F117" s="1" t="n">
        <f aca="false">F116+$B$5</f>
        <v>2178.175</v>
      </c>
      <c r="I117" s="1" t="s">
        <v>132</v>
      </c>
      <c r="J117" s="1" t="str">
        <f aca="false">"( WIRE "&amp;D117&amp;" )"</f>
        <v>( WIRE 1033 )</v>
      </c>
      <c r="K117" s="1" t="str">
        <f aca="false">"X"&amp;$E117</f>
        <v>X6504</v>
      </c>
      <c r="L117" s="1" t="str">
        <f aca="false">"Y"&amp;F117</f>
        <v>Y2178.175</v>
      </c>
      <c r="M117" s="1" t="str">
        <f aca="false">"G111"</f>
        <v>G111</v>
      </c>
      <c r="O117" s="1" t="str">
        <f aca="false">I117&amp;" "&amp;J117&amp;" "&amp;K117&amp;" "&amp;L117&amp;" "&amp;M117</f>
        <v>N116 ( WIRE 1033 ) X6504 Y2178.175 G111</v>
      </c>
    </row>
    <row r="118" customFormat="false" ht="13.8" hidden="false" customHeight="false" outlineLevel="0" collapsed="false">
      <c r="D118" s="1" t="n">
        <f aca="false">D117+$B$6</f>
        <v>1032</v>
      </c>
      <c r="E118" s="1" t="n">
        <f aca="false">E117+$B$4</f>
        <v>6500</v>
      </c>
      <c r="F118" s="1" t="n">
        <f aca="false">F117+$B$5</f>
        <v>2175.3</v>
      </c>
      <c r="I118" s="1" t="s">
        <v>133</v>
      </c>
      <c r="J118" s="1" t="str">
        <f aca="false">"( WIRE "&amp;D118&amp;" )"</f>
        <v>( WIRE 1032 )</v>
      </c>
      <c r="K118" s="1" t="str">
        <f aca="false">"X"&amp;$E118</f>
        <v>X6500</v>
      </c>
      <c r="L118" s="1" t="str">
        <f aca="false">"Y"&amp;F118</f>
        <v>Y2175.3</v>
      </c>
      <c r="M118" s="1" t="str">
        <f aca="false">"G111"</f>
        <v>G111</v>
      </c>
      <c r="O118" s="1" t="str">
        <f aca="false">I118&amp;" "&amp;J118&amp;" "&amp;K118&amp;" "&amp;L118&amp;" "&amp;M118</f>
        <v>N117 ( WIRE 1032 ) X6500 Y2175.3 G111</v>
      </c>
    </row>
    <row r="119" customFormat="false" ht="13.8" hidden="false" customHeight="false" outlineLevel="0" collapsed="false">
      <c r="D119" s="1" t="n">
        <f aca="false">D118+$B$6</f>
        <v>1031</v>
      </c>
      <c r="E119" s="1" t="n">
        <f aca="false">E118+$B$4</f>
        <v>6496</v>
      </c>
      <c r="F119" s="1" t="n">
        <f aca="false">F118+$B$5</f>
        <v>2172.425</v>
      </c>
      <c r="I119" s="1" t="s">
        <v>134</v>
      </c>
      <c r="J119" s="1" t="str">
        <f aca="false">"( WIRE "&amp;D119&amp;" )"</f>
        <v>( WIRE 1031 )</v>
      </c>
      <c r="K119" s="1" t="str">
        <f aca="false">"X"&amp;$E119</f>
        <v>X6496</v>
      </c>
      <c r="L119" s="1" t="str">
        <f aca="false">"Y"&amp;F119</f>
        <v>Y2172.425</v>
      </c>
      <c r="M119" s="1" t="str">
        <f aca="false">"G111"</f>
        <v>G111</v>
      </c>
      <c r="O119" s="1" t="str">
        <f aca="false">I119&amp;" "&amp;J119&amp;" "&amp;K119&amp;" "&amp;L119&amp;" "&amp;M119</f>
        <v>N118 ( WIRE 1031 ) X6496 Y2172.425 G111</v>
      </c>
    </row>
    <row r="120" customFormat="false" ht="13.8" hidden="false" customHeight="false" outlineLevel="0" collapsed="false">
      <c r="D120" s="1" t="n">
        <f aca="false">D119+$B$6</f>
        <v>1030</v>
      </c>
      <c r="E120" s="1" t="n">
        <f aca="false">E119+$B$4</f>
        <v>6492</v>
      </c>
      <c r="F120" s="1" t="n">
        <f aca="false">F119+$B$5</f>
        <v>2169.55</v>
      </c>
      <c r="I120" s="1" t="s">
        <v>135</v>
      </c>
      <c r="J120" s="1" t="str">
        <f aca="false">"( WIRE "&amp;D120&amp;" )"</f>
        <v>( WIRE 1030 )</v>
      </c>
      <c r="K120" s="1" t="str">
        <f aca="false">"X"&amp;$E120</f>
        <v>X6492</v>
      </c>
      <c r="L120" s="1" t="str">
        <f aca="false">"Y"&amp;F120</f>
        <v>Y2169.55</v>
      </c>
      <c r="M120" s="1" t="str">
        <f aca="false">"G111"</f>
        <v>G111</v>
      </c>
      <c r="O120" s="1" t="str">
        <f aca="false">I120&amp;" "&amp;J120&amp;" "&amp;K120&amp;" "&amp;L120&amp;" "&amp;M120</f>
        <v>N119 ( WIRE 1030 ) X6492 Y2169.55 G111</v>
      </c>
    </row>
    <row r="121" customFormat="false" ht="13.8" hidden="false" customHeight="false" outlineLevel="0" collapsed="false">
      <c r="D121" s="1" t="n">
        <f aca="false">D120+$B$6</f>
        <v>1029</v>
      </c>
      <c r="E121" s="1" t="n">
        <f aca="false">E120+$B$4</f>
        <v>6488</v>
      </c>
      <c r="F121" s="1" t="n">
        <f aca="false">F120+$B$5</f>
        <v>2166.675</v>
      </c>
      <c r="I121" s="1" t="s">
        <v>136</v>
      </c>
      <c r="J121" s="1" t="str">
        <f aca="false">"( WIRE "&amp;D121&amp;" )"</f>
        <v>( WIRE 1029 )</v>
      </c>
      <c r="K121" s="1" t="str">
        <f aca="false">"X"&amp;$E121</f>
        <v>X6488</v>
      </c>
      <c r="L121" s="1" t="str">
        <f aca="false">"Y"&amp;F121</f>
        <v>Y2166.675</v>
      </c>
      <c r="M121" s="1" t="str">
        <f aca="false">"G111"</f>
        <v>G111</v>
      </c>
      <c r="O121" s="1" t="str">
        <f aca="false">I121&amp;" "&amp;J121&amp;" "&amp;K121&amp;" "&amp;L121&amp;" "&amp;M121</f>
        <v>N120 ( WIRE 1029 ) X6488 Y2166.675 G111</v>
      </c>
    </row>
    <row r="122" customFormat="false" ht="13.8" hidden="false" customHeight="false" outlineLevel="0" collapsed="false">
      <c r="D122" s="1" t="n">
        <f aca="false">D121+$B$6</f>
        <v>1028</v>
      </c>
      <c r="E122" s="1" t="n">
        <f aca="false">E121+$B$4</f>
        <v>6484</v>
      </c>
      <c r="F122" s="1" t="n">
        <f aca="false">F121+$B$5</f>
        <v>2163.8</v>
      </c>
      <c r="I122" s="1" t="s">
        <v>137</v>
      </c>
      <c r="J122" s="1" t="str">
        <f aca="false">"( WIRE "&amp;D122&amp;" )"</f>
        <v>( WIRE 1028 )</v>
      </c>
      <c r="K122" s="1" t="str">
        <f aca="false">"X"&amp;$E122</f>
        <v>X6484</v>
      </c>
      <c r="L122" s="1" t="str">
        <f aca="false">"Y"&amp;F122</f>
        <v>Y2163.8</v>
      </c>
      <c r="M122" s="1" t="str">
        <f aca="false">"G111"</f>
        <v>G111</v>
      </c>
      <c r="O122" s="1" t="str">
        <f aca="false">I122&amp;" "&amp;J122&amp;" "&amp;K122&amp;" "&amp;L122&amp;" "&amp;M122</f>
        <v>N121 ( WIRE 1028 ) X6484 Y2163.8 G111</v>
      </c>
    </row>
    <row r="123" customFormat="false" ht="13.8" hidden="false" customHeight="false" outlineLevel="0" collapsed="false">
      <c r="D123" s="1" t="n">
        <f aca="false">D122+$B$6</f>
        <v>1027</v>
      </c>
      <c r="E123" s="1" t="n">
        <f aca="false">E122+$B$4</f>
        <v>6480</v>
      </c>
      <c r="F123" s="1" t="n">
        <f aca="false">F122+$B$5</f>
        <v>2160.925</v>
      </c>
      <c r="I123" s="1" t="s">
        <v>138</v>
      </c>
      <c r="J123" s="1" t="str">
        <f aca="false">"( WIRE "&amp;D123&amp;" )"</f>
        <v>( WIRE 1027 )</v>
      </c>
      <c r="K123" s="1" t="str">
        <f aca="false">"X"&amp;$E123</f>
        <v>X6480</v>
      </c>
      <c r="L123" s="1" t="str">
        <f aca="false">"Y"&amp;F123</f>
        <v>Y2160.925</v>
      </c>
      <c r="M123" s="1" t="str">
        <f aca="false">"G111"</f>
        <v>G111</v>
      </c>
      <c r="O123" s="1" t="str">
        <f aca="false">I123&amp;" "&amp;J123&amp;" "&amp;K123&amp;" "&amp;L123&amp;" "&amp;M123</f>
        <v>N122 ( WIRE 1027 ) X6480 Y2160.925 G111</v>
      </c>
    </row>
    <row r="124" customFormat="false" ht="13.8" hidden="false" customHeight="false" outlineLevel="0" collapsed="false">
      <c r="D124" s="1" t="n">
        <f aca="false">D123+$B$6</f>
        <v>1026</v>
      </c>
      <c r="E124" s="1" t="n">
        <f aca="false">E123+$B$4</f>
        <v>6476</v>
      </c>
      <c r="F124" s="1" t="n">
        <f aca="false">F123+$B$5</f>
        <v>2158.05</v>
      </c>
      <c r="I124" s="1" t="s">
        <v>139</v>
      </c>
      <c r="J124" s="1" t="str">
        <f aca="false">"( WIRE "&amp;D124&amp;" )"</f>
        <v>( WIRE 1026 )</v>
      </c>
      <c r="K124" s="1" t="str">
        <f aca="false">"X"&amp;$E124</f>
        <v>X6476</v>
      </c>
      <c r="L124" s="1" t="str">
        <f aca="false">"Y"&amp;F124</f>
        <v>Y2158.05</v>
      </c>
      <c r="M124" s="1" t="str">
        <f aca="false">"G111"</f>
        <v>G111</v>
      </c>
      <c r="O124" s="1" t="str">
        <f aca="false">I124&amp;" "&amp;J124&amp;" "&amp;K124&amp;" "&amp;L124&amp;" "&amp;M124</f>
        <v>N123 ( WIRE 1026 ) X6476 Y2158.05 G111</v>
      </c>
    </row>
    <row r="125" customFormat="false" ht="13.8" hidden="false" customHeight="false" outlineLevel="0" collapsed="false">
      <c r="D125" s="1" t="n">
        <f aca="false">D124+$B$6</f>
        <v>1025</v>
      </c>
      <c r="E125" s="1" t="n">
        <f aca="false">E124+$B$4</f>
        <v>6472</v>
      </c>
      <c r="F125" s="1" t="n">
        <f aca="false">F124+$B$5</f>
        <v>2155.175</v>
      </c>
      <c r="I125" s="1" t="s">
        <v>140</v>
      </c>
      <c r="J125" s="1" t="str">
        <f aca="false">"( WIRE "&amp;D125&amp;" )"</f>
        <v>( WIRE 1025 )</v>
      </c>
      <c r="K125" s="1" t="str">
        <f aca="false">"X"&amp;$E125</f>
        <v>X6472</v>
      </c>
      <c r="L125" s="1" t="str">
        <f aca="false">"Y"&amp;F125</f>
        <v>Y2155.175</v>
      </c>
      <c r="M125" s="1" t="str">
        <f aca="false">"G111"</f>
        <v>G111</v>
      </c>
      <c r="O125" s="1" t="str">
        <f aca="false">I125&amp;" "&amp;J125&amp;" "&amp;K125&amp;" "&amp;L125&amp;" "&amp;M125</f>
        <v>N124 ( WIRE 1025 ) X6472 Y2155.175 G111</v>
      </c>
    </row>
    <row r="126" customFormat="false" ht="13.8" hidden="false" customHeight="false" outlineLevel="0" collapsed="false">
      <c r="D126" s="1" t="n">
        <f aca="false">D125+$B$6</f>
        <v>1024</v>
      </c>
      <c r="E126" s="1" t="n">
        <f aca="false">E125+$B$4</f>
        <v>6468</v>
      </c>
      <c r="F126" s="1" t="n">
        <f aca="false">F125+$B$5</f>
        <v>2152.3</v>
      </c>
      <c r="I126" s="1" t="s">
        <v>141</v>
      </c>
      <c r="J126" s="1" t="str">
        <f aca="false">"( WIRE "&amp;D126&amp;" )"</f>
        <v>( WIRE 1024 )</v>
      </c>
      <c r="K126" s="1" t="str">
        <f aca="false">"X"&amp;$E126</f>
        <v>X6468</v>
      </c>
      <c r="L126" s="1" t="str">
        <f aca="false">"Y"&amp;F126</f>
        <v>Y2152.3</v>
      </c>
      <c r="M126" s="1" t="str">
        <f aca="false">"G111"</f>
        <v>G111</v>
      </c>
      <c r="O126" s="1" t="str">
        <f aca="false">I126&amp;" "&amp;J126&amp;" "&amp;K126&amp;" "&amp;L126&amp;" "&amp;M126</f>
        <v>N125 ( WIRE 1024 ) X6468 Y2152.3 G111</v>
      </c>
    </row>
    <row r="127" customFormat="false" ht="13.8" hidden="false" customHeight="false" outlineLevel="0" collapsed="false">
      <c r="D127" s="1" t="n">
        <f aca="false">D126+$B$6</f>
        <v>1023</v>
      </c>
      <c r="E127" s="1" t="n">
        <f aca="false">E126+$B$4</f>
        <v>6464</v>
      </c>
      <c r="F127" s="1" t="n">
        <f aca="false">F126+$B$5</f>
        <v>2149.425</v>
      </c>
      <c r="I127" s="1" t="s">
        <v>142</v>
      </c>
      <c r="J127" s="1" t="str">
        <f aca="false">"( WIRE "&amp;D127&amp;" )"</f>
        <v>( WIRE 1023 )</v>
      </c>
      <c r="K127" s="1" t="str">
        <f aca="false">"X"&amp;$E127</f>
        <v>X6464</v>
      </c>
      <c r="L127" s="1" t="str">
        <f aca="false">"Y"&amp;F127</f>
        <v>Y2149.425</v>
      </c>
      <c r="M127" s="1" t="str">
        <f aca="false">"G111"</f>
        <v>G111</v>
      </c>
      <c r="O127" s="1" t="str">
        <f aca="false">I127&amp;" "&amp;J127&amp;" "&amp;K127&amp;" "&amp;L127&amp;" "&amp;M127</f>
        <v>N126 ( WIRE 1023 ) X6464 Y2149.425 G111</v>
      </c>
    </row>
    <row r="128" customFormat="false" ht="13.8" hidden="false" customHeight="false" outlineLevel="0" collapsed="false">
      <c r="D128" s="1" t="n">
        <f aca="false">D127+$B$6</f>
        <v>1022</v>
      </c>
      <c r="E128" s="1" t="n">
        <f aca="false">E127+$B$4</f>
        <v>6460</v>
      </c>
      <c r="F128" s="1" t="n">
        <f aca="false">F127+$B$5</f>
        <v>2146.55</v>
      </c>
      <c r="I128" s="1" t="s">
        <v>143</v>
      </c>
      <c r="J128" s="1" t="str">
        <f aca="false">"( WIRE "&amp;D128&amp;" )"</f>
        <v>( WIRE 1022 )</v>
      </c>
      <c r="K128" s="1" t="str">
        <f aca="false">"X"&amp;$E128</f>
        <v>X6460</v>
      </c>
      <c r="L128" s="1" t="str">
        <f aca="false">"Y"&amp;F128</f>
        <v>Y2146.55</v>
      </c>
      <c r="M128" s="1" t="str">
        <f aca="false">"G111"</f>
        <v>G111</v>
      </c>
      <c r="O128" s="1" t="str">
        <f aca="false">I128&amp;" "&amp;J128&amp;" "&amp;K128&amp;" "&amp;L128&amp;" "&amp;M128</f>
        <v>N127 ( WIRE 1022 ) X6460 Y2146.55 G111</v>
      </c>
    </row>
    <row r="129" customFormat="false" ht="13.8" hidden="false" customHeight="false" outlineLevel="0" collapsed="false">
      <c r="D129" s="1" t="n">
        <f aca="false">D128+$B$6</f>
        <v>1021</v>
      </c>
      <c r="E129" s="1" t="n">
        <f aca="false">E128+$B$4</f>
        <v>6456</v>
      </c>
      <c r="F129" s="1" t="n">
        <f aca="false">F128+$B$5</f>
        <v>2143.675</v>
      </c>
      <c r="I129" s="1" t="s">
        <v>144</v>
      </c>
      <c r="J129" s="1" t="str">
        <f aca="false">"( WIRE "&amp;D129&amp;" )"</f>
        <v>( WIRE 1021 )</v>
      </c>
      <c r="K129" s="1" t="str">
        <f aca="false">"X"&amp;$E129</f>
        <v>X6456</v>
      </c>
      <c r="L129" s="1" t="str">
        <f aca="false">"Y"&amp;F129</f>
        <v>Y2143.675</v>
      </c>
      <c r="M129" s="1" t="str">
        <f aca="false">"G111"</f>
        <v>G111</v>
      </c>
      <c r="O129" s="1" t="str">
        <f aca="false">I129&amp;" "&amp;J129&amp;" "&amp;K129&amp;" "&amp;L129&amp;" "&amp;M129</f>
        <v>N128 ( WIRE 1021 ) X6456 Y2143.675 G111</v>
      </c>
    </row>
    <row r="130" customFormat="false" ht="13.8" hidden="false" customHeight="false" outlineLevel="0" collapsed="false">
      <c r="D130" s="1" t="n">
        <f aca="false">D129+$B$6</f>
        <v>1020</v>
      </c>
      <c r="E130" s="1" t="n">
        <f aca="false">E129+$B$4</f>
        <v>6452</v>
      </c>
      <c r="F130" s="1" t="n">
        <f aca="false">F129+$B$5</f>
        <v>2140.8</v>
      </c>
      <c r="I130" s="1" t="s">
        <v>145</v>
      </c>
      <c r="J130" s="1" t="str">
        <f aca="false">"( WIRE "&amp;D130&amp;" )"</f>
        <v>( WIRE 1020 )</v>
      </c>
      <c r="K130" s="1" t="str">
        <f aca="false">"X"&amp;$E130</f>
        <v>X6452</v>
      </c>
      <c r="L130" s="1" t="str">
        <f aca="false">"Y"&amp;F130</f>
        <v>Y2140.8</v>
      </c>
      <c r="M130" s="1" t="str">
        <f aca="false">"G111"</f>
        <v>G111</v>
      </c>
      <c r="O130" s="1" t="str">
        <f aca="false">I130&amp;" "&amp;J130&amp;" "&amp;K130&amp;" "&amp;L130&amp;" "&amp;M130</f>
        <v>N129 ( WIRE 1020 ) X6452 Y2140.8 G111</v>
      </c>
    </row>
    <row r="131" customFormat="false" ht="13.8" hidden="false" customHeight="false" outlineLevel="0" collapsed="false">
      <c r="D131" s="1" t="n">
        <f aca="false">D130+$B$6</f>
        <v>1019</v>
      </c>
      <c r="E131" s="1" t="n">
        <f aca="false">E130+$B$4</f>
        <v>6448</v>
      </c>
      <c r="F131" s="1" t="n">
        <f aca="false">F130+$B$5</f>
        <v>2137.925</v>
      </c>
      <c r="I131" s="1" t="s">
        <v>146</v>
      </c>
      <c r="J131" s="1" t="str">
        <f aca="false">"( WIRE "&amp;D131&amp;" )"</f>
        <v>( WIRE 1019 )</v>
      </c>
      <c r="K131" s="1" t="str">
        <f aca="false">"X"&amp;$E131</f>
        <v>X6448</v>
      </c>
      <c r="L131" s="1" t="str">
        <f aca="false">"Y"&amp;F131</f>
        <v>Y2137.925</v>
      </c>
      <c r="M131" s="1" t="str">
        <f aca="false">"G111"</f>
        <v>G111</v>
      </c>
      <c r="O131" s="1" t="str">
        <f aca="false">I131&amp;" "&amp;J131&amp;" "&amp;K131&amp;" "&amp;L131&amp;" "&amp;M131</f>
        <v>N130 ( WIRE 1019 ) X6448 Y2137.925 G111</v>
      </c>
    </row>
    <row r="132" customFormat="false" ht="13.8" hidden="false" customHeight="false" outlineLevel="0" collapsed="false">
      <c r="D132" s="1" t="n">
        <f aca="false">D131+$B$6</f>
        <v>1018</v>
      </c>
      <c r="E132" s="1" t="n">
        <f aca="false">E131+$B$4</f>
        <v>6444</v>
      </c>
      <c r="F132" s="1" t="n">
        <f aca="false">F131+$B$5</f>
        <v>2135.05</v>
      </c>
      <c r="I132" s="1" t="s">
        <v>147</v>
      </c>
      <c r="J132" s="1" t="str">
        <f aca="false">"( WIRE "&amp;D132&amp;" )"</f>
        <v>( WIRE 1018 )</v>
      </c>
      <c r="K132" s="1" t="str">
        <f aca="false">"X"&amp;$E132</f>
        <v>X6444</v>
      </c>
      <c r="L132" s="1" t="str">
        <f aca="false">"Y"&amp;F132</f>
        <v>Y2135.05</v>
      </c>
      <c r="M132" s="1" t="str">
        <f aca="false">"G111"</f>
        <v>G111</v>
      </c>
      <c r="O132" s="1" t="str">
        <f aca="false">I132&amp;" "&amp;J132&amp;" "&amp;K132&amp;" "&amp;L132&amp;" "&amp;M132</f>
        <v>N131 ( WIRE 1018 ) X6444 Y2135.05 G111</v>
      </c>
    </row>
    <row r="133" customFormat="false" ht="13.8" hidden="false" customHeight="false" outlineLevel="0" collapsed="false">
      <c r="D133" s="1" t="n">
        <f aca="false">D132+$B$6</f>
        <v>1017</v>
      </c>
      <c r="E133" s="1" t="n">
        <f aca="false">E132+$B$4</f>
        <v>6440</v>
      </c>
      <c r="F133" s="1" t="n">
        <f aca="false">F132+$B$5</f>
        <v>2132.175</v>
      </c>
      <c r="I133" s="1" t="s">
        <v>148</v>
      </c>
      <c r="J133" s="1" t="str">
        <f aca="false">"( WIRE "&amp;D133&amp;" )"</f>
        <v>( WIRE 1017 )</v>
      </c>
      <c r="K133" s="1" t="str">
        <f aca="false">"X"&amp;$E133</f>
        <v>X6440</v>
      </c>
      <c r="L133" s="1" t="str">
        <f aca="false">"Y"&amp;F133</f>
        <v>Y2132.175</v>
      </c>
      <c r="M133" s="1" t="str">
        <f aca="false">"G111"</f>
        <v>G111</v>
      </c>
      <c r="O133" s="1" t="str">
        <f aca="false">I133&amp;" "&amp;J133&amp;" "&amp;K133&amp;" "&amp;L133&amp;" "&amp;M133</f>
        <v>N132 ( WIRE 1017 ) X6440 Y2132.175 G111</v>
      </c>
    </row>
    <row r="134" customFormat="false" ht="13.8" hidden="false" customHeight="false" outlineLevel="0" collapsed="false">
      <c r="D134" s="1" t="n">
        <f aca="false">D133+$B$6</f>
        <v>1016</v>
      </c>
      <c r="E134" s="1" t="n">
        <f aca="false">E133+$B$4</f>
        <v>6436</v>
      </c>
      <c r="F134" s="1" t="n">
        <f aca="false">F133+$B$5</f>
        <v>2129.3</v>
      </c>
      <c r="I134" s="1" t="s">
        <v>149</v>
      </c>
      <c r="J134" s="1" t="str">
        <f aca="false">"( WIRE "&amp;D134&amp;" )"</f>
        <v>( WIRE 1016 )</v>
      </c>
      <c r="K134" s="1" t="str">
        <f aca="false">"X"&amp;$E134</f>
        <v>X6436</v>
      </c>
      <c r="L134" s="1" t="str">
        <f aca="false">"Y"&amp;F134</f>
        <v>Y2129.3</v>
      </c>
      <c r="M134" s="1" t="str">
        <f aca="false">"G111"</f>
        <v>G111</v>
      </c>
      <c r="O134" s="1" t="str">
        <f aca="false">I134&amp;" "&amp;J134&amp;" "&amp;K134&amp;" "&amp;L134&amp;" "&amp;M134</f>
        <v>N133 ( WIRE 1016 ) X6436 Y2129.3 G111</v>
      </c>
    </row>
    <row r="135" customFormat="false" ht="13.8" hidden="false" customHeight="false" outlineLevel="0" collapsed="false">
      <c r="D135" s="1" t="n">
        <f aca="false">D134+$B$6</f>
        <v>1015</v>
      </c>
      <c r="E135" s="1" t="n">
        <f aca="false">E134+$B$4</f>
        <v>6432</v>
      </c>
      <c r="F135" s="1" t="n">
        <f aca="false">F134+$B$5</f>
        <v>2126.425</v>
      </c>
      <c r="I135" s="1" t="s">
        <v>150</v>
      </c>
      <c r="J135" s="1" t="str">
        <f aca="false">"( WIRE "&amp;D135&amp;" )"</f>
        <v>( WIRE 1015 )</v>
      </c>
      <c r="K135" s="1" t="str">
        <f aca="false">"X"&amp;$E135</f>
        <v>X6432</v>
      </c>
      <c r="L135" s="1" t="str">
        <f aca="false">"Y"&amp;F135</f>
        <v>Y2126.425</v>
      </c>
      <c r="M135" s="1" t="str">
        <f aca="false">"G111"</f>
        <v>G111</v>
      </c>
      <c r="O135" s="1" t="str">
        <f aca="false">I135&amp;" "&amp;J135&amp;" "&amp;K135&amp;" "&amp;L135&amp;" "&amp;M135</f>
        <v>N134 ( WIRE 1015 ) X6432 Y2126.425 G111</v>
      </c>
    </row>
    <row r="136" customFormat="false" ht="13.8" hidden="false" customHeight="false" outlineLevel="0" collapsed="false">
      <c r="D136" s="1" t="n">
        <f aca="false">D135+$B$6</f>
        <v>1014</v>
      </c>
      <c r="E136" s="1" t="n">
        <f aca="false">E135+$B$4</f>
        <v>6428</v>
      </c>
      <c r="F136" s="1" t="n">
        <f aca="false">F135+$B$5</f>
        <v>2123.55</v>
      </c>
      <c r="I136" s="1" t="s">
        <v>151</v>
      </c>
      <c r="J136" s="1" t="str">
        <f aca="false">"( WIRE "&amp;D136&amp;" )"</f>
        <v>( WIRE 1014 )</v>
      </c>
      <c r="K136" s="1" t="str">
        <f aca="false">"X"&amp;$E136</f>
        <v>X6428</v>
      </c>
      <c r="L136" s="1" t="str">
        <f aca="false">"Y"&amp;F136</f>
        <v>Y2123.55</v>
      </c>
      <c r="M136" s="1" t="str">
        <f aca="false">"G111"</f>
        <v>G111</v>
      </c>
      <c r="O136" s="1" t="str">
        <f aca="false">I136&amp;" "&amp;J136&amp;" "&amp;K136&amp;" "&amp;L136&amp;" "&amp;M136</f>
        <v>N135 ( WIRE 1014 ) X6428 Y2123.55 G111</v>
      </c>
    </row>
    <row r="137" customFormat="false" ht="13.8" hidden="false" customHeight="false" outlineLevel="0" collapsed="false">
      <c r="D137" s="1" t="n">
        <f aca="false">D136+$B$6</f>
        <v>1013</v>
      </c>
      <c r="E137" s="1" t="n">
        <f aca="false">E136+$B$4</f>
        <v>6424</v>
      </c>
      <c r="F137" s="1" t="n">
        <f aca="false">F136+$B$5</f>
        <v>2120.675</v>
      </c>
      <c r="I137" s="1" t="s">
        <v>152</v>
      </c>
      <c r="J137" s="1" t="str">
        <f aca="false">"( WIRE "&amp;D137&amp;" )"</f>
        <v>( WIRE 1013 )</v>
      </c>
      <c r="K137" s="1" t="str">
        <f aca="false">"X"&amp;$E137</f>
        <v>X6424</v>
      </c>
      <c r="L137" s="1" t="str">
        <f aca="false">"Y"&amp;F137</f>
        <v>Y2120.675</v>
      </c>
      <c r="M137" s="1" t="str">
        <f aca="false">"G111"</f>
        <v>G111</v>
      </c>
      <c r="O137" s="1" t="str">
        <f aca="false">I137&amp;" "&amp;J137&amp;" "&amp;K137&amp;" "&amp;L137&amp;" "&amp;M137</f>
        <v>N136 ( WIRE 1013 ) X6424 Y2120.675 G111</v>
      </c>
    </row>
    <row r="138" customFormat="false" ht="13.8" hidden="false" customHeight="false" outlineLevel="0" collapsed="false">
      <c r="D138" s="1" t="n">
        <f aca="false">D137+$B$6</f>
        <v>1012</v>
      </c>
      <c r="E138" s="1" t="n">
        <f aca="false">E137+$B$4</f>
        <v>6420</v>
      </c>
      <c r="F138" s="1" t="n">
        <f aca="false">F137+$B$5</f>
        <v>2117.8</v>
      </c>
      <c r="I138" s="1" t="s">
        <v>153</v>
      </c>
      <c r="J138" s="1" t="str">
        <f aca="false">"( WIRE "&amp;D138&amp;" )"</f>
        <v>( WIRE 1012 )</v>
      </c>
      <c r="K138" s="1" t="str">
        <f aca="false">"X"&amp;$E138</f>
        <v>X6420</v>
      </c>
      <c r="L138" s="1" t="str">
        <f aca="false">"Y"&amp;F138</f>
        <v>Y2117.8</v>
      </c>
      <c r="M138" s="1" t="str">
        <f aca="false">"G111"</f>
        <v>G111</v>
      </c>
      <c r="O138" s="1" t="str">
        <f aca="false">I138&amp;" "&amp;J138&amp;" "&amp;K138&amp;" "&amp;L138&amp;" "&amp;M138</f>
        <v>N137 ( WIRE 1012 ) X6420 Y2117.8 G111</v>
      </c>
    </row>
    <row r="139" customFormat="false" ht="13.8" hidden="false" customHeight="false" outlineLevel="0" collapsed="false">
      <c r="D139" s="1" t="n">
        <f aca="false">D138+$B$6</f>
        <v>1011</v>
      </c>
      <c r="E139" s="1" t="n">
        <f aca="false">E138+$B$4</f>
        <v>6416</v>
      </c>
      <c r="F139" s="1" t="n">
        <f aca="false">F138+$B$5</f>
        <v>2114.925</v>
      </c>
      <c r="I139" s="1" t="s">
        <v>154</v>
      </c>
      <c r="J139" s="1" t="str">
        <f aca="false">"( WIRE "&amp;D139&amp;" )"</f>
        <v>( WIRE 1011 )</v>
      </c>
      <c r="K139" s="1" t="str">
        <f aca="false">"X"&amp;$E139</f>
        <v>X6416</v>
      </c>
      <c r="L139" s="1" t="str">
        <f aca="false">"Y"&amp;F139</f>
        <v>Y2114.925</v>
      </c>
      <c r="M139" s="1" t="str">
        <f aca="false">"G111"</f>
        <v>G111</v>
      </c>
      <c r="O139" s="1" t="str">
        <f aca="false">I139&amp;" "&amp;J139&amp;" "&amp;K139&amp;" "&amp;L139&amp;" "&amp;M139</f>
        <v>N138 ( WIRE 1011 ) X6416 Y2114.925 G111</v>
      </c>
    </row>
    <row r="140" customFormat="false" ht="13.8" hidden="false" customHeight="false" outlineLevel="0" collapsed="false">
      <c r="D140" s="1" t="n">
        <f aca="false">D139+$B$6</f>
        <v>1010</v>
      </c>
      <c r="E140" s="1" t="n">
        <f aca="false">E139+$B$4</f>
        <v>6412</v>
      </c>
      <c r="F140" s="1" t="n">
        <f aca="false">F139+$B$5</f>
        <v>2112.05</v>
      </c>
      <c r="I140" s="1" t="s">
        <v>155</v>
      </c>
      <c r="J140" s="1" t="str">
        <f aca="false">"( WIRE "&amp;D140&amp;" )"</f>
        <v>( WIRE 1010 )</v>
      </c>
      <c r="K140" s="1" t="str">
        <f aca="false">"X"&amp;$E140</f>
        <v>X6412</v>
      </c>
      <c r="L140" s="1" t="str">
        <f aca="false">"Y"&amp;F140</f>
        <v>Y2112.05</v>
      </c>
      <c r="M140" s="1" t="str">
        <f aca="false">"G111"</f>
        <v>G111</v>
      </c>
      <c r="O140" s="1" t="str">
        <f aca="false">I140&amp;" "&amp;J140&amp;" "&amp;K140&amp;" "&amp;L140&amp;" "&amp;M140</f>
        <v>N139 ( WIRE 1010 ) X6412 Y2112.05 G111</v>
      </c>
    </row>
    <row r="141" customFormat="false" ht="13.8" hidden="false" customHeight="false" outlineLevel="0" collapsed="false">
      <c r="D141" s="1" t="n">
        <f aca="false">D140+$B$6</f>
        <v>1009</v>
      </c>
      <c r="E141" s="1" t="n">
        <f aca="false">E140+$B$4</f>
        <v>6408</v>
      </c>
      <c r="F141" s="1" t="n">
        <f aca="false">F140+$B$5</f>
        <v>2109.175</v>
      </c>
      <c r="I141" s="1" t="s">
        <v>156</v>
      </c>
      <c r="J141" s="1" t="str">
        <f aca="false">"( WIRE "&amp;D141&amp;" )"</f>
        <v>( WIRE 1009 )</v>
      </c>
      <c r="K141" s="1" t="str">
        <f aca="false">"X"&amp;$E141</f>
        <v>X6408</v>
      </c>
      <c r="L141" s="1" t="str">
        <f aca="false">"Y"&amp;F141</f>
        <v>Y2109.175</v>
      </c>
      <c r="M141" s="1" t="str">
        <f aca="false">"G111"</f>
        <v>G111</v>
      </c>
      <c r="O141" s="1" t="str">
        <f aca="false">I141&amp;" "&amp;J141&amp;" "&amp;K141&amp;" "&amp;L141&amp;" "&amp;M141</f>
        <v>N140 ( WIRE 1009 ) X6408 Y2109.175 G111</v>
      </c>
    </row>
    <row r="142" customFormat="false" ht="13.8" hidden="false" customHeight="false" outlineLevel="0" collapsed="false">
      <c r="D142" s="1" t="n">
        <f aca="false">D141+$B$6</f>
        <v>1008</v>
      </c>
      <c r="E142" s="1" t="n">
        <f aca="false">E141+$B$4</f>
        <v>6404</v>
      </c>
      <c r="F142" s="1" t="n">
        <f aca="false">F141+$B$5</f>
        <v>2106.3</v>
      </c>
      <c r="I142" s="1" t="s">
        <v>157</v>
      </c>
      <c r="J142" s="1" t="str">
        <f aca="false">"( WIRE "&amp;D142&amp;" )"</f>
        <v>( WIRE 1008 )</v>
      </c>
      <c r="K142" s="1" t="str">
        <f aca="false">"X"&amp;$E142</f>
        <v>X6404</v>
      </c>
      <c r="L142" s="1" t="str">
        <f aca="false">"Y"&amp;F142</f>
        <v>Y2106.3</v>
      </c>
      <c r="M142" s="1" t="str">
        <f aca="false">"G111"</f>
        <v>G111</v>
      </c>
      <c r="O142" s="1" t="str">
        <f aca="false">I142&amp;" "&amp;J142&amp;" "&amp;K142&amp;" "&amp;L142&amp;" "&amp;M142</f>
        <v>N141 ( WIRE 1008 ) X6404 Y2106.3 G111</v>
      </c>
    </row>
    <row r="143" customFormat="false" ht="13.8" hidden="false" customHeight="false" outlineLevel="0" collapsed="false">
      <c r="D143" s="1" t="n">
        <f aca="false">D142+$B$6</f>
        <v>1007</v>
      </c>
      <c r="E143" s="1" t="n">
        <f aca="false">E142+$B$4</f>
        <v>6400</v>
      </c>
      <c r="F143" s="1" t="n">
        <f aca="false">F142+$B$5</f>
        <v>2103.425</v>
      </c>
      <c r="I143" s="1" t="s">
        <v>158</v>
      </c>
      <c r="J143" s="1" t="str">
        <f aca="false">"( WIRE "&amp;D143&amp;" )"</f>
        <v>( WIRE 1007 )</v>
      </c>
      <c r="K143" s="1" t="str">
        <f aca="false">"X"&amp;$E143</f>
        <v>X6400</v>
      </c>
      <c r="L143" s="1" t="str">
        <f aca="false">"Y"&amp;F143</f>
        <v>Y2103.425</v>
      </c>
      <c r="M143" s="1" t="str">
        <f aca="false">"G111"</f>
        <v>G111</v>
      </c>
      <c r="O143" s="1" t="str">
        <f aca="false">I143&amp;" "&amp;J143&amp;" "&amp;K143&amp;" "&amp;L143&amp;" "&amp;M143</f>
        <v>N142 ( WIRE 1007 ) X6400 Y2103.425 G111</v>
      </c>
    </row>
    <row r="144" customFormat="false" ht="13.8" hidden="false" customHeight="false" outlineLevel="0" collapsed="false">
      <c r="D144" s="1" t="n">
        <f aca="false">D143+$B$6</f>
        <v>1006</v>
      </c>
      <c r="E144" s="1" t="n">
        <f aca="false">E143+$B$4</f>
        <v>6396</v>
      </c>
      <c r="F144" s="1" t="n">
        <f aca="false">F143+$B$5</f>
        <v>2100.55</v>
      </c>
      <c r="I144" s="1" t="s">
        <v>159</v>
      </c>
      <c r="J144" s="1" t="str">
        <f aca="false">"( WIRE "&amp;D144&amp;" )"</f>
        <v>( WIRE 1006 )</v>
      </c>
      <c r="K144" s="1" t="str">
        <f aca="false">"X"&amp;$E144</f>
        <v>X6396</v>
      </c>
      <c r="L144" s="1" t="str">
        <f aca="false">"Y"&amp;F144</f>
        <v>Y2100.55</v>
      </c>
      <c r="M144" s="1" t="str">
        <f aca="false">"G111"</f>
        <v>G111</v>
      </c>
      <c r="O144" s="1" t="str">
        <f aca="false">I144&amp;" "&amp;J144&amp;" "&amp;K144&amp;" "&amp;L144&amp;" "&amp;M144</f>
        <v>N143 ( WIRE 1006 ) X6396 Y2100.55 G111</v>
      </c>
    </row>
    <row r="145" customFormat="false" ht="13.8" hidden="false" customHeight="false" outlineLevel="0" collapsed="false">
      <c r="D145" s="1" t="n">
        <f aca="false">D144+$B$6</f>
        <v>1005</v>
      </c>
      <c r="E145" s="1" t="n">
        <f aca="false">E144+$B$4</f>
        <v>6392</v>
      </c>
      <c r="F145" s="1" t="n">
        <f aca="false">F144+$B$5</f>
        <v>2097.675</v>
      </c>
      <c r="I145" s="1" t="s">
        <v>160</v>
      </c>
      <c r="J145" s="1" t="str">
        <f aca="false">"( WIRE "&amp;D145&amp;" )"</f>
        <v>( WIRE 1005 )</v>
      </c>
      <c r="K145" s="1" t="str">
        <f aca="false">"X"&amp;$E145</f>
        <v>X6392</v>
      </c>
      <c r="L145" s="1" t="str">
        <f aca="false">"Y"&amp;F145</f>
        <v>Y2097.675</v>
      </c>
      <c r="M145" s="1" t="str">
        <f aca="false">"G111"</f>
        <v>G111</v>
      </c>
      <c r="O145" s="1" t="str">
        <f aca="false">I145&amp;" "&amp;J145&amp;" "&amp;K145&amp;" "&amp;L145&amp;" "&amp;M145</f>
        <v>N144 ( WIRE 1005 ) X6392 Y2097.675 G111</v>
      </c>
    </row>
    <row r="146" customFormat="false" ht="13.8" hidden="false" customHeight="false" outlineLevel="0" collapsed="false">
      <c r="D146" s="1" t="n">
        <f aca="false">D145+$B$6</f>
        <v>1004</v>
      </c>
      <c r="E146" s="1" t="n">
        <f aca="false">E145+$B$4</f>
        <v>6388</v>
      </c>
      <c r="F146" s="1" t="n">
        <f aca="false">F145+$B$5</f>
        <v>2094.8</v>
      </c>
      <c r="I146" s="1" t="s">
        <v>161</v>
      </c>
      <c r="J146" s="1" t="str">
        <f aca="false">"( WIRE "&amp;D146&amp;" )"</f>
        <v>( WIRE 1004 )</v>
      </c>
      <c r="K146" s="1" t="str">
        <f aca="false">"X"&amp;$E146</f>
        <v>X6388</v>
      </c>
      <c r="L146" s="1" t="str">
        <f aca="false">"Y"&amp;F146</f>
        <v>Y2094.8</v>
      </c>
      <c r="M146" s="1" t="str">
        <f aca="false">"G111"</f>
        <v>G111</v>
      </c>
      <c r="O146" s="1" t="str">
        <f aca="false">I146&amp;" "&amp;J146&amp;" "&amp;K146&amp;" "&amp;L146&amp;" "&amp;M146</f>
        <v>N145 ( WIRE 1004 ) X6388 Y2094.8 G111</v>
      </c>
    </row>
    <row r="147" customFormat="false" ht="13.8" hidden="false" customHeight="false" outlineLevel="0" collapsed="false">
      <c r="D147" s="1" t="n">
        <f aca="false">D146+$B$6</f>
        <v>1003</v>
      </c>
      <c r="E147" s="1" t="n">
        <f aca="false">E146+$B$4</f>
        <v>6384</v>
      </c>
      <c r="F147" s="1" t="n">
        <f aca="false">F146+$B$5</f>
        <v>2091.925</v>
      </c>
      <c r="I147" s="1" t="s">
        <v>162</v>
      </c>
      <c r="J147" s="1" t="str">
        <f aca="false">"( WIRE "&amp;D147&amp;" )"</f>
        <v>( WIRE 1003 )</v>
      </c>
      <c r="K147" s="1" t="str">
        <f aca="false">"X"&amp;$E147</f>
        <v>X6384</v>
      </c>
      <c r="L147" s="1" t="str">
        <f aca="false">"Y"&amp;F147</f>
        <v>Y2091.925</v>
      </c>
      <c r="M147" s="1" t="str">
        <f aca="false">"G111"</f>
        <v>G111</v>
      </c>
      <c r="O147" s="1" t="str">
        <f aca="false">I147&amp;" "&amp;J147&amp;" "&amp;K147&amp;" "&amp;L147&amp;" "&amp;M147</f>
        <v>N146 ( WIRE 1003 ) X6384 Y2091.925 G111</v>
      </c>
    </row>
    <row r="148" customFormat="false" ht="13.8" hidden="false" customHeight="false" outlineLevel="0" collapsed="false">
      <c r="D148" s="1" t="n">
        <f aca="false">D147+$B$6</f>
        <v>1002</v>
      </c>
      <c r="E148" s="1" t="n">
        <f aca="false">E147+$B$4</f>
        <v>6380</v>
      </c>
      <c r="F148" s="1" t="n">
        <f aca="false">F147+$B$5</f>
        <v>2089.05</v>
      </c>
      <c r="I148" s="1" t="s">
        <v>163</v>
      </c>
      <c r="J148" s="1" t="str">
        <f aca="false">"( WIRE "&amp;D148&amp;" )"</f>
        <v>( WIRE 1002 )</v>
      </c>
      <c r="K148" s="1" t="str">
        <f aca="false">"X"&amp;$E148</f>
        <v>X6380</v>
      </c>
      <c r="L148" s="1" t="str">
        <f aca="false">"Y"&amp;F148</f>
        <v>Y2089.05</v>
      </c>
      <c r="M148" s="1" t="str">
        <f aca="false">"G111"</f>
        <v>G111</v>
      </c>
      <c r="O148" s="1" t="str">
        <f aca="false">I148&amp;" "&amp;J148&amp;" "&amp;K148&amp;" "&amp;L148&amp;" "&amp;M148</f>
        <v>N147 ( WIRE 1002 ) X6380 Y2089.05 G111</v>
      </c>
    </row>
    <row r="149" customFormat="false" ht="13.8" hidden="false" customHeight="false" outlineLevel="0" collapsed="false">
      <c r="D149" s="1" t="n">
        <f aca="false">D148+$B$6</f>
        <v>1001</v>
      </c>
      <c r="E149" s="1" t="n">
        <f aca="false">E148+$B$4</f>
        <v>6376</v>
      </c>
      <c r="F149" s="1" t="n">
        <f aca="false">F148+$B$5</f>
        <v>2086.175</v>
      </c>
      <c r="I149" s="1" t="s">
        <v>164</v>
      </c>
      <c r="J149" s="1" t="str">
        <f aca="false">"( WIRE "&amp;D149&amp;" )"</f>
        <v>( WIRE 1001 )</v>
      </c>
      <c r="K149" s="1" t="str">
        <f aca="false">"X"&amp;$E149</f>
        <v>X6376</v>
      </c>
      <c r="L149" s="1" t="str">
        <f aca="false">"Y"&amp;F149</f>
        <v>Y2086.175</v>
      </c>
      <c r="M149" s="1" t="str">
        <f aca="false">"G111"</f>
        <v>G111</v>
      </c>
      <c r="O149" s="1" t="str">
        <f aca="false">I149&amp;" "&amp;J149&amp;" "&amp;K149&amp;" "&amp;L149&amp;" "&amp;M149</f>
        <v>N148 ( WIRE 1001 ) X6376 Y2086.175 G111</v>
      </c>
    </row>
    <row r="150" customFormat="false" ht="13.8" hidden="false" customHeight="false" outlineLevel="0" collapsed="false">
      <c r="D150" s="1" t="n">
        <f aca="false">D149+$B$6</f>
        <v>1000</v>
      </c>
      <c r="E150" s="1" t="n">
        <f aca="false">E149+$B$4</f>
        <v>6372</v>
      </c>
      <c r="F150" s="1" t="n">
        <f aca="false">F149+$B$5</f>
        <v>2083.3</v>
      </c>
      <c r="I150" s="1" t="s">
        <v>165</v>
      </c>
      <c r="J150" s="1" t="str">
        <f aca="false">"( WIRE "&amp;D150&amp;" )"</f>
        <v>( WIRE 1000 )</v>
      </c>
      <c r="K150" s="1" t="str">
        <f aca="false">"X"&amp;$E150</f>
        <v>X6372</v>
      </c>
      <c r="L150" s="1" t="str">
        <f aca="false">"Y"&amp;F150</f>
        <v>Y2083.3</v>
      </c>
      <c r="M150" s="1" t="str">
        <f aca="false">"G111"</f>
        <v>G111</v>
      </c>
      <c r="O150" s="1" t="str">
        <f aca="false">I150&amp;" "&amp;J150&amp;" "&amp;K150&amp;" "&amp;L150&amp;" "&amp;M150</f>
        <v>N149 ( WIRE 1000 ) X6372 Y2083.3 G111</v>
      </c>
    </row>
    <row r="151" customFormat="false" ht="13.8" hidden="false" customHeight="false" outlineLevel="0" collapsed="false">
      <c r="D151" s="1" t="n">
        <f aca="false">D150+$B$6</f>
        <v>999</v>
      </c>
      <c r="E151" s="1" t="n">
        <f aca="false">E150+$B$4</f>
        <v>6368</v>
      </c>
      <c r="F151" s="1" t="n">
        <f aca="false">F150+$B$5</f>
        <v>2080.425</v>
      </c>
      <c r="I151" s="1" t="s">
        <v>166</v>
      </c>
      <c r="J151" s="1" t="str">
        <f aca="false">"( WIRE "&amp;D151&amp;" )"</f>
        <v>( WIRE 999 )</v>
      </c>
      <c r="K151" s="1" t="str">
        <f aca="false">"X"&amp;$E151</f>
        <v>X6368</v>
      </c>
      <c r="L151" s="1" t="str">
        <f aca="false">"Y"&amp;F151</f>
        <v>Y2080.425</v>
      </c>
      <c r="M151" s="1" t="str">
        <f aca="false">"G111"</f>
        <v>G111</v>
      </c>
      <c r="O151" s="1" t="str">
        <f aca="false">I151&amp;" "&amp;J151&amp;" "&amp;K151&amp;" "&amp;L151&amp;" "&amp;M151</f>
        <v>N150 ( WIRE 999 ) X6368 Y2080.425 G111</v>
      </c>
    </row>
    <row r="152" customFormat="false" ht="13.8" hidden="false" customHeight="false" outlineLevel="0" collapsed="false">
      <c r="D152" s="1" t="n">
        <f aca="false">D151+$B$6</f>
        <v>998</v>
      </c>
      <c r="E152" s="1" t="n">
        <f aca="false">E151+$B$4</f>
        <v>6364</v>
      </c>
      <c r="F152" s="1" t="n">
        <f aca="false">F151+$B$5</f>
        <v>2077.55</v>
      </c>
      <c r="I152" s="1" t="s">
        <v>167</v>
      </c>
      <c r="J152" s="1" t="str">
        <f aca="false">"( WIRE "&amp;D152&amp;" )"</f>
        <v>( WIRE 998 )</v>
      </c>
      <c r="K152" s="1" t="str">
        <f aca="false">"X"&amp;$E152</f>
        <v>X6364</v>
      </c>
      <c r="L152" s="1" t="str">
        <f aca="false">"Y"&amp;F152</f>
        <v>Y2077.55</v>
      </c>
      <c r="M152" s="1" t="str">
        <f aca="false">"G111"</f>
        <v>G111</v>
      </c>
      <c r="O152" s="1" t="str">
        <f aca="false">I152&amp;" "&amp;J152&amp;" "&amp;K152&amp;" "&amp;L152&amp;" "&amp;M152</f>
        <v>N151 ( WIRE 998 ) X6364 Y2077.55 G111</v>
      </c>
    </row>
    <row r="153" customFormat="false" ht="13.8" hidden="false" customHeight="false" outlineLevel="0" collapsed="false">
      <c r="D153" s="1" t="n">
        <f aca="false">D152+$B$6</f>
        <v>997</v>
      </c>
      <c r="E153" s="1" t="n">
        <f aca="false">E152+$B$4</f>
        <v>6360</v>
      </c>
      <c r="F153" s="1" t="n">
        <f aca="false">F152+$B$5</f>
        <v>2074.675</v>
      </c>
      <c r="I153" s="1" t="s">
        <v>168</v>
      </c>
      <c r="J153" s="1" t="str">
        <f aca="false">"( WIRE "&amp;D153&amp;" )"</f>
        <v>( WIRE 997 )</v>
      </c>
      <c r="K153" s="1" t="str">
        <f aca="false">"X"&amp;$E153</f>
        <v>X6360</v>
      </c>
      <c r="L153" s="1" t="str">
        <f aca="false">"Y"&amp;F153</f>
        <v>Y2074.675</v>
      </c>
      <c r="M153" s="1" t="str">
        <f aca="false">"G111"</f>
        <v>G111</v>
      </c>
      <c r="O153" s="1" t="str">
        <f aca="false">I153&amp;" "&amp;J153&amp;" "&amp;K153&amp;" "&amp;L153&amp;" "&amp;M153</f>
        <v>N152 ( WIRE 997 ) X6360 Y2074.675 G111</v>
      </c>
    </row>
    <row r="154" customFormat="false" ht="13.8" hidden="false" customHeight="false" outlineLevel="0" collapsed="false">
      <c r="D154" s="1" t="n">
        <f aca="false">D153+$B$6</f>
        <v>996</v>
      </c>
      <c r="E154" s="1" t="n">
        <f aca="false">E153+$B$4</f>
        <v>6356</v>
      </c>
      <c r="F154" s="1" t="n">
        <f aca="false">F153+$B$5</f>
        <v>2071.8</v>
      </c>
      <c r="I154" s="1" t="s">
        <v>169</v>
      </c>
      <c r="J154" s="1" t="str">
        <f aca="false">"( WIRE "&amp;D154&amp;" )"</f>
        <v>( WIRE 996 )</v>
      </c>
      <c r="K154" s="1" t="str">
        <f aca="false">"X"&amp;$E154</f>
        <v>X6356</v>
      </c>
      <c r="L154" s="1" t="str">
        <f aca="false">"Y"&amp;F154</f>
        <v>Y2071.8</v>
      </c>
      <c r="M154" s="1" t="str">
        <f aca="false">"G111"</f>
        <v>G111</v>
      </c>
      <c r="O154" s="1" t="str">
        <f aca="false">I154&amp;" "&amp;J154&amp;" "&amp;K154&amp;" "&amp;L154&amp;" "&amp;M154</f>
        <v>N153 ( WIRE 996 ) X6356 Y2071.8 G111</v>
      </c>
    </row>
    <row r="155" customFormat="false" ht="13.8" hidden="false" customHeight="false" outlineLevel="0" collapsed="false">
      <c r="D155" s="1" t="n">
        <f aca="false">D154+$B$6</f>
        <v>995</v>
      </c>
      <c r="E155" s="1" t="n">
        <f aca="false">E154+$B$4</f>
        <v>6352</v>
      </c>
      <c r="F155" s="1" t="n">
        <f aca="false">F154+$B$5</f>
        <v>2068.925</v>
      </c>
      <c r="I155" s="1" t="s">
        <v>170</v>
      </c>
      <c r="J155" s="1" t="str">
        <f aca="false">"( WIRE "&amp;D155&amp;" )"</f>
        <v>( WIRE 995 )</v>
      </c>
      <c r="K155" s="1" t="str">
        <f aca="false">"X"&amp;$E155</f>
        <v>X6352</v>
      </c>
      <c r="L155" s="1" t="str">
        <f aca="false">"Y"&amp;F155</f>
        <v>Y2068.925</v>
      </c>
      <c r="M155" s="1" t="str">
        <f aca="false">"G111"</f>
        <v>G111</v>
      </c>
      <c r="O155" s="1" t="str">
        <f aca="false">I155&amp;" "&amp;J155&amp;" "&amp;K155&amp;" "&amp;L155&amp;" "&amp;M155</f>
        <v>N154 ( WIRE 995 ) X6352 Y2068.925 G111</v>
      </c>
    </row>
    <row r="156" customFormat="false" ht="13.8" hidden="false" customHeight="false" outlineLevel="0" collapsed="false">
      <c r="D156" s="1" t="n">
        <f aca="false">D155+$B$6</f>
        <v>994</v>
      </c>
      <c r="E156" s="1" t="n">
        <f aca="false">E155+$B$4</f>
        <v>6348</v>
      </c>
      <c r="F156" s="1" t="n">
        <f aca="false">F155+$B$5</f>
        <v>2066.05</v>
      </c>
      <c r="I156" s="1" t="s">
        <v>171</v>
      </c>
      <c r="J156" s="1" t="str">
        <f aca="false">"( WIRE "&amp;D156&amp;" )"</f>
        <v>( WIRE 994 )</v>
      </c>
      <c r="K156" s="1" t="str">
        <f aca="false">"X"&amp;$E156</f>
        <v>X6348</v>
      </c>
      <c r="L156" s="1" t="str">
        <f aca="false">"Y"&amp;F156</f>
        <v>Y2066.05</v>
      </c>
      <c r="M156" s="1" t="str">
        <f aca="false">"G111"</f>
        <v>G111</v>
      </c>
      <c r="O156" s="1" t="str">
        <f aca="false">I156&amp;" "&amp;J156&amp;" "&amp;K156&amp;" "&amp;L156&amp;" "&amp;M156</f>
        <v>N155 ( WIRE 994 ) X6348 Y2066.05 G111</v>
      </c>
    </row>
    <row r="157" customFormat="false" ht="13.8" hidden="false" customHeight="false" outlineLevel="0" collapsed="false">
      <c r="D157" s="1" t="n">
        <f aca="false">D156+$B$6</f>
        <v>993</v>
      </c>
      <c r="E157" s="1" t="n">
        <f aca="false">E156+$B$4</f>
        <v>6344</v>
      </c>
      <c r="F157" s="1" t="n">
        <f aca="false">F156+$B$5</f>
        <v>2063.175</v>
      </c>
      <c r="I157" s="1" t="s">
        <v>172</v>
      </c>
      <c r="J157" s="1" t="str">
        <f aca="false">"( WIRE "&amp;D157&amp;" )"</f>
        <v>( WIRE 993 )</v>
      </c>
      <c r="K157" s="1" t="str">
        <f aca="false">"X"&amp;$E157</f>
        <v>X6344</v>
      </c>
      <c r="L157" s="1" t="str">
        <f aca="false">"Y"&amp;F157</f>
        <v>Y2063.175</v>
      </c>
      <c r="M157" s="1" t="str">
        <f aca="false">"G111"</f>
        <v>G111</v>
      </c>
      <c r="O157" s="1" t="str">
        <f aca="false">I157&amp;" "&amp;J157&amp;" "&amp;K157&amp;" "&amp;L157&amp;" "&amp;M157</f>
        <v>N156 ( WIRE 993 ) X6344 Y2063.175 G111</v>
      </c>
    </row>
    <row r="158" customFormat="false" ht="13.8" hidden="false" customHeight="false" outlineLevel="0" collapsed="false">
      <c r="D158" s="1" t="n">
        <f aca="false">D157+$B$6</f>
        <v>992</v>
      </c>
      <c r="E158" s="1" t="n">
        <f aca="false">E157+$B$4</f>
        <v>6340</v>
      </c>
      <c r="F158" s="1" t="n">
        <f aca="false">F157+$B$5</f>
        <v>2060.3</v>
      </c>
      <c r="I158" s="1" t="s">
        <v>173</v>
      </c>
      <c r="J158" s="1" t="str">
        <f aca="false">"( WIRE "&amp;D158&amp;" )"</f>
        <v>( WIRE 992 )</v>
      </c>
      <c r="K158" s="1" t="str">
        <f aca="false">"X"&amp;$E158</f>
        <v>X6340</v>
      </c>
      <c r="L158" s="1" t="str">
        <f aca="false">"Y"&amp;F158</f>
        <v>Y2060.3</v>
      </c>
      <c r="M158" s="1" t="str">
        <f aca="false">"G111"</f>
        <v>G111</v>
      </c>
      <c r="O158" s="1" t="str">
        <f aca="false">I158&amp;" "&amp;J158&amp;" "&amp;K158&amp;" "&amp;L158&amp;" "&amp;M158</f>
        <v>N157 ( WIRE 992 ) X6340 Y2060.3 G111</v>
      </c>
    </row>
    <row r="159" customFormat="false" ht="13.8" hidden="false" customHeight="false" outlineLevel="0" collapsed="false">
      <c r="D159" s="1" t="n">
        <f aca="false">D158+$B$6</f>
        <v>991</v>
      </c>
      <c r="E159" s="1" t="n">
        <f aca="false">E158+$B$4</f>
        <v>6336</v>
      </c>
      <c r="F159" s="1" t="n">
        <f aca="false">F158+$B$5</f>
        <v>2057.425</v>
      </c>
      <c r="I159" s="1" t="s">
        <v>174</v>
      </c>
      <c r="J159" s="1" t="str">
        <f aca="false">"( WIRE "&amp;D159&amp;" )"</f>
        <v>( WIRE 991 )</v>
      </c>
      <c r="K159" s="1" t="str">
        <f aca="false">"X"&amp;$E159</f>
        <v>X6336</v>
      </c>
      <c r="L159" s="1" t="str">
        <f aca="false">"Y"&amp;F159</f>
        <v>Y2057.425</v>
      </c>
      <c r="M159" s="1" t="str">
        <f aca="false">"G111"</f>
        <v>G111</v>
      </c>
      <c r="O159" s="1" t="str">
        <f aca="false">I159&amp;" "&amp;J159&amp;" "&amp;K159&amp;" "&amp;L159&amp;" "&amp;M159</f>
        <v>N158 ( WIRE 991 ) X6336 Y2057.425 G111</v>
      </c>
    </row>
    <row r="160" customFormat="false" ht="13.8" hidden="false" customHeight="false" outlineLevel="0" collapsed="false">
      <c r="D160" s="1" t="n">
        <f aca="false">D159+$B$6</f>
        <v>990</v>
      </c>
      <c r="E160" s="1" t="n">
        <f aca="false">E159+$B$4</f>
        <v>6332</v>
      </c>
      <c r="F160" s="1" t="n">
        <f aca="false">F159+$B$5</f>
        <v>2054.55</v>
      </c>
      <c r="I160" s="1" t="s">
        <v>175</v>
      </c>
      <c r="J160" s="1" t="str">
        <f aca="false">"( WIRE "&amp;D160&amp;" )"</f>
        <v>( WIRE 990 )</v>
      </c>
      <c r="K160" s="1" t="str">
        <f aca="false">"X"&amp;$E160</f>
        <v>X6332</v>
      </c>
      <c r="L160" s="1" t="str">
        <f aca="false">"Y"&amp;F160</f>
        <v>Y2054.55</v>
      </c>
      <c r="M160" s="1" t="str">
        <f aca="false">"G111"</f>
        <v>G111</v>
      </c>
      <c r="O160" s="1" t="str">
        <f aca="false">I160&amp;" "&amp;J160&amp;" "&amp;K160&amp;" "&amp;L160&amp;" "&amp;M160</f>
        <v>N159 ( WIRE 990 ) X6332 Y2054.55 G111</v>
      </c>
    </row>
    <row r="161" customFormat="false" ht="13.8" hidden="false" customHeight="false" outlineLevel="0" collapsed="false">
      <c r="D161" s="1" t="n">
        <f aca="false">D160+$B$6</f>
        <v>989</v>
      </c>
      <c r="E161" s="1" t="n">
        <f aca="false">E160+$B$4</f>
        <v>6328</v>
      </c>
      <c r="F161" s="1" t="n">
        <f aca="false">F160+$B$5</f>
        <v>2051.675</v>
      </c>
      <c r="I161" s="1" t="s">
        <v>176</v>
      </c>
      <c r="J161" s="1" t="str">
        <f aca="false">"( WIRE "&amp;D161&amp;" )"</f>
        <v>( WIRE 989 )</v>
      </c>
      <c r="K161" s="1" t="str">
        <f aca="false">"X"&amp;$E161</f>
        <v>X6328</v>
      </c>
      <c r="L161" s="1" t="str">
        <f aca="false">"Y"&amp;F161</f>
        <v>Y2051.675</v>
      </c>
      <c r="M161" s="1" t="str">
        <f aca="false">"G111"</f>
        <v>G111</v>
      </c>
      <c r="O161" s="1" t="str">
        <f aca="false">I161&amp;" "&amp;J161&amp;" "&amp;K161&amp;" "&amp;L161&amp;" "&amp;M161</f>
        <v>N160 ( WIRE 989 ) X6328 Y2051.675 G111</v>
      </c>
    </row>
    <row r="162" customFormat="false" ht="13.8" hidden="false" customHeight="false" outlineLevel="0" collapsed="false">
      <c r="D162" s="1" t="n">
        <f aca="false">D161+$B$6</f>
        <v>988</v>
      </c>
      <c r="E162" s="1" t="n">
        <f aca="false">E161+$B$4</f>
        <v>6324</v>
      </c>
      <c r="F162" s="1" t="n">
        <f aca="false">F161+$B$5</f>
        <v>2048.8</v>
      </c>
      <c r="I162" s="1" t="s">
        <v>177</v>
      </c>
      <c r="J162" s="1" t="str">
        <f aca="false">"( WIRE "&amp;D162&amp;" )"</f>
        <v>( WIRE 988 )</v>
      </c>
      <c r="K162" s="1" t="str">
        <f aca="false">"X"&amp;$E162</f>
        <v>X6324</v>
      </c>
      <c r="L162" s="1" t="str">
        <f aca="false">"Y"&amp;F162</f>
        <v>Y2048.8</v>
      </c>
      <c r="M162" s="1" t="str">
        <f aca="false">"G111"</f>
        <v>G111</v>
      </c>
      <c r="O162" s="1" t="str">
        <f aca="false">I162&amp;" "&amp;J162&amp;" "&amp;K162&amp;" "&amp;L162&amp;" "&amp;M162</f>
        <v>N161 ( WIRE 988 ) X6324 Y2048.8 G111</v>
      </c>
    </row>
    <row r="163" customFormat="false" ht="13.8" hidden="false" customHeight="false" outlineLevel="0" collapsed="false">
      <c r="D163" s="1" t="n">
        <f aca="false">D162+$B$6</f>
        <v>987</v>
      </c>
      <c r="E163" s="1" t="n">
        <f aca="false">E162+$B$4</f>
        <v>6320</v>
      </c>
      <c r="F163" s="1" t="n">
        <f aca="false">F162+$B$5</f>
        <v>2045.925</v>
      </c>
      <c r="I163" s="1" t="s">
        <v>178</v>
      </c>
      <c r="J163" s="1" t="str">
        <f aca="false">"( WIRE "&amp;D163&amp;" )"</f>
        <v>( WIRE 987 )</v>
      </c>
      <c r="K163" s="1" t="str">
        <f aca="false">"X"&amp;$E163</f>
        <v>X6320</v>
      </c>
      <c r="L163" s="1" t="str">
        <f aca="false">"Y"&amp;F163</f>
        <v>Y2045.925</v>
      </c>
      <c r="M163" s="1" t="str">
        <f aca="false">"G111"</f>
        <v>G111</v>
      </c>
      <c r="O163" s="1" t="str">
        <f aca="false">I163&amp;" "&amp;J163&amp;" "&amp;K163&amp;" "&amp;L163&amp;" "&amp;M163</f>
        <v>N162 ( WIRE 987 ) X6320 Y2045.925 G111</v>
      </c>
    </row>
    <row r="164" customFormat="false" ht="13.8" hidden="false" customHeight="false" outlineLevel="0" collapsed="false">
      <c r="D164" s="1" t="n">
        <f aca="false">D163+$B$6</f>
        <v>986</v>
      </c>
      <c r="E164" s="1" t="n">
        <f aca="false">E163+$B$4</f>
        <v>6316</v>
      </c>
      <c r="F164" s="1" t="n">
        <f aca="false">F163+$B$5</f>
        <v>2043.05</v>
      </c>
      <c r="I164" s="1" t="s">
        <v>179</v>
      </c>
      <c r="J164" s="1" t="str">
        <f aca="false">"( WIRE "&amp;D164&amp;" )"</f>
        <v>( WIRE 986 )</v>
      </c>
      <c r="K164" s="1" t="str">
        <f aca="false">"X"&amp;$E164</f>
        <v>X6316</v>
      </c>
      <c r="L164" s="1" t="str">
        <f aca="false">"Y"&amp;F164</f>
        <v>Y2043.05</v>
      </c>
      <c r="M164" s="1" t="str">
        <f aca="false">"G111"</f>
        <v>G111</v>
      </c>
      <c r="O164" s="1" t="str">
        <f aca="false">I164&amp;" "&amp;J164&amp;" "&amp;K164&amp;" "&amp;L164&amp;" "&amp;M164</f>
        <v>N163 ( WIRE 986 ) X6316 Y2043.05 G111</v>
      </c>
    </row>
    <row r="165" customFormat="false" ht="13.8" hidden="false" customHeight="false" outlineLevel="0" collapsed="false">
      <c r="D165" s="1" t="n">
        <f aca="false">D164+$B$6</f>
        <v>985</v>
      </c>
      <c r="E165" s="1" t="n">
        <f aca="false">E164+$B$4</f>
        <v>6312</v>
      </c>
      <c r="F165" s="1" t="n">
        <f aca="false">F164+$B$5</f>
        <v>2040.175</v>
      </c>
      <c r="I165" s="1" t="s">
        <v>180</v>
      </c>
      <c r="J165" s="1" t="str">
        <f aca="false">"( WIRE "&amp;D165&amp;" )"</f>
        <v>( WIRE 985 )</v>
      </c>
      <c r="K165" s="1" t="str">
        <f aca="false">"X"&amp;$E165</f>
        <v>X6312</v>
      </c>
      <c r="L165" s="1" t="str">
        <f aca="false">"Y"&amp;F165</f>
        <v>Y2040.175</v>
      </c>
      <c r="M165" s="1" t="str">
        <f aca="false">"G111"</f>
        <v>G111</v>
      </c>
      <c r="O165" s="1" t="str">
        <f aca="false">I165&amp;" "&amp;J165&amp;" "&amp;K165&amp;" "&amp;L165&amp;" "&amp;M165</f>
        <v>N164 ( WIRE 985 ) X6312 Y2040.175 G111</v>
      </c>
    </row>
    <row r="166" customFormat="false" ht="13.8" hidden="false" customHeight="false" outlineLevel="0" collapsed="false">
      <c r="D166" s="1" t="n">
        <f aca="false">D165+$B$6</f>
        <v>984</v>
      </c>
      <c r="E166" s="1" t="n">
        <f aca="false">E165+$B$4</f>
        <v>6308</v>
      </c>
      <c r="F166" s="1" t="n">
        <f aca="false">F165+$B$5</f>
        <v>2037.3</v>
      </c>
      <c r="I166" s="1" t="s">
        <v>181</v>
      </c>
      <c r="J166" s="1" t="str">
        <f aca="false">"( WIRE "&amp;D166&amp;" )"</f>
        <v>( WIRE 984 )</v>
      </c>
      <c r="K166" s="1" t="str">
        <f aca="false">"X"&amp;$E166</f>
        <v>X6308</v>
      </c>
      <c r="L166" s="1" t="str">
        <f aca="false">"Y"&amp;F166</f>
        <v>Y2037.3</v>
      </c>
      <c r="M166" s="1" t="str">
        <f aca="false">"G111"</f>
        <v>G111</v>
      </c>
      <c r="O166" s="1" t="str">
        <f aca="false">I166&amp;" "&amp;J166&amp;" "&amp;K166&amp;" "&amp;L166&amp;" "&amp;M166</f>
        <v>N165 ( WIRE 984 ) X6308 Y2037.3 G111</v>
      </c>
    </row>
    <row r="167" customFormat="false" ht="13.8" hidden="false" customHeight="false" outlineLevel="0" collapsed="false">
      <c r="D167" s="1" t="n">
        <f aca="false">D166+$B$6</f>
        <v>983</v>
      </c>
      <c r="E167" s="1" t="n">
        <f aca="false">E166+$B$4</f>
        <v>6304</v>
      </c>
      <c r="F167" s="1" t="n">
        <f aca="false">F166+$B$5</f>
        <v>2034.425</v>
      </c>
      <c r="I167" s="1" t="s">
        <v>182</v>
      </c>
      <c r="J167" s="1" t="str">
        <f aca="false">"( WIRE "&amp;D167&amp;" )"</f>
        <v>( WIRE 983 )</v>
      </c>
      <c r="K167" s="1" t="str">
        <f aca="false">"X"&amp;$E167</f>
        <v>X6304</v>
      </c>
      <c r="L167" s="1" t="str">
        <f aca="false">"Y"&amp;F167</f>
        <v>Y2034.425</v>
      </c>
      <c r="M167" s="1" t="str">
        <f aca="false">"G111"</f>
        <v>G111</v>
      </c>
      <c r="O167" s="1" t="str">
        <f aca="false">I167&amp;" "&amp;J167&amp;" "&amp;K167&amp;" "&amp;L167&amp;" "&amp;M167</f>
        <v>N166 ( WIRE 983 ) X6304 Y2034.425 G111</v>
      </c>
    </row>
    <row r="168" customFormat="false" ht="13.8" hidden="false" customHeight="false" outlineLevel="0" collapsed="false">
      <c r="D168" s="1" t="n">
        <f aca="false">D167+$B$6</f>
        <v>982</v>
      </c>
      <c r="E168" s="1" t="n">
        <f aca="false">E167+$B$4</f>
        <v>6300</v>
      </c>
      <c r="F168" s="1" t="n">
        <f aca="false">F167+$B$5</f>
        <v>2031.55</v>
      </c>
      <c r="I168" s="1" t="s">
        <v>183</v>
      </c>
      <c r="J168" s="1" t="str">
        <f aca="false">"( WIRE "&amp;D168&amp;" )"</f>
        <v>( WIRE 982 )</v>
      </c>
      <c r="K168" s="1" t="str">
        <f aca="false">"X"&amp;$E168</f>
        <v>X6300</v>
      </c>
      <c r="L168" s="1" t="str">
        <f aca="false">"Y"&amp;F168</f>
        <v>Y2031.55</v>
      </c>
      <c r="M168" s="1" t="str">
        <f aca="false">"G111"</f>
        <v>G111</v>
      </c>
      <c r="O168" s="1" t="str">
        <f aca="false">I168&amp;" "&amp;J168&amp;" "&amp;K168&amp;" "&amp;L168&amp;" "&amp;M168</f>
        <v>N167 ( WIRE 982 ) X6300 Y2031.55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1" t="n">
        <v>6300</v>
      </c>
      <c r="D2" s="4" t="n">
        <v>982</v>
      </c>
      <c r="E2" s="1" t="n">
        <f aca="false">B2</f>
        <v>6300</v>
      </c>
      <c r="F2" s="1" t="n">
        <f aca="false">B3</f>
        <v>2033.8</v>
      </c>
      <c r="G2" s="4"/>
      <c r="H2" s="4"/>
      <c r="I2" s="4" t="s">
        <v>17</v>
      </c>
      <c r="J2" s="4" t="str">
        <f aca="false">"( WIRE "&amp;D2&amp;" )"</f>
        <v>( WIRE 982 )</v>
      </c>
      <c r="K2" s="1" t="str">
        <f aca="false">"X"&amp;$E$2</f>
        <v>X6300</v>
      </c>
      <c r="L2" s="1" t="str">
        <f aca="false">"Y"&amp;F2</f>
        <v>Y2033.8</v>
      </c>
      <c r="M2" s="1" t="str">
        <f aca="false">"G111"</f>
        <v>G111</v>
      </c>
      <c r="O2" s="4" t="str">
        <f aca="false">I2&amp;" "&amp;J2&amp;" "&amp;K2&amp;" "&amp;L2&amp;" "&amp;M2</f>
        <v>N1 ( WIRE 982 ) X6300 Y2033.8 G111</v>
      </c>
    </row>
    <row r="3" customFormat="false" ht="13.8" hidden="false" customHeight="false" outlineLevel="0" collapsed="false">
      <c r="A3" s="1" t="s">
        <v>6</v>
      </c>
      <c r="B3" s="11" t="n">
        <f aca="false">2031.3+0.8+1.7</f>
        <v>2033.8</v>
      </c>
      <c r="D3" s="1" t="n">
        <f aca="false">D2+$B$6</f>
        <v>981</v>
      </c>
      <c r="E3" s="1" t="n">
        <f aca="false">E2+$B$4</f>
        <v>6300</v>
      </c>
      <c r="F3" s="1" t="n">
        <f aca="false">F2+$B$5</f>
        <v>2028.05</v>
      </c>
      <c r="I3" s="1" t="s">
        <v>18</v>
      </c>
      <c r="J3" s="1" t="str">
        <f aca="false">"( WIRE "&amp;D3&amp;" )"</f>
        <v>( WIRE 981 )</v>
      </c>
      <c r="K3" s="1" t="str">
        <f aca="false">"X"&amp;$E3</f>
        <v>X6300</v>
      </c>
      <c r="L3" s="1" t="str">
        <f aca="false">"Y"&amp;F3</f>
        <v>Y2028.05</v>
      </c>
      <c r="M3" s="1" t="str">
        <f aca="false">"G111"</f>
        <v>G111</v>
      </c>
      <c r="O3" s="1" t="str">
        <f aca="false">I3&amp;" "&amp;J3&amp;" "&amp;K3&amp;" "&amp;L3&amp;" "&amp;M3</f>
        <v>N2 ( WIRE 981 ) X6300 Y2028.05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980</v>
      </c>
      <c r="E4" s="1" t="n">
        <f aca="false">E3+$B$4</f>
        <v>6300</v>
      </c>
      <c r="F4" s="1" t="n">
        <f aca="false">F3+$B$5</f>
        <v>2022.3</v>
      </c>
      <c r="I4" s="1" t="s">
        <v>19</v>
      </c>
      <c r="J4" s="1" t="str">
        <f aca="false">"( WIRE "&amp;D4&amp;" )"</f>
        <v>( WIRE 980 )</v>
      </c>
      <c r="K4" s="1" t="str">
        <f aca="false">"X"&amp;$E4</f>
        <v>X6300</v>
      </c>
      <c r="L4" s="1" t="str">
        <f aca="false">"Y"&amp;F4</f>
        <v>Y2022.3</v>
      </c>
      <c r="M4" s="1" t="str">
        <f aca="false">"G111"</f>
        <v>G111</v>
      </c>
      <c r="O4" s="1" t="str">
        <f aca="false">I4&amp;" "&amp;J4&amp;" "&amp;K4&amp;" "&amp;L4&amp;" "&amp;M4</f>
        <v>N3 ( WIRE 980 ) X6300 Y2022.3 G111</v>
      </c>
    </row>
    <row r="5" customFormat="false" ht="13.8" hidden="false" customHeight="false" outlineLevel="0" collapsed="false">
      <c r="A5" s="1" t="s">
        <v>8</v>
      </c>
      <c r="B5" s="1" t="n">
        <v>-5.75</v>
      </c>
      <c r="D5" s="1" t="n">
        <f aca="false">D4+$B$6</f>
        <v>979</v>
      </c>
      <c r="E5" s="1" t="n">
        <f aca="false">E4+$B$4</f>
        <v>6300</v>
      </c>
      <c r="F5" s="1" t="n">
        <f aca="false">F4+$B$5</f>
        <v>2016.55</v>
      </c>
      <c r="I5" s="1" t="s">
        <v>20</v>
      </c>
      <c r="J5" s="1" t="str">
        <f aca="false">"( WIRE "&amp;D5&amp;" )"</f>
        <v>( WIRE 979 )</v>
      </c>
      <c r="K5" s="1" t="str">
        <f aca="false">"X"&amp;$E5</f>
        <v>X6300</v>
      </c>
      <c r="L5" s="1" t="str">
        <f aca="false">"Y"&amp;F5</f>
        <v>Y2016.55</v>
      </c>
      <c r="M5" s="1" t="str">
        <f aca="false">"G111"</f>
        <v>G111</v>
      </c>
      <c r="O5" s="1" t="str">
        <f aca="false">I5&amp;" "&amp;J5&amp;" "&amp;K5&amp;" "&amp;L5&amp;" "&amp;M5</f>
        <v>N4 ( WIRE 979 ) X6300 Y2016.55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978</v>
      </c>
      <c r="E6" s="1" t="n">
        <f aca="false">E5+$B$4</f>
        <v>6300</v>
      </c>
      <c r="F6" s="1" t="n">
        <f aca="false">F5+$B$5</f>
        <v>2010.8</v>
      </c>
      <c r="I6" s="1" t="s">
        <v>21</v>
      </c>
      <c r="J6" s="1" t="str">
        <f aca="false">"( WIRE "&amp;D6&amp;" )"</f>
        <v>( WIRE 978 )</v>
      </c>
      <c r="K6" s="1" t="str">
        <f aca="false">"X"&amp;$E6</f>
        <v>X6300</v>
      </c>
      <c r="L6" s="1" t="str">
        <f aca="false">"Y"&amp;F6</f>
        <v>Y2010.8</v>
      </c>
      <c r="M6" s="1" t="str">
        <f aca="false">"G111"</f>
        <v>G111</v>
      </c>
      <c r="O6" s="1" t="str">
        <f aca="false">I6&amp;" "&amp;J6&amp;" "&amp;K6&amp;" "&amp;L6&amp;" "&amp;M6</f>
        <v>N5 ( WIRE 978 ) X6300 Y2010.8 G111</v>
      </c>
    </row>
    <row r="7" customFormat="false" ht="13.8" hidden="false" customHeight="false" outlineLevel="0" collapsed="false">
      <c r="D7" s="1" t="n">
        <f aca="false">D6+$B$6</f>
        <v>977</v>
      </c>
      <c r="E7" s="1" t="n">
        <f aca="false">E6+$B$4</f>
        <v>6300</v>
      </c>
      <c r="F7" s="1" t="n">
        <f aca="false">F6+$B$5</f>
        <v>2005.05</v>
      </c>
      <c r="I7" s="1" t="s">
        <v>22</v>
      </c>
      <c r="J7" s="1" t="str">
        <f aca="false">"( WIRE "&amp;D7&amp;" )"</f>
        <v>( WIRE 977 )</v>
      </c>
      <c r="K7" s="1" t="str">
        <f aca="false">"X"&amp;$E7</f>
        <v>X6300</v>
      </c>
      <c r="L7" s="1" t="str">
        <f aca="false">"Y"&amp;F7</f>
        <v>Y2005.05</v>
      </c>
      <c r="M7" s="1" t="str">
        <f aca="false">"G111"</f>
        <v>G111</v>
      </c>
      <c r="O7" s="1" t="str">
        <f aca="false">I7&amp;" "&amp;J7&amp;" "&amp;K7&amp;" "&amp;L7&amp;" "&amp;M7</f>
        <v>N6 ( WIRE 977 ) X6300 Y2005.05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976</v>
      </c>
      <c r="E8" s="1" t="n">
        <f aca="false">E7+$B$4</f>
        <v>6300</v>
      </c>
      <c r="F8" s="1" t="n">
        <f aca="false">F7+$B$5</f>
        <v>1999.3</v>
      </c>
      <c r="I8" s="1" t="s">
        <v>23</v>
      </c>
      <c r="J8" s="1" t="str">
        <f aca="false">"( WIRE "&amp;D8&amp;" )"</f>
        <v>( WIRE 976 )</v>
      </c>
      <c r="K8" s="1" t="str">
        <f aca="false">"X"&amp;$E8</f>
        <v>X6300</v>
      </c>
      <c r="L8" s="1" t="str">
        <f aca="false">"Y"&amp;F8</f>
        <v>Y1999.3</v>
      </c>
      <c r="M8" s="1" t="str">
        <f aca="false">"G111"</f>
        <v>G111</v>
      </c>
      <c r="O8" s="1" t="str">
        <f aca="false">I8&amp;" "&amp;J8&amp;" "&amp;K8&amp;" "&amp;L8&amp;" "&amp;M8</f>
        <v>N7 ( WIRE 976 ) X6300 Y1999.3 G111</v>
      </c>
    </row>
    <row r="9" customFormat="false" ht="13.8" hidden="false" customHeight="false" outlineLevel="0" collapsed="false">
      <c r="A9" s="1" t="s">
        <v>12</v>
      </c>
      <c r="B9" s="1" t="n">
        <v>93</v>
      </c>
      <c r="D9" s="1" t="n">
        <f aca="false">D8+$B$6</f>
        <v>975</v>
      </c>
      <c r="E9" s="1" t="n">
        <f aca="false">E8+$B$4</f>
        <v>6300</v>
      </c>
      <c r="F9" s="1" t="n">
        <f aca="false">F8+$B$5</f>
        <v>1993.55</v>
      </c>
      <c r="I9" s="1" t="s">
        <v>24</v>
      </c>
      <c r="J9" s="1" t="str">
        <f aca="false">"( WIRE "&amp;D9&amp;" )"</f>
        <v>( WIRE 975 )</v>
      </c>
      <c r="K9" s="1" t="str">
        <f aca="false">"X"&amp;$E9</f>
        <v>X6300</v>
      </c>
      <c r="L9" s="1" t="str">
        <f aca="false">"Y"&amp;F9</f>
        <v>Y1993.55</v>
      </c>
      <c r="M9" s="1" t="str">
        <f aca="false">"G111"</f>
        <v>G111</v>
      </c>
      <c r="O9" s="1" t="str">
        <f aca="false">I9&amp;" "&amp;J9&amp;" "&amp;K9&amp;" "&amp;L9&amp;" "&amp;M9</f>
        <v>N8 ( WIRE 975 ) X6300 Y1993.55 G111</v>
      </c>
    </row>
    <row r="10" customFormat="false" ht="13.8" hidden="false" customHeight="false" outlineLevel="0" collapsed="false">
      <c r="D10" s="1" t="n">
        <f aca="false">D9+$B$6</f>
        <v>974</v>
      </c>
      <c r="E10" s="1" t="n">
        <f aca="false">E9+$B$4</f>
        <v>6300</v>
      </c>
      <c r="F10" s="1" t="n">
        <f aca="false">F9+$B$5</f>
        <v>1987.8</v>
      </c>
      <c r="I10" s="1" t="s">
        <v>25</v>
      </c>
      <c r="J10" s="1" t="str">
        <f aca="false">"( WIRE "&amp;D10&amp;" )"</f>
        <v>( WIRE 974 )</v>
      </c>
      <c r="K10" s="1" t="str">
        <f aca="false">"X"&amp;$E10</f>
        <v>X6300</v>
      </c>
      <c r="L10" s="1" t="str">
        <f aca="false">"Y"&amp;F10</f>
        <v>Y1987.8</v>
      </c>
      <c r="M10" s="1" t="str">
        <f aca="false">"G111"</f>
        <v>G111</v>
      </c>
      <c r="O10" s="1" t="str">
        <f aca="false">I10&amp;" "&amp;J10&amp;" "&amp;K10&amp;" "&amp;L10&amp;" "&amp;M10</f>
        <v>N9 ( WIRE 974 ) X6300 Y1987.8 G111</v>
      </c>
    </row>
    <row r="11" customFormat="false" ht="13.8" hidden="false" customHeight="false" outlineLevel="0" collapsed="false">
      <c r="D11" s="1" t="n">
        <f aca="false">D10+$B$6</f>
        <v>973</v>
      </c>
      <c r="E11" s="1" t="n">
        <f aca="false">E10+$B$4</f>
        <v>6300</v>
      </c>
      <c r="F11" s="1" t="n">
        <f aca="false">F10+$B$5</f>
        <v>1982.05</v>
      </c>
      <c r="I11" s="1" t="s">
        <v>26</v>
      </c>
      <c r="J11" s="1" t="str">
        <f aca="false">"( WIRE "&amp;D11&amp;" )"</f>
        <v>( WIRE 973 )</v>
      </c>
      <c r="K11" s="1" t="str">
        <f aca="false">"X"&amp;$E11</f>
        <v>X6300</v>
      </c>
      <c r="L11" s="1" t="str">
        <f aca="false">"Y"&amp;F11</f>
        <v>Y1982.05</v>
      </c>
      <c r="M11" s="1" t="str">
        <f aca="false">"G111"</f>
        <v>G111</v>
      </c>
      <c r="O11" s="1" t="str">
        <f aca="false">I11&amp;" "&amp;J11&amp;" "&amp;K11&amp;" "&amp;L11&amp;" "&amp;M11</f>
        <v>N10 ( WIRE 973 ) X6300 Y1982.05 G111</v>
      </c>
    </row>
    <row r="12" customFormat="false" ht="13.8" hidden="false" customHeight="false" outlineLevel="0" collapsed="false">
      <c r="D12" s="1" t="n">
        <f aca="false">D11+$B$6</f>
        <v>972</v>
      </c>
      <c r="E12" s="1" t="n">
        <f aca="false">E11+$B$4</f>
        <v>6300</v>
      </c>
      <c r="F12" s="1" t="n">
        <f aca="false">F11+$B$5</f>
        <v>1976.3</v>
      </c>
      <c r="I12" s="1" t="s">
        <v>27</v>
      </c>
      <c r="J12" s="1" t="str">
        <f aca="false">"( WIRE "&amp;D12&amp;" )"</f>
        <v>( WIRE 972 )</v>
      </c>
      <c r="K12" s="1" t="str">
        <f aca="false">"X"&amp;$E12</f>
        <v>X6300</v>
      </c>
      <c r="L12" s="1" t="str">
        <f aca="false">"Y"&amp;F12</f>
        <v>Y1976.3</v>
      </c>
      <c r="M12" s="1" t="str">
        <f aca="false">"G111"</f>
        <v>G111</v>
      </c>
      <c r="O12" s="1" t="str">
        <f aca="false">I12&amp;" "&amp;J12&amp;" "&amp;K12&amp;" "&amp;L12&amp;" "&amp;M12</f>
        <v>N11 ( WIRE 972 ) X6300 Y1976.3 G111</v>
      </c>
    </row>
    <row r="13" customFormat="false" ht="13.8" hidden="false" customHeight="false" outlineLevel="0" collapsed="false">
      <c r="D13" s="1" t="n">
        <f aca="false">D12+$B$6</f>
        <v>971</v>
      </c>
      <c r="E13" s="1" t="n">
        <f aca="false">E12+$B$4</f>
        <v>6300</v>
      </c>
      <c r="F13" s="1" t="n">
        <f aca="false">F12+$B$5</f>
        <v>1970.55</v>
      </c>
      <c r="I13" s="1" t="s">
        <v>28</v>
      </c>
      <c r="J13" s="1" t="str">
        <f aca="false">"( WIRE "&amp;D13&amp;" )"</f>
        <v>( WIRE 971 )</v>
      </c>
      <c r="K13" s="1" t="str">
        <f aca="false">"X"&amp;$E13</f>
        <v>X6300</v>
      </c>
      <c r="L13" s="1" t="str">
        <f aca="false">"Y"&amp;F13</f>
        <v>Y1970.55</v>
      </c>
      <c r="M13" s="1" t="str">
        <f aca="false">"G111"</f>
        <v>G111</v>
      </c>
      <c r="O13" s="1" t="str">
        <f aca="false">I13&amp;" "&amp;J13&amp;" "&amp;K13&amp;" "&amp;L13&amp;" "&amp;M13</f>
        <v>N12 ( WIRE 971 ) X6300 Y1970.55 G111</v>
      </c>
    </row>
    <row r="14" customFormat="false" ht="13.8" hidden="false" customHeight="false" outlineLevel="0" collapsed="false">
      <c r="D14" s="1" t="n">
        <f aca="false">D13+$B$6</f>
        <v>970</v>
      </c>
      <c r="E14" s="1" t="n">
        <f aca="false">E13+$B$4</f>
        <v>6300</v>
      </c>
      <c r="F14" s="1" t="n">
        <f aca="false">F13+$B$5</f>
        <v>1964.8</v>
      </c>
      <c r="I14" s="1" t="s">
        <v>29</v>
      </c>
      <c r="J14" s="1" t="str">
        <f aca="false">"( WIRE "&amp;D14&amp;" )"</f>
        <v>( WIRE 970 )</v>
      </c>
      <c r="K14" s="1" t="str">
        <f aca="false">"X"&amp;$E14</f>
        <v>X6300</v>
      </c>
      <c r="L14" s="1" t="str">
        <f aca="false">"Y"&amp;F14</f>
        <v>Y1964.8</v>
      </c>
      <c r="M14" s="1" t="str">
        <f aca="false">"G111"</f>
        <v>G111</v>
      </c>
      <c r="O14" s="1" t="str">
        <f aca="false">I14&amp;" "&amp;J14&amp;" "&amp;K14&amp;" "&amp;L14&amp;" "&amp;M14</f>
        <v>N13 ( WIRE 970 ) X6300 Y1964.8 G111</v>
      </c>
    </row>
    <row r="15" customFormat="false" ht="13.8" hidden="false" customHeight="false" outlineLevel="0" collapsed="false">
      <c r="D15" s="1" t="n">
        <f aca="false">D14+$B$6</f>
        <v>969</v>
      </c>
      <c r="E15" s="1" t="n">
        <f aca="false">E14+$B$4</f>
        <v>6300</v>
      </c>
      <c r="F15" s="1" t="n">
        <f aca="false">F14+$B$5</f>
        <v>1959.05</v>
      </c>
      <c r="I15" s="1" t="s">
        <v>30</v>
      </c>
      <c r="J15" s="1" t="str">
        <f aca="false">"( WIRE "&amp;D15&amp;" )"</f>
        <v>( WIRE 969 )</v>
      </c>
      <c r="K15" s="1" t="str">
        <f aca="false">"X"&amp;$E15</f>
        <v>X6300</v>
      </c>
      <c r="L15" s="1" t="str">
        <f aca="false">"Y"&amp;F15</f>
        <v>Y1959.05</v>
      </c>
      <c r="M15" s="1" t="str">
        <f aca="false">"G111"</f>
        <v>G111</v>
      </c>
      <c r="O15" s="1" t="str">
        <f aca="false">I15&amp;" "&amp;J15&amp;" "&amp;K15&amp;" "&amp;L15&amp;" "&amp;M15</f>
        <v>N14 ( WIRE 969 ) X6300 Y1959.05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968</v>
      </c>
      <c r="E16" s="1" t="n">
        <f aca="false">E15+$B$4</f>
        <v>6300</v>
      </c>
      <c r="F16" s="1" t="n">
        <f aca="false">F15+$B$5</f>
        <v>1953.3</v>
      </c>
      <c r="I16" s="1" t="s">
        <v>31</v>
      </c>
      <c r="J16" s="1" t="str">
        <f aca="false">"( WIRE "&amp;D16&amp;" )"</f>
        <v>( WIRE 968 )</v>
      </c>
      <c r="K16" s="1" t="str">
        <f aca="false">"X"&amp;$E16</f>
        <v>X6300</v>
      </c>
      <c r="L16" s="1" t="str">
        <f aca="false">"Y"&amp;F16</f>
        <v>Y1953.3</v>
      </c>
      <c r="M16" s="1" t="str">
        <f aca="false">"G111"</f>
        <v>G111</v>
      </c>
      <c r="O16" s="1" t="str">
        <f aca="false">I16&amp;" "&amp;J16&amp;" "&amp;K16&amp;" "&amp;L16&amp;" "&amp;M16</f>
        <v>N15 ( WIRE 968 ) X6300 Y1953.3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967</v>
      </c>
      <c r="E17" s="1" t="n">
        <f aca="false">E16+$B$4</f>
        <v>6300</v>
      </c>
      <c r="F17" s="1" t="n">
        <f aca="false">F16+$B$5</f>
        <v>1947.55</v>
      </c>
      <c r="I17" s="1" t="s">
        <v>32</v>
      </c>
      <c r="J17" s="1" t="str">
        <f aca="false">"( WIRE "&amp;D17&amp;" )"</f>
        <v>( WIRE 967 )</v>
      </c>
      <c r="K17" s="1" t="str">
        <f aca="false">"X"&amp;$E17</f>
        <v>X6300</v>
      </c>
      <c r="L17" s="1" t="str">
        <f aca="false">"Y"&amp;F17</f>
        <v>Y1947.55</v>
      </c>
      <c r="M17" s="1" t="str">
        <f aca="false">"G111"</f>
        <v>G111</v>
      </c>
      <c r="O17" s="1" t="str">
        <f aca="false">I17&amp;" "&amp;J17&amp;" "&amp;K17&amp;" "&amp;L17&amp;" "&amp;M17</f>
        <v>N16 ( WIRE 967 ) X6300 Y1947.55 G111</v>
      </c>
    </row>
    <row r="18" customFormat="false" ht="13.8" hidden="false" customHeight="false" outlineLevel="0" collapsed="false">
      <c r="D18" s="1" t="n">
        <f aca="false">D17+$B$6</f>
        <v>966</v>
      </c>
      <c r="E18" s="1" t="n">
        <f aca="false">E17+$B$4</f>
        <v>6300</v>
      </c>
      <c r="F18" s="1" t="n">
        <f aca="false">F17+$B$5</f>
        <v>1941.8</v>
      </c>
      <c r="I18" s="1" t="s">
        <v>33</v>
      </c>
      <c r="J18" s="1" t="str">
        <f aca="false">"( WIRE "&amp;D18&amp;" )"</f>
        <v>( WIRE 966 )</v>
      </c>
      <c r="K18" s="1" t="str">
        <f aca="false">"X"&amp;$E18</f>
        <v>X6300</v>
      </c>
      <c r="L18" s="1" t="str">
        <f aca="false">"Y"&amp;F18</f>
        <v>Y1941.8</v>
      </c>
      <c r="M18" s="1" t="str">
        <f aca="false">"G111"</f>
        <v>G111</v>
      </c>
      <c r="O18" s="1" t="str">
        <f aca="false">I18&amp;" "&amp;J18&amp;" "&amp;K18&amp;" "&amp;L18&amp;" "&amp;M18</f>
        <v>N17 ( WIRE 966 ) X6300 Y1941.8 G111</v>
      </c>
    </row>
    <row r="19" customFormat="false" ht="13.8" hidden="false" customHeight="false" outlineLevel="0" collapsed="false">
      <c r="D19" s="1" t="n">
        <f aca="false">D18+$B$6</f>
        <v>965</v>
      </c>
      <c r="E19" s="1" t="n">
        <f aca="false">E18+$B$4</f>
        <v>6300</v>
      </c>
      <c r="F19" s="1" t="n">
        <f aca="false">F18+$B$5</f>
        <v>1936.05</v>
      </c>
      <c r="I19" s="1" t="s">
        <v>34</v>
      </c>
      <c r="J19" s="1" t="str">
        <f aca="false">"( WIRE "&amp;D19&amp;" )"</f>
        <v>( WIRE 965 )</v>
      </c>
      <c r="K19" s="1" t="str">
        <f aca="false">"X"&amp;$E19</f>
        <v>X6300</v>
      </c>
      <c r="L19" s="1" t="str">
        <f aca="false">"Y"&amp;F19</f>
        <v>Y1936.05</v>
      </c>
      <c r="M19" s="1" t="str">
        <f aca="false">"G111"</f>
        <v>G111</v>
      </c>
      <c r="O19" s="1" t="str">
        <f aca="false">I19&amp;" "&amp;J19&amp;" "&amp;K19&amp;" "&amp;L19&amp;" "&amp;M19</f>
        <v>N18 ( WIRE 965 ) X6300 Y1936.05 G111</v>
      </c>
    </row>
    <row r="20" customFormat="false" ht="13.8" hidden="false" customHeight="false" outlineLevel="0" collapsed="false">
      <c r="D20" s="1" t="n">
        <f aca="false">D19+$B$6</f>
        <v>964</v>
      </c>
      <c r="E20" s="1" t="n">
        <f aca="false">E19+$B$4</f>
        <v>6300</v>
      </c>
      <c r="F20" s="1" t="n">
        <f aca="false">F19+$B$5</f>
        <v>1930.3</v>
      </c>
      <c r="I20" s="1" t="s">
        <v>35</v>
      </c>
      <c r="J20" s="1" t="str">
        <f aca="false">"( WIRE "&amp;D20&amp;" )"</f>
        <v>( WIRE 964 )</v>
      </c>
      <c r="K20" s="1" t="str">
        <f aca="false">"X"&amp;$E20</f>
        <v>X6300</v>
      </c>
      <c r="L20" s="1" t="str">
        <f aca="false">"Y"&amp;F20</f>
        <v>Y1930.3</v>
      </c>
      <c r="M20" s="1" t="str">
        <f aca="false">"G111"</f>
        <v>G111</v>
      </c>
      <c r="O20" s="1" t="str">
        <f aca="false">I20&amp;" "&amp;J20&amp;" "&amp;K20&amp;" "&amp;L20&amp;" "&amp;M20</f>
        <v>N19 ( WIRE 964 ) X6300 Y1930.3 G111</v>
      </c>
    </row>
    <row r="21" customFormat="false" ht="13.8" hidden="false" customHeight="false" outlineLevel="0" collapsed="false">
      <c r="D21" s="1" t="n">
        <f aca="false">D20+$B$6</f>
        <v>963</v>
      </c>
      <c r="E21" s="1" t="n">
        <f aca="false">E20+$B$4</f>
        <v>6300</v>
      </c>
      <c r="F21" s="1" t="n">
        <f aca="false">F20+$B$5</f>
        <v>1924.55</v>
      </c>
      <c r="I21" s="1" t="s">
        <v>36</v>
      </c>
      <c r="J21" s="1" t="str">
        <f aca="false">"( WIRE "&amp;D21&amp;" )"</f>
        <v>( WIRE 963 )</v>
      </c>
      <c r="K21" s="1" t="str">
        <f aca="false">"X"&amp;$E21</f>
        <v>X6300</v>
      </c>
      <c r="L21" s="1" t="str">
        <f aca="false">"Y"&amp;F21</f>
        <v>Y1924.55</v>
      </c>
      <c r="M21" s="1" t="str">
        <f aca="false">"G111"</f>
        <v>G111</v>
      </c>
      <c r="O21" s="1" t="str">
        <f aca="false">I21&amp;" "&amp;J21&amp;" "&amp;K21&amp;" "&amp;L21&amp;" "&amp;M21</f>
        <v>N20 ( WIRE 963 ) X6300 Y1924.55 G111</v>
      </c>
    </row>
    <row r="22" customFormat="false" ht="13.8" hidden="false" customHeight="false" outlineLevel="0" collapsed="false">
      <c r="D22" s="1" t="n">
        <f aca="false">D21+$B$6</f>
        <v>962</v>
      </c>
      <c r="E22" s="1" t="n">
        <f aca="false">E21+$B$4</f>
        <v>6300</v>
      </c>
      <c r="F22" s="1" t="n">
        <f aca="false">F21+$B$5</f>
        <v>1918.8</v>
      </c>
      <c r="I22" s="1" t="s">
        <v>37</v>
      </c>
      <c r="J22" s="1" t="str">
        <f aca="false">"( WIRE "&amp;D22&amp;" )"</f>
        <v>( WIRE 962 )</v>
      </c>
      <c r="K22" s="1" t="str">
        <f aca="false">"X"&amp;$E22</f>
        <v>X6300</v>
      </c>
      <c r="L22" s="1" t="str">
        <f aca="false">"Y"&amp;F22</f>
        <v>Y1918.8</v>
      </c>
      <c r="M22" s="1" t="str">
        <f aca="false">"G111"</f>
        <v>G111</v>
      </c>
      <c r="O22" s="1" t="str">
        <f aca="false">I22&amp;" "&amp;J22&amp;" "&amp;K22&amp;" "&amp;L22&amp;" "&amp;M22</f>
        <v>N21 ( WIRE 962 ) X6300 Y1918.8 G111</v>
      </c>
    </row>
    <row r="23" customFormat="false" ht="13.8" hidden="false" customHeight="false" outlineLevel="0" collapsed="false">
      <c r="B23" s="1" t="n">
        <v>752</v>
      </c>
      <c r="D23" s="1" t="n">
        <f aca="false">D22+$B$6</f>
        <v>961</v>
      </c>
      <c r="E23" s="1" t="n">
        <f aca="false">E22+$B$4</f>
        <v>6300</v>
      </c>
      <c r="F23" s="1" t="n">
        <f aca="false">F22+$B$5</f>
        <v>1913.05</v>
      </c>
      <c r="I23" s="1" t="s">
        <v>38</v>
      </c>
      <c r="J23" s="1" t="str">
        <f aca="false">"( WIRE "&amp;D23&amp;" )"</f>
        <v>( WIRE 961 )</v>
      </c>
      <c r="K23" s="1" t="str">
        <f aca="false">"X"&amp;$E23</f>
        <v>X6300</v>
      </c>
      <c r="L23" s="1" t="str">
        <f aca="false">"Y"&amp;F23</f>
        <v>Y1913.05</v>
      </c>
      <c r="M23" s="1" t="str">
        <f aca="false">"G111"</f>
        <v>G111</v>
      </c>
      <c r="O23" s="1" t="str">
        <f aca="false">I23&amp;" "&amp;J23&amp;" "&amp;K23&amp;" "&amp;L23&amp;" "&amp;M23</f>
        <v>N22 ( WIRE 961 ) X6300 Y1913.05 G111</v>
      </c>
    </row>
    <row r="24" customFormat="false" ht="13.8" hidden="false" customHeight="false" outlineLevel="0" collapsed="false">
      <c r="B24" s="1" t="n">
        <v>913</v>
      </c>
      <c r="D24" s="1" t="n">
        <f aca="false">D23+$B$6</f>
        <v>960</v>
      </c>
      <c r="E24" s="1" t="n">
        <f aca="false">E23+$B$4</f>
        <v>6300</v>
      </c>
      <c r="F24" s="1" t="n">
        <f aca="false">F23+$B$5</f>
        <v>1907.3</v>
      </c>
      <c r="I24" s="1" t="s">
        <v>39</v>
      </c>
      <c r="J24" s="1" t="str">
        <f aca="false">"( WIRE "&amp;D24&amp;" )"</f>
        <v>( WIRE 960 )</v>
      </c>
      <c r="K24" s="1" t="str">
        <f aca="false">"X"&amp;$E24</f>
        <v>X6300</v>
      </c>
      <c r="L24" s="1" t="str">
        <f aca="false">"Y"&amp;F24</f>
        <v>Y1907.3</v>
      </c>
      <c r="M24" s="1" t="str">
        <f aca="false">"G111"</f>
        <v>G111</v>
      </c>
      <c r="O24" s="1" t="str">
        <f aca="false">I24&amp;" "&amp;J24&amp;" "&amp;K24&amp;" "&amp;L24&amp;" "&amp;M24</f>
        <v>N23 ( WIRE 960 ) X6300 Y1907.3 G111</v>
      </c>
    </row>
    <row r="25" customFormat="false" ht="13.8" hidden="false" customHeight="false" outlineLevel="0" collapsed="false">
      <c r="B25" s="1" t="n">
        <v>1148</v>
      </c>
      <c r="D25" s="1" t="n">
        <f aca="false">D24+$B$6</f>
        <v>959</v>
      </c>
      <c r="E25" s="1" t="n">
        <f aca="false">E24+$B$4</f>
        <v>6300</v>
      </c>
      <c r="F25" s="1" t="n">
        <f aca="false">F24+$B$5</f>
        <v>1901.55</v>
      </c>
      <c r="I25" s="1" t="s">
        <v>40</v>
      </c>
      <c r="J25" s="1" t="str">
        <f aca="false">"( WIRE "&amp;D25&amp;" )"</f>
        <v>( WIRE 959 )</v>
      </c>
      <c r="K25" s="1" t="str">
        <f aca="false">"X"&amp;$E25</f>
        <v>X6300</v>
      </c>
      <c r="L25" s="1" t="str">
        <f aca="false">"Y"&amp;F25</f>
        <v>Y1901.55</v>
      </c>
      <c r="M25" s="1" t="str">
        <f aca="false">"G111"</f>
        <v>G111</v>
      </c>
      <c r="O25" s="1" t="str">
        <f aca="false">I25&amp;" "&amp;J25&amp;" "&amp;K25&amp;" "&amp;L25&amp;" "&amp;M25</f>
        <v>N24 ( WIRE 959 ) X6300 Y1901.55 G111</v>
      </c>
    </row>
    <row r="26" customFormat="false" ht="13.8" hidden="false" customHeight="false" outlineLevel="0" collapsed="false">
      <c r="D26" s="1" t="n">
        <f aca="false">D25+$B$6</f>
        <v>958</v>
      </c>
      <c r="E26" s="1" t="n">
        <f aca="false">E25+$B$4</f>
        <v>6300</v>
      </c>
      <c r="F26" s="1" t="n">
        <f aca="false">F25+$B$5</f>
        <v>1895.8</v>
      </c>
      <c r="I26" s="1" t="s">
        <v>41</v>
      </c>
      <c r="J26" s="1" t="str">
        <f aca="false">"( WIRE "&amp;D26&amp;" )"</f>
        <v>( WIRE 958 )</v>
      </c>
      <c r="K26" s="1" t="str">
        <f aca="false">"X"&amp;$E26</f>
        <v>X6300</v>
      </c>
      <c r="L26" s="1" t="str">
        <f aca="false">"Y"&amp;F26</f>
        <v>Y1895.8</v>
      </c>
      <c r="M26" s="1" t="str">
        <f aca="false">"G111"</f>
        <v>G111</v>
      </c>
      <c r="O26" s="1" t="str">
        <f aca="false">I26&amp;" "&amp;J26&amp;" "&amp;K26&amp;" "&amp;L26&amp;" "&amp;M26</f>
        <v>N25 ( WIRE 958 ) X6300 Y1895.8 G111</v>
      </c>
    </row>
    <row r="27" customFormat="false" ht="13.8" hidden="false" customHeight="false" outlineLevel="0" collapsed="false">
      <c r="D27" s="1" t="n">
        <f aca="false">D26+$B$6</f>
        <v>957</v>
      </c>
      <c r="E27" s="1" t="n">
        <f aca="false">E26+$B$4</f>
        <v>6300</v>
      </c>
      <c r="F27" s="1" t="n">
        <f aca="false">F26+$B$5</f>
        <v>1890.05</v>
      </c>
      <c r="I27" s="1" t="s">
        <v>42</v>
      </c>
      <c r="J27" s="1" t="str">
        <f aca="false">"( WIRE "&amp;D27&amp;" )"</f>
        <v>( WIRE 957 )</v>
      </c>
      <c r="K27" s="1" t="str">
        <f aca="false">"X"&amp;$E27</f>
        <v>X6300</v>
      </c>
      <c r="L27" s="1" t="str">
        <f aca="false">"Y"&amp;F27</f>
        <v>Y1890.05</v>
      </c>
      <c r="M27" s="1" t="str">
        <f aca="false">"G111"</f>
        <v>G111</v>
      </c>
      <c r="O27" s="1" t="str">
        <f aca="false">I27&amp;" "&amp;J27&amp;" "&amp;K27&amp;" "&amp;L27&amp;" "&amp;M27</f>
        <v>N26 ( WIRE 957 ) X6300 Y1890.05 G111</v>
      </c>
    </row>
    <row r="28" customFormat="false" ht="13.8" hidden="false" customHeight="false" outlineLevel="0" collapsed="false">
      <c r="D28" s="1" t="n">
        <f aca="false">D27+$B$6</f>
        <v>956</v>
      </c>
      <c r="E28" s="1" t="n">
        <f aca="false">E27+$B$4</f>
        <v>6300</v>
      </c>
      <c r="F28" s="1" t="n">
        <f aca="false">F27+$B$5</f>
        <v>1884.3</v>
      </c>
      <c r="I28" s="1" t="s">
        <v>43</v>
      </c>
      <c r="J28" s="1" t="str">
        <f aca="false">"( WIRE "&amp;D28&amp;" )"</f>
        <v>( WIRE 956 )</v>
      </c>
      <c r="K28" s="1" t="str">
        <f aca="false">"X"&amp;$E28</f>
        <v>X6300</v>
      </c>
      <c r="L28" s="1" t="str">
        <f aca="false">"Y"&amp;F28</f>
        <v>Y1884.3</v>
      </c>
      <c r="M28" s="1" t="str">
        <f aca="false">"G111"</f>
        <v>G111</v>
      </c>
      <c r="O28" s="1" t="str">
        <f aca="false">I28&amp;" "&amp;J28&amp;" "&amp;K28&amp;" "&amp;L28&amp;" "&amp;M28</f>
        <v>N27 ( WIRE 956 ) X6300 Y1884.3 G111</v>
      </c>
    </row>
    <row r="29" customFormat="false" ht="13.8" hidden="false" customHeight="false" outlineLevel="0" collapsed="false">
      <c r="D29" s="1" t="n">
        <f aca="false">D28+$B$6</f>
        <v>955</v>
      </c>
      <c r="E29" s="1" t="n">
        <f aca="false">E28+$B$4</f>
        <v>6300</v>
      </c>
      <c r="F29" s="1" t="n">
        <f aca="false">F28+$B$5</f>
        <v>1878.55</v>
      </c>
      <c r="I29" s="1" t="s">
        <v>44</v>
      </c>
      <c r="J29" s="1" t="str">
        <f aca="false">"( WIRE "&amp;D29&amp;" )"</f>
        <v>( WIRE 955 )</v>
      </c>
      <c r="K29" s="1" t="str">
        <f aca="false">"X"&amp;$E29</f>
        <v>X6300</v>
      </c>
      <c r="L29" s="1" t="str">
        <f aca="false">"Y"&amp;F29</f>
        <v>Y1878.55</v>
      </c>
      <c r="M29" s="1" t="str">
        <f aca="false">"G111"</f>
        <v>G111</v>
      </c>
      <c r="O29" s="1" t="str">
        <f aca="false">I29&amp;" "&amp;J29&amp;" "&amp;K29&amp;" "&amp;L29&amp;" "&amp;M29</f>
        <v>N28 ( WIRE 955 ) X6300 Y1878.55 G111</v>
      </c>
    </row>
    <row r="30" customFormat="false" ht="13.8" hidden="false" customHeight="false" outlineLevel="0" collapsed="false">
      <c r="D30" s="1" t="n">
        <f aca="false">D29+$B$6</f>
        <v>954</v>
      </c>
      <c r="E30" s="1" t="n">
        <f aca="false">E29+$B$4</f>
        <v>6300</v>
      </c>
      <c r="F30" s="1" t="n">
        <f aca="false">F29+$B$5</f>
        <v>1872.8</v>
      </c>
      <c r="I30" s="1" t="s">
        <v>45</v>
      </c>
      <c r="J30" s="1" t="str">
        <f aca="false">"( WIRE "&amp;D30&amp;" )"</f>
        <v>( WIRE 954 )</v>
      </c>
      <c r="K30" s="1" t="str">
        <f aca="false">"X"&amp;$E30</f>
        <v>X6300</v>
      </c>
      <c r="L30" s="1" t="str">
        <f aca="false">"Y"&amp;F30</f>
        <v>Y1872.8</v>
      </c>
      <c r="M30" s="1" t="str">
        <f aca="false">"G111"</f>
        <v>G111</v>
      </c>
      <c r="O30" s="1" t="str">
        <f aca="false">I30&amp;" "&amp;J30&amp;" "&amp;K30&amp;" "&amp;L30&amp;" "&amp;M30</f>
        <v>N29 ( WIRE 954 ) X6300 Y1872.8 G111</v>
      </c>
    </row>
    <row r="31" customFormat="false" ht="13.8" hidden="false" customHeight="false" outlineLevel="0" collapsed="false">
      <c r="D31" s="1" t="n">
        <f aca="false">D30+$B$6</f>
        <v>953</v>
      </c>
      <c r="E31" s="1" t="n">
        <f aca="false">E30+$B$4</f>
        <v>6300</v>
      </c>
      <c r="F31" s="1" t="n">
        <f aca="false">F30+$B$5</f>
        <v>1867.05</v>
      </c>
      <c r="I31" s="1" t="s">
        <v>46</v>
      </c>
      <c r="J31" s="1" t="str">
        <f aca="false">"( WIRE "&amp;D31&amp;" )"</f>
        <v>( WIRE 953 )</v>
      </c>
      <c r="K31" s="1" t="str">
        <f aca="false">"X"&amp;$E31</f>
        <v>X6300</v>
      </c>
      <c r="L31" s="1" t="str">
        <f aca="false">"Y"&amp;F31</f>
        <v>Y1867.05</v>
      </c>
      <c r="M31" s="1" t="str">
        <f aca="false">"G111"</f>
        <v>G111</v>
      </c>
      <c r="O31" s="1" t="str">
        <f aca="false">I31&amp;" "&amp;J31&amp;" "&amp;K31&amp;" "&amp;L31&amp;" "&amp;M31</f>
        <v>N30 ( WIRE 953 ) X6300 Y1867.05 G111</v>
      </c>
    </row>
    <row r="32" customFormat="false" ht="13.8" hidden="false" customHeight="false" outlineLevel="0" collapsed="false">
      <c r="D32" s="1" t="n">
        <f aca="false">D31+$B$6</f>
        <v>952</v>
      </c>
      <c r="E32" s="1" t="n">
        <f aca="false">E31+$B$4</f>
        <v>6300</v>
      </c>
      <c r="F32" s="1" t="n">
        <f aca="false">F31+$B$5</f>
        <v>1861.3</v>
      </c>
      <c r="I32" s="1" t="s">
        <v>47</v>
      </c>
      <c r="J32" s="1" t="str">
        <f aca="false">"( WIRE "&amp;D32&amp;" )"</f>
        <v>( WIRE 952 )</v>
      </c>
      <c r="K32" s="1" t="str">
        <f aca="false">"X"&amp;$E32</f>
        <v>X6300</v>
      </c>
      <c r="L32" s="1" t="str">
        <f aca="false">"Y"&amp;F32</f>
        <v>Y1861.3</v>
      </c>
      <c r="M32" s="1" t="str">
        <f aca="false">"G111"</f>
        <v>G111</v>
      </c>
      <c r="O32" s="1" t="str">
        <f aca="false">I32&amp;" "&amp;J32&amp;" "&amp;K32&amp;" "&amp;L32&amp;" "&amp;M32</f>
        <v>N31 ( WIRE 952 ) X6300 Y1861.3 G111</v>
      </c>
    </row>
    <row r="33" customFormat="false" ht="13.8" hidden="false" customHeight="false" outlineLevel="0" collapsed="false">
      <c r="D33" s="1" t="n">
        <f aca="false">D32+$B$6</f>
        <v>951</v>
      </c>
      <c r="E33" s="1" t="n">
        <f aca="false">E32+$B$4</f>
        <v>6300</v>
      </c>
      <c r="F33" s="1" t="n">
        <f aca="false">F32+$B$5</f>
        <v>1855.55</v>
      </c>
      <c r="I33" s="1" t="s">
        <v>48</v>
      </c>
      <c r="J33" s="1" t="str">
        <f aca="false">"( WIRE "&amp;D33&amp;" )"</f>
        <v>( WIRE 951 )</v>
      </c>
      <c r="K33" s="1" t="str">
        <f aca="false">"X"&amp;$E33</f>
        <v>X6300</v>
      </c>
      <c r="L33" s="1" t="str">
        <f aca="false">"Y"&amp;F33</f>
        <v>Y1855.55</v>
      </c>
      <c r="M33" s="1" t="str">
        <f aca="false">"G111"</f>
        <v>G111</v>
      </c>
      <c r="O33" s="1" t="str">
        <f aca="false">I33&amp;" "&amp;J33&amp;" "&amp;K33&amp;" "&amp;L33&amp;" "&amp;M33</f>
        <v>N32 ( WIRE 951 ) X6300 Y1855.55 G111</v>
      </c>
    </row>
    <row r="34" customFormat="false" ht="13.8" hidden="false" customHeight="false" outlineLevel="0" collapsed="false">
      <c r="D34" s="1" t="n">
        <f aca="false">D33+$B$6</f>
        <v>950</v>
      </c>
      <c r="E34" s="1" t="n">
        <f aca="false">E33+$B$4</f>
        <v>6300</v>
      </c>
      <c r="F34" s="1" t="n">
        <f aca="false">F33+$B$5</f>
        <v>1849.8</v>
      </c>
      <c r="I34" s="1" t="s">
        <v>49</v>
      </c>
      <c r="J34" s="1" t="str">
        <f aca="false">"( WIRE "&amp;D34&amp;" )"</f>
        <v>( WIRE 950 )</v>
      </c>
      <c r="K34" s="1" t="str">
        <f aca="false">"X"&amp;$E34</f>
        <v>X6300</v>
      </c>
      <c r="L34" s="1" t="str">
        <f aca="false">"Y"&amp;F34</f>
        <v>Y1849.8</v>
      </c>
      <c r="M34" s="1" t="str">
        <f aca="false">"G111"</f>
        <v>G111</v>
      </c>
      <c r="O34" s="1" t="str">
        <f aca="false">I34&amp;" "&amp;J34&amp;" "&amp;K34&amp;" "&amp;L34&amp;" "&amp;M34</f>
        <v>N33 ( WIRE 950 ) X6300 Y1849.8 G111</v>
      </c>
    </row>
    <row r="35" customFormat="false" ht="13.8" hidden="false" customHeight="false" outlineLevel="0" collapsed="false">
      <c r="D35" s="1" t="n">
        <f aca="false">D34+$B$6</f>
        <v>949</v>
      </c>
      <c r="E35" s="1" t="n">
        <f aca="false">E34+$B$4</f>
        <v>6300</v>
      </c>
      <c r="F35" s="1" t="n">
        <f aca="false">F34+$B$5</f>
        <v>1844.05</v>
      </c>
      <c r="I35" s="1" t="s">
        <v>50</v>
      </c>
      <c r="J35" s="1" t="str">
        <f aca="false">"( WIRE "&amp;D35&amp;" )"</f>
        <v>( WIRE 949 )</v>
      </c>
      <c r="K35" s="1" t="str">
        <f aca="false">"X"&amp;$E35</f>
        <v>X6300</v>
      </c>
      <c r="L35" s="1" t="str">
        <f aca="false">"Y"&amp;F35</f>
        <v>Y1844.05</v>
      </c>
      <c r="M35" s="1" t="str">
        <f aca="false">"G111"</f>
        <v>G111</v>
      </c>
      <c r="O35" s="1" t="str">
        <f aca="false">I35&amp;" "&amp;J35&amp;" "&amp;K35&amp;" "&amp;L35&amp;" "&amp;M35</f>
        <v>N34 ( WIRE 949 ) X6300 Y1844.05 G111</v>
      </c>
    </row>
    <row r="36" customFormat="false" ht="13.8" hidden="false" customHeight="false" outlineLevel="0" collapsed="false">
      <c r="D36" s="1" t="n">
        <f aca="false">D35+$B$6</f>
        <v>948</v>
      </c>
      <c r="E36" s="1" t="n">
        <f aca="false">E35+$B$4</f>
        <v>6300</v>
      </c>
      <c r="F36" s="1" t="n">
        <f aca="false">F35+$B$5</f>
        <v>1838.3</v>
      </c>
      <c r="I36" s="1" t="s">
        <v>51</v>
      </c>
      <c r="J36" s="1" t="str">
        <f aca="false">"( WIRE "&amp;D36&amp;" )"</f>
        <v>( WIRE 948 )</v>
      </c>
      <c r="K36" s="1" t="str">
        <f aca="false">"X"&amp;$E36</f>
        <v>X6300</v>
      </c>
      <c r="L36" s="1" t="str">
        <f aca="false">"Y"&amp;F36</f>
        <v>Y1838.3</v>
      </c>
      <c r="M36" s="1" t="str">
        <f aca="false">"G111"</f>
        <v>G111</v>
      </c>
      <c r="O36" s="1" t="str">
        <f aca="false">I36&amp;" "&amp;J36&amp;" "&amp;K36&amp;" "&amp;L36&amp;" "&amp;M36</f>
        <v>N35 ( WIRE 948 ) X6300 Y1838.3 G111</v>
      </c>
    </row>
    <row r="37" customFormat="false" ht="13.8" hidden="false" customHeight="false" outlineLevel="0" collapsed="false">
      <c r="D37" s="1" t="n">
        <f aca="false">D36+$B$6</f>
        <v>947</v>
      </c>
      <c r="E37" s="1" t="n">
        <f aca="false">E36+$B$4</f>
        <v>6300</v>
      </c>
      <c r="F37" s="1" t="n">
        <f aca="false">F36+$B$5</f>
        <v>1832.55</v>
      </c>
      <c r="I37" s="1" t="s">
        <v>52</v>
      </c>
      <c r="J37" s="1" t="str">
        <f aca="false">"( WIRE "&amp;D37&amp;" )"</f>
        <v>( WIRE 947 )</v>
      </c>
      <c r="K37" s="1" t="str">
        <f aca="false">"X"&amp;$E37</f>
        <v>X6300</v>
      </c>
      <c r="L37" s="1" t="str">
        <f aca="false">"Y"&amp;F37</f>
        <v>Y1832.55</v>
      </c>
      <c r="M37" s="1" t="str">
        <f aca="false">"G111"</f>
        <v>G111</v>
      </c>
      <c r="O37" s="1" t="str">
        <f aca="false">I37&amp;" "&amp;J37&amp;" "&amp;K37&amp;" "&amp;L37&amp;" "&amp;M37</f>
        <v>N36 ( WIRE 947 ) X6300 Y1832.55 G111</v>
      </c>
    </row>
    <row r="38" customFormat="false" ht="13.8" hidden="false" customHeight="false" outlineLevel="0" collapsed="false">
      <c r="D38" s="1" t="n">
        <f aca="false">D37+$B$6</f>
        <v>946</v>
      </c>
      <c r="E38" s="1" t="n">
        <f aca="false">E37+$B$4</f>
        <v>6300</v>
      </c>
      <c r="F38" s="1" t="n">
        <f aca="false">F37+$B$5</f>
        <v>1826.8</v>
      </c>
      <c r="I38" s="1" t="s">
        <v>53</v>
      </c>
      <c r="J38" s="1" t="str">
        <f aca="false">"( WIRE "&amp;D38&amp;" )"</f>
        <v>( WIRE 946 )</v>
      </c>
      <c r="K38" s="1" t="str">
        <f aca="false">"X"&amp;$E38</f>
        <v>X6300</v>
      </c>
      <c r="L38" s="1" t="str">
        <f aca="false">"Y"&amp;F38</f>
        <v>Y1826.8</v>
      </c>
      <c r="M38" s="1" t="str">
        <f aca="false">"G111"</f>
        <v>G111</v>
      </c>
      <c r="O38" s="1" t="str">
        <f aca="false">I38&amp;" "&amp;J38&amp;" "&amp;K38&amp;" "&amp;L38&amp;" "&amp;M38</f>
        <v>N37 ( WIRE 946 ) X6300 Y1826.8 G111</v>
      </c>
    </row>
    <row r="39" customFormat="false" ht="13.8" hidden="false" customHeight="false" outlineLevel="0" collapsed="false">
      <c r="D39" s="1" t="n">
        <f aca="false">D38+$B$6</f>
        <v>945</v>
      </c>
      <c r="E39" s="1" t="n">
        <f aca="false">E38+$B$4</f>
        <v>6300</v>
      </c>
      <c r="F39" s="1" t="n">
        <f aca="false">F38+$B$5</f>
        <v>1821.05</v>
      </c>
      <c r="I39" s="1" t="s">
        <v>54</v>
      </c>
      <c r="J39" s="1" t="str">
        <f aca="false">"( WIRE "&amp;D39&amp;" )"</f>
        <v>( WIRE 945 )</v>
      </c>
      <c r="K39" s="1" t="str">
        <f aca="false">"X"&amp;$E39</f>
        <v>X6300</v>
      </c>
      <c r="L39" s="1" t="str">
        <f aca="false">"Y"&amp;F39</f>
        <v>Y1821.05</v>
      </c>
      <c r="M39" s="1" t="str">
        <f aca="false">"G111"</f>
        <v>G111</v>
      </c>
      <c r="O39" s="1" t="str">
        <f aca="false">I39&amp;" "&amp;J39&amp;" "&amp;K39&amp;" "&amp;L39&amp;" "&amp;M39</f>
        <v>N38 ( WIRE 945 ) X6300 Y1821.05 G111</v>
      </c>
    </row>
    <row r="40" customFormat="false" ht="13.8" hidden="false" customHeight="false" outlineLevel="0" collapsed="false">
      <c r="D40" s="1" t="n">
        <f aca="false">D39+$B$6</f>
        <v>944</v>
      </c>
      <c r="E40" s="1" t="n">
        <f aca="false">E39+$B$4</f>
        <v>6300</v>
      </c>
      <c r="F40" s="1" t="n">
        <f aca="false">F39+$B$5</f>
        <v>1815.3</v>
      </c>
      <c r="I40" s="1" t="s">
        <v>55</v>
      </c>
      <c r="J40" s="1" t="str">
        <f aca="false">"( WIRE "&amp;D40&amp;" )"</f>
        <v>( WIRE 944 )</v>
      </c>
      <c r="K40" s="1" t="str">
        <f aca="false">"X"&amp;$E40</f>
        <v>X6300</v>
      </c>
      <c r="L40" s="1" t="str">
        <f aca="false">"Y"&amp;F40</f>
        <v>Y1815.3</v>
      </c>
      <c r="M40" s="1" t="str">
        <f aca="false">"G111"</f>
        <v>G111</v>
      </c>
      <c r="O40" s="1" t="str">
        <f aca="false">I40&amp;" "&amp;J40&amp;" "&amp;K40&amp;" "&amp;L40&amp;" "&amp;M40</f>
        <v>N39 ( WIRE 944 ) X6300 Y1815.3 G111</v>
      </c>
    </row>
    <row r="41" customFormat="false" ht="13.8" hidden="false" customHeight="false" outlineLevel="0" collapsed="false">
      <c r="D41" s="1" t="n">
        <f aca="false">D40+$B$6</f>
        <v>943</v>
      </c>
      <c r="E41" s="1" t="n">
        <f aca="false">E40+$B$4</f>
        <v>6300</v>
      </c>
      <c r="F41" s="1" t="n">
        <f aca="false">F40+$B$5</f>
        <v>1809.55</v>
      </c>
      <c r="I41" s="1" t="s">
        <v>56</v>
      </c>
      <c r="J41" s="1" t="str">
        <f aca="false">"( WIRE "&amp;D41&amp;" )"</f>
        <v>( WIRE 943 )</v>
      </c>
      <c r="K41" s="1" t="str">
        <f aca="false">"X"&amp;$E41</f>
        <v>X6300</v>
      </c>
      <c r="L41" s="1" t="str">
        <f aca="false">"Y"&amp;F41</f>
        <v>Y1809.55</v>
      </c>
      <c r="M41" s="1" t="str">
        <f aca="false">"G111"</f>
        <v>G111</v>
      </c>
      <c r="O41" s="1" t="str">
        <f aca="false">I41&amp;" "&amp;J41&amp;" "&amp;K41&amp;" "&amp;L41&amp;" "&amp;M41</f>
        <v>N40 ( WIRE 943 ) X6300 Y1809.55 G111</v>
      </c>
    </row>
    <row r="42" customFormat="false" ht="13.8" hidden="false" customHeight="false" outlineLevel="0" collapsed="false">
      <c r="D42" s="1" t="n">
        <f aca="false">D41+$B$6</f>
        <v>942</v>
      </c>
      <c r="E42" s="1" t="n">
        <f aca="false">E41+$B$4</f>
        <v>6300</v>
      </c>
      <c r="F42" s="1" t="n">
        <f aca="false">F41+$B$5</f>
        <v>1803.8</v>
      </c>
      <c r="I42" s="1" t="s">
        <v>57</v>
      </c>
      <c r="J42" s="1" t="str">
        <f aca="false">"( WIRE "&amp;D42&amp;" )"</f>
        <v>( WIRE 942 )</v>
      </c>
      <c r="K42" s="1" t="str">
        <f aca="false">"X"&amp;$E42</f>
        <v>X6300</v>
      </c>
      <c r="L42" s="1" t="str">
        <f aca="false">"Y"&amp;F42</f>
        <v>Y1803.8</v>
      </c>
      <c r="M42" s="1" t="str">
        <f aca="false">"G111"</f>
        <v>G111</v>
      </c>
      <c r="O42" s="1" t="str">
        <f aca="false">I42&amp;" "&amp;J42&amp;" "&amp;K42&amp;" "&amp;L42&amp;" "&amp;M42</f>
        <v>N41 ( WIRE 942 ) X6300 Y1803.8 G111</v>
      </c>
    </row>
    <row r="43" customFormat="false" ht="13.8" hidden="false" customHeight="false" outlineLevel="0" collapsed="false">
      <c r="D43" s="1" t="n">
        <f aca="false">D42+$B$6</f>
        <v>941</v>
      </c>
      <c r="E43" s="1" t="n">
        <f aca="false">E42+$B$4</f>
        <v>6300</v>
      </c>
      <c r="F43" s="1" t="n">
        <f aca="false">F42+$B$5</f>
        <v>1798.05</v>
      </c>
      <c r="I43" s="1" t="s">
        <v>58</v>
      </c>
      <c r="J43" s="1" t="str">
        <f aca="false">"( WIRE "&amp;D43&amp;" )"</f>
        <v>( WIRE 941 )</v>
      </c>
      <c r="K43" s="1" t="str">
        <f aca="false">"X"&amp;$E43</f>
        <v>X6300</v>
      </c>
      <c r="L43" s="1" t="str">
        <f aca="false">"Y"&amp;F43</f>
        <v>Y1798.05</v>
      </c>
      <c r="M43" s="1" t="str">
        <f aca="false">"G111"</f>
        <v>G111</v>
      </c>
      <c r="O43" s="1" t="str">
        <f aca="false">I43&amp;" "&amp;J43&amp;" "&amp;K43&amp;" "&amp;L43&amp;" "&amp;M43</f>
        <v>N42 ( WIRE 941 ) X6300 Y1798.05 G111</v>
      </c>
    </row>
    <row r="44" customFormat="false" ht="13.8" hidden="false" customHeight="false" outlineLevel="0" collapsed="false">
      <c r="D44" s="1" t="n">
        <f aca="false">D43+$B$6</f>
        <v>940</v>
      </c>
      <c r="E44" s="1" t="n">
        <f aca="false">E43+$B$4</f>
        <v>6300</v>
      </c>
      <c r="F44" s="1" t="n">
        <f aca="false">F43+$B$5</f>
        <v>1792.3</v>
      </c>
      <c r="I44" s="1" t="s">
        <v>59</v>
      </c>
      <c r="J44" s="1" t="str">
        <f aca="false">"( WIRE "&amp;D44&amp;" )"</f>
        <v>( WIRE 940 )</v>
      </c>
      <c r="K44" s="1" t="str">
        <f aca="false">"X"&amp;$E44</f>
        <v>X6300</v>
      </c>
      <c r="L44" s="1" t="str">
        <f aca="false">"Y"&amp;F44</f>
        <v>Y1792.3</v>
      </c>
      <c r="M44" s="1" t="str">
        <f aca="false">"G111"</f>
        <v>G111</v>
      </c>
      <c r="O44" s="1" t="str">
        <f aca="false">I44&amp;" "&amp;J44&amp;" "&amp;K44&amp;" "&amp;L44&amp;" "&amp;M44</f>
        <v>N43 ( WIRE 940 ) X6300 Y1792.3 G111</v>
      </c>
    </row>
    <row r="45" customFormat="false" ht="13.8" hidden="false" customHeight="false" outlineLevel="0" collapsed="false">
      <c r="D45" s="1" t="n">
        <f aca="false">D44+$B$6</f>
        <v>939</v>
      </c>
      <c r="E45" s="1" t="n">
        <f aca="false">E44+$B$4</f>
        <v>6300</v>
      </c>
      <c r="F45" s="1" t="n">
        <f aca="false">F44+$B$5</f>
        <v>1786.55</v>
      </c>
      <c r="I45" s="1" t="s">
        <v>60</v>
      </c>
      <c r="J45" s="1" t="str">
        <f aca="false">"( WIRE "&amp;D45&amp;" )"</f>
        <v>( WIRE 939 )</v>
      </c>
      <c r="K45" s="1" t="str">
        <f aca="false">"X"&amp;$E45</f>
        <v>X6300</v>
      </c>
      <c r="L45" s="1" t="str">
        <f aca="false">"Y"&amp;F45</f>
        <v>Y1786.55</v>
      </c>
      <c r="M45" s="1" t="str">
        <f aca="false">"G111"</f>
        <v>G111</v>
      </c>
      <c r="O45" s="1" t="str">
        <f aca="false">I45&amp;" "&amp;J45&amp;" "&amp;K45&amp;" "&amp;L45&amp;" "&amp;M45</f>
        <v>N44 ( WIRE 939 ) X6300 Y1786.55 G111</v>
      </c>
    </row>
    <row r="46" customFormat="false" ht="13.8" hidden="false" customHeight="false" outlineLevel="0" collapsed="false">
      <c r="D46" s="1" t="n">
        <f aca="false">D45+$B$6</f>
        <v>938</v>
      </c>
      <c r="E46" s="1" t="n">
        <f aca="false">E45+$B$4</f>
        <v>6300</v>
      </c>
      <c r="F46" s="1" t="n">
        <f aca="false">F45+$B$5</f>
        <v>1780.8</v>
      </c>
      <c r="I46" s="1" t="s">
        <v>61</v>
      </c>
      <c r="J46" s="1" t="str">
        <f aca="false">"( WIRE "&amp;D46&amp;" )"</f>
        <v>( WIRE 938 )</v>
      </c>
      <c r="K46" s="1" t="str">
        <f aca="false">"X"&amp;$E46</f>
        <v>X6300</v>
      </c>
      <c r="L46" s="1" t="str">
        <f aca="false">"Y"&amp;F46</f>
        <v>Y1780.8</v>
      </c>
      <c r="M46" s="1" t="str">
        <f aca="false">"G111"</f>
        <v>G111</v>
      </c>
      <c r="O46" s="1" t="str">
        <f aca="false">I46&amp;" "&amp;J46&amp;" "&amp;K46&amp;" "&amp;L46&amp;" "&amp;M46</f>
        <v>N45 ( WIRE 938 ) X6300 Y1780.8 G111</v>
      </c>
    </row>
    <row r="47" customFormat="false" ht="13.8" hidden="false" customHeight="false" outlineLevel="0" collapsed="false">
      <c r="D47" s="1" t="n">
        <f aca="false">D46+$B$6</f>
        <v>937</v>
      </c>
      <c r="E47" s="1" t="n">
        <f aca="false">E46+$B$4</f>
        <v>6300</v>
      </c>
      <c r="F47" s="1" t="n">
        <f aca="false">F46+$B$5</f>
        <v>1775.05</v>
      </c>
      <c r="I47" s="1" t="s">
        <v>62</v>
      </c>
      <c r="J47" s="1" t="str">
        <f aca="false">"( WIRE "&amp;D47&amp;" )"</f>
        <v>( WIRE 937 )</v>
      </c>
      <c r="K47" s="1" t="str">
        <f aca="false">"X"&amp;$E47</f>
        <v>X6300</v>
      </c>
      <c r="L47" s="1" t="str">
        <f aca="false">"Y"&amp;F47</f>
        <v>Y1775.05</v>
      </c>
      <c r="M47" s="1" t="str">
        <f aca="false">"G111"</f>
        <v>G111</v>
      </c>
      <c r="O47" s="1" t="str">
        <f aca="false">I47&amp;" "&amp;J47&amp;" "&amp;K47&amp;" "&amp;L47&amp;" "&amp;M47</f>
        <v>N46 ( WIRE 937 ) X6300 Y1775.05 G111</v>
      </c>
    </row>
    <row r="48" customFormat="false" ht="13.8" hidden="false" customHeight="false" outlineLevel="0" collapsed="false">
      <c r="D48" s="1" t="n">
        <f aca="false">D47+$B$6</f>
        <v>936</v>
      </c>
      <c r="E48" s="1" t="n">
        <f aca="false">E47+$B$4</f>
        <v>6300</v>
      </c>
      <c r="F48" s="1" t="n">
        <f aca="false">F47+$B$5</f>
        <v>1769.3</v>
      </c>
      <c r="I48" s="1" t="s">
        <v>63</v>
      </c>
      <c r="J48" s="1" t="str">
        <f aca="false">"( WIRE "&amp;D48&amp;" )"</f>
        <v>( WIRE 936 )</v>
      </c>
      <c r="K48" s="1" t="str">
        <f aca="false">"X"&amp;$E48</f>
        <v>X6300</v>
      </c>
      <c r="L48" s="1" t="str">
        <f aca="false">"Y"&amp;F48</f>
        <v>Y1769.3</v>
      </c>
      <c r="M48" s="1" t="str">
        <f aca="false">"G111"</f>
        <v>G111</v>
      </c>
      <c r="O48" s="1" t="str">
        <f aca="false">I48&amp;" "&amp;J48&amp;" "&amp;K48&amp;" "&amp;L48&amp;" "&amp;M48</f>
        <v>N47 ( WIRE 936 ) X6300 Y1769.3 G111</v>
      </c>
    </row>
    <row r="49" customFormat="false" ht="13.8" hidden="false" customHeight="false" outlineLevel="0" collapsed="false">
      <c r="D49" s="1" t="n">
        <f aca="false">D48+$B$6</f>
        <v>935</v>
      </c>
      <c r="E49" s="1" t="n">
        <f aca="false">E48+$B$4</f>
        <v>6300</v>
      </c>
      <c r="F49" s="1" t="n">
        <f aca="false">F48+$B$5</f>
        <v>1763.55</v>
      </c>
      <c r="I49" s="1" t="s">
        <v>64</v>
      </c>
      <c r="J49" s="1" t="str">
        <f aca="false">"( WIRE "&amp;D49&amp;" )"</f>
        <v>( WIRE 935 )</v>
      </c>
      <c r="K49" s="1" t="str">
        <f aca="false">"X"&amp;$E49</f>
        <v>X6300</v>
      </c>
      <c r="L49" s="1" t="str">
        <f aca="false">"Y"&amp;F49</f>
        <v>Y1763.55</v>
      </c>
      <c r="M49" s="1" t="str">
        <f aca="false">"G111"</f>
        <v>G111</v>
      </c>
      <c r="O49" s="1" t="str">
        <f aca="false">I49&amp;" "&amp;J49&amp;" "&amp;K49&amp;" "&amp;L49&amp;" "&amp;M49</f>
        <v>N48 ( WIRE 935 ) X6300 Y1763.55 G111</v>
      </c>
    </row>
    <row r="50" customFormat="false" ht="13.8" hidden="false" customHeight="false" outlineLevel="0" collapsed="false">
      <c r="D50" s="1" t="n">
        <f aca="false">D49+$B$6</f>
        <v>934</v>
      </c>
      <c r="E50" s="1" t="n">
        <f aca="false">E49+$B$4</f>
        <v>6300</v>
      </c>
      <c r="F50" s="1" t="n">
        <f aca="false">F49+$B$5</f>
        <v>1757.8</v>
      </c>
      <c r="I50" s="1" t="s">
        <v>65</v>
      </c>
      <c r="J50" s="1" t="str">
        <f aca="false">"( WIRE "&amp;D50&amp;" )"</f>
        <v>( WIRE 934 )</v>
      </c>
      <c r="K50" s="1" t="str">
        <f aca="false">"X"&amp;$E50</f>
        <v>X6300</v>
      </c>
      <c r="L50" s="1" t="str">
        <f aca="false">"Y"&amp;F50</f>
        <v>Y1757.8</v>
      </c>
      <c r="M50" s="1" t="str">
        <f aca="false">"G111"</f>
        <v>G111</v>
      </c>
      <c r="O50" s="1" t="str">
        <f aca="false">I50&amp;" "&amp;J50&amp;" "&amp;K50&amp;" "&amp;L50&amp;" "&amp;M50</f>
        <v>N49 ( WIRE 934 ) X6300 Y1757.8 G111</v>
      </c>
    </row>
    <row r="51" customFormat="false" ht="13.8" hidden="false" customHeight="false" outlineLevel="0" collapsed="false">
      <c r="D51" s="1" t="n">
        <f aca="false">D50+$B$6</f>
        <v>933</v>
      </c>
      <c r="E51" s="1" t="n">
        <f aca="false">E50+$B$4</f>
        <v>6300</v>
      </c>
      <c r="F51" s="1" t="n">
        <f aca="false">F50+$B$5</f>
        <v>1752.05</v>
      </c>
      <c r="I51" s="1" t="s">
        <v>66</v>
      </c>
      <c r="J51" s="1" t="str">
        <f aca="false">"( WIRE "&amp;D51&amp;" )"</f>
        <v>( WIRE 933 )</v>
      </c>
      <c r="K51" s="1" t="str">
        <f aca="false">"X"&amp;$E51</f>
        <v>X6300</v>
      </c>
      <c r="L51" s="1" t="str">
        <f aca="false">"Y"&amp;F51</f>
        <v>Y1752.05</v>
      </c>
      <c r="M51" s="1" t="str">
        <f aca="false">"G111"</f>
        <v>G111</v>
      </c>
      <c r="O51" s="1" t="str">
        <f aca="false">I51&amp;" "&amp;J51&amp;" "&amp;K51&amp;" "&amp;L51&amp;" "&amp;M51</f>
        <v>N50 ( WIRE 933 ) X6300 Y1752.05 G111</v>
      </c>
    </row>
    <row r="52" customFormat="false" ht="13.8" hidden="false" customHeight="false" outlineLevel="0" collapsed="false">
      <c r="D52" s="1" t="n">
        <f aca="false">D51+$B$6</f>
        <v>932</v>
      </c>
      <c r="E52" s="1" t="n">
        <f aca="false">E51+$B$4</f>
        <v>6300</v>
      </c>
      <c r="F52" s="1" t="n">
        <f aca="false">F51+$B$5</f>
        <v>1746.3</v>
      </c>
      <c r="I52" s="1" t="s">
        <v>67</v>
      </c>
      <c r="J52" s="1" t="str">
        <f aca="false">"( WIRE "&amp;D52&amp;" )"</f>
        <v>( WIRE 932 )</v>
      </c>
      <c r="K52" s="1" t="str">
        <f aca="false">"X"&amp;$E52</f>
        <v>X6300</v>
      </c>
      <c r="L52" s="1" t="str">
        <f aca="false">"Y"&amp;F52</f>
        <v>Y1746.3</v>
      </c>
      <c r="M52" s="1" t="str">
        <f aca="false">"G111"</f>
        <v>G111</v>
      </c>
      <c r="O52" s="1" t="str">
        <f aca="false">I52&amp;" "&amp;J52&amp;" "&amp;K52&amp;" "&amp;L52&amp;" "&amp;M52</f>
        <v>N51 ( WIRE 932 ) X6300 Y1746.3 G111</v>
      </c>
    </row>
    <row r="53" customFormat="false" ht="13.8" hidden="false" customHeight="false" outlineLevel="0" collapsed="false">
      <c r="D53" s="1" t="n">
        <f aca="false">D52+$B$6</f>
        <v>931</v>
      </c>
      <c r="E53" s="1" t="n">
        <f aca="false">E52+$B$4</f>
        <v>6300</v>
      </c>
      <c r="F53" s="1" t="n">
        <f aca="false">F52+$B$5</f>
        <v>1740.55</v>
      </c>
      <c r="I53" s="1" t="s">
        <v>68</v>
      </c>
      <c r="J53" s="1" t="str">
        <f aca="false">"( WIRE "&amp;D53&amp;" )"</f>
        <v>( WIRE 931 )</v>
      </c>
      <c r="K53" s="1" t="str">
        <f aca="false">"X"&amp;$E53</f>
        <v>X6300</v>
      </c>
      <c r="L53" s="1" t="str">
        <f aca="false">"Y"&amp;F53</f>
        <v>Y1740.55</v>
      </c>
      <c r="M53" s="1" t="str">
        <f aca="false">"G111"</f>
        <v>G111</v>
      </c>
      <c r="O53" s="1" t="str">
        <f aca="false">I53&amp;" "&amp;J53&amp;" "&amp;K53&amp;" "&amp;L53&amp;" "&amp;M53</f>
        <v>N52 ( WIRE 931 ) X6300 Y1740.55 G111</v>
      </c>
    </row>
    <row r="54" customFormat="false" ht="13.8" hidden="false" customHeight="false" outlineLevel="0" collapsed="false">
      <c r="D54" s="1" t="n">
        <f aca="false">D53+$B$6</f>
        <v>930</v>
      </c>
      <c r="E54" s="1" t="n">
        <f aca="false">E53+$B$4</f>
        <v>6300</v>
      </c>
      <c r="F54" s="1" t="n">
        <f aca="false">F53+$B$5</f>
        <v>1734.8</v>
      </c>
      <c r="I54" s="1" t="s">
        <v>69</v>
      </c>
      <c r="J54" s="1" t="str">
        <f aca="false">"( WIRE "&amp;D54&amp;" )"</f>
        <v>( WIRE 930 )</v>
      </c>
      <c r="K54" s="1" t="str">
        <f aca="false">"X"&amp;$E54</f>
        <v>X6300</v>
      </c>
      <c r="L54" s="1" t="str">
        <f aca="false">"Y"&amp;F54</f>
        <v>Y1734.8</v>
      </c>
      <c r="M54" s="1" t="str">
        <f aca="false">"G111"</f>
        <v>G111</v>
      </c>
      <c r="O54" s="1" t="str">
        <f aca="false">I54&amp;" "&amp;J54&amp;" "&amp;K54&amp;" "&amp;L54&amp;" "&amp;M54</f>
        <v>N53 ( WIRE 930 ) X6300 Y1734.8 G111</v>
      </c>
    </row>
    <row r="55" customFormat="false" ht="13.8" hidden="false" customHeight="false" outlineLevel="0" collapsed="false">
      <c r="D55" s="1" t="n">
        <f aca="false">D54+$B$6</f>
        <v>929</v>
      </c>
      <c r="E55" s="1" t="n">
        <f aca="false">E54+$B$4</f>
        <v>6300</v>
      </c>
      <c r="F55" s="1" t="n">
        <f aca="false">F54+$B$5</f>
        <v>1729.05</v>
      </c>
      <c r="I55" s="1" t="s">
        <v>70</v>
      </c>
      <c r="J55" s="1" t="str">
        <f aca="false">"( WIRE "&amp;D55&amp;" )"</f>
        <v>( WIRE 929 )</v>
      </c>
      <c r="K55" s="1" t="str">
        <f aca="false">"X"&amp;$E55</f>
        <v>X6300</v>
      </c>
      <c r="L55" s="1" t="str">
        <f aca="false">"Y"&amp;F55</f>
        <v>Y1729.05</v>
      </c>
      <c r="M55" s="1" t="str">
        <f aca="false">"G111"</f>
        <v>G111</v>
      </c>
      <c r="O55" s="1" t="str">
        <f aca="false">I55&amp;" "&amp;J55&amp;" "&amp;K55&amp;" "&amp;L55&amp;" "&amp;M55</f>
        <v>N54 ( WIRE 929 ) X6300 Y1729.05 G111</v>
      </c>
    </row>
    <row r="56" customFormat="false" ht="13.8" hidden="false" customHeight="false" outlineLevel="0" collapsed="false">
      <c r="D56" s="1" t="n">
        <f aca="false">D55+$B$6</f>
        <v>928</v>
      </c>
      <c r="E56" s="1" t="n">
        <f aca="false">E55+$B$4</f>
        <v>6300</v>
      </c>
      <c r="F56" s="1" t="n">
        <f aca="false">F55+$B$5</f>
        <v>1723.3</v>
      </c>
      <c r="I56" s="1" t="s">
        <v>71</v>
      </c>
      <c r="J56" s="1" t="str">
        <f aca="false">"( WIRE "&amp;D56&amp;" )"</f>
        <v>( WIRE 928 )</v>
      </c>
      <c r="K56" s="1" t="str">
        <f aca="false">"X"&amp;$E56</f>
        <v>X6300</v>
      </c>
      <c r="L56" s="1" t="str">
        <f aca="false">"Y"&amp;F56</f>
        <v>Y1723.3</v>
      </c>
      <c r="M56" s="1" t="str">
        <f aca="false">"G111"</f>
        <v>G111</v>
      </c>
      <c r="O56" s="1" t="str">
        <f aca="false">I56&amp;" "&amp;J56&amp;" "&amp;K56&amp;" "&amp;L56&amp;" "&amp;M56</f>
        <v>N55 ( WIRE 928 ) X6300 Y1723.3 G111</v>
      </c>
    </row>
    <row r="57" customFormat="false" ht="13.8" hidden="false" customHeight="false" outlineLevel="0" collapsed="false">
      <c r="D57" s="1" t="n">
        <f aca="false">D56+$B$6</f>
        <v>927</v>
      </c>
      <c r="E57" s="1" t="n">
        <f aca="false">E56+$B$4</f>
        <v>6300</v>
      </c>
      <c r="F57" s="1" t="n">
        <f aca="false">F56+$B$5</f>
        <v>1717.55</v>
      </c>
      <c r="I57" s="1" t="s">
        <v>72</v>
      </c>
      <c r="J57" s="1" t="str">
        <f aca="false">"( WIRE "&amp;D57&amp;" )"</f>
        <v>( WIRE 927 )</v>
      </c>
      <c r="K57" s="1" t="str">
        <f aca="false">"X"&amp;$E57</f>
        <v>X6300</v>
      </c>
      <c r="L57" s="1" t="str">
        <f aca="false">"Y"&amp;F57</f>
        <v>Y1717.55</v>
      </c>
      <c r="M57" s="1" t="str">
        <f aca="false">"G111"</f>
        <v>G111</v>
      </c>
      <c r="O57" s="1" t="str">
        <f aca="false">I57&amp;" "&amp;J57&amp;" "&amp;K57&amp;" "&amp;L57&amp;" "&amp;M57</f>
        <v>N56 ( WIRE 927 ) X6300 Y1717.55 G111</v>
      </c>
    </row>
    <row r="58" customFormat="false" ht="13.8" hidden="false" customHeight="false" outlineLevel="0" collapsed="false">
      <c r="D58" s="1" t="n">
        <f aca="false">D57+$B$6</f>
        <v>926</v>
      </c>
      <c r="E58" s="1" t="n">
        <f aca="false">E57+$B$4</f>
        <v>6300</v>
      </c>
      <c r="F58" s="1" t="n">
        <f aca="false">F57+$B$5</f>
        <v>1711.8</v>
      </c>
      <c r="I58" s="1" t="s">
        <v>73</v>
      </c>
      <c r="J58" s="1" t="str">
        <f aca="false">"( WIRE "&amp;D58&amp;" )"</f>
        <v>( WIRE 926 )</v>
      </c>
      <c r="K58" s="1" t="str">
        <f aca="false">"X"&amp;$E58</f>
        <v>X6300</v>
      </c>
      <c r="L58" s="1" t="str">
        <f aca="false">"Y"&amp;F58</f>
        <v>Y1711.8</v>
      </c>
      <c r="M58" s="1" t="str">
        <f aca="false">"G111"</f>
        <v>G111</v>
      </c>
      <c r="O58" s="1" t="str">
        <f aca="false">I58&amp;" "&amp;J58&amp;" "&amp;K58&amp;" "&amp;L58&amp;" "&amp;M58</f>
        <v>N57 ( WIRE 926 ) X6300 Y1711.8 G111</v>
      </c>
    </row>
    <row r="59" customFormat="false" ht="13.8" hidden="false" customHeight="false" outlineLevel="0" collapsed="false">
      <c r="D59" s="1" t="n">
        <f aca="false">D58+$B$6</f>
        <v>925</v>
      </c>
      <c r="E59" s="1" t="n">
        <f aca="false">E58+$B$4</f>
        <v>6300</v>
      </c>
      <c r="F59" s="1" t="n">
        <f aca="false">F58+$B$5</f>
        <v>1706.05</v>
      </c>
      <c r="I59" s="1" t="s">
        <v>74</v>
      </c>
      <c r="J59" s="1" t="str">
        <f aca="false">"( WIRE "&amp;D59&amp;" )"</f>
        <v>( WIRE 925 )</v>
      </c>
      <c r="K59" s="1" t="str">
        <f aca="false">"X"&amp;$E59</f>
        <v>X6300</v>
      </c>
      <c r="L59" s="1" t="str">
        <f aca="false">"Y"&amp;F59</f>
        <v>Y1706.05</v>
      </c>
      <c r="M59" s="1" t="str">
        <f aca="false">"G111"</f>
        <v>G111</v>
      </c>
      <c r="O59" s="1" t="str">
        <f aca="false">I59&amp;" "&amp;J59&amp;" "&amp;K59&amp;" "&amp;L59&amp;" "&amp;M59</f>
        <v>N58 ( WIRE 925 ) X6300 Y1706.05 G111</v>
      </c>
    </row>
    <row r="60" customFormat="false" ht="13.8" hidden="false" customHeight="false" outlineLevel="0" collapsed="false">
      <c r="D60" s="1" t="n">
        <f aca="false">D59+$B$6</f>
        <v>924</v>
      </c>
      <c r="E60" s="1" t="n">
        <f aca="false">E59+$B$4</f>
        <v>6300</v>
      </c>
      <c r="F60" s="1" t="n">
        <f aca="false">F59+$B$5</f>
        <v>1700.3</v>
      </c>
      <c r="I60" s="1" t="s">
        <v>75</v>
      </c>
      <c r="J60" s="1" t="str">
        <f aca="false">"( WIRE "&amp;D60&amp;" )"</f>
        <v>( WIRE 924 )</v>
      </c>
      <c r="K60" s="1" t="str">
        <f aca="false">"X"&amp;$E60</f>
        <v>X6300</v>
      </c>
      <c r="L60" s="1" t="str">
        <f aca="false">"Y"&amp;F60</f>
        <v>Y1700.3</v>
      </c>
      <c r="M60" s="1" t="str">
        <f aca="false">"G111"</f>
        <v>G111</v>
      </c>
      <c r="O60" s="1" t="str">
        <f aca="false">I60&amp;" "&amp;J60&amp;" "&amp;K60&amp;" "&amp;L60&amp;" "&amp;M60</f>
        <v>N59 ( WIRE 924 ) X6300 Y1700.3 G111</v>
      </c>
    </row>
    <row r="61" customFormat="false" ht="13.8" hidden="false" customHeight="false" outlineLevel="0" collapsed="false">
      <c r="D61" s="1" t="n">
        <f aca="false">D60+$B$6</f>
        <v>923</v>
      </c>
      <c r="E61" s="1" t="n">
        <f aca="false">E60+$B$4</f>
        <v>6300</v>
      </c>
      <c r="F61" s="1" t="n">
        <f aca="false">F60+$B$5</f>
        <v>1694.55</v>
      </c>
      <c r="I61" s="1" t="s">
        <v>76</v>
      </c>
      <c r="J61" s="1" t="str">
        <f aca="false">"( WIRE "&amp;D61&amp;" )"</f>
        <v>( WIRE 923 )</v>
      </c>
      <c r="K61" s="1" t="str">
        <f aca="false">"X"&amp;$E61</f>
        <v>X6300</v>
      </c>
      <c r="L61" s="1" t="str">
        <f aca="false">"Y"&amp;F61</f>
        <v>Y1694.55</v>
      </c>
      <c r="M61" s="1" t="str">
        <f aca="false">"G111"</f>
        <v>G111</v>
      </c>
      <c r="O61" s="1" t="str">
        <f aca="false">I61&amp;" "&amp;J61&amp;" "&amp;K61&amp;" "&amp;L61&amp;" "&amp;M61</f>
        <v>N60 ( WIRE 923 ) X6300 Y1694.55 G111</v>
      </c>
    </row>
    <row r="62" customFormat="false" ht="13.8" hidden="false" customHeight="false" outlineLevel="0" collapsed="false">
      <c r="D62" s="1" t="n">
        <f aca="false">D61+$B$6</f>
        <v>922</v>
      </c>
      <c r="E62" s="1" t="n">
        <f aca="false">E61+$B$4</f>
        <v>6300</v>
      </c>
      <c r="F62" s="1" t="n">
        <f aca="false">F61+$B$5</f>
        <v>1688.8</v>
      </c>
      <c r="I62" s="1" t="s">
        <v>77</v>
      </c>
      <c r="J62" s="1" t="str">
        <f aca="false">"( WIRE "&amp;D62&amp;" )"</f>
        <v>( WIRE 922 )</v>
      </c>
      <c r="K62" s="1" t="str">
        <f aca="false">"X"&amp;$E62</f>
        <v>X6300</v>
      </c>
      <c r="L62" s="1" t="str">
        <f aca="false">"Y"&amp;F62</f>
        <v>Y1688.8</v>
      </c>
      <c r="M62" s="1" t="str">
        <f aca="false">"G111"</f>
        <v>G111</v>
      </c>
      <c r="O62" s="1" t="str">
        <f aca="false">I62&amp;" "&amp;J62&amp;" "&amp;K62&amp;" "&amp;L62&amp;" "&amp;M62</f>
        <v>N61 ( WIRE 922 ) X6300 Y1688.8 G111</v>
      </c>
    </row>
    <row r="63" customFormat="false" ht="13.8" hidden="false" customHeight="false" outlineLevel="0" collapsed="false">
      <c r="D63" s="1" t="n">
        <f aca="false">D62+$B$6</f>
        <v>921</v>
      </c>
      <c r="E63" s="1" t="n">
        <f aca="false">E62+$B$4</f>
        <v>6300</v>
      </c>
      <c r="F63" s="1" t="n">
        <f aca="false">F62+$B$5</f>
        <v>1683.05</v>
      </c>
      <c r="I63" s="1" t="s">
        <v>78</v>
      </c>
      <c r="J63" s="1" t="str">
        <f aca="false">"( WIRE "&amp;D63&amp;" )"</f>
        <v>( WIRE 921 )</v>
      </c>
      <c r="K63" s="1" t="str">
        <f aca="false">"X"&amp;$E63</f>
        <v>X6300</v>
      </c>
      <c r="L63" s="1" t="str">
        <f aca="false">"Y"&amp;F63</f>
        <v>Y1683.05</v>
      </c>
      <c r="M63" s="1" t="str">
        <f aca="false">"G111"</f>
        <v>G111</v>
      </c>
      <c r="O63" s="1" t="str">
        <f aca="false">I63&amp;" "&amp;J63&amp;" "&amp;K63&amp;" "&amp;L63&amp;" "&amp;M63</f>
        <v>N62 ( WIRE 921 ) X6300 Y1683.05 G111</v>
      </c>
    </row>
    <row r="64" customFormat="false" ht="13.8" hidden="false" customHeight="false" outlineLevel="0" collapsed="false">
      <c r="D64" s="1" t="n">
        <f aca="false">D63+$B$6</f>
        <v>920</v>
      </c>
      <c r="E64" s="1" t="n">
        <f aca="false">E63+$B$4</f>
        <v>6300</v>
      </c>
      <c r="F64" s="1" t="n">
        <f aca="false">F63+$B$5</f>
        <v>1677.3</v>
      </c>
      <c r="I64" s="1" t="s">
        <v>79</v>
      </c>
      <c r="J64" s="1" t="str">
        <f aca="false">"( WIRE "&amp;D64&amp;" )"</f>
        <v>( WIRE 920 )</v>
      </c>
      <c r="K64" s="1" t="str">
        <f aca="false">"X"&amp;$E64</f>
        <v>X6300</v>
      </c>
      <c r="L64" s="1" t="str">
        <f aca="false">"Y"&amp;F64</f>
        <v>Y1677.3</v>
      </c>
      <c r="M64" s="1" t="str">
        <f aca="false">"G111"</f>
        <v>G111</v>
      </c>
      <c r="O64" s="1" t="str">
        <f aca="false">I64&amp;" "&amp;J64&amp;" "&amp;K64&amp;" "&amp;L64&amp;" "&amp;M64</f>
        <v>N63 ( WIRE 920 ) X6300 Y1677.3 G111</v>
      </c>
    </row>
    <row r="65" customFormat="false" ht="13.8" hidden="false" customHeight="false" outlineLevel="0" collapsed="false">
      <c r="D65" s="1" t="n">
        <f aca="false">D64+$B$6</f>
        <v>919</v>
      </c>
      <c r="E65" s="1" t="n">
        <f aca="false">E64+$B$4</f>
        <v>6300</v>
      </c>
      <c r="F65" s="1" t="n">
        <f aca="false">F64+$B$5</f>
        <v>1671.55</v>
      </c>
      <c r="I65" s="1" t="s">
        <v>80</v>
      </c>
      <c r="J65" s="1" t="str">
        <f aca="false">"( WIRE "&amp;D65&amp;" )"</f>
        <v>( WIRE 919 )</v>
      </c>
      <c r="K65" s="1" t="str">
        <f aca="false">"X"&amp;$E65</f>
        <v>X6300</v>
      </c>
      <c r="L65" s="1" t="str">
        <f aca="false">"Y"&amp;F65</f>
        <v>Y1671.55</v>
      </c>
      <c r="M65" s="1" t="str">
        <f aca="false">"G111"</f>
        <v>G111</v>
      </c>
      <c r="O65" s="1" t="str">
        <f aca="false">I65&amp;" "&amp;J65&amp;" "&amp;K65&amp;" "&amp;L65&amp;" "&amp;M65</f>
        <v>N64 ( WIRE 919 ) X6300 Y1671.55 G111</v>
      </c>
    </row>
    <row r="66" customFormat="false" ht="13.8" hidden="false" customHeight="false" outlineLevel="0" collapsed="false">
      <c r="D66" s="1" t="n">
        <f aca="false">D65+$B$6</f>
        <v>918</v>
      </c>
      <c r="E66" s="1" t="n">
        <f aca="false">E65+$B$4</f>
        <v>6300</v>
      </c>
      <c r="F66" s="1" t="n">
        <f aca="false">F65+$B$5</f>
        <v>1665.8</v>
      </c>
      <c r="I66" s="1" t="s">
        <v>81</v>
      </c>
      <c r="J66" s="1" t="str">
        <f aca="false">"( WIRE "&amp;D66&amp;" )"</f>
        <v>( WIRE 918 )</v>
      </c>
      <c r="K66" s="1" t="str">
        <f aca="false">"X"&amp;$E66</f>
        <v>X6300</v>
      </c>
      <c r="L66" s="1" t="str">
        <f aca="false">"Y"&amp;F66</f>
        <v>Y1665.8</v>
      </c>
      <c r="M66" s="1" t="str">
        <f aca="false">"G111"</f>
        <v>G111</v>
      </c>
      <c r="O66" s="1" t="str">
        <f aca="false">I66&amp;" "&amp;J66&amp;" "&amp;K66&amp;" "&amp;L66&amp;" "&amp;M66</f>
        <v>N65 ( WIRE 918 ) X6300 Y1665.8 G111</v>
      </c>
    </row>
    <row r="67" customFormat="false" ht="13.8" hidden="false" customHeight="false" outlineLevel="0" collapsed="false">
      <c r="D67" s="1" t="n">
        <f aca="false">D66+$B$6</f>
        <v>917</v>
      </c>
      <c r="E67" s="1" t="n">
        <f aca="false">E66+$B$4</f>
        <v>6300</v>
      </c>
      <c r="F67" s="1" t="n">
        <f aca="false">F66+$B$5</f>
        <v>1660.05</v>
      </c>
      <c r="I67" s="1" t="s">
        <v>82</v>
      </c>
      <c r="J67" s="1" t="str">
        <f aca="false">"( WIRE "&amp;D67&amp;" )"</f>
        <v>( WIRE 917 )</v>
      </c>
      <c r="K67" s="1" t="str">
        <f aca="false">"X"&amp;$E67</f>
        <v>X6300</v>
      </c>
      <c r="L67" s="1" t="str">
        <f aca="false">"Y"&amp;F67</f>
        <v>Y1660.05</v>
      </c>
      <c r="M67" s="1" t="str">
        <f aca="false">"G111"</f>
        <v>G111</v>
      </c>
      <c r="O67" s="1" t="str">
        <f aca="false">I67&amp;" "&amp;J67&amp;" "&amp;K67&amp;" "&amp;L67&amp;" "&amp;M67</f>
        <v>N66 ( WIRE 917 ) X6300 Y1660.05 G111</v>
      </c>
    </row>
    <row r="68" customFormat="false" ht="13.8" hidden="false" customHeight="false" outlineLevel="0" collapsed="false">
      <c r="D68" s="1" t="n">
        <f aca="false">D67+$B$6</f>
        <v>916</v>
      </c>
      <c r="E68" s="1" t="n">
        <f aca="false">E67+$B$4</f>
        <v>6300</v>
      </c>
      <c r="F68" s="1" t="n">
        <f aca="false">F67+$B$5</f>
        <v>1654.3</v>
      </c>
      <c r="I68" s="1" t="s">
        <v>83</v>
      </c>
      <c r="J68" s="1" t="str">
        <f aca="false">"( WIRE "&amp;D68&amp;" )"</f>
        <v>( WIRE 916 )</v>
      </c>
      <c r="K68" s="1" t="str">
        <f aca="false">"X"&amp;$E68</f>
        <v>X6300</v>
      </c>
      <c r="L68" s="1" t="str">
        <f aca="false">"Y"&amp;F68</f>
        <v>Y1654.3</v>
      </c>
      <c r="M68" s="1" t="str">
        <f aca="false">"G111"</f>
        <v>G111</v>
      </c>
      <c r="O68" s="1" t="str">
        <f aca="false">I68&amp;" "&amp;J68&amp;" "&amp;K68&amp;" "&amp;L68&amp;" "&amp;M68</f>
        <v>N67 ( WIRE 916 ) X6300 Y1654.3 G111</v>
      </c>
    </row>
    <row r="69" customFormat="false" ht="13.8" hidden="false" customHeight="false" outlineLevel="0" collapsed="false">
      <c r="D69" s="1" t="n">
        <f aca="false">D68+$B$6</f>
        <v>915</v>
      </c>
      <c r="E69" s="1" t="n">
        <f aca="false">E68+$B$4</f>
        <v>6300</v>
      </c>
      <c r="F69" s="1" t="n">
        <f aca="false">F68+$B$5</f>
        <v>1648.55</v>
      </c>
      <c r="I69" s="1" t="s">
        <v>84</v>
      </c>
      <c r="J69" s="1" t="str">
        <f aca="false">"( WIRE "&amp;D69&amp;" )"</f>
        <v>( WIRE 915 )</v>
      </c>
      <c r="K69" s="1" t="str">
        <f aca="false">"X"&amp;$E69</f>
        <v>X6300</v>
      </c>
      <c r="L69" s="1" t="str">
        <f aca="false">"Y"&amp;F69</f>
        <v>Y1648.55</v>
      </c>
      <c r="M69" s="1" t="str">
        <f aca="false">"G111"</f>
        <v>G111</v>
      </c>
      <c r="O69" s="1" t="str">
        <f aca="false">I69&amp;" "&amp;J69&amp;" "&amp;K69&amp;" "&amp;L69&amp;" "&amp;M69</f>
        <v>N68 ( WIRE 915 ) X6300 Y1648.55 G111</v>
      </c>
    </row>
    <row r="70" customFormat="false" ht="13.8" hidden="false" customHeight="false" outlineLevel="0" collapsed="false">
      <c r="D70" s="1" t="n">
        <f aca="false">D69+$B$6</f>
        <v>914</v>
      </c>
      <c r="E70" s="1" t="n">
        <f aca="false">E69+$B$4</f>
        <v>6300</v>
      </c>
      <c r="F70" s="1" t="n">
        <f aca="false">F69+$B$5</f>
        <v>1642.8</v>
      </c>
      <c r="I70" s="1" t="s">
        <v>85</v>
      </c>
      <c r="J70" s="1" t="str">
        <f aca="false">"( WIRE "&amp;D70&amp;" )"</f>
        <v>( WIRE 914 )</v>
      </c>
      <c r="K70" s="1" t="str">
        <f aca="false">"X"&amp;$E70</f>
        <v>X6300</v>
      </c>
      <c r="L70" s="1" t="str">
        <f aca="false">"Y"&amp;F70</f>
        <v>Y1642.8</v>
      </c>
      <c r="M70" s="1" t="str">
        <f aca="false">"G111"</f>
        <v>G111</v>
      </c>
      <c r="O70" s="1" t="str">
        <f aca="false">I70&amp;" "&amp;J70&amp;" "&amp;K70&amp;" "&amp;L70&amp;" "&amp;M70</f>
        <v>N69 ( WIRE 914 ) X6300 Y1642.8 G111</v>
      </c>
    </row>
    <row r="71" customFormat="false" ht="13.8" hidden="false" customHeight="false" outlineLevel="0" collapsed="false">
      <c r="D71" s="1" t="n">
        <f aca="false">D70+$B$6</f>
        <v>913</v>
      </c>
      <c r="E71" s="1" t="n">
        <f aca="false">E70+$B$4</f>
        <v>6300</v>
      </c>
      <c r="F71" s="1" t="n">
        <f aca="false">F70+$B$5</f>
        <v>1637.05</v>
      </c>
      <c r="I71" s="1" t="s">
        <v>86</v>
      </c>
      <c r="J71" s="1" t="str">
        <f aca="false">"( WIRE "&amp;D71&amp;" )"</f>
        <v>( WIRE 913 )</v>
      </c>
      <c r="K71" s="1" t="str">
        <f aca="false">"X"&amp;$E71</f>
        <v>X6300</v>
      </c>
      <c r="L71" s="1" t="str">
        <f aca="false">"Y"&amp;F71</f>
        <v>Y1637.05</v>
      </c>
      <c r="M71" s="1" t="str">
        <f aca="false">"G111"</f>
        <v>G111</v>
      </c>
      <c r="O71" s="1" t="str">
        <f aca="false">I71&amp;" "&amp;J71&amp;" "&amp;K71&amp;" "&amp;L71&amp;" "&amp;M71</f>
        <v>N70 ( WIRE 913 ) X6300 Y1637.05 G111</v>
      </c>
    </row>
    <row r="72" customFormat="false" ht="13.8" hidden="false" customHeight="false" outlineLevel="0" collapsed="false">
      <c r="D72" s="1" t="n">
        <f aca="false">D71+$B$6</f>
        <v>912</v>
      </c>
      <c r="E72" s="1" t="n">
        <f aca="false">E71+$B$4</f>
        <v>6300</v>
      </c>
      <c r="F72" s="1" t="n">
        <f aca="false">F71+$B$5</f>
        <v>1631.3</v>
      </c>
      <c r="I72" s="1" t="s">
        <v>87</v>
      </c>
      <c r="J72" s="1" t="str">
        <f aca="false">"( WIRE "&amp;D72&amp;" )"</f>
        <v>( WIRE 912 )</v>
      </c>
      <c r="K72" s="1" t="str">
        <f aca="false">"X"&amp;$E72</f>
        <v>X6300</v>
      </c>
      <c r="L72" s="1" t="str">
        <f aca="false">"Y"&amp;F72</f>
        <v>Y1631.3</v>
      </c>
      <c r="M72" s="1" t="str">
        <f aca="false">"G111"</f>
        <v>G111</v>
      </c>
      <c r="O72" s="1" t="str">
        <f aca="false">I72&amp;" "&amp;J72&amp;" "&amp;K72&amp;" "&amp;L72&amp;" "&amp;M72</f>
        <v>N71 ( WIRE 912 ) X6300 Y1631.3 G111</v>
      </c>
    </row>
    <row r="73" customFormat="false" ht="13.8" hidden="false" customHeight="false" outlineLevel="0" collapsed="false">
      <c r="D73" s="1" t="n">
        <f aca="false">D72+$B$6</f>
        <v>911</v>
      </c>
      <c r="E73" s="1" t="n">
        <f aca="false">E72+$B$4</f>
        <v>6300</v>
      </c>
      <c r="F73" s="1" t="n">
        <f aca="false">F72+$B$5</f>
        <v>1625.55</v>
      </c>
      <c r="I73" s="1" t="s">
        <v>88</v>
      </c>
      <c r="J73" s="1" t="str">
        <f aca="false">"( WIRE "&amp;D73&amp;" )"</f>
        <v>( WIRE 911 )</v>
      </c>
      <c r="K73" s="1" t="str">
        <f aca="false">"X"&amp;$E73</f>
        <v>X6300</v>
      </c>
      <c r="L73" s="1" t="str">
        <f aca="false">"Y"&amp;F73</f>
        <v>Y1625.55</v>
      </c>
      <c r="M73" s="1" t="str">
        <f aca="false">"G111"</f>
        <v>G111</v>
      </c>
      <c r="O73" s="1" t="str">
        <f aca="false">I73&amp;" "&amp;J73&amp;" "&amp;K73&amp;" "&amp;L73&amp;" "&amp;M73</f>
        <v>N72 ( WIRE 911 ) X6300 Y1625.55 G111</v>
      </c>
    </row>
    <row r="74" customFormat="false" ht="13.8" hidden="false" customHeight="false" outlineLevel="0" collapsed="false">
      <c r="D74" s="1" t="n">
        <f aca="false">D73+$B$6</f>
        <v>910</v>
      </c>
      <c r="E74" s="1" t="n">
        <f aca="false">E73+$B$4</f>
        <v>6300</v>
      </c>
      <c r="F74" s="1" t="n">
        <f aca="false">F73+$B$5</f>
        <v>1619.8</v>
      </c>
      <c r="I74" s="1" t="s">
        <v>89</v>
      </c>
      <c r="J74" s="1" t="str">
        <f aca="false">"( WIRE "&amp;D74&amp;" )"</f>
        <v>( WIRE 910 )</v>
      </c>
      <c r="K74" s="1" t="str">
        <f aca="false">"X"&amp;$E74</f>
        <v>X6300</v>
      </c>
      <c r="L74" s="1" t="str">
        <f aca="false">"Y"&amp;F74</f>
        <v>Y1619.8</v>
      </c>
      <c r="M74" s="1" t="str">
        <f aca="false">"G111"</f>
        <v>G111</v>
      </c>
      <c r="O74" s="1" t="str">
        <f aca="false">I74&amp;" "&amp;J74&amp;" "&amp;K74&amp;" "&amp;L74&amp;" "&amp;M74</f>
        <v>N73 ( WIRE 910 ) X6300 Y1619.8 G111</v>
      </c>
    </row>
    <row r="75" customFormat="false" ht="13.8" hidden="false" customHeight="false" outlineLevel="0" collapsed="false">
      <c r="D75" s="1" t="n">
        <f aca="false">D74+$B$6</f>
        <v>909</v>
      </c>
      <c r="E75" s="1" t="n">
        <f aca="false">E74+$B$4</f>
        <v>6300</v>
      </c>
      <c r="F75" s="1" t="n">
        <f aca="false">F74+$B$5</f>
        <v>1614.05</v>
      </c>
      <c r="I75" s="1" t="s">
        <v>90</v>
      </c>
      <c r="J75" s="1" t="str">
        <f aca="false">"( WIRE "&amp;D75&amp;" )"</f>
        <v>( WIRE 909 )</v>
      </c>
      <c r="K75" s="1" t="str">
        <f aca="false">"X"&amp;$E75</f>
        <v>X6300</v>
      </c>
      <c r="L75" s="1" t="str">
        <f aca="false">"Y"&amp;F75</f>
        <v>Y1614.05</v>
      </c>
      <c r="M75" s="1" t="str">
        <f aca="false">"G111"</f>
        <v>G111</v>
      </c>
      <c r="O75" s="1" t="str">
        <f aca="false">I75&amp;" "&amp;J75&amp;" "&amp;K75&amp;" "&amp;L75&amp;" "&amp;M75</f>
        <v>N74 ( WIRE 909 ) X6300 Y1614.05 G111</v>
      </c>
    </row>
    <row r="76" customFormat="false" ht="13.8" hidden="false" customHeight="false" outlineLevel="0" collapsed="false">
      <c r="D76" s="1" t="n">
        <f aca="false">D75+$B$6</f>
        <v>908</v>
      </c>
      <c r="E76" s="1" t="n">
        <f aca="false">E75+$B$4</f>
        <v>6300</v>
      </c>
      <c r="F76" s="1" t="n">
        <f aca="false">F75+$B$5</f>
        <v>1608.3</v>
      </c>
      <c r="I76" s="1" t="s">
        <v>91</v>
      </c>
      <c r="J76" s="1" t="str">
        <f aca="false">"( WIRE "&amp;D76&amp;" )"</f>
        <v>( WIRE 908 )</v>
      </c>
      <c r="K76" s="1" t="str">
        <f aca="false">"X"&amp;$E76</f>
        <v>X6300</v>
      </c>
      <c r="L76" s="1" t="str">
        <f aca="false">"Y"&amp;F76</f>
        <v>Y1608.3</v>
      </c>
      <c r="M76" s="1" t="str">
        <f aca="false">"G111"</f>
        <v>G111</v>
      </c>
      <c r="O76" s="1" t="str">
        <f aca="false">I76&amp;" "&amp;J76&amp;" "&amp;K76&amp;" "&amp;L76&amp;" "&amp;M76</f>
        <v>N75 ( WIRE 908 ) X6300 Y1608.3 G111</v>
      </c>
    </row>
    <row r="77" customFormat="false" ht="13.8" hidden="false" customHeight="false" outlineLevel="0" collapsed="false">
      <c r="D77" s="1" t="n">
        <f aca="false">D76+$B$6</f>
        <v>907</v>
      </c>
      <c r="E77" s="1" t="n">
        <f aca="false">E76+$B$4</f>
        <v>6300</v>
      </c>
      <c r="F77" s="1" t="n">
        <f aca="false">F76+$B$5</f>
        <v>1602.55</v>
      </c>
      <c r="I77" s="1" t="s">
        <v>92</v>
      </c>
      <c r="J77" s="1" t="str">
        <f aca="false">"( WIRE "&amp;D77&amp;" )"</f>
        <v>( WIRE 907 )</v>
      </c>
      <c r="K77" s="1" t="str">
        <f aca="false">"X"&amp;$E77</f>
        <v>X6300</v>
      </c>
      <c r="L77" s="1" t="str">
        <f aca="false">"Y"&amp;F77</f>
        <v>Y1602.55</v>
      </c>
      <c r="M77" s="1" t="str">
        <f aca="false">"G111"</f>
        <v>G111</v>
      </c>
      <c r="O77" s="1" t="str">
        <f aca="false">I77&amp;" "&amp;J77&amp;" "&amp;K77&amp;" "&amp;L77&amp;" "&amp;M77</f>
        <v>N76 ( WIRE 907 ) X6300 Y1602.55 G111</v>
      </c>
    </row>
    <row r="78" customFormat="false" ht="13.8" hidden="false" customHeight="false" outlineLevel="0" collapsed="false">
      <c r="D78" s="1" t="n">
        <f aca="false">D77+$B$6</f>
        <v>906</v>
      </c>
      <c r="E78" s="1" t="n">
        <f aca="false">E77+$B$4</f>
        <v>6300</v>
      </c>
      <c r="F78" s="1" t="n">
        <f aca="false">F77+$B$5</f>
        <v>1596.8</v>
      </c>
      <c r="I78" s="1" t="s">
        <v>93</v>
      </c>
      <c r="J78" s="1" t="str">
        <f aca="false">"( WIRE "&amp;D78&amp;" )"</f>
        <v>( WIRE 906 )</v>
      </c>
      <c r="K78" s="1" t="str">
        <f aca="false">"X"&amp;$E78</f>
        <v>X6300</v>
      </c>
      <c r="L78" s="1" t="str">
        <f aca="false">"Y"&amp;F78</f>
        <v>Y1596.8</v>
      </c>
      <c r="M78" s="1" t="str">
        <f aca="false">"G111"</f>
        <v>G111</v>
      </c>
      <c r="O78" s="1" t="str">
        <f aca="false">I78&amp;" "&amp;J78&amp;" "&amp;K78&amp;" "&amp;L78&amp;" "&amp;M78</f>
        <v>N77 ( WIRE 906 ) X6300 Y1596.8 G111</v>
      </c>
    </row>
    <row r="79" customFormat="false" ht="13.8" hidden="false" customHeight="false" outlineLevel="0" collapsed="false">
      <c r="D79" s="1" t="n">
        <f aca="false">D78+$B$6</f>
        <v>905</v>
      </c>
      <c r="E79" s="1" t="n">
        <f aca="false">E78+$B$4</f>
        <v>6300</v>
      </c>
      <c r="F79" s="1" t="n">
        <f aca="false">F78+$B$5</f>
        <v>1591.05</v>
      </c>
      <c r="I79" s="1" t="s">
        <v>94</v>
      </c>
      <c r="J79" s="1" t="str">
        <f aca="false">"( WIRE "&amp;D79&amp;" )"</f>
        <v>( WIRE 905 )</v>
      </c>
      <c r="K79" s="1" t="str">
        <f aca="false">"X"&amp;$E79</f>
        <v>X6300</v>
      </c>
      <c r="L79" s="1" t="str">
        <f aca="false">"Y"&amp;F79</f>
        <v>Y1591.05</v>
      </c>
      <c r="M79" s="1" t="str">
        <f aca="false">"G111"</f>
        <v>G111</v>
      </c>
      <c r="O79" s="1" t="str">
        <f aca="false">I79&amp;" "&amp;J79&amp;" "&amp;K79&amp;" "&amp;L79&amp;" "&amp;M79</f>
        <v>N78 ( WIRE 905 ) X6300 Y1591.05 G111</v>
      </c>
    </row>
    <row r="80" customFormat="false" ht="13.8" hidden="false" customHeight="false" outlineLevel="0" collapsed="false">
      <c r="D80" s="1" t="n">
        <f aca="false">D79+$B$6</f>
        <v>904</v>
      </c>
      <c r="E80" s="1" t="n">
        <f aca="false">E79+$B$4</f>
        <v>6300</v>
      </c>
      <c r="F80" s="1" t="n">
        <f aca="false">F79+$B$5</f>
        <v>1585.3</v>
      </c>
      <c r="I80" s="1" t="s">
        <v>95</v>
      </c>
      <c r="J80" s="1" t="str">
        <f aca="false">"( WIRE "&amp;D80&amp;" )"</f>
        <v>( WIRE 904 )</v>
      </c>
      <c r="K80" s="1" t="str">
        <f aca="false">"X"&amp;$E80</f>
        <v>X6300</v>
      </c>
      <c r="L80" s="1" t="str">
        <f aca="false">"Y"&amp;F80</f>
        <v>Y1585.3</v>
      </c>
      <c r="M80" s="1" t="str">
        <f aca="false">"G111"</f>
        <v>G111</v>
      </c>
      <c r="O80" s="1" t="str">
        <f aca="false">I80&amp;" "&amp;J80&amp;" "&amp;K80&amp;" "&amp;L80&amp;" "&amp;M80</f>
        <v>N79 ( WIRE 904 ) X6300 Y1585.3 G111</v>
      </c>
    </row>
    <row r="81" customFormat="false" ht="13.8" hidden="false" customHeight="false" outlineLevel="0" collapsed="false">
      <c r="D81" s="1" t="n">
        <f aca="false">D80+$B$6</f>
        <v>903</v>
      </c>
      <c r="E81" s="1" t="n">
        <f aca="false">E80+$B$4</f>
        <v>6300</v>
      </c>
      <c r="F81" s="1" t="n">
        <f aca="false">F80+$B$5</f>
        <v>1579.55</v>
      </c>
      <c r="I81" s="1" t="s">
        <v>96</v>
      </c>
      <c r="J81" s="1" t="str">
        <f aca="false">"( WIRE "&amp;D81&amp;" )"</f>
        <v>( WIRE 903 )</v>
      </c>
      <c r="K81" s="1" t="str">
        <f aca="false">"X"&amp;$E81</f>
        <v>X6300</v>
      </c>
      <c r="L81" s="1" t="str">
        <f aca="false">"Y"&amp;F81</f>
        <v>Y1579.55</v>
      </c>
      <c r="M81" s="1" t="str">
        <f aca="false">"G111"</f>
        <v>G111</v>
      </c>
      <c r="O81" s="1" t="str">
        <f aca="false">I81&amp;" "&amp;J81&amp;" "&amp;K81&amp;" "&amp;L81&amp;" "&amp;M81</f>
        <v>N80 ( WIRE 903 ) X6300 Y1579.55 G111</v>
      </c>
    </row>
    <row r="82" customFormat="false" ht="13.8" hidden="false" customHeight="false" outlineLevel="0" collapsed="false">
      <c r="D82" s="1" t="n">
        <f aca="false">D81+$B$6</f>
        <v>902</v>
      </c>
      <c r="E82" s="1" t="n">
        <f aca="false">E81+$B$4</f>
        <v>6300</v>
      </c>
      <c r="F82" s="1" t="n">
        <f aca="false">F81+$B$5</f>
        <v>1573.8</v>
      </c>
      <c r="I82" s="1" t="s">
        <v>97</v>
      </c>
      <c r="J82" s="1" t="str">
        <f aca="false">"( WIRE "&amp;D82&amp;" )"</f>
        <v>( WIRE 902 )</v>
      </c>
      <c r="K82" s="1" t="str">
        <f aca="false">"X"&amp;$E82</f>
        <v>X6300</v>
      </c>
      <c r="L82" s="1" t="str">
        <f aca="false">"Y"&amp;F82</f>
        <v>Y1573.8</v>
      </c>
      <c r="M82" s="1" t="str">
        <f aca="false">"G111"</f>
        <v>G111</v>
      </c>
      <c r="O82" s="1" t="str">
        <f aca="false">I82&amp;" "&amp;J82&amp;" "&amp;K82&amp;" "&amp;L82&amp;" "&amp;M82</f>
        <v>N81 ( WIRE 902 ) X6300 Y1573.8 G111</v>
      </c>
    </row>
    <row r="83" customFormat="false" ht="13.8" hidden="false" customHeight="false" outlineLevel="0" collapsed="false">
      <c r="D83" s="1" t="n">
        <f aca="false">D82+$B$6</f>
        <v>901</v>
      </c>
      <c r="E83" s="1" t="n">
        <f aca="false">E82+$B$4</f>
        <v>6300</v>
      </c>
      <c r="F83" s="1" t="n">
        <f aca="false">F82+$B$5</f>
        <v>1568.05</v>
      </c>
      <c r="I83" s="1" t="s">
        <v>98</v>
      </c>
      <c r="J83" s="1" t="str">
        <f aca="false">"( WIRE "&amp;D83&amp;" )"</f>
        <v>( WIRE 901 )</v>
      </c>
      <c r="K83" s="1" t="str">
        <f aca="false">"X"&amp;$E83</f>
        <v>X6300</v>
      </c>
      <c r="L83" s="1" t="str">
        <f aca="false">"Y"&amp;F83</f>
        <v>Y1568.05</v>
      </c>
      <c r="M83" s="1" t="str">
        <f aca="false">"G111"</f>
        <v>G111</v>
      </c>
      <c r="O83" s="1" t="str">
        <f aca="false">I83&amp;" "&amp;J83&amp;" "&amp;K83&amp;" "&amp;L83&amp;" "&amp;M83</f>
        <v>N82 ( WIRE 901 ) X6300 Y1568.05 G111</v>
      </c>
    </row>
    <row r="84" customFormat="false" ht="13.8" hidden="false" customHeight="false" outlineLevel="0" collapsed="false">
      <c r="D84" s="1" t="n">
        <f aca="false">D83+$B$6</f>
        <v>900</v>
      </c>
      <c r="E84" s="1" t="n">
        <f aca="false">E83+$B$4</f>
        <v>6300</v>
      </c>
      <c r="F84" s="1" t="n">
        <f aca="false">F83+$B$5</f>
        <v>1562.3</v>
      </c>
      <c r="I84" s="1" t="s">
        <v>99</v>
      </c>
      <c r="J84" s="1" t="str">
        <f aca="false">"( WIRE "&amp;D84&amp;" )"</f>
        <v>( WIRE 900 )</v>
      </c>
      <c r="K84" s="1" t="str">
        <f aca="false">"X"&amp;$E84</f>
        <v>X6300</v>
      </c>
      <c r="L84" s="1" t="str">
        <f aca="false">"Y"&amp;F84</f>
        <v>Y1562.3</v>
      </c>
      <c r="M84" s="1" t="str">
        <f aca="false">"G111"</f>
        <v>G111</v>
      </c>
      <c r="O84" s="1" t="str">
        <f aca="false">I84&amp;" "&amp;J84&amp;" "&amp;K84&amp;" "&amp;L84&amp;" "&amp;M84</f>
        <v>N83 ( WIRE 900 ) X6300 Y1562.3 G111</v>
      </c>
    </row>
    <row r="85" customFormat="false" ht="13.8" hidden="false" customHeight="false" outlineLevel="0" collapsed="false">
      <c r="D85" s="1" t="n">
        <f aca="false">D84+$B$6</f>
        <v>899</v>
      </c>
      <c r="E85" s="1" t="n">
        <f aca="false">E84+$B$4</f>
        <v>6300</v>
      </c>
      <c r="F85" s="1" t="n">
        <f aca="false">F84+$B$5</f>
        <v>1556.55</v>
      </c>
      <c r="I85" s="1" t="s">
        <v>100</v>
      </c>
      <c r="J85" s="1" t="str">
        <f aca="false">"( WIRE "&amp;D85&amp;" )"</f>
        <v>( WIRE 899 )</v>
      </c>
      <c r="K85" s="1" t="str">
        <f aca="false">"X"&amp;$E85</f>
        <v>X6300</v>
      </c>
      <c r="L85" s="1" t="str">
        <f aca="false">"Y"&amp;F85</f>
        <v>Y1556.55</v>
      </c>
      <c r="M85" s="1" t="str">
        <f aca="false">"G111"</f>
        <v>G111</v>
      </c>
      <c r="O85" s="1" t="str">
        <f aca="false">I85&amp;" "&amp;J85&amp;" "&amp;K85&amp;" "&amp;L85&amp;" "&amp;M85</f>
        <v>N84 ( WIRE 899 ) X6300 Y1556.55 G111</v>
      </c>
    </row>
    <row r="86" customFormat="false" ht="13.8" hidden="false" customHeight="false" outlineLevel="0" collapsed="false">
      <c r="D86" s="1" t="n">
        <f aca="false">D85+$B$6</f>
        <v>898</v>
      </c>
      <c r="E86" s="1" t="n">
        <f aca="false">E85+$B$4</f>
        <v>6300</v>
      </c>
      <c r="F86" s="1" t="n">
        <f aca="false">F85+$B$5</f>
        <v>1550.8</v>
      </c>
      <c r="I86" s="1" t="s">
        <v>101</v>
      </c>
      <c r="J86" s="1" t="str">
        <f aca="false">"( WIRE "&amp;D86&amp;" )"</f>
        <v>( WIRE 898 )</v>
      </c>
      <c r="K86" s="1" t="str">
        <f aca="false">"X"&amp;$E86</f>
        <v>X6300</v>
      </c>
      <c r="L86" s="1" t="str">
        <f aca="false">"Y"&amp;F86</f>
        <v>Y1550.8</v>
      </c>
      <c r="M86" s="1" t="str">
        <f aca="false">"G111"</f>
        <v>G111</v>
      </c>
      <c r="O86" s="1" t="str">
        <f aca="false">I86&amp;" "&amp;J86&amp;" "&amp;K86&amp;" "&amp;L86&amp;" "&amp;M86</f>
        <v>N85 ( WIRE 898 ) X6300 Y1550.8 G111</v>
      </c>
    </row>
    <row r="87" customFormat="false" ht="13.8" hidden="false" customHeight="false" outlineLevel="0" collapsed="false">
      <c r="D87" s="1" t="n">
        <f aca="false">D86+$B$6</f>
        <v>897</v>
      </c>
      <c r="E87" s="1" t="n">
        <f aca="false">E86+$B$4</f>
        <v>6300</v>
      </c>
      <c r="F87" s="1" t="n">
        <f aca="false">F86+$B$5</f>
        <v>1545.05</v>
      </c>
      <c r="I87" s="1" t="s">
        <v>102</v>
      </c>
      <c r="J87" s="1" t="str">
        <f aca="false">"( WIRE "&amp;D87&amp;" )"</f>
        <v>( WIRE 897 )</v>
      </c>
      <c r="K87" s="1" t="str">
        <f aca="false">"X"&amp;$E87</f>
        <v>X6300</v>
      </c>
      <c r="L87" s="1" t="str">
        <f aca="false">"Y"&amp;F87</f>
        <v>Y1545.05</v>
      </c>
      <c r="M87" s="1" t="str">
        <f aca="false">"G111"</f>
        <v>G111</v>
      </c>
      <c r="O87" s="1" t="str">
        <f aca="false">I87&amp;" "&amp;J87&amp;" "&amp;K87&amp;" "&amp;L87&amp;" "&amp;M87</f>
        <v>N86 ( WIRE 897 ) X6300 Y1545.05 G111</v>
      </c>
    </row>
    <row r="88" customFormat="false" ht="13.8" hidden="false" customHeight="false" outlineLevel="0" collapsed="false">
      <c r="D88" s="1" t="n">
        <f aca="false">D87+$B$6</f>
        <v>896</v>
      </c>
      <c r="E88" s="1" t="n">
        <f aca="false">E87+$B$4</f>
        <v>6300</v>
      </c>
      <c r="F88" s="1" t="n">
        <f aca="false">F87+$B$5</f>
        <v>1539.3</v>
      </c>
      <c r="I88" s="1" t="s">
        <v>103</v>
      </c>
      <c r="J88" s="1" t="str">
        <f aca="false">"( WIRE "&amp;D88&amp;" )"</f>
        <v>( WIRE 896 )</v>
      </c>
      <c r="K88" s="1" t="str">
        <f aca="false">"X"&amp;$E88</f>
        <v>X6300</v>
      </c>
      <c r="L88" s="1" t="str">
        <f aca="false">"Y"&amp;F88</f>
        <v>Y1539.3</v>
      </c>
      <c r="M88" s="1" t="str">
        <f aca="false">"G111"</f>
        <v>G111</v>
      </c>
      <c r="O88" s="1" t="str">
        <f aca="false">I88&amp;" "&amp;J88&amp;" "&amp;K88&amp;" "&amp;L88&amp;" "&amp;M88</f>
        <v>N87 ( WIRE 896 ) X6300 Y1539.3 G111</v>
      </c>
    </row>
    <row r="89" customFormat="false" ht="13.8" hidden="false" customHeight="false" outlineLevel="0" collapsed="false">
      <c r="D89" s="1" t="n">
        <f aca="false">D88+$B$6</f>
        <v>895</v>
      </c>
      <c r="E89" s="1" t="n">
        <f aca="false">E88+$B$4</f>
        <v>6300</v>
      </c>
      <c r="F89" s="1" t="n">
        <f aca="false">F88+$B$5</f>
        <v>1533.55</v>
      </c>
      <c r="I89" s="1" t="s">
        <v>104</v>
      </c>
      <c r="J89" s="1" t="str">
        <f aca="false">"( WIRE "&amp;D89&amp;" )"</f>
        <v>( WIRE 895 )</v>
      </c>
      <c r="K89" s="1" t="str">
        <f aca="false">"X"&amp;$E89</f>
        <v>X6300</v>
      </c>
      <c r="L89" s="1" t="str">
        <f aca="false">"Y"&amp;F89</f>
        <v>Y1533.55</v>
      </c>
      <c r="M89" s="1" t="str">
        <f aca="false">"G111"</f>
        <v>G111</v>
      </c>
      <c r="O89" s="1" t="str">
        <f aca="false">I89&amp;" "&amp;J89&amp;" "&amp;K89&amp;" "&amp;L89&amp;" "&amp;M89</f>
        <v>N88 ( WIRE 895 ) X6300 Y1533.55 G111</v>
      </c>
    </row>
    <row r="90" customFormat="false" ht="13.8" hidden="false" customHeight="false" outlineLevel="0" collapsed="false">
      <c r="D90" s="1" t="n">
        <f aca="false">D89+$B$6</f>
        <v>894</v>
      </c>
      <c r="E90" s="1" t="n">
        <f aca="false">E89+$B$4</f>
        <v>6300</v>
      </c>
      <c r="F90" s="1" t="n">
        <f aca="false">F89+$B$5</f>
        <v>1527.8</v>
      </c>
      <c r="I90" s="1" t="s">
        <v>105</v>
      </c>
      <c r="J90" s="1" t="str">
        <f aca="false">"( WIRE "&amp;D90&amp;" )"</f>
        <v>( WIRE 894 )</v>
      </c>
      <c r="K90" s="1" t="str">
        <f aca="false">"X"&amp;$E90</f>
        <v>X6300</v>
      </c>
      <c r="L90" s="1" t="str">
        <f aca="false">"Y"&amp;F90</f>
        <v>Y1527.8</v>
      </c>
      <c r="M90" s="1" t="str">
        <f aca="false">"G111"</f>
        <v>G111</v>
      </c>
      <c r="O90" s="1" t="str">
        <f aca="false">I90&amp;" "&amp;J90&amp;" "&amp;K90&amp;" "&amp;L90&amp;" "&amp;M90</f>
        <v>N89 ( WIRE 894 ) X6300 Y1527.8 G111</v>
      </c>
    </row>
    <row r="91" customFormat="false" ht="13.8" hidden="false" customHeight="false" outlineLevel="0" collapsed="false">
      <c r="D91" s="1" t="n">
        <f aca="false">D90+$B$6</f>
        <v>893</v>
      </c>
      <c r="E91" s="1" t="n">
        <f aca="false">E90+$B$4</f>
        <v>6300</v>
      </c>
      <c r="F91" s="1" t="n">
        <f aca="false">F90+$B$5</f>
        <v>1522.05</v>
      </c>
      <c r="I91" s="1" t="s">
        <v>106</v>
      </c>
      <c r="J91" s="1" t="str">
        <f aca="false">"( WIRE "&amp;D91&amp;" )"</f>
        <v>( WIRE 893 )</v>
      </c>
      <c r="K91" s="1" t="str">
        <f aca="false">"X"&amp;$E91</f>
        <v>X6300</v>
      </c>
      <c r="L91" s="1" t="str">
        <f aca="false">"Y"&amp;F91</f>
        <v>Y1522.05</v>
      </c>
      <c r="M91" s="1" t="str">
        <f aca="false">"G111"</f>
        <v>G111</v>
      </c>
      <c r="O91" s="1" t="str">
        <f aca="false">I91&amp;" "&amp;J91&amp;" "&amp;K91&amp;" "&amp;L91&amp;" "&amp;M91</f>
        <v>N90 ( WIRE 893 ) X6300 Y1522.05 G111</v>
      </c>
    </row>
    <row r="92" customFormat="false" ht="13.8" hidden="false" customHeight="false" outlineLevel="0" collapsed="false">
      <c r="D92" s="1" t="n">
        <f aca="false">D91+$B$6</f>
        <v>892</v>
      </c>
      <c r="E92" s="1" t="n">
        <f aca="false">E91+$B$4</f>
        <v>6300</v>
      </c>
      <c r="F92" s="1" t="n">
        <f aca="false">F91+$B$5</f>
        <v>1516.3</v>
      </c>
      <c r="I92" s="1" t="s">
        <v>107</v>
      </c>
      <c r="J92" s="1" t="str">
        <f aca="false">"( WIRE "&amp;D92&amp;" )"</f>
        <v>( WIRE 892 )</v>
      </c>
      <c r="K92" s="1" t="str">
        <f aca="false">"X"&amp;$E92</f>
        <v>X6300</v>
      </c>
      <c r="L92" s="1" t="str">
        <f aca="false">"Y"&amp;F92</f>
        <v>Y1516.3</v>
      </c>
      <c r="M92" s="1" t="str">
        <f aca="false">"G111"</f>
        <v>G111</v>
      </c>
      <c r="O92" s="1" t="str">
        <f aca="false">I92&amp;" "&amp;J92&amp;" "&amp;K92&amp;" "&amp;L92&amp;" "&amp;M92</f>
        <v>N91 ( WIRE 892 ) X6300 Y1516.3 G111</v>
      </c>
    </row>
    <row r="93" customFormat="false" ht="13.8" hidden="false" customHeight="false" outlineLevel="0" collapsed="false">
      <c r="D93" s="1" t="n">
        <f aca="false">D92+$B$6</f>
        <v>891</v>
      </c>
      <c r="E93" s="1" t="n">
        <f aca="false">E92+$B$4</f>
        <v>6300</v>
      </c>
      <c r="F93" s="1" t="n">
        <f aca="false">F92+$B$5</f>
        <v>1510.55</v>
      </c>
      <c r="I93" s="1" t="s">
        <v>108</v>
      </c>
      <c r="J93" s="1" t="str">
        <f aca="false">"( WIRE "&amp;D93&amp;" )"</f>
        <v>( WIRE 891 )</v>
      </c>
      <c r="K93" s="1" t="str">
        <f aca="false">"X"&amp;$E93</f>
        <v>X6300</v>
      </c>
      <c r="L93" s="1" t="str">
        <f aca="false">"Y"&amp;F93</f>
        <v>Y1510.55</v>
      </c>
      <c r="M93" s="1" t="str">
        <f aca="false">"G111"</f>
        <v>G111</v>
      </c>
      <c r="O93" s="1" t="str">
        <f aca="false">I93&amp;" "&amp;J93&amp;" "&amp;K93&amp;" "&amp;L93&amp;" "&amp;M93</f>
        <v>N92 ( WIRE 891 ) X6300 Y1510.55 G111</v>
      </c>
    </row>
    <row r="94" customFormat="false" ht="13.8" hidden="false" customHeight="false" outlineLevel="0" collapsed="false">
      <c r="D94" s="1" t="n">
        <f aca="false">D93+$B$6</f>
        <v>890</v>
      </c>
      <c r="E94" s="1" t="n">
        <f aca="false">E93+$B$4</f>
        <v>6300</v>
      </c>
      <c r="F94" s="1" t="n">
        <f aca="false">F93+$B$5</f>
        <v>1504.8</v>
      </c>
      <c r="I94" s="1" t="s">
        <v>109</v>
      </c>
      <c r="J94" s="1" t="str">
        <f aca="false">"( WIRE "&amp;D94&amp;" )"</f>
        <v>( WIRE 890 )</v>
      </c>
      <c r="K94" s="1" t="str">
        <f aca="false">"X"&amp;$E94</f>
        <v>X6300</v>
      </c>
      <c r="L94" s="1" t="str">
        <f aca="false">"Y"&amp;F94</f>
        <v>Y1504.8</v>
      </c>
      <c r="M94" s="1" t="str">
        <f aca="false">"G111"</f>
        <v>G111</v>
      </c>
      <c r="O94" s="1" t="str">
        <f aca="false">I94&amp;" "&amp;J94&amp;" "&amp;K94&amp;" "&amp;L94&amp;" "&amp;M94</f>
        <v>N93 ( WIRE 890 ) X6300 Y1504.8 G111</v>
      </c>
    </row>
    <row r="95" customFormat="false" ht="13.8" hidden="false" customHeight="false" outlineLevel="0" collapsed="false">
      <c r="D95" s="1" t="n">
        <f aca="false">D94+$B$6</f>
        <v>889</v>
      </c>
      <c r="E95" s="1" t="n">
        <f aca="false">E94+$B$4</f>
        <v>6300</v>
      </c>
      <c r="F95" s="1" t="n">
        <f aca="false">F94+$B$5</f>
        <v>1499.05</v>
      </c>
      <c r="I95" s="1" t="s">
        <v>110</v>
      </c>
      <c r="J95" s="1" t="str">
        <f aca="false">"( WIRE "&amp;D95&amp;" )"</f>
        <v>( WIRE 889 )</v>
      </c>
      <c r="K95" s="1" t="str">
        <f aca="false">"X"&amp;$E95</f>
        <v>X6300</v>
      </c>
      <c r="L95" s="1" t="str">
        <f aca="false">"Y"&amp;F95</f>
        <v>Y1499.05</v>
      </c>
      <c r="M95" s="1" t="str">
        <f aca="false">"G111"</f>
        <v>G111</v>
      </c>
      <c r="O95" s="1" t="str">
        <f aca="false">I95&amp;" "&amp;J95&amp;" "&amp;K95&amp;" "&amp;L95&amp;" "&amp;M95</f>
        <v>N94 ( WIRE 889 ) X6300 Y1499.05 G111</v>
      </c>
    </row>
    <row r="96" customFormat="false" ht="13.8" hidden="false" customHeight="false" outlineLevel="0" collapsed="false">
      <c r="D96" s="1" t="n">
        <f aca="false">D95+$B$6</f>
        <v>888</v>
      </c>
      <c r="E96" s="1" t="n">
        <f aca="false">E95+$B$4</f>
        <v>6300</v>
      </c>
      <c r="F96" s="1" t="n">
        <f aca="false">F95+$B$5</f>
        <v>1493.3</v>
      </c>
      <c r="I96" s="1" t="s">
        <v>111</v>
      </c>
      <c r="J96" s="1" t="str">
        <f aca="false">"( WIRE "&amp;D96&amp;" )"</f>
        <v>( WIRE 888 )</v>
      </c>
      <c r="K96" s="1" t="str">
        <f aca="false">"X"&amp;$E96</f>
        <v>X6300</v>
      </c>
      <c r="L96" s="1" t="str">
        <f aca="false">"Y"&amp;F96</f>
        <v>Y1493.3</v>
      </c>
      <c r="M96" s="1" t="str">
        <f aca="false">"G111"</f>
        <v>G111</v>
      </c>
      <c r="O96" s="1" t="str">
        <f aca="false">I96&amp;" "&amp;J96&amp;" "&amp;K96&amp;" "&amp;L96&amp;" "&amp;M96</f>
        <v>N95 ( WIRE 888 ) X6300 Y1493.3 G111</v>
      </c>
    </row>
    <row r="97" customFormat="false" ht="13.8" hidden="false" customHeight="false" outlineLevel="0" collapsed="false">
      <c r="D97" s="1" t="n">
        <f aca="false">D96+$B$6</f>
        <v>887</v>
      </c>
      <c r="E97" s="1" t="n">
        <f aca="false">E96+$B$4</f>
        <v>6300</v>
      </c>
      <c r="F97" s="1" t="n">
        <f aca="false">F96+$B$5</f>
        <v>1487.55</v>
      </c>
      <c r="I97" s="1" t="s">
        <v>112</v>
      </c>
      <c r="J97" s="1" t="str">
        <f aca="false">"( WIRE "&amp;D97&amp;" )"</f>
        <v>( WIRE 887 )</v>
      </c>
      <c r="K97" s="1" t="str">
        <f aca="false">"X"&amp;$E97</f>
        <v>X6300</v>
      </c>
      <c r="L97" s="1" t="str">
        <f aca="false">"Y"&amp;F97</f>
        <v>Y1487.55</v>
      </c>
      <c r="M97" s="1" t="str">
        <f aca="false">"G111"</f>
        <v>G111</v>
      </c>
      <c r="O97" s="1" t="str">
        <f aca="false">I97&amp;" "&amp;J97&amp;" "&amp;K97&amp;" "&amp;L97&amp;" "&amp;M97</f>
        <v>N96 ( WIRE 887 ) X6300 Y1487.55 G111</v>
      </c>
    </row>
    <row r="98" customFormat="false" ht="13.8" hidden="false" customHeight="false" outlineLevel="0" collapsed="false">
      <c r="D98" s="1" t="n">
        <f aca="false">D97+$B$6</f>
        <v>886</v>
      </c>
      <c r="E98" s="1" t="n">
        <f aca="false">E97+$B$4</f>
        <v>6300</v>
      </c>
      <c r="F98" s="1" t="n">
        <f aca="false">F97+$B$5</f>
        <v>1481.8</v>
      </c>
      <c r="I98" s="1" t="s">
        <v>113</v>
      </c>
      <c r="J98" s="1" t="str">
        <f aca="false">"( WIRE "&amp;D98&amp;" )"</f>
        <v>( WIRE 886 )</v>
      </c>
      <c r="K98" s="1" t="str">
        <f aca="false">"X"&amp;$E98</f>
        <v>X6300</v>
      </c>
      <c r="L98" s="1" t="str">
        <f aca="false">"Y"&amp;F98</f>
        <v>Y1481.8</v>
      </c>
      <c r="M98" s="1" t="str">
        <f aca="false">"G111"</f>
        <v>G111</v>
      </c>
      <c r="O98" s="1" t="str">
        <f aca="false">I98&amp;" "&amp;J98&amp;" "&amp;K98&amp;" "&amp;L98&amp;" "&amp;M98</f>
        <v>N97 ( WIRE 886 ) X6300 Y1481.8 G111</v>
      </c>
    </row>
    <row r="99" customFormat="false" ht="13.8" hidden="false" customHeight="false" outlineLevel="0" collapsed="false">
      <c r="D99" s="1" t="n">
        <f aca="false">D98+$B$6</f>
        <v>885</v>
      </c>
      <c r="E99" s="1" t="n">
        <f aca="false">E98+$B$4</f>
        <v>6300</v>
      </c>
      <c r="F99" s="1" t="n">
        <f aca="false">F98+$B$5</f>
        <v>1476.05</v>
      </c>
      <c r="I99" s="1" t="s">
        <v>114</v>
      </c>
      <c r="J99" s="1" t="str">
        <f aca="false">"( WIRE "&amp;D99&amp;" )"</f>
        <v>( WIRE 885 )</v>
      </c>
      <c r="K99" s="1" t="str">
        <f aca="false">"X"&amp;$E99</f>
        <v>X6300</v>
      </c>
      <c r="L99" s="1" t="str">
        <f aca="false">"Y"&amp;F99</f>
        <v>Y1476.05</v>
      </c>
      <c r="M99" s="1" t="str">
        <f aca="false">"G111"</f>
        <v>G111</v>
      </c>
      <c r="O99" s="1" t="str">
        <f aca="false">I99&amp;" "&amp;J99&amp;" "&amp;K99&amp;" "&amp;L99&amp;" "&amp;M99</f>
        <v>N98 ( WIRE 885 ) X6300 Y1476.05 G111</v>
      </c>
    </row>
    <row r="100" customFormat="false" ht="13.8" hidden="false" customHeight="false" outlineLevel="0" collapsed="false">
      <c r="D100" s="1" t="n">
        <f aca="false">D99+$B$6</f>
        <v>884</v>
      </c>
      <c r="E100" s="1" t="n">
        <f aca="false">E99+$B$4</f>
        <v>6300</v>
      </c>
      <c r="F100" s="1" t="n">
        <f aca="false">F99+$B$5</f>
        <v>1470.3</v>
      </c>
      <c r="I100" s="1" t="s">
        <v>115</v>
      </c>
      <c r="J100" s="1" t="str">
        <f aca="false">"( WIRE "&amp;D100&amp;" )"</f>
        <v>( WIRE 884 )</v>
      </c>
      <c r="K100" s="1" t="str">
        <f aca="false">"X"&amp;$E100</f>
        <v>X6300</v>
      </c>
      <c r="L100" s="1" t="str">
        <f aca="false">"Y"&amp;F100</f>
        <v>Y1470.3</v>
      </c>
      <c r="M100" s="1" t="str">
        <f aca="false">"G111"</f>
        <v>G111</v>
      </c>
      <c r="O100" s="1" t="str">
        <f aca="false">I100&amp;" "&amp;J100&amp;" "&amp;K100&amp;" "&amp;L100&amp;" "&amp;M100</f>
        <v>N99 ( WIRE 884 ) X6300 Y1470.3 G111</v>
      </c>
    </row>
    <row r="101" customFormat="false" ht="13.8" hidden="false" customHeight="false" outlineLevel="0" collapsed="false">
      <c r="D101" s="1" t="n">
        <f aca="false">D100+$B$6</f>
        <v>883</v>
      </c>
      <c r="E101" s="1" t="n">
        <f aca="false">E100+$B$4</f>
        <v>6300</v>
      </c>
      <c r="F101" s="1" t="n">
        <f aca="false">F100+$B$5</f>
        <v>1464.55</v>
      </c>
      <c r="I101" s="1" t="s">
        <v>116</v>
      </c>
      <c r="J101" s="1" t="str">
        <f aca="false">"( WIRE "&amp;D101&amp;" )"</f>
        <v>( WIRE 883 )</v>
      </c>
      <c r="K101" s="1" t="str">
        <f aca="false">"X"&amp;$E101</f>
        <v>X6300</v>
      </c>
      <c r="L101" s="1" t="str">
        <f aca="false">"Y"&amp;F101</f>
        <v>Y1464.55</v>
      </c>
      <c r="M101" s="1" t="str">
        <f aca="false">"G111"</f>
        <v>G111</v>
      </c>
      <c r="O101" s="1" t="str">
        <f aca="false">I101&amp;" "&amp;J101&amp;" "&amp;K101&amp;" "&amp;L101&amp;" "&amp;M101</f>
        <v>N100 ( WIRE 883 ) X6300 Y1464.55 G111</v>
      </c>
    </row>
    <row r="102" customFormat="false" ht="13.8" hidden="false" customHeight="false" outlineLevel="0" collapsed="false">
      <c r="D102" s="1" t="n">
        <f aca="false">D101+$B$6</f>
        <v>882</v>
      </c>
      <c r="E102" s="1" t="n">
        <f aca="false">E101+$B$4</f>
        <v>6300</v>
      </c>
      <c r="F102" s="1" t="n">
        <f aca="false">F101+$B$5</f>
        <v>1458.8</v>
      </c>
      <c r="I102" s="1" t="s">
        <v>117</v>
      </c>
      <c r="J102" s="1" t="str">
        <f aca="false">"( WIRE "&amp;D102&amp;" )"</f>
        <v>( WIRE 882 )</v>
      </c>
      <c r="K102" s="1" t="str">
        <f aca="false">"X"&amp;$E102</f>
        <v>X6300</v>
      </c>
      <c r="L102" s="1" t="str">
        <f aca="false">"Y"&amp;F102</f>
        <v>Y1458.8</v>
      </c>
      <c r="M102" s="1" t="str">
        <f aca="false">"G111"</f>
        <v>G111</v>
      </c>
      <c r="O102" s="1" t="str">
        <f aca="false">I102&amp;" "&amp;J102&amp;" "&amp;K102&amp;" "&amp;L102&amp;" "&amp;M102</f>
        <v>N101 ( WIRE 882 ) X6300 Y1458.8 G111</v>
      </c>
    </row>
    <row r="103" customFormat="false" ht="13.8" hidden="false" customHeight="false" outlineLevel="0" collapsed="false">
      <c r="D103" s="1" t="n">
        <f aca="false">D102+$B$6</f>
        <v>881</v>
      </c>
      <c r="E103" s="1" t="n">
        <f aca="false">E102+$B$4</f>
        <v>6300</v>
      </c>
      <c r="F103" s="1" t="n">
        <f aca="false">F102+$B$5</f>
        <v>1453.05</v>
      </c>
      <c r="I103" s="1" t="s">
        <v>118</v>
      </c>
      <c r="J103" s="1" t="str">
        <f aca="false">"( WIRE "&amp;D103&amp;" )"</f>
        <v>( WIRE 881 )</v>
      </c>
      <c r="K103" s="1" t="str">
        <f aca="false">"X"&amp;$E103</f>
        <v>X6300</v>
      </c>
      <c r="L103" s="1" t="str">
        <f aca="false">"Y"&amp;F103</f>
        <v>Y1453.05</v>
      </c>
      <c r="M103" s="1" t="str">
        <f aca="false">"G111"</f>
        <v>G111</v>
      </c>
      <c r="O103" s="1" t="str">
        <f aca="false">I103&amp;" "&amp;J103&amp;" "&amp;K103&amp;" "&amp;L103&amp;" "&amp;M103</f>
        <v>N102 ( WIRE 881 ) X6300 Y1453.05 G111</v>
      </c>
    </row>
    <row r="104" customFormat="false" ht="13.8" hidden="false" customHeight="false" outlineLevel="0" collapsed="false">
      <c r="D104" s="1" t="n">
        <f aca="false">D103+$B$6</f>
        <v>880</v>
      </c>
      <c r="E104" s="1" t="n">
        <f aca="false">E103+$B$4</f>
        <v>6300</v>
      </c>
      <c r="F104" s="1" t="n">
        <f aca="false">F103+$B$5</f>
        <v>1447.3</v>
      </c>
      <c r="I104" s="1" t="s">
        <v>119</v>
      </c>
      <c r="J104" s="1" t="str">
        <f aca="false">"( WIRE "&amp;D104&amp;" )"</f>
        <v>( WIRE 880 )</v>
      </c>
      <c r="K104" s="1" t="str">
        <f aca="false">"X"&amp;$E104</f>
        <v>X6300</v>
      </c>
      <c r="L104" s="1" t="str">
        <f aca="false">"Y"&amp;F104</f>
        <v>Y1447.3</v>
      </c>
      <c r="M104" s="1" t="str">
        <f aca="false">"G111"</f>
        <v>G111</v>
      </c>
      <c r="O104" s="1" t="str">
        <f aca="false">I104&amp;" "&amp;J104&amp;" "&amp;K104&amp;" "&amp;L104&amp;" "&amp;M104</f>
        <v>N103 ( WIRE 880 ) X6300 Y1447.3 G111</v>
      </c>
    </row>
    <row r="105" customFormat="false" ht="13.8" hidden="false" customHeight="false" outlineLevel="0" collapsed="false">
      <c r="D105" s="1" t="n">
        <f aca="false">D104+$B$6</f>
        <v>879</v>
      </c>
      <c r="E105" s="1" t="n">
        <f aca="false">E104+$B$4</f>
        <v>6300</v>
      </c>
      <c r="F105" s="1" t="n">
        <f aca="false">F104+$B$5</f>
        <v>1441.55</v>
      </c>
      <c r="I105" s="1" t="s">
        <v>120</v>
      </c>
      <c r="J105" s="1" t="str">
        <f aca="false">"( WIRE "&amp;D105&amp;" )"</f>
        <v>( WIRE 879 )</v>
      </c>
      <c r="K105" s="1" t="str">
        <f aca="false">"X"&amp;$E105</f>
        <v>X6300</v>
      </c>
      <c r="L105" s="1" t="str">
        <f aca="false">"Y"&amp;F105</f>
        <v>Y1441.55</v>
      </c>
      <c r="M105" s="1" t="str">
        <f aca="false">"G111"</f>
        <v>G111</v>
      </c>
      <c r="O105" s="1" t="str">
        <f aca="false">I105&amp;" "&amp;J105&amp;" "&amp;K105&amp;" "&amp;L105&amp;" "&amp;M105</f>
        <v>N104 ( WIRE 879 ) X6300 Y1441.55 G111</v>
      </c>
    </row>
    <row r="106" customFormat="false" ht="13.8" hidden="false" customHeight="false" outlineLevel="0" collapsed="false">
      <c r="D106" s="1" t="n">
        <f aca="false">D105+$B$6</f>
        <v>878</v>
      </c>
      <c r="E106" s="1" t="n">
        <f aca="false">E105+$B$4</f>
        <v>6300</v>
      </c>
      <c r="F106" s="1" t="n">
        <f aca="false">F105+$B$5</f>
        <v>1435.8</v>
      </c>
      <c r="I106" s="1" t="s">
        <v>121</v>
      </c>
      <c r="J106" s="1" t="str">
        <f aca="false">"( WIRE "&amp;D106&amp;" )"</f>
        <v>( WIRE 878 )</v>
      </c>
      <c r="K106" s="1" t="str">
        <f aca="false">"X"&amp;$E106</f>
        <v>X6300</v>
      </c>
      <c r="L106" s="1" t="str">
        <f aca="false">"Y"&amp;F106</f>
        <v>Y1435.8</v>
      </c>
      <c r="M106" s="1" t="str">
        <f aca="false">"G111"</f>
        <v>G111</v>
      </c>
      <c r="O106" s="1" t="str">
        <f aca="false">I106&amp;" "&amp;J106&amp;" "&amp;K106&amp;" "&amp;L106&amp;" "&amp;M106</f>
        <v>N105 ( WIRE 878 ) X6300 Y1435.8 G111</v>
      </c>
    </row>
    <row r="107" customFormat="false" ht="13.8" hidden="false" customHeight="false" outlineLevel="0" collapsed="false">
      <c r="D107" s="1" t="n">
        <f aca="false">D106+$B$6</f>
        <v>877</v>
      </c>
      <c r="E107" s="1" t="n">
        <f aca="false">E106+$B$4</f>
        <v>6300</v>
      </c>
      <c r="F107" s="1" t="n">
        <f aca="false">F106+$B$5</f>
        <v>1430.05</v>
      </c>
      <c r="I107" s="1" t="s">
        <v>122</v>
      </c>
      <c r="J107" s="1" t="str">
        <f aca="false">"( WIRE "&amp;D107&amp;" )"</f>
        <v>( WIRE 877 )</v>
      </c>
      <c r="K107" s="1" t="str">
        <f aca="false">"X"&amp;$E107</f>
        <v>X6300</v>
      </c>
      <c r="L107" s="1" t="str">
        <f aca="false">"Y"&amp;F107</f>
        <v>Y1430.05</v>
      </c>
      <c r="M107" s="1" t="str">
        <f aca="false">"G111"</f>
        <v>G111</v>
      </c>
      <c r="O107" s="1" t="str">
        <f aca="false">I107&amp;" "&amp;J107&amp;" "&amp;K107&amp;" "&amp;L107&amp;" "&amp;M107</f>
        <v>N106 ( WIRE 877 ) X6300 Y1430.05 G111</v>
      </c>
    </row>
    <row r="108" customFormat="false" ht="13.8" hidden="false" customHeight="false" outlineLevel="0" collapsed="false">
      <c r="D108" s="1" t="n">
        <f aca="false">D107+$B$6</f>
        <v>876</v>
      </c>
      <c r="E108" s="1" t="n">
        <f aca="false">E107+$B$4</f>
        <v>6300</v>
      </c>
      <c r="F108" s="1" t="n">
        <f aca="false">F107+$B$5</f>
        <v>1424.3</v>
      </c>
      <c r="I108" s="1" t="s">
        <v>123</v>
      </c>
      <c r="J108" s="1" t="str">
        <f aca="false">"( WIRE "&amp;D108&amp;" )"</f>
        <v>( WIRE 876 )</v>
      </c>
      <c r="K108" s="1" t="str">
        <f aca="false">"X"&amp;$E108</f>
        <v>X6300</v>
      </c>
      <c r="L108" s="1" t="str">
        <f aca="false">"Y"&amp;F108</f>
        <v>Y1424.3</v>
      </c>
      <c r="M108" s="1" t="str">
        <f aca="false">"G111"</f>
        <v>G111</v>
      </c>
      <c r="O108" s="1" t="str">
        <f aca="false">I108&amp;" "&amp;J108&amp;" "&amp;K108&amp;" "&amp;L108&amp;" "&amp;M108</f>
        <v>N107 ( WIRE 876 ) X6300 Y1424.3 G111</v>
      </c>
    </row>
    <row r="109" customFormat="false" ht="13.8" hidden="false" customHeight="false" outlineLevel="0" collapsed="false">
      <c r="D109" s="1" t="n">
        <f aca="false">D108+$B$6</f>
        <v>875</v>
      </c>
      <c r="E109" s="1" t="n">
        <f aca="false">E108+$B$4</f>
        <v>6300</v>
      </c>
      <c r="F109" s="1" t="n">
        <f aca="false">F108+$B$5</f>
        <v>1418.55</v>
      </c>
      <c r="I109" s="1" t="s">
        <v>124</v>
      </c>
      <c r="J109" s="1" t="str">
        <f aca="false">"( WIRE "&amp;D109&amp;" )"</f>
        <v>( WIRE 875 )</v>
      </c>
      <c r="K109" s="1" t="str">
        <f aca="false">"X"&amp;$E109</f>
        <v>X6300</v>
      </c>
      <c r="L109" s="1" t="str">
        <f aca="false">"Y"&amp;F109</f>
        <v>Y1418.55</v>
      </c>
      <c r="M109" s="1" t="str">
        <f aca="false">"G111"</f>
        <v>G111</v>
      </c>
      <c r="O109" s="1" t="str">
        <f aca="false">I109&amp;" "&amp;J109&amp;" "&amp;K109&amp;" "&amp;L109&amp;" "&amp;M109</f>
        <v>N108 ( WIRE 875 ) X6300 Y1418.55 G111</v>
      </c>
    </row>
    <row r="110" customFormat="false" ht="13.8" hidden="false" customHeight="false" outlineLevel="0" collapsed="false">
      <c r="D110" s="1" t="n">
        <f aca="false">D109+$B$6</f>
        <v>874</v>
      </c>
      <c r="E110" s="1" t="n">
        <f aca="false">E109+$B$4</f>
        <v>6300</v>
      </c>
      <c r="F110" s="1" t="n">
        <f aca="false">F109+$B$5</f>
        <v>1412.8</v>
      </c>
      <c r="I110" s="1" t="s">
        <v>125</v>
      </c>
      <c r="J110" s="1" t="str">
        <f aca="false">"( WIRE "&amp;D110&amp;" )"</f>
        <v>( WIRE 874 )</v>
      </c>
      <c r="K110" s="1" t="str">
        <f aca="false">"X"&amp;$E110</f>
        <v>X6300</v>
      </c>
      <c r="L110" s="1" t="str">
        <f aca="false">"Y"&amp;F110</f>
        <v>Y1412.8</v>
      </c>
      <c r="M110" s="1" t="str">
        <f aca="false">"G111"</f>
        <v>G111</v>
      </c>
      <c r="O110" s="1" t="str">
        <f aca="false">I110&amp;" "&amp;J110&amp;" "&amp;K110&amp;" "&amp;L110&amp;" "&amp;M110</f>
        <v>N109 ( WIRE 874 ) X6300 Y1412.8 G111</v>
      </c>
    </row>
    <row r="111" customFormat="false" ht="13.8" hidden="false" customHeight="false" outlineLevel="0" collapsed="false">
      <c r="D111" s="1" t="n">
        <f aca="false">D110+$B$6</f>
        <v>873</v>
      </c>
      <c r="E111" s="1" t="n">
        <f aca="false">E110+$B$4</f>
        <v>6300</v>
      </c>
      <c r="F111" s="1" t="n">
        <f aca="false">F110+$B$5</f>
        <v>1407.05</v>
      </c>
      <c r="I111" s="1" t="s">
        <v>126</v>
      </c>
      <c r="J111" s="1" t="str">
        <f aca="false">"( WIRE "&amp;D111&amp;" )"</f>
        <v>( WIRE 873 )</v>
      </c>
      <c r="K111" s="1" t="str">
        <f aca="false">"X"&amp;$E111</f>
        <v>X6300</v>
      </c>
      <c r="L111" s="1" t="str">
        <f aca="false">"Y"&amp;F111</f>
        <v>Y1407.05</v>
      </c>
      <c r="M111" s="1" t="str">
        <f aca="false">"G111"</f>
        <v>G111</v>
      </c>
      <c r="O111" s="1" t="str">
        <f aca="false">I111&amp;" "&amp;J111&amp;" "&amp;K111&amp;" "&amp;L111&amp;" "&amp;M111</f>
        <v>N110 ( WIRE 873 ) X6300 Y1407.05 G111</v>
      </c>
    </row>
    <row r="112" customFormat="false" ht="13.8" hidden="false" customHeight="false" outlineLevel="0" collapsed="false">
      <c r="D112" s="1" t="n">
        <f aca="false">D111+$B$6</f>
        <v>872</v>
      </c>
      <c r="E112" s="1" t="n">
        <f aca="false">E111+$B$4</f>
        <v>6300</v>
      </c>
      <c r="F112" s="1" t="n">
        <f aca="false">F111+$B$5</f>
        <v>1401.3</v>
      </c>
      <c r="I112" s="1" t="s">
        <v>127</v>
      </c>
      <c r="J112" s="1" t="str">
        <f aca="false">"( WIRE "&amp;D112&amp;" )"</f>
        <v>( WIRE 872 )</v>
      </c>
      <c r="K112" s="1" t="str">
        <f aca="false">"X"&amp;$E112</f>
        <v>X6300</v>
      </c>
      <c r="L112" s="1" t="str">
        <f aca="false">"Y"&amp;F112</f>
        <v>Y1401.3</v>
      </c>
      <c r="M112" s="1" t="str">
        <f aca="false">"G111"</f>
        <v>G111</v>
      </c>
      <c r="O112" s="1" t="str">
        <f aca="false">I112&amp;" "&amp;J112&amp;" "&amp;K112&amp;" "&amp;L112&amp;" "&amp;M112</f>
        <v>N111 ( WIRE 872 ) X6300 Y1401.3 G111</v>
      </c>
    </row>
    <row r="113" customFormat="false" ht="13.8" hidden="false" customHeight="false" outlineLevel="0" collapsed="false">
      <c r="D113" s="1" t="n">
        <f aca="false">D112+$B$6</f>
        <v>871</v>
      </c>
      <c r="E113" s="1" t="n">
        <f aca="false">E112+$B$4</f>
        <v>6300</v>
      </c>
      <c r="F113" s="1" t="n">
        <f aca="false">F112+$B$5</f>
        <v>1395.55</v>
      </c>
      <c r="I113" s="1" t="s">
        <v>128</v>
      </c>
      <c r="J113" s="1" t="str">
        <f aca="false">"( WIRE "&amp;D113&amp;" )"</f>
        <v>( WIRE 871 )</v>
      </c>
      <c r="K113" s="1" t="str">
        <f aca="false">"X"&amp;$E113</f>
        <v>X6300</v>
      </c>
      <c r="L113" s="1" t="str">
        <f aca="false">"Y"&amp;F113</f>
        <v>Y1395.55</v>
      </c>
      <c r="M113" s="1" t="str">
        <f aca="false">"G111"</f>
        <v>G111</v>
      </c>
      <c r="O113" s="1" t="str">
        <f aca="false">I113&amp;" "&amp;J113&amp;" "&amp;K113&amp;" "&amp;L113&amp;" "&amp;M113</f>
        <v>N112 ( WIRE 871 ) X6300 Y1395.55 G111</v>
      </c>
    </row>
    <row r="114" customFormat="false" ht="13.8" hidden="false" customHeight="false" outlineLevel="0" collapsed="false">
      <c r="D114" s="1" t="n">
        <f aca="false">D113+$B$6</f>
        <v>870</v>
      </c>
      <c r="E114" s="1" t="n">
        <f aca="false">E113+$B$4</f>
        <v>6300</v>
      </c>
      <c r="F114" s="1" t="n">
        <f aca="false">F113+$B$5</f>
        <v>1389.8</v>
      </c>
      <c r="I114" s="1" t="s">
        <v>129</v>
      </c>
      <c r="J114" s="1" t="str">
        <f aca="false">"( WIRE "&amp;D114&amp;" )"</f>
        <v>( WIRE 870 )</v>
      </c>
      <c r="K114" s="1" t="str">
        <f aca="false">"X"&amp;$E114</f>
        <v>X6300</v>
      </c>
      <c r="L114" s="1" t="str">
        <f aca="false">"Y"&amp;F114</f>
        <v>Y1389.8</v>
      </c>
      <c r="M114" s="1" t="str">
        <f aca="false">"G111"</f>
        <v>G111</v>
      </c>
      <c r="O114" s="1" t="str">
        <f aca="false">I114&amp;" "&amp;J114&amp;" "&amp;K114&amp;" "&amp;L114&amp;" "&amp;M114</f>
        <v>N113 ( WIRE 870 ) X6300 Y1389.8 G111</v>
      </c>
    </row>
    <row r="115" customFormat="false" ht="13.8" hidden="false" customHeight="false" outlineLevel="0" collapsed="false">
      <c r="D115" s="1" t="n">
        <f aca="false">D114+$B$6</f>
        <v>869</v>
      </c>
      <c r="E115" s="1" t="n">
        <f aca="false">E114+$B$4</f>
        <v>6300</v>
      </c>
      <c r="F115" s="1" t="n">
        <f aca="false">F114+$B$5</f>
        <v>1384.05</v>
      </c>
      <c r="I115" s="1" t="s">
        <v>130</v>
      </c>
      <c r="J115" s="1" t="str">
        <f aca="false">"( WIRE "&amp;D115&amp;" )"</f>
        <v>( WIRE 869 )</v>
      </c>
      <c r="K115" s="1" t="str">
        <f aca="false">"X"&amp;$E115</f>
        <v>X6300</v>
      </c>
      <c r="L115" s="1" t="str">
        <f aca="false">"Y"&amp;F115</f>
        <v>Y1384.05</v>
      </c>
      <c r="M115" s="1" t="str">
        <f aca="false">"G111"</f>
        <v>G111</v>
      </c>
      <c r="O115" s="1" t="str">
        <f aca="false">I115&amp;" "&amp;J115&amp;" "&amp;K115&amp;" "&amp;L115&amp;" "&amp;M115</f>
        <v>N114 ( WIRE 869 ) X6300 Y1384.05 G111</v>
      </c>
    </row>
    <row r="116" customFormat="false" ht="13.8" hidden="false" customHeight="false" outlineLevel="0" collapsed="false">
      <c r="D116" s="1" t="n">
        <f aca="false">D115+$B$6</f>
        <v>868</v>
      </c>
      <c r="E116" s="1" t="n">
        <f aca="false">E115+$B$4</f>
        <v>6300</v>
      </c>
      <c r="F116" s="1" t="n">
        <f aca="false">F115+$B$5</f>
        <v>1378.3</v>
      </c>
      <c r="I116" s="1" t="s">
        <v>131</v>
      </c>
      <c r="J116" s="1" t="str">
        <f aca="false">"( WIRE "&amp;D116&amp;" )"</f>
        <v>( WIRE 868 )</v>
      </c>
      <c r="K116" s="1" t="str">
        <f aca="false">"X"&amp;$E116</f>
        <v>X6300</v>
      </c>
      <c r="L116" s="1" t="str">
        <f aca="false">"Y"&amp;F116</f>
        <v>Y1378.3</v>
      </c>
      <c r="M116" s="1" t="str">
        <f aca="false">"G111"</f>
        <v>G111</v>
      </c>
      <c r="O116" s="1" t="str">
        <f aca="false">I116&amp;" "&amp;J116&amp;" "&amp;K116&amp;" "&amp;L116&amp;" "&amp;M116</f>
        <v>N115 ( WIRE 868 ) X6300 Y1378.3 G111</v>
      </c>
    </row>
    <row r="117" customFormat="false" ht="13.8" hidden="false" customHeight="false" outlineLevel="0" collapsed="false">
      <c r="D117" s="1" t="n">
        <f aca="false">D116+$B$6</f>
        <v>867</v>
      </c>
      <c r="E117" s="1" t="n">
        <f aca="false">E116+$B$4</f>
        <v>6300</v>
      </c>
      <c r="F117" s="1" t="n">
        <f aca="false">F116+$B$5</f>
        <v>1372.55</v>
      </c>
      <c r="I117" s="1" t="s">
        <v>132</v>
      </c>
      <c r="J117" s="1" t="str">
        <f aca="false">"( WIRE "&amp;D117&amp;" )"</f>
        <v>( WIRE 867 )</v>
      </c>
      <c r="K117" s="1" t="str">
        <f aca="false">"X"&amp;$E117</f>
        <v>X6300</v>
      </c>
      <c r="L117" s="1" t="str">
        <f aca="false">"Y"&amp;F117</f>
        <v>Y1372.55</v>
      </c>
      <c r="M117" s="1" t="str">
        <f aca="false">"G111"</f>
        <v>G111</v>
      </c>
      <c r="O117" s="1" t="str">
        <f aca="false">I117&amp;" "&amp;J117&amp;" "&amp;K117&amp;" "&amp;L117&amp;" "&amp;M117</f>
        <v>N116 ( WIRE 867 ) X6300 Y1372.55 G111</v>
      </c>
    </row>
    <row r="118" customFormat="false" ht="13.8" hidden="false" customHeight="false" outlineLevel="0" collapsed="false">
      <c r="D118" s="1" t="n">
        <f aca="false">D117+$B$6</f>
        <v>866</v>
      </c>
      <c r="E118" s="1" t="n">
        <f aca="false">E117+$B$4</f>
        <v>6300</v>
      </c>
      <c r="F118" s="1" t="n">
        <f aca="false">F117+$B$5</f>
        <v>1366.8</v>
      </c>
      <c r="I118" s="1" t="s">
        <v>133</v>
      </c>
      <c r="J118" s="1" t="str">
        <f aca="false">"( WIRE "&amp;D118&amp;" )"</f>
        <v>( WIRE 866 )</v>
      </c>
      <c r="K118" s="1" t="str">
        <f aca="false">"X"&amp;$E118</f>
        <v>X6300</v>
      </c>
      <c r="L118" s="1" t="str">
        <f aca="false">"Y"&amp;F118</f>
        <v>Y1366.8</v>
      </c>
      <c r="M118" s="1" t="str">
        <f aca="false">"G111"</f>
        <v>G111</v>
      </c>
      <c r="O118" s="1" t="str">
        <f aca="false">I118&amp;" "&amp;J118&amp;" "&amp;K118&amp;" "&amp;L118&amp;" "&amp;M118</f>
        <v>N117 ( WIRE 866 ) X6300 Y1366.8 G111</v>
      </c>
    </row>
    <row r="119" customFormat="false" ht="13.8" hidden="false" customHeight="false" outlineLevel="0" collapsed="false">
      <c r="D119" s="1" t="n">
        <f aca="false">D118+$B$6</f>
        <v>865</v>
      </c>
      <c r="E119" s="1" t="n">
        <f aca="false">E118+$B$4</f>
        <v>6300</v>
      </c>
      <c r="F119" s="1" t="n">
        <f aca="false">F118+$B$5</f>
        <v>1361.05</v>
      </c>
      <c r="I119" s="1" t="s">
        <v>134</v>
      </c>
      <c r="J119" s="1" t="str">
        <f aca="false">"( WIRE "&amp;D119&amp;" )"</f>
        <v>( WIRE 865 )</v>
      </c>
      <c r="K119" s="1" t="str">
        <f aca="false">"X"&amp;$E119</f>
        <v>X6300</v>
      </c>
      <c r="L119" s="1" t="str">
        <f aca="false">"Y"&amp;F119</f>
        <v>Y1361.05</v>
      </c>
      <c r="M119" s="1" t="str">
        <f aca="false">"G111"</f>
        <v>G111</v>
      </c>
      <c r="O119" s="1" t="str">
        <f aca="false">I119&amp;" "&amp;J119&amp;" "&amp;K119&amp;" "&amp;L119&amp;" "&amp;M119</f>
        <v>N118 ( WIRE 865 ) X6300 Y1361.05 G111</v>
      </c>
    </row>
    <row r="120" customFormat="false" ht="13.8" hidden="false" customHeight="false" outlineLevel="0" collapsed="false">
      <c r="D120" s="1" t="n">
        <f aca="false">D119+$B$6</f>
        <v>864</v>
      </c>
      <c r="E120" s="1" t="n">
        <f aca="false">E119+$B$4</f>
        <v>6300</v>
      </c>
      <c r="F120" s="1" t="n">
        <f aca="false">F119+$B$5</f>
        <v>1355.3</v>
      </c>
      <c r="I120" s="1" t="s">
        <v>135</v>
      </c>
      <c r="J120" s="1" t="str">
        <f aca="false">"( WIRE "&amp;D120&amp;" )"</f>
        <v>( WIRE 864 )</v>
      </c>
      <c r="K120" s="1" t="str">
        <f aca="false">"X"&amp;$E120</f>
        <v>X6300</v>
      </c>
      <c r="L120" s="1" t="str">
        <f aca="false">"Y"&amp;F120</f>
        <v>Y1355.3</v>
      </c>
      <c r="M120" s="1" t="str">
        <f aca="false">"G111"</f>
        <v>G111</v>
      </c>
      <c r="O120" s="1" t="str">
        <f aca="false">I120&amp;" "&amp;J120&amp;" "&amp;K120&amp;" "&amp;L120&amp;" "&amp;M120</f>
        <v>N119 ( WIRE 864 ) X6300 Y1355.3 G111</v>
      </c>
    </row>
    <row r="121" customFormat="false" ht="13.8" hidden="false" customHeight="false" outlineLevel="0" collapsed="false">
      <c r="D121" s="1" t="n">
        <f aca="false">D120+$B$6</f>
        <v>863</v>
      </c>
      <c r="E121" s="1" t="n">
        <f aca="false">E120+$B$4</f>
        <v>6300</v>
      </c>
      <c r="F121" s="1" t="n">
        <f aca="false">F120+$B$5</f>
        <v>1349.55</v>
      </c>
      <c r="I121" s="1" t="s">
        <v>136</v>
      </c>
      <c r="J121" s="1" t="str">
        <f aca="false">"( WIRE "&amp;D121&amp;" )"</f>
        <v>( WIRE 863 )</v>
      </c>
      <c r="K121" s="1" t="str">
        <f aca="false">"X"&amp;$E121</f>
        <v>X6300</v>
      </c>
      <c r="L121" s="1" t="str">
        <f aca="false">"Y"&amp;F121</f>
        <v>Y1349.55</v>
      </c>
      <c r="M121" s="1" t="str">
        <f aca="false">"G111"</f>
        <v>G111</v>
      </c>
      <c r="O121" s="1" t="str">
        <f aca="false">I121&amp;" "&amp;J121&amp;" "&amp;K121&amp;" "&amp;L121&amp;" "&amp;M121</f>
        <v>N120 ( WIRE 863 ) X6300 Y1349.55 G111</v>
      </c>
    </row>
    <row r="122" customFormat="false" ht="13.8" hidden="false" customHeight="false" outlineLevel="0" collapsed="false">
      <c r="D122" s="1" t="n">
        <f aca="false">D121+$B$6</f>
        <v>862</v>
      </c>
      <c r="E122" s="1" t="n">
        <f aca="false">E121+$B$4</f>
        <v>6300</v>
      </c>
      <c r="F122" s="1" t="n">
        <f aca="false">F121+$B$5</f>
        <v>1343.8</v>
      </c>
      <c r="I122" s="1" t="s">
        <v>137</v>
      </c>
      <c r="J122" s="1" t="str">
        <f aca="false">"( WIRE "&amp;D122&amp;" )"</f>
        <v>( WIRE 862 )</v>
      </c>
      <c r="K122" s="1" t="str">
        <f aca="false">"X"&amp;$E122</f>
        <v>X6300</v>
      </c>
      <c r="L122" s="1" t="str">
        <f aca="false">"Y"&amp;F122</f>
        <v>Y1343.8</v>
      </c>
      <c r="M122" s="1" t="str">
        <f aca="false">"G111"</f>
        <v>G111</v>
      </c>
      <c r="O122" s="1" t="str">
        <f aca="false">I122&amp;" "&amp;J122&amp;" "&amp;K122&amp;" "&amp;L122&amp;" "&amp;M122</f>
        <v>N121 ( WIRE 862 ) X6300 Y1343.8 G111</v>
      </c>
    </row>
    <row r="123" customFormat="false" ht="13.8" hidden="false" customHeight="false" outlineLevel="0" collapsed="false">
      <c r="D123" s="1" t="n">
        <f aca="false">D122+$B$6</f>
        <v>861</v>
      </c>
      <c r="E123" s="1" t="n">
        <f aca="false">E122+$B$4</f>
        <v>6300</v>
      </c>
      <c r="F123" s="1" t="n">
        <f aca="false">F122+$B$5</f>
        <v>1338.05</v>
      </c>
      <c r="I123" s="1" t="s">
        <v>138</v>
      </c>
      <c r="J123" s="1" t="str">
        <f aca="false">"( WIRE "&amp;D123&amp;" )"</f>
        <v>( WIRE 861 )</v>
      </c>
      <c r="K123" s="1" t="str">
        <f aca="false">"X"&amp;$E123</f>
        <v>X6300</v>
      </c>
      <c r="L123" s="1" t="str">
        <f aca="false">"Y"&amp;F123</f>
        <v>Y1338.05</v>
      </c>
      <c r="M123" s="1" t="str">
        <f aca="false">"G111"</f>
        <v>G111</v>
      </c>
      <c r="O123" s="1" t="str">
        <f aca="false">I123&amp;" "&amp;J123&amp;" "&amp;K123&amp;" "&amp;L123&amp;" "&amp;M123</f>
        <v>N122 ( WIRE 861 ) X6300 Y1338.05 G111</v>
      </c>
    </row>
    <row r="124" customFormat="false" ht="13.8" hidden="false" customHeight="false" outlineLevel="0" collapsed="false">
      <c r="D124" s="1" t="n">
        <f aca="false">D123+$B$6</f>
        <v>860</v>
      </c>
      <c r="E124" s="1" t="n">
        <f aca="false">E123+$B$4</f>
        <v>6300</v>
      </c>
      <c r="F124" s="1" t="n">
        <f aca="false">F123+$B$5</f>
        <v>1332.3</v>
      </c>
      <c r="I124" s="1" t="s">
        <v>139</v>
      </c>
      <c r="J124" s="1" t="str">
        <f aca="false">"( WIRE "&amp;D124&amp;" )"</f>
        <v>( WIRE 860 )</v>
      </c>
      <c r="K124" s="1" t="str">
        <f aca="false">"X"&amp;$E124</f>
        <v>X6300</v>
      </c>
      <c r="L124" s="1" t="str">
        <f aca="false">"Y"&amp;F124</f>
        <v>Y1332.3</v>
      </c>
      <c r="M124" s="1" t="str">
        <f aca="false">"G111"</f>
        <v>G111</v>
      </c>
      <c r="O124" s="1" t="str">
        <f aca="false">I124&amp;" "&amp;J124&amp;" "&amp;K124&amp;" "&amp;L124&amp;" "&amp;M124</f>
        <v>N123 ( WIRE 860 ) X6300 Y1332.3 G111</v>
      </c>
    </row>
    <row r="125" customFormat="false" ht="13.8" hidden="false" customHeight="false" outlineLevel="0" collapsed="false">
      <c r="D125" s="1" t="n">
        <f aca="false">D124+$B$6</f>
        <v>859</v>
      </c>
      <c r="E125" s="1" t="n">
        <f aca="false">E124+$B$4</f>
        <v>6300</v>
      </c>
      <c r="F125" s="1" t="n">
        <f aca="false">F124+$B$5</f>
        <v>1326.55</v>
      </c>
      <c r="I125" s="1" t="s">
        <v>140</v>
      </c>
      <c r="J125" s="1" t="str">
        <f aca="false">"( WIRE "&amp;D125&amp;" )"</f>
        <v>( WIRE 859 )</v>
      </c>
      <c r="K125" s="1" t="str">
        <f aca="false">"X"&amp;$E125</f>
        <v>X6300</v>
      </c>
      <c r="L125" s="1" t="str">
        <f aca="false">"Y"&amp;F125</f>
        <v>Y1326.55</v>
      </c>
      <c r="M125" s="1" t="str">
        <f aca="false">"G111"</f>
        <v>G111</v>
      </c>
      <c r="O125" s="1" t="str">
        <f aca="false">I125&amp;" "&amp;J125&amp;" "&amp;K125&amp;" "&amp;L125&amp;" "&amp;M125</f>
        <v>N124 ( WIRE 859 ) X6300 Y1326.55 G111</v>
      </c>
    </row>
    <row r="126" customFormat="false" ht="13.8" hidden="false" customHeight="false" outlineLevel="0" collapsed="false">
      <c r="D126" s="1" t="n">
        <f aca="false">D125+$B$6</f>
        <v>858</v>
      </c>
      <c r="E126" s="1" t="n">
        <f aca="false">E125+$B$4</f>
        <v>6300</v>
      </c>
      <c r="F126" s="1" t="n">
        <f aca="false">F125+$B$5</f>
        <v>1320.8</v>
      </c>
      <c r="I126" s="1" t="s">
        <v>141</v>
      </c>
      <c r="J126" s="1" t="str">
        <f aca="false">"( WIRE "&amp;D126&amp;" )"</f>
        <v>( WIRE 858 )</v>
      </c>
      <c r="K126" s="1" t="str">
        <f aca="false">"X"&amp;$E126</f>
        <v>X6300</v>
      </c>
      <c r="L126" s="1" t="str">
        <f aca="false">"Y"&amp;F126</f>
        <v>Y1320.8</v>
      </c>
      <c r="M126" s="1" t="str">
        <f aca="false">"G111"</f>
        <v>G111</v>
      </c>
      <c r="O126" s="1" t="str">
        <f aca="false">I126&amp;" "&amp;J126&amp;" "&amp;K126&amp;" "&amp;L126&amp;" "&amp;M126</f>
        <v>N125 ( WIRE 858 ) X6300 Y1320.8 G111</v>
      </c>
    </row>
    <row r="127" customFormat="false" ht="13.8" hidden="false" customHeight="false" outlineLevel="0" collapsed="false">
      <c r="D127" s="1" t="n">
        <f aca="false">D126+$B$6</f>
        <v>857</v>
      </c>
      <c r="E127" s="1" t="n">
        <f aca="false">E126+$B$4</f>
        <v>6300</v>
      </c>
      <c r="F127" s="1" t="n">
        <f aca="false">F126+$B$5</f>
        <v>1315.05</v>
      </c>
      <c r="I127" s="1" t="s">
        <v>142</v>
      </c>
      <c r="J127" s="1" t="str">
        <f aca="false">"( WIRE "&amp;D127&amp;" )"</f>
        <v>( WIRE 857 )</v>
      </c>
      <c r="K127" s="1" t="str">
        <f aca="false">"X"&amp;$E127</f>
        <v>X6300</v>
      </c>
      <c r="L127" s="1" t="str">
        <f aca="false">"Y"&amp;F127</f>
        <v>Y1315.05</v>
      </c>
      <c r="M127" s="1" t="str">
        <f aca="false">"G111"</f>
        <v>G111</v>
      </c>
      <c r="O127" s="1" t="str">
        <f aca="false">I127&amp;" "&amp;J127&amp;" "&amp;K127&amp;" "&amp;L127&amp;" "&amp;M127</f>
        <v>N126 ( WIRE 857 ) X6300 Y1315.05 G111</v>
      </c>
    </row>
    <row r="128" customFormat="false" ht="13.8" hidden="false" customHeight="false" outlineLevel="0" collapsed="false">
      <c r="D128" s="1" t="n">
        <f aca="false">D127+$B$6</f>
        <v>856</v>
      </c>
      <c r="E128" s="1" t="n">
        <f aca="false">E127+$B$4</f>
        <v>6300</v>
      </c>
      <c r="F128" s="1" t="n">
        <f aca="false">F127+$B$5</f>
        <v>1309.3</v>
      </c>
      <c r="I128" s="1" t="s">
        <v>143</v>
      </c>
      <c r="J128" s="1" t="str">
        <f aca="false">"( WIRE "&amp;D128&amp;" )"</f>
        <v>( WIRE 856 )</v>
      </c>
      <c r="K128" s="1" t="str">
        <f aca="false">"X"&amp;$E128</f>
        <v>X6300</v>
      </c>
      <c r="L128" s="1" t="str">
        <f aca="false">"Y"&amp;F128</f>
        <v>Y1309.3</v>
      </c>
      <c r="M128" s="1" t="str">
        <f aca="false">"G111"</f>
        <v>G111</v>
      </c>
      <c r="O128" s="1" t="str">
        <f aca="false">I128&amp;" "&amp;J128&amp;" "&amp;K128&amp;" "&amp;L128&amp;" "&amp;M128</f>
        <v>N127 ( WIRE 856 ) X6300 Y1309.3 G111</v>
      </c>
    </row>
    <row r="129" customFormat="false" ht="13.8" hidden="false" customHeight="false" outlineLevel="0" collapsed="false">
      <c r="D129" s="1" t="n">
        <f aca="false">D128+$B$6</f>
        <v>855</v>
      </c>
      <c r="E129" s="1" t="n">
        <f aca="false">E128+$B$4</f>
        <v>6300</v>
      </c>
      <c r="F129" s="1" t="n">
        <f aca="false">F128+$B$5</f>
        <v>1303.55</v>
      </c>
      <c r="I129" s="1" t="s">
        <v>144</v>
      </c>
      <c r="J129" s="1" t="str">
        <f aca="false">"( WIRE "&amp;D129&amp;" )"</f>
        <v>( WIRE 855 )</v>
      </c>
      <c r="K129" s="1" t="str">
        <f aca="false">"X"&amp;$E129</f>
        <v>X6300</v>
      </c>
      <c r="L129" s="1" t="str">
        <f aca="false">"Y"&amp;F129</f>
        <v>Y1303.55</v>
      </c>
      <c r="M129" s="1" t="str">
        <f aca="false">"G111"</f>
        <v>G111</v>
      </c>
      <c r="O129" s="1" t="str">
        <f aca="false">I129&amp;" "&amp;J129&amp;" "&amp;K129&amp;" "&amp;L129&amp;" "&amp;M129</f>
        <v>N128 ( WIRE 855 ) X6300 Y1303.55 G111</v>
      </c>
    </row>
    <row r="130" customFormat="false" ht="13.8" hidden="false" customHeight="false" outlineLevel="0" collapsed="false">
      <c r="D130" s="1" t="n">
        <f aca="false">D129+$B$6</f>
        <v>854</v>
      </c>
      <c r="E130" s="1" t="n">
        <f aca="false">E129+$B$4</f>
        <v>6300</v>
      </c>
      <c r="F130" s="1" t="n">
        <f aca="false">F129+$B$5</f>
        <v>1297.8</v>
      </c>
      <c r="I130" s="1" t="s">
        <v>145</v>
      </c>
      <c r="J130" s="1" t="str">
        <f aca="false">"( WIRE "&amp;D130&amp;" )"</f>
        <v>( WIRE 854 )</v>
      </c>
      <c r="K130" s="1" t="str">
        <f aca="false">"X"&amp;$E130</f>
        <v>X6300</v>
      </c>
      <c r="L130" s="1" t="str">
        <f aca="false">"Y"&amp;F130</f>
        <v>Y1297.8</v>
      </c>
      <c r="M130" s="1" t="str">
        <f aca="false">"G111"</f>
        <v>G111</v>
      </c>
      <c r="O130" s="1" t="str">
        <f aca="false">I130&amp;" "&amp;J130&amp;" "&amp;K130&amp;" "&amp;L130&amp;" "&amp;M130</f>
        <v>N129 ( WIRE 854 ) X6300 Y1297.8 G111</v>
      </c>
    </row>
    <row r="131" customFormat="false" ht="13.8" hidden="false" customHeight="false" outlineLevel="0" collapsed="false">
      <c r="D131" s="1" t="n">
        <f aca="false">D130+$B$6</f>
        <v>853</v>
      </c>
      <c r="E131" s="1" t="n">
        <f aca="false">E130+$B$4</f>
        <v>6300</v>
      </c>
      <c r="F131" s="1" t="n">
        <f aca="false">F130+$B$5</f>
        <v>1292.05</v>
      </c>
      <c r="I131" s="1" t="s">
        <v>146</v>
      </c>
      <c r="J131" s="1" t="str">
        <f aca="false">"( WIRE "&amp;D131&amp;" )"</f>
        <v>( WIRE 853 )</v>
      </c>
      <c r="K131" s="1" t="str">
        <f aca="false">"X"&amp;$E131</f>
        <v>X6300</v>
      </c>
      <c r="L131" s="1" t="str">
        <f aca="false">"Y"&amp;F131</f>
        <v>Y1292.05</v>
      </c>
      <c r="M131" s="1" t="str">
        <f aca="false">"G111"</f>
        <v>G111</v>
      </c>
      <c r="O131" s="1" t="str">
        <f aca="false">I131&amp;" "&amp;J131&amp;" "&amp;K131&amp;" "&amp;L131&amp;" "&amp;M131</f>
        <v>N130 ( WIRE 853 ) X6300 Y1292.05 G111</v>
      </c>
    </row>
    <row r="132" customFormat="false" ht="13.8" hidden="false" customHeight="false" outlineLevel="0" collapsed="false">
      <c r="D132" s="1" t="n">
        <f aca="false">D131+$B$6</f>
        <v>852</v>
      </c>
      <c r="E132" s="1" t="n">
        <f aca="false">E131+$B$4</f>
        <v>6300</v>
      </c>
      <c r="F132" s="1" t="n">
        <f aca="false">F131+$B$5</f>
        <v>1286.3</v>
      </c>
      <c r="I132" s="1" t="s">
        <v>147</v>
      </c>
      <c r="J132" s="1" t="str">
        <f aca="false">"( WIRE "&amp;D132&amp;" )"</f>
        <v>( WIRE 852 )</v>
      </c>
      <c r="K132" s="1" t="str">
        <f aca="false">"X"&amp;$E132</f>
        <v>X6300</v>
      </c>
      <c r="L132" s="1" t="str">
        <f aca="false">"Y"&amp;F132</f>
        <v>Y1286.3</v>
      </c>
      <c r="M132" s="1" t="str">
        <f aca="false">"G111"</f>
        <v>G111</v>
      </c>
      <c r="O132" s="1" t="str">
        <f aca="false">I132&amp;" "&amp;J132&amp;" "&amp;K132&amp;" "&amp;L132&amp;" "&amp;M132</f>
        <v>N131 ( WIRE 852 ) X6300 Y1286.3 G111</v>
      </c>
    </row>
    <row r="133" customFormat="false" ht="13.8" hidden="false" customHeight="false" outlineLevel="0" collapsed="false">
      <c r="D133" s="1" t="n">
        <f aca="false">D132+$B$6</f>
        <v>851</v>
      </c>
      <c r="E133" s="1" t="n">
        <f aca="false">E132+$B$4</f>
        <v>6300</v>
      </c>
      <c r="F133" s="1" t="n">
        <f aca="false">F132+$B$5</f>
        <v>1280.55</v>
      </c>
      <c r="I133" s="1" t="s">
        <v>148</v>
      </c>
      <c r="J133" s="1" t="str">
        <f aca="false">"( WIRE "&amp;D133&amp;" )"</f>
        <v>( WIRE 851 )</v>
      </c>
      <c r="K133" s="1" t="str">
        <f aca="false">"X"&amp;$E133</f>
        <v>X6300</v>
      </c>
      <c r="L133" s="1" t="str">
        <f aca="false">"Y"&amp;F133</f>
        <v>Y1280.55</v>
      </c>
      <c r="M133" s="1" t="str">
        <f aca="false">"G111"</f>
        <v>G111</v>
      </c>
      <c r="O133" s="1" t="str">
        <f aca="false">I133&amp;" "&amp;J133&amp;" "&amp;K133&amp;" "&amp;L133&amp;" "&amp;M133</f>
        <v>N132 ( WIRE 851 ) X6300 Y1280.55 G111</v>
      </c>
    </row>
    <row r="134" customFormat="false" ht="13.8" hidden="false" customHeight="false" outlineLevel="0" collapsed="false">
      <c r="D134" s="1" t="n">
        <f aca="false">D133+$B$6</f>
        <v>850</v>
      </c>
      <c r="E134" s="1" t="n">
        <f aca="false">E133+$B$4</f>
        <v>6300</v>
      </c>
      <c r="F134" s="1" t="n">
        <f aca="false">F133+$B$5</f>
        <v>1274.8</v>
      </c>
      <c r="I134" s="1" t="s">
        <v>149</v>
      </c>
      <c r="J134" s="1" t="str">
        <f aca="false">"( WIRE "&amp;D134&amp;" )"</f>
        <v>( WIRE 850 )</v>
      </c>
      <c r="K134" s="1" t="str">
        <f aca="false">"X"&amp;$E134</f>
        <v>X6300</v>
      </c>
      <c r="L134" s="1" t="str">
        <f aca="false">"Y"&amp;F134</f>
        <v>Y1274.8</v>
      </c>
      <c r="M134" s="1" t="str">
        <f aca="false">"G111"</f>
        <v>G111</v>
      </c>
      <c r="O134" s="1" t="str">
        <f aca="false">I134&amp;" "&amp;J134&amp;" "&amp;K134&amp;" "&amp;L134&amp;" "&amp;M134</f>
        <v>N133 ( WIRE 850 ) X6300 Y1274.8 G111</v>
      </c>
    </row>
    <row r="135" customFormat="false" ht="13.8" hidden="false" customHeight="false" outlineLevel="0" collapsed="false">
      <c r="D135" s="1" t="n">
        <f aca="false">D134+$B$6</f>
        <v>849</v>
      </c>
      <c r="E135" s="1" t="n">
        <f aca="false">E134+$B$4</f>
        <v>6300</v>
      </c>
      <c r="F135" s="1" t="n">
        <f aca="false">F134+$B$5</f>
        <v>1269.05</v>
      </c>
      <c r="I135" s="1" t="s">
        <v>150</v>
      </c>
      <c r="J135" s="1" t="str">
        <f aca="false">"( WIRE "&amp;D135&amp;" )"</f>
        <v>( WIRE 849 )</v>
      </c>
      <c r="K135" s="1" t="str">
        <f aca="false">"X"&amp;$E135</f>
        <v>X6300</v>
      </c>
      <c r="L135" s="1" t="str">
        <f aca="false">"Y"&amp;F135</f>
        <v>Y1269.05</v>
      </c>
      <c r="M135" s="1" t="str">
        <f aca="false">"G111"</f>
        <v>G111</v>
      </c>
      <c r="O135" s="1" t="str">
        <f aca="false">I135&amp;" "&amp;J135&amp;" "&amp;K135&amp;" "&amp;L135&amp;" "&amp;M135</f>
        <v>N134 ( WIRE 849 ) X6300 Y1269.05 G111</v>
      </c>
    </row>
    <row r="136" customFormat="false" ht="13.8" hidden="false" customHeight="false" outlineLevel="0" collapsed="false">
      <c r="D136" s="1" t="n">
        <f aca="false">D135+$B$6</f>
        <v>848</v>
      </c>
      <c r="E136" s="1" t="n">
        <f aca="false">E135+$B$4</f>
        <v>6300</v>
      </c>
      <c r="F136" s="1" t="n">
        <f aca="false">F135+$B$5</f>
        <v>1263.3</v>
      </c>
      <c r="I136" s="1" t="s">
        <v>151</v>
      </c>
      <c r="J136" s="1" t="str">
        <f aca="false">"( WIRE "&amp;D136&amp;" )"</f>
        <v>( WIRE 848 )</v>
      </c>
      <c r="K136" s="1" t="str">
        <f aca="false">"X"&amp;$E136</f>
        <v>X6300</v>
      </c>
      <c r="L136" s="1" t="str">
        <f aca="false">"Y"&amp;F136</f>
        <v>Y1263.3</v>
      </c>
      <c r="M136" s="1" t="str">
        <f aca="false">"G111"</f>
        <v>G111</v>
      </c>
      <c r="O136" s="1" t="str">
        <f aca="false">I136&amp;" "&amp;J136&amp;" "&amp;K136&amp;" "&amp;L136&amp;" "&amp;M136</f>
        <v>N135 ( WIRE 848 ) X6300 Y1263.3 G111</v>
      </c>
    </row>
    <row r="137" customFormat="false" ht="13.8" hidden="false" customHeight="false" outlineLevel="0" collapsed="false">
      <c r="D137" s="1" t="n">
        <f aca="false">D136+$B$6</f>
        <v>847</v>
      </c>
      <c r="E137" s="1" t="n">
        <f aca="false">E136+$B$4</f>
        <v>6300</v>
      </c>
      <c r="F137" s="1" t="n">
        <f aca="false">F136+$B$5</f>
        <v>1257.55</v>
      </c>
      <c r="I137" s="1" t="s">
        <v>152</v>
      </c>
      <c r="J137" s="1" t="str">
        <f aca="false">"( WIRE "&amp;D137&amp;" )"</f>
        <v>( WIRE 847 )</v>
      </c>
      <c r="K137" s="1" t="str">
        <f aca="false">"X"&amp;$E137</f>
        <v>X6300</v>
      </c>
      <c r="L137" s="1" t="str">
        <f aca="false">"Y"&amp;F137</f>
        <v>Y1257.55</v>
      </c>
      <c r="M137" s="1" t="str">
        <f aca="false">"G111"</f>
        <v>G111</v>
      </c>
      <c r="O137" s="1" t="str">
        <f aca="false">I137&amp;" "&amp;J137&amp;" "&amp;K137&amp;" "&amp;L137&amp;" "&amp;M137</f>
        <v>N136 ( WIRE 847 ) X6300 Y1257.55 G111</v>
      </c>
    </row>
    <row r="138" customFormat="false" ht="13.8" hidden="false" customHeight="false" outlineLevel="0" collapsed="false">
      <c r="D138" s="1" t="n">
        <f aca="false">D137+$B$6</f>
        <v>846</v>
      </c>
      <c r="E138" s="1" t="n">
        <f aca="false">E137+$B$4</f>
        <v>6300</v>
      </c>
      <c r="F138" s="1" t="n">
        <f aca="false">F137+$B$5</f>
        <v>1251.8</v>
      </c>
      <c r="I138" s="1" t="s">
        <v>153</v>
      </c>
      <c r="J138" s="1" t="str">
        <f aca="false">"( WIRE "&amp;D138&amp;" )"</f>
        <v>( WIRE 846 )</v>
      </c>
      <c r="K138" s="1" t="str">
        <f aca="false">"X"&amp;$E138</f>
        <v>X6300</v>
      </c>
      <c r="L138" s="1" t="str">
        <f aca="false">"Y"&amp;F138</f>
        <v>Y1251.8</v>
      </c>
      <c r="M138" s="1" t="str">
        <f aca="false">"G111"</f>
        <v>G111</v>
      </c>
      <c r="O138" s="1" t="str">
        <f aca="false">I138&amp;" "&amp;J138&amp;" "&amp;K138&amp;" "&amp;L138&amp;" "&amp;M138</f>
        <v>N137 ( WIRE 846 ) X6300 Y1251.8 G111</v>
      </c>
    </row>
    <row r="139" customFormat="false" ht="13.8" hidden="false" customHeight="false" outlineLevel="0" collapsed="false">
      <c r="D139" s="1" t="n">
        <f aca="false">D138+$B$6</f>
        <v>845</v>
      </c>
      <c r="E139" s="1" t="n">
        <f aca="false">E138+$B$4</f>
        <v>6300</v>
      </c>
      <c r="F139" s="1" t="n">
        <f aca="false">F138+$B$5</f>
        <v>1246.05</v>
      </c>
      <c r="I139" s="1" t="s">
        <v>154</v>
      </c>
      <c r="J139" s="1" t="str">
        <f aca="false">"( WIRE "&amp;D139&amp;" )"</f>
        <v>( WIRE 845 )</v>
      </c>
      <c r="K139" s="1" t="str">
        <f aca="false">"X"&amp;$E139</f>
        <v>X6300</v>
      </c>
      <c r="L139" s="1" t="str">
        <f aca="false">"Y"&amp;F139</f>
        <v>Y1246.05</v>
      </c>
      <c r="M139" s="1" t="str">
        <f aca="false">"G111"</f>
        <v>G111</v>
      </c>
      <c r="O139" s="1" t="str">
        <f aca="false">I139&amp;" "&amp;J139&amp;" "&amp;K139&amp;" "&amp;L139&amp;" "&amp;M139</f>
        <v>N138 ( WIRE 845 ) X6300 Y1246.05 G111</v>
      </c>
    </row>
    <row r="140" customFormat="false" ht="13.8" hidden="false" customHeight="false" outlineLevel="0" collapsed="false">
      <c r="D140" s="1" t="n">
        <f aca="false">D139+$B$6</f>
        <v>844</v>
      </c>
      <c r="E140" s="1" t="n">
        <f aca="false">E139+$B$4</f>
        <v>6300</v>
      </c>
      <c r="F140" s="1" t="n">
        <f aca="false">F139+$B$5</f>
        <v>1240.3</v>
      </c>
      <c r="I140" s="1" t="s">
        <v>155</v>
      </c>
      <c r="J140" s="1" t="str">
        <f aca="false">"( WIRE "&amp;D140&amp;" )"</f>
        <v>( WIRE 844 )</v>
      </c>
      <c r="K140" s="1" t="str">
        <f aca="false">"X"&amp;$E140</f>
        <v>X6300</v>
      </c>
      <c r="L140" s="1" t="str">
        <f aca="false">"Y"&amp;F140</f>
        <v>Y1240.3</v>
      </c>
      <c r="M140" s="1" t="str">
        <f aca="false">"G111"</f>
        <v>G111</v>
      </c>
      <c r="O140" s="1" t="str">
        <f aca="false">I140&amp;" "&amp;J140&amp;" "&amp;K140&amp;" "&amp;L140&amp;" "&amp;M140</f>
        <v>N139 ( WIRE 844 ) X6300 Y1240.3 G111</v>
      </c>
    </row>
    <row r="141" customFormat="false" ht="13.8" hidden="false" customHeight="false" outlineLevel="0" collapsed="false">
      <c r="D141" s="1" t="n">
        <f aca="false">D140+$B$6</f>
        <v>843</v>
      </c>
      <c r="E141" s="1" t="n">
        <f aca="false">E140+$B$4</f>
        <v>6300</v>
      </c>
      <c r="F141" s="1" t="n">
        <f aca="false">F140+$B$5</f>
        <v>1234.55</v>
      </c>
      <c r="I141" s="1" t="s">
        <v>156</v>
      </c>
      <c r="J141" s="1" t="str">
        <f aca="false">"( WIRE "&amp;D141&amp;" )"</f>
        <v>( WIRE 843 )</v>
      </c>
      <c r="K141" s="1" t="str">
        <f aca="false">"X"&amp;$E141</f>
        <v>X6300</v>
      </c>
      <c r="L141" s="1" t="str">
        <f aca="false">"Y"&amp;F141</f>
        <v>Y1234.55</v>
      </c>
      <c r="M141" s="1" t="str">
        <f aca="false">"G111"</f>
        <v>G111</v>
      </c>
      <c r="O141" s="1" t="str">
        <f aca="false">I141&amp;" "&amp;J141&amp;" "&amp;K141&amp;" "&amp;L141&amp;" "&amp;M141</f>
        <v>N140 ( WIRE 843 ) X6300 Y1234.55 G111</v>
      </c>
    </row>
    <row r="142" customFormat="false" ht="13.8" hidden="false" customHeight="false" outlineLevel="0" collapsed="false">
      <c r="D142" s="1" t="n">
        <f aca="false">D141+$B$6</f>
        <v>842</v>
      </c>
      <c r="E142" s="1" t="n">
        <f aca="false">E141+$B$4</f>
        <v>6300</v>
      </c>
      <c r="F142" s="1" t="n">
        <f aca="false">F141+$B$5</f>
        <v>1228.8</v>
      </c>
      <c r="I142" s="1" t="s">
        <v>157</v>
      </c>
      <c r="J142" s="1" t="str">
        <f aca="false">"( WIRE "&amp;D142&amp;" )"</f>
        <v>( WIRE 842 )</v>
      </c>
      <c r="K142" s="1" t="str">
        <f aca="false">"X"&amp;$E142</f>
        <v>X6300</v>
      </c>
      <c r="L142" s="1" t="str">
        <f aca="false">"Y"&amp;F142</f>
        <v>Y1228.8</v>
      </c>
      <c r="M142" s="1" t="str">
        <f aca="false">"G111"</f>
        <v>G111</v>
      </c>
      <c r="O142" s="1" t="str">
        <f aca="false">I142&amp;" "&amp;J142&amp;" "&amp;K142&amp;" "&amp;L142&amp;" "&amp;M142</f>
        <v>N141 ( WIRE 842 ) X6300 Y1228.8 G111</v>
      </c>
    </row>
    <row r="143" customFormat="false" ht="13.8" hidden="false" customHeight="false" outlineLevel="0" collapsed="false">
      <c r="D143" s="1" t="n">
        <f aca="false">D142+$B$6</f>
        <v>841</v>
      </c>
      <c r="E143" s="1" t="n">
        <f aca="false">E142+$B$4</f>
        <v>6300</v>
      </c>
      <c r="F143" s="1" t="n">
        <f aca="false">F142+$B$5</f>
        <v>1223.05</v>
      </c>
      <c r="I143" s="1" t="s">
        <v>158</v>
      </c>
      <c r="J143" s="1" t="str">
        <f aca="false">"( WIRE "&amp;D143&amp;" )"</f>
        <v>( WIRE 841 )</v>
      </c>
      <c r="K143" s="1" t="str">
        <f aca="false">"X"&amp;$E143</f>
        <v>X6300</v>
      </c>
      <c r="L143" s="1" t="str">
        <f aca="false">"Y"&amp;F143</f>
        <v>Y1223.05</v>
      </c>
      <c r="M143" s="1" t="str">
        <f aca="false">"G111"</f>
        <v>G111</v>
      </c>
      <c r="O143" s="1" t="str">
        <f aca="false">I143&amp;" "&amp;J143&amp;" "&amp;K143&amp;" "&amp;L143&amp;" "&amp;M143</f>
        <v>N142 ( WIRE 841 ) X6300 Y1223.05 G111</v>
      </c>
    </row>
    <row r="144" customFormat="false" ht="13.8" hidden="false" customHeight="false" outlineLevel="0" collapsed="false">
      <c r="D144" s="1" t="n">
        <f aca="false">D143+$B$6</f>
        <v>840</v>
      </c>
      <c r="E144" s="1" t="n">
        <f aca="false">E143+$B$4</f>
        <v>6300</v>
      </c>
      <c r="F144" s="1" t="n">
        <f aca="false">F143+$B$5</f>
        <v>1217.3</v>
      </c>
      <c r="I144" s="1" t="s">
        <v>159</v>
      </c>
      <c r="J144" s="1" t="str">
        <f aca="false">"( WIRE "&amp;D144&amp;" )"</f>
        <v>( WIRE 840 )</v>
      </c>
      <c r="K144" s="1" t="str">
        <f aca="false">"X"&amp;$E144</f>
        <v>X6300</v>
      </c>
      <c r="L144" s="1" t="str">
        <f aca="false">"Y"&amp;F144</f>
        <v>Y1217.3</v>
      </c>
      <c r="M144" s="1" t="str">
        <f aca="false">"G111"</f>
        <v>G111</v>
      </c>
      <c r="O144" s="1" t="str">
        <f aca="false">I144&amp;" "&amp;J144&amp;" "&amp;K144&amp;" "&amp;L144&amp;" "&amp;M144</f>
        <v>N143 ( WIRE 840 ) X6300 Y1217.3 G111</v>
      </c>
    </row>
    <row r="145" customFormat="false" ht="13.8" hidden="false" customHeight="false" outlineLevel="0" collapsed="false">
      <c r="D145" s="1" t="n">
        <f aca="false">D144+$B$6</f>
        <v>839</v>
      </c>
      <c r="E145" s="1" t="n">
        <f aca="false">E144+$B$4</f>
        <v>6300</v>
      </c>
      <c r="F145" s="1" t="n">
        <f aca="false">F144+$B$5</f>
        <v>1211.55</v>
      </c>
      <c r="I145" s="1" t="s">
        <v>160</v>
      </c>
      <c r="J145" s="1" t="str">
        <f aca="false">"( WIRE "&amp;D145&amp;" )"</f>
        <v>( WIRE 839 )</v>
      </c>
      <c r="K145" s="1" t="str">
        <f aca="false">"X"&amp;$E145</f>
        <v>X6300</v>
      </c>
      <c r="L145" s="1" t="str">
        <f aca="false">"Y"&amp;F145</f>
        <v>Y1211.55</v>
      </c>
      <c r="M145" s="1" t="str">
        <f aca="false">"G111"</f>
        <v>G111</v>
      </c>
      <c r="O145" s="1" t="str">
        <f aca="false">I145&amp;" "&amp;J145&amp;" "&amp;K145&amp;" "&amp;L145&amp;" "&amp;M145</f>
        <v>N144 ( WIRE 839 ) X6300 Y1211.55 G111</v>
      </c>
    </row>
    <row r="146" customFormat="false" ht="13.8" hidden="false" customHeight="false" outlineLevel="0" collapsed="false">
      <c r="D146" s="1" t="n">
        <f aca="false">D145+$B$6</f>
        <v>838</v>
      </c>
      <c r="E146" s="1" t="n">
        <f aca="false">E145+$B$4</f>
        <v>6300</v>
      </c>
      <c r="F146" s="1" t="n">
        <f aca="false">F145+$B$5</f>
        <v>1205.8</v>
      </c>
      <c r="I146" s="1" t="s">
        <v>161</v>
      </c>
      <c r="J146" s="1" t="str">
        <f aca="false">"( WIRE "&amp;D146&amp;" )"</f>
        <v>( WIRE 838 )</v>
      </c>
      <c r="K146" s="1" t="str">
        <f aca="false">"X"&amp;$E146</f>
        <v>X6300</v>
      </c>
      <c r="L146" s="1" t="str">
        <f aca="false">"Y"&amp;F146</f>
        <v>Y1205.8</v>
      </c>
      <c r="M146" s="1" t="str">
        <f aca="false">"G111"</f>
        <v>G111</v>
      </c>
      <c r="O146" s="1" t="str">
        <f aca="false">I146&amp;" "&amp;J146&amp;" "&amp;K146&amp;" "&amp;L146&amp;" "&amp;M146</f>
        <v>N145 ( WIRE 838 ) X6300 Y1205.8 G111</v>
      </c>
    </row>
    <row r="147" customFormat="false" ht="13.8" hidden="false" customHeight="false" outlineLevel="0" collapsed="false">
      <c r="D147" s="1" t="n">
        <f aca="false">D146+$B$6</f>
        <v>837</v>
      </c>
      <c r="E147" s="1" t="n">
        <f aca="false">E146+$B$4</f>
        <v>6300</v>
      </c>
      <c r="F147" s="1" t="n">
        <f aca="false">F146+$B$5</f>
        <v>1200.05</v>
      </c>
      <c r="I147" s="1" t="s">
        <v>162</v>
      </c>
      <c r="J147" s="1" t="str">
        <f aca="false">"( WIRE "&amp;D147&amp;" )"</f>
        <v>( WIRE 837 )</v>
      </c>
      <c r="K147" s="1" t="str">
        <f aca="false">"X"&amp;$E147</f>
        <v>X6300</v>
      </c>
      <c r="L147" s="1" t="str">
        <f aca="false">"Y"&amp;F147</f>
        <v>Y1200.05</v>
      </c>
      <c r="M147" s="1" t="str">
        <f aca="false">"G111"</f>
        <v>G111</v>
      </c>
      <c r="O147" s="1" t="str">
        <f aca="false">I147&amp;" "&amp;J147&amp;" "&amp;K147&amp;" "&amp;L147&amp;" "&amp;M147</f>
        <v>N146 ( WIRE 837 ) X6300 Y1200.05 G111</v>
      </c>
    </row>
    <row r="148" customFormat="false" ht="13.8" hidden="false" customHeight="false" outlineLevel="0" collapsed="false">
      <c r="D148" s="1" t="n">
        <f aca="false">D147+$B$6</f>
        <v>836</v>
      </c>
      <c r="E148" s="1" t="n">
        <f aca="false">E147+$B$4</f>
        <v>6300</v>
      </c>
      <c r="F148" s="1" t="n">
        <f aca="false">F147+$B$5</f>
        <v>1194.3</v>
      </c>
      <c r="I148" s="1" t="s">
        <v>163</v>
      </c>
      <c r="J148" s="1" t="str">
        <f aca="false">"( WIRE "&amp;D148&amp;" )"</f>
        <v>( WIRE 836 )</v>
      </c>
      <c r="K148" s="1" t="str">
        <f aca="false">"X"&amp;$E148</f>
        <v>X6300</v>
      </c>
      <c r="L148" s="1" t="str">
        <f aca="false">"Y"&amp;F148</f>
        <v>Y1194.3</v>
      </c>
      <c r="M148" s="1" t="str">
        <f aca="false">"G111"</f>
        <v>G111</v>
      </c>
      <c r="O148" s="1" t="str">
        <f aca="false">I148&amp;" "&amp;J148&amp;" "&amp;K148&amp;" "&amp;L148&amp;" "&amp;M148</f>
        <v>N147 ( WIRE 836 ) X6300 Y1194.3 G111</v>
      </c>
    </row>
    <row r="149" customFormat="false" ht="13.8" hidden="false" customHeight="false" outlineLevel="0" collapsed="false">
      <c r="D149" s="1" t="n">
        <f aca="false">D148+$B$6</f>
        <v>835</v>
      </c>
      <c r="E149" s="1" t="n">
        <f aca="false">E148+$B$4</f>
        <v>6300</v>
      </c>
      <c r="F149" s="1" t="n">
        <f aca="false">F148+$B$5</f>
        <v>1188.55</v>
      </c>
      <c r="I149" s="1" t="s">
        <v>164</v>
      </c>
      <c r="J149" s="1" t="str">
        <f aca="false">"( WIRE "&amp;D149&amp;" )"</f>
        <v>( WIRE 835 )</v>
      </c>
      <c r="K149" s="1" t="str">
        <f aca="false">"X"&amp;$E149</f>
        <v>X6300</v>
      </c>
      <c r="L149" s="1" t="str">
        <f aca="false">"Y"&amp;F149</f>
        <v>Y1188.55</v>
      </c>
      <c r="M149" s="1" t="str">
        <f aca="false">"G111"</f>
        <v>G111</v>
      </c>
      <c r="O149" s="1" t="str">
        <f aca="false">I149&amp;" "&amp;J149&amp;" "&amp;K149&amp;" "&amp;L149&amp;" "&amp;M149</f>
        <v>N148 ( WIRE 835 ) X6300 Y1188.55 G111</v>
      </c>
    </row>
    <row r="150" customFormat="false" ht="13.8" hidden="false" customHeight="false" outlineLevel="0" collapsed="false">
      <c r="D150" s="1" t="n">
        <f aca="false">D149+$B$6</f>
        <v>834</v>
      </c>
      <c r="E150" s="1" t="n">
        <f aca="false">E149+$B$4</f>
        <v>6300</v>
      </c>
      <c r="F150" s="1" t="n">
        <f aca="false">F149+$B$5</f>
        <v>1182.8</v>
      </c>
      <c r="I150" s="1" t="s">
        <v>165</v>
      </c>
      <c r="J150" s="1" t="str">
        <f aca="false">"( WIRE "&amp;D150&amp;" )"</f>
        <v>( WIRE 834 )</v>
      </c>
      <c r="K150" s="1" t="str">
        <f aca="false">"X"&amp;$E150</f>
        <v>X6300</v>
      </c>
      <c r="L150" s="1" t="str">
        <f aca="false">"Y"&amp;F150</f>
        <v>Y1182.8</v>
      </c>
      <c r="M150" s="1" t="str">
        <f aca="false">"G111"</f>
        <v>G111</v>
      </c>
      <c r="O150" s="1" t="str">
        <f aca="false">I150&amp;" "&amp;J150&amp;" "&amp;K150&amp;" "&amp;L150&amp;" "&amp;M150</f>
        <v>N149 ( WIRE 834 ) X6300 Y1182.8 G111</v>
      </c>
    </row>
    <row r="151" customFormat="false" ht="13.8" hidden="false" customHeight="false" outlineLevel="0" collapsed="false">
      <c r="D151" s="1" t="n">
        <f aca="false">D150+$B$6</f>
        <v>833</v>
      </c>
      <c r="E151" s="1" t="n">
        <f aca="false">E150+$B$4</f>
        <v>6300</v>
      </c>
      <c r="F151" s="1" t="n">
        <f aca="false">F150+$B$5</f>
        <v>1177.05</v>
      </c>
      <c r="I151" s="1" t="s">
        <v>166</v>
      </c>
      <c r="J151" s="1" t="str">
        <f aca="false">"( WIRE "&amp;D151&amp;" )"</f>
        <v>( WIRE 833 )</v>
      </c>
      <c r="K151" s="1" t="str">
        <f aca="false">"X"&amp;$E151</f>
        <v>X6300</v>
      </c>
      <c r="L151" s="1" t="str">
        <f aca="false">"Y"&amp;F151</f>
        <v>Y1177.05</v>
      </c>
      <c r="M151" s="1" t="str">
        <f aca="false">"G111"</f>
        <v>G111</v>
      </c>
      <c r="O151" s="1" t="str">
        <f aca="false">I151&amp;" "&amp;J151&amp;" "&amp;K151&amp;" "&amp;L151&amp;" "&amp;M151</f>
        <v>N150 ( WIRE 833 ) X6300 Y1177.05 G111</v>
      </c>
    </row>
    <row r="152" customFormat="false" ht="13.8" hidden="false" customHeight="false" outlineLevel="0" collapsed="false">
      <c r="D152" s="1" t="n">
        <f aca="false">D151+$B$6</f>
        <v>832</v>
      </c>
      <c r="E152" s="1" t="n">
        <f aca="false">E151+$B$4</f>
        <v>6300</v>
      </c>
      <c r="F152" s="1" t="n">
        <f aca="false">F151+$B$5</f>
        <v>1171.3</v>
      </c>
      <c r="I152" s="1" t="s">
        <v>167</v>
      </c>
      <c r="J152" s="1" t="str">
        <f aca="false">"( WIRE "&amp;D152&amp;" )"</f>
        <v>( WIRE 832 )</v>
      </c>
      <c r="K152" s="1" t="str">
        <f aca="false">"X"&amp;$E152</f>
        <v>X6300</v>
      </c>
      <c r="L152" s="1" t="str">
        <f aca="false">"Y"&amp;F152</f>
        <v>Y1171.3</v>
      </c>
      <c r="M152" s="1" t="str">
        <f aca="false">"G111"</f>
        <v>G111</v>
      </c>
      <c r="O152" s="1" t="str">
        <f aca="false">I152&amp;" "&amp;J152&amp;" "&amp;K152&amp;" "&amp;L152&amp;" "&amp;M152</f>
        <v>N151 ( WIRE 832 ) X6300 Y1171.3 G111</v>
      </c>
    </row>
    <row r="153" customFormat="false" ht="13.8" hidden="false" customHeight="false" outlineLevel="0" collapsed="false">
      <c r="D153" s="1" t="n">
        <f aca="false">D152+$B$6</f>
        <v>831</v>
      </c>
      <c r="E153" s="1" t="n">
        <f aca="false">E152+$B$4</f>
        <v>6300</v>
      </c>
      <c r="F153" s="1" t="n">
        <f aca="false">F152+$B$5</f>
        <v>1165.55</v>
      </c>
      <c r="I153" s="1" t="s">
        <v>168</v>
      </c>
      <c r="J153" s="1" t="str">
        <f aca="false">"( WIRE "&amp;D153&amp;" )"</f>
        <v>( WIRE 831 )</v>
      </c>
      <c r="K153" s="1" t="str">
        <f aca="false">"X"&amp;$E153</f>
        <v>X6300</v>
      </c>
      <c r="L153" s="1" t="str">
        <f aca="false">"Y"&amp;F153</f>
        <v>Y1165.55</v>
      </c>
      <c r="M153" s="1" t="str">
        <f aca="false">"G111"</f>
        <v>G111</v>
      </c>
      <c r="O153" s="1" t="str">
        <f aca="false">I153&amp;" "&amp;J153&amp;" "&amp;K153&amp;" "&amp;L153&amp;" "&amp;M153</f>
        <v>N152 ( WIRE 831 ) X6300 Y1165.55 G111</v>
      </c>
    </row>
    <row r="154" customFormat="false" ht="13.8" hidden="false" customHeight="false" outlineLevel="0" collapsed="false">
      <c r="D154" s="1" t="n">
        <f aca="false">D153+$B$6</f>
        <v>830</v>
      </c>
      <c r="E154" s="1" t="n">
        <f aca="false">E153+$B$4</f>
        <v>6300</v>
      </c>
      <c r="F154" s="1" t="n">
        <f aca="false">F153+$B$5</f>
        <v>1159.8</v>
      </c>
      <c r="I154" s="1" t="s">
        <v>169</v>
      </c>
      <c r="J154" s="1" t="str">
        <f aca="false">"( WIRE "&amp;D154&amp;" )"</f>
        <v>( WIRE 830 )</v>
      </c>
      <c r="K154" s="1" t="str">
        <f aca="false">"X"&amp;$E154</f>
        <v>X6300</v>
      </c>
      <c r="L154" s="1" t="str">
        <f aca="false">"Y"&amp;F154</f>
        <v>Y1159.8</v>
      </c>
      <c r="M154" s="1" t="str">
        <f aca="false">"G111"</f>
        <v>G111</v>
      </c>
      <c r="O154" s="1" t="str">
        <f aca="false">I154&amp;" "&amp;J154&amp;" "&amp;K154&amp;" "&amp;L154&amp;" "&amp;M154</f>
        <v>N153 ( WIRE 830 ) X6300 Y1159.8 G111</v>
      </c>
    </row>
    <row r="155" customFormat="false" ht="13.8" hidden="false" customHeight="false" outlineLevel="0" collapsed="false">
      <c r="D155" s="1" t="n">
        <f aca="false">D154+$B$6</f>
        <v>829</v>
      </c>
      <c r="E155" s="1" t="n">
        <f aca="false">E154+$B$4</f>
        <v>6300</v>
      </c>
      <c r="F155" s="1" t="n">
        <f aca="false">F154+$B$5</f>
        <v>1154.05</v>
      </c>
      <c r="I155" s="1" t="s">
        <v>170</v>
      </c>
      <c r="J155" s="1" t="str">
        <f aca="false">"( WIRE "&amp;D155&amp;" )"</f>
        <v>( WIRE 829 )</v>
      </c>
      <c r="K155" s="1" t="str">
        <f aca="false">"X"&amp;$E155</f>
        <v>X6300</v>
      </c>
      <c r="L155" s="1" t="str">
        <f aca="false">"Y"&amp;F155</f>
        <v>Y1154.05</v>
      </c>
      <c r="M155" s="1" t="str">
        <f aca="false">"G111"</f>
        <v>G111</v>
      </c>
      <c r="O155" s="1" t="str">
        <f aca="false">I155&amp;" "&amp;J155&amp;" "&amp;K155&amp;" "&amp;L155&amp;" "&amp;M155</f>
        <v>N154 ( WIRE 829 ) X6300 Y1154.05 G111</v>
      </c>
    </row>
    <row r="156" customFormat="false" ht="13.8" hidden="false" customHeight="false" outlineLevel="0" collapsed="false">
      <c r="D156" s="1" t="n">
        <f aca="false">D155+$B$6</f>
        <v>828</v>
      </c>
      <c r="E156" s="1" t="n">
        <f aca="false">E155+$B$4</f>
        <v>6300</v>
      </c>
      <c r="F156" s="1" t="n">
        <f aca="false">F155+$B$5</f>
        <v>1148.3</v>
      </c>
      <c r="I156" s="1" t="s">
        <v>171</v>
      </c>
      <c r="J156" s="1" t="str">
        <f aca="false">"( WIRE "&amp;D156&amp;" )"</f>
        <v>( WIRE 828 )</v>
      </c>
      <c r="K156" s="1" t="str">
        <f aca="false">"X"&amp;$E156</f>
        <v>X6300</v>
      </c>
      <c r="L156" s="1" t="str">
        <f aca="false">"Y"&amp;F156</f>
        <v>Y1148.3</v>
      </c>
      <c r="M156" s="1" t="str">
        <f aca="false">"G111"</f>
        <v>G111</v>
      </c>
      <c r="O156" s="1" t="str">
        <f aca="false">I156&amp;" "&amp;J156&amp;" "&amp;K156&amp;" "&amp;L156&amp;" "&amp;M156</f>
        <v>N155 ( WIRE 828 ) X6300 Y1148.3 G111</v>
      </c>
    </row>
    <row r="157" customFormat="false" ht="13.8" hidden="false" customHeight="false" outlineLevel="0" collapsed="false">
      <c r="D157" s="1" t="n">
        <f aca="false">D156+$B$6</f>
        <v>827</v>
      </c>
      <c r="E157" s="1" t="n">
        <f aca="false">E156+$B$4</f>
        <v>6300</v>
      </c>
      <c r="F157" s="1" t="n">
        <f aca="false">F156+$B$5</f>
        <v>1142.55</v>
      </c>
      <c r="I157" s="1" t="s">
        <v>172</v>
      </c>
      <c r="J157" s="1" t="str">
        <f aca="false">"( WIRE "&amp;D157&amp;" )"</f>
        <v>( WIRE 827 )</v>
      </c>
      <c r="K157" s="1" t="str">
        <f aca="false">"X"&amp;$E157</f>
        <v>X6300</v>
      </c>
      <c r="L157" s="1" t="str">
        <f aca="false">"Y"&amp;F157</f>
        <v>Y1142.55</v>
      </c>
      <c r="M157" s="1" t="str">
        <f aca="false">"G111"</f>
        <v>G111</v>
      </c>
      <c r="O157" s="1" t="str">
        <f aca="false">I157&amp;" "&amp;J157&amp;" "&amp;K157&amp;" "&amp;L157&amp;" "&amp;M157</f>
        <v>N156 ( WIRE 827 ) X6300 Y1142.55 G111</v>
      </c>
    </row>
    <row r="158" customFormat="false" ht="13.8" hidden="false" customHeight="false" outlineLevel="0" collapsed="false">
      <c r="D158" s="1" t="n">
        <f aca="false">D157+$B$6</f>
        <v>826</v>
      </c>
      <c r="E158" s="1" t="n">
        <f aca="false">E157+$B$4</f>
        <v>6300</v>
      </c>
      <c r="F158" s="1" t="n">
        <f aca="false">F157+$B$5</f>
        <v>1136.8</v>
      </c>
      <c r="I158" s="1" t="s">
        <v>173</v>
      </c>
      <c r="J158" s="1" t="str">
        <f aca="false">"( WIRE "&amp;D158&amp;" )"</f>
        <v>( WIRE 826 )</v>
      </c>
      <c r="K158" s="1" t="str">
        <f aca="false">"X"&amp;$E158</f>
        <v>X6300</v>
      </c>
      <c r="L158" s="1" t="str">
        <f aca="false">"Y"&amp;F158</f>
        <v>Y1136.8</v>
      </c>
      <c r="M158" s="1" t="str">
        <f aca="false">"G111"</f>
        <v>G111</v>
      </c>
      <c r="O158" s="1" t="str">
        <f aca="false">I158&amp;" "&amp;J158&amp;" "&amp;K158&amp;" "&amp;L158&amp;" "&amp;M158</f>
        <v>N157 ( WIRE 826 ) X6300 Y1136.8 G111</v>
      </c>
    </row>
    <row r="159" customFormat="false" ht="13.8" hidden="false" customHeight="false" outlineLevel="0" collapsed="false">
      <c r="D159" s="1" t="n">
        <f aca="false">D158+$B$6</f>
        <v>825</v>
      </c>
      <c r="E159" s="1" t="n">
        <f aca="false">E158+$B$4</f>
        <v>6300</v>
      </c>
      <c r="F159" s="1" t="n">
        <f aca="false">F158+$B$5</f>
        <v>1131.05</v>
      </c>
      <c r="I159" s="1" t="s">
        <v>174</v>
      </c>
      <c r="J159" s="1" t="str">
        <f aca="false">"( WIRE "&amp;D159&amp;" )"</f>
        <v>( WIRE 825 )</v>
      </c>
      <c r="K159" s="1" t="str">
        <f aca="false">"X"&amp;$E159</f>
        <v>X6300</v>
      </c>
      <c r="L159" s="1" t="str">
        <f aca="false">"Y"&amp;F159</f>
        <v>Y1131.05</v>
      </c>
      <c r="M159" s="1" t="str">
        <f aca="false">"G111"</f>
        <v>G111</v>
      </c>
      <c r="O159" s="1" t="str">
        <f aca="false">I159&amp;" "&amp;J159&amp;" "&amp;K159&amp;" "&amp;L159&amp;" "&amp;M159</f>
        <v>N158 ( WIRE 825 ) X6300 Y1131.05 G111</v>
      </c>
    </row>
    <row r="160" customFormat="false" ht="13.8" hidden="false" customHeight="false" outlineLevel="0" collapsed="false">
      <c r="D160" s="1" t="n">
        <f aca="false">D159+$B$6</f>
        <v>824</v>
      </c>
      <c r="E160" s="1" t="n">
        <f aca="false">E159+$B$4</f>
        <v>6300</v>
      </c>
      <c r="F160" s="1" t="n">
        <f aca="false">F159+$B$5</f>
        <v>1125.3</v>
      </c>
      <c r="I160" s="1" t="s">
        <v>175</v>
      </c>
      <c r="J160" s="1" t="str">
        <f aca="false">"( WIRE "&amp;D160&amp;" )"</f>
        <v>( WIRE 824 )</v>
      </c>
      <c r="K160" s="1" t="str">
        <f aca="false">"X"&amp;$E160</f>
        <v>X6300</v>
      </c>
      <c r="L160" s="1" t="str">
        <f aca="false">"Y"&amp;F160</f>
        <v>Y1125.3</v>
      </c>
      <c r="M160" s="1" t="str">
        <f aca="false">"G111"</f>
        <v>G111</v>
      </c>
      <c r="O160" s="1" t="str">
        <f aca="false">I160&amp;" "&amp;J160&amp;" "&amp;K160&amp;" "&amp;L160&amp;" "&amp;M160</f>
        <v>N159 ( WIRE 824 ) X6300 Y1125.3 G111</v>
      </c>
    </row>
    <row r="161" customFormat="false" ht="13.8" hidden="false" customHeight="false" outlineLevel="0" collapsed="false">
      <c r="D161" s="1" t="n">
        <f aca="false">D160+$B$6</f>
        <v>823</v>
      </c>
      <c r="E161" s="1" t="n">
        <f aca="false">E160+$B$4</f>
        <v>6300</v>
      </c>
      <c r="F161" s="1" t="n">
        <f aca="false">F160+$B$5</f>
        <v>1119.55</v>
      </c>
      <c r="I161" s="1" t="s">
        <v>176</v>
      </c>
      <c r="J161" s="1" t="str">
        <f aca="false">"( WIRE "&amp;D161&amp;" )"</f>
        <v>( WIRE 823 )</v>
      </c>
      <c r="K161" s="1" t="str">
        <f aca="false">"X"&amp;$E161</f>
        <v>X6300</v>
      </c>
      <c r="L161" s="1" t="str">
        <f aca="false">"Y"&amp;F161</f>
        <v>Y1119.55</v>
      </c>
      <c r="M161" s="1" t="str">
        <f aca="false">"G111"</f>
        <v>G111</v>
      </c>
      <c r="O161" s="1" t="str">
        <f aca="false">I161&amp;" "&amp;J161&amp;" "&amp;K161&amp;" "&amp;L161&amp;" "&amp;M161</f>
        <v>N160 ( WIRE 823 ) X6300 Y1119.55 G111</v>
      </c>
    </row>
    <row r="162" customFormat="false" ht="13.8" hidden="false" customHeight="false" outlineLevel="0" collapsed="false">
      <c r="D162" s="1" t="n">
        <f aca="false">D161+$B$6</f>
        <v>822</v>
      </c>
      <c r="E162" s="1" t="n">
        <f aca="false">E161+$B$4</f>
        <v>6300</v>
      </c>
      <c r="F162" s="1" t="n">
        <f aca="false">F161+$B$5</f>
        <v>1113.8</v>
      </c>
      <c r="I162" s="1" t="s">
        <v>177</v>
      </c>
      <c r="J162" s="1" t="str">
        <f aca="false">"( WIRE "&amp;D162&amp;" )"</f>
        <v>( WIRE 822 )</v>
      </c>
      <c r="K162" s="1" t="str">
        <f aca="false">"X"&amp;$E162</f>
        <v>X6300</v>
      </c>
      <c r="L162" s="1" t="str">
        <f aca="false">"Y"&amp;F162</f>
        <v>Y1113.8</v>
      </c>
      <c r="M162" s="1" t="str">
        <f aca="false">"G111"</f>
        <v>G111</v>
      </c>
      <c r="O162" s="1" t="str">
        <f aca="false">I162&amp;" "&amp;J162&amp;" "&amp;K162&amp;" "&amp;L162&amp;" "&amp;M162</f>
        <v>N161 ( WIRE 822 ) X6300 Y1113.8 G111</v>
      </c>
    </row>
    <row r="163" customFormat="false" ht="13.8" hidden="false" customHeight="false" outlineLevel="0" collapsed="false">
      <c r="D163" s="1" t="n">
        <f aca="false">D162+$B$6</f>
        <v>821</v>
      </c>
      <c r="E163" s="1" t="n">
        <f aca="false">E162+$B$4</f>
        <v>6300</v>
      </c>
      <c r="F163" s="1" t="n">
        <f aca="false">F162+$B$5</f>
        <v>1108.05</v>
      </c>
      <c r="I163" s="1" t="s">
        <v>178</v>
      </c>
      <c r="J163" s="1" t="str">
        <f aca="false">"( WIRE "&amp;D163&amp;" )"</f>
        <v>( WIRE 821 )</v>
      </c>
      <c r="K163" s="1" t="str">
        <f aca="false">"X"&amp;$E163</f>
        <v>X6300</v>
      </c>
      <c r="L163" s="1" t="str">
        <f aca="false">"Y"&amp;F163</f>
        <v>Y1108.05</v>
      </c>
      <c r="M163" s="1" t="str">
        <f aca="false">"G111"</f>
        <v>G111</v>
      </c>
      <c r="O163" s="1" t="str">
        <f aca="false">I163&amp;" "&amp;J163&amp;" "&amp;K163&amp;" "&amp;L163&amp;" "&amp;M163</f>
        <v>N162 ( WIRE 821 ) X6300 Y1108.05 G111</v>
      </c>
    </row>
    <row r="164" customFormat="false" ht="13.8" hidden="false" customHeight="false" outlineLevel="0" collapsed="false">
      <c r="D164" s="1" t="n">
        <f aca="false">D163+$B$6</f>
        <v>820</v>
      </c>
      <c r="E164" s="1" t="n">
        <f aca="false">E163+$B$4</f>
        <v>6300</v>
      </c>
      <c r="F164" s="1" t="n">
        <f aca="false">F163+$B$5</f>
        <v>1102.3</v>
      </c>
      <c r="I164" s="1" t="s">
        <v>179</v>
      </c>
      <c r="J164" s="1" t="str">
        <f aca="false">"( WIRE "&amp;D164&amp;" )"</f>
        <v>( WIRE 820 )</v>
      </c>
      <c r="K164" s="1" t="str">
        <f aca="false">"X"&amp;$E164</f>
        <v>X6300</v>
      </c>
      <c r="L164" s="1" t="str">
        <f aca="false">"Y"&amp;F164</f>
        <v>Y1102.3</v>
      </c>
      <c r="M164" s="1" t="str">
        <f aca="false">"G111"</f>
        <v>G111</v>
      </c>
      <c r="O164" s="1" t="str">
        <f aca="false">I164&amp;" "&amp;J164&amp;" "&amp;K164&amp;" "&amp;L164&amp;" "&amp;M164</f>
        <v>N163 ( WIRE 820 ) X6300 Y1102.3 G111</v>
      </c>
    </row>
    <row r="165" customFormat="false" ht="13.8" hidden="false" customHeight="false" outlineLevel="0" collapsed="false">
      <c r="D165" s="1" t="n">
        <f aca="false">D164+$B$6</f>
        <v>819</v>
      </c>
      <c r="E165" s="1" t="n">
        <f aca="false">E164+$B$4</f>
        <v>6300</v>
      </c>
      <c r="F165" s="1" t="n">
        <f aca="false">F164+$B$5</f>
        <v>1096.55</v>
      </c>
      <c r="I165" s="1" t="s">
        <v>180</v>
      </c>
      <c r="J165" s="1" t="str">
        <f aca="false">"( WIRE "&amp;D165&amp;" )"</f>
        <v>( WIRE 819 )</v>
      </c>
      <c r="K165" s="1" t="str">
        <f aca="false">"X"&amp;$E165</f>
        <v>X6300</v>
      </c>
      <c r="L165" s="1" t="str">
        <f aca="false">"Y"&amp;F165</f>
        <v>Y1096.55</v>
      </c>
      <c r="M165" s="1" t="str">
        <f aca="false">"G111"</f>
        <v>G111</v>
      </c>
      <c r="O165" s="1" t="str">
        <f aca="false">I165&amp;" "&amp;J165&amp;" "&amp;K165&amp;" "&amp;L165&amp;" "&amp;M165</f>
        <v>N164 ( WIRE 819 ) X6300 Y1096.55 G111</v>
      </c>
    </row>
    <row r="166" customFormat="false" ht="13.8" hidden="false" customHeight="false" outlineLevel="0" collapsed="false">
      <c r="D166" s="1" t="n">
        <f aca="false">D165+$B$6</f>
        <v>818</v>
      </c>
      <c r="E166" s="1" t="n">
        <f aca="false">E165+$B$4</f>
        <v>6300</v>
      </c>
      <c r="F166" s="1" t="n">
        <f aca="false">F165+$B$5</f>
        <v>1090.8</v>
      </c>
      <c r="I166" s="1" t="s">
        <v>181</v>
      </c>
      <c r="J166" s="1" t="str">
        <f aca="false">"( WIRE "&amp;D166&amp;" )"</f>
        <v>( WIRE 818 )</v>
      </c>
      <c r="K166" s="1" t="str">
        <f aca="false">"X"&amp;$E166</f>
        <v>X6300</v>
      </c>
      <c r="L166" s="1" t="str">
        <f aca="false">"Y"&amp;F166</f>
        <v>Y1090.8</v>
      </c>
      <c r="M166" s="1" t="str">
        <f aca="false">"G111"</f>
        <v>G111</v>
      </c>
      <c r="O166" s="1" t="str">
        <f aca="false">I166&amp;" "&amp;J166&amp;" "&amp;K166&amp;" "&amp;L166&amp;" "&amp;M166</f>
        <v>N165 ( WIRE 818 ) X6300 Y1090.8 G111</v>
      </c>
    </row>
    <row r="167" customFormat="false" ht="13.8" hidden="false" customHeight="false" outlineLevel="0" collapsed="false">
      <c r="D167" s="1" t="n">
        <f aca="false">D166+$B$6</f>
        <v>817</v>
      </c>
      <c r="E167" s="1" t="n">
        <f aca="false">E166+$B$4</f>
        <v>6300</v>
      </c>
      <c r="F167" s="1" t="n">
        <f aca="false">F166+$B$5</f>
        <v>1085.05</v>
      </c>
      <c r="I167" s="1" t="s">
        <v>182</v>
      </c>
      <c r="J167" s="1" t="str">
        <f aca="false">"( WIRE "&amp;D167&amp;" )"</f>
        <v>( WIRE 817 )</v>
      </c>
      <c r="K167" s="1" t="str">
        <f aca="false">"X"&amp;$E167</f>
        <v>X6300</v>
      </c>
      <c r="L167" s="1" t="str">
        <f aca="false">"Y"&amp;F167</f>
        <v>Y1085.05</v>
      </c>
      <c r="M167" s="1" t="str">
        <f aca="false">"G111"</f>
        <v>G111</v>
      </c>
      <c r="O167" s="1" t="str">
        <f aca="false">I167&amp;" "&amp;J167&amp;" "&amp;K167&amp;" "&amp;L167&amp;" "&amp;M167</f>
        <v>N166 ( WIRE 817 ) X6300 Y1085.05 G111</v>
      </c>
    </row>
    <row r="168" customFormat="false" ht="13.8" hidden="false" customHeight="false" outlineLevel="0" collapsed="false">
      <c r="D168" s="1" t="n">
        <f aca="false">D167+$B$6</f>
        <v>816</v>
      </c>
      <c r="E168" s="1" t="n">
        <f aca="false">E167+$B$4</f>
        <v>6300</v>
      </c>
      <c r="F168" s="1" t="n">
        <f aca="false">F167+$B$5</f>
        <v>1079.3</v>
      </c>
      <c r="I168" s="1" t="s">
        <v>183</v>
      </c>
      <c r="J168" s="1" t="str">
        <f aca="false">"( WIRE "&amp;D168&amp;" )"</f>
        <v>( WIRE 816 )</v>
      </c>
      <c r="K168" s="1" t="str">
        <f aca="false">"X"&amp;$E168</f>
        <v>X6300</v>
      </c>
      <c r="L168" s="1" t="str">
        <f aca="false">"Y"&amp;F168</f>
        <v>Y1079.3</v>
      </c>
      <c r="M168" s="1" t="str">
        <f aca="false">"G111"</f>
        <v>G111</v>
      </c>
      <c r="O168" s="1" t="str">
        <f aca="false">I168&amp;" "&amp;J168&amp;" "&amp;K168&amp;" "&amp;L168&amp;" "&amp;M168</f>
        <v>N167 ( WIRE 816 ) X6300 Y1079.3 G111</v>
      </c>
    </row>
    <row r="169" customFormat="false" ht="13.8" hidden="false" customHeight="false" outlineLevel="0" collapsed="false">
      <c r="D169" s="1" t="n">
        <f aca="false">D168+$B$6</f>
        <v>815</v>
      </c>
      <c r="E169" s="1" t="n">
        <f aca="false">E168+$B$4</f>
        <v>6300</v>
      </c>
      <c r="F169" s="1" t="n">
        <f aca="false">F168+$B$5</f>
        <v>1073.55</v>
      </c>
      <c r="I169" s="1" t="s">
        <v>184</v>
      </c>
      <c r="J169" s="1" t="str">
        <f aca="false">"( WIRE "&amp;D169&amp;" )"</f>
        <v>( WIRE 815 )</v>
      </c>
      <c r="K169" s="1" t="str">
        <f aca="false">"X"&amp;$E169</f>
        <v>X6300</v>
      </c>
      <c r="L169" s="1" t="str">
        <f aca="false">"Y"&amp;F169</f>
        <v>Y1073.55</v>
      </c>
      <c r="M169" s="1" t="str">
        <f aca="false">"G111"</f>
        <v>G111</v>
      </c>
      <c r="O169" s="1" t="str">
        <f aca="false">I169&amp;" "&amp;J169&amp;" "&amp;K169&amp;" "&amp;L169&amp;" "&amp;M169</f>
        <v>N168 ( WIRE 815 ) X6300 Y1073.55 G111</v>
      </c>
    </row>
    <row r="170" customFormat="false" ht="13.8" hidden="false" customHeight="false" outlineLevel="0" collapsed="false">
      <c r="D170" s="1" t="n">
        <f aca="false">D169+$B$6</f>
        <v>814</v>
      </c>
      <c r="E170" s="1" t="n">
        <f aca="false">E169+$B$4</f>
        <v>6300</v>
      </c>
      <c r="F170" s="1" t="n">
        <f aca="false">F169+$B$5</f>
        <v>1067.8</v>
      </c>
      <c r="I170" s="1" t="s">
        <v>185</v>
      </c>
      <c r="J170" s="1" t="str">
        <f aca="false">"( WIRE "&amp;D170&amp;" )"</f>
        <v>( WIRE 814 )</v>
      </c>
      <c r="K170" s="1" t="str">
        <f aca="false">"X"&amp;$E170</f>
        <v>X6300</v>
      </c>
      <c r="L170" s="1" t="str">
        <f aca="false">"Y"&amp;F170</f>
        <v>Y1067.8</v>
      </c>
      <c r="M170" s="1" t="str">
        <f aca="false">"G111"</f>
        <v>G111</v>
      </c>
      <c r="O170" s="1" t="str">
        <f aca="false">I170&amp;" "&amp;J170&amp;" "&amp;K170&amp;" "&amp;L170&amp;" "&amp;M170</f>
        <v>N169 ( WIRE 814 ) X6300 Y1067.8 G111</v>
      </c>
    </row>
    <row r="171" customFormat="false" ht="13.8" hidden="false" customHeight="false" outlineLevel="0" collapsed="false">
      <c r="D171" s="1" t="n">
        <f aca="false">D170+$B$6</f>
        <v>813</v>
      </c>
      <c r="E171" s="1" t="n">
        <f aca="false">E170+$B$4</f>
        <v>6300</v>
      </c>
      <c r="F171" s="1" t="n">
        <f aca="false">F170+$B$5</f>
        <v>1062.05</v>
      </c>
      <c r="I171" s="1" t="s">
        <v>186</v>
      </c>
      <c r="J171" s="1" t="str">
        <f aca="false">"( WIRE "&amp;D171&amp;" )"</f>
        <v>( WIRE 813 )</v>
      </c>
      <c r="K171" s="1" t="str">
        <f aca="false">"X"&amp;$E171</f>
        <v>X6300</v>
      </c>
      <c r="L171" s="1" t="str">
        <f aca="false">"Y"&amp;F171</f>
        <v>Y1062.05</v>
      </c>
      <c r="M171" s="1" t="str">
        <f aca="false">"G111"</f>
        <v>G111</v>
      </c>
      <c r="O171" s="1" t="str">
        <f aca="false">I171&amp;" "&amp;J171&amp;" "&amp;K171&amp;" "&amp;L171&amp;" "&amp;M171</f>
        <v>N170 ( WIRE 813 ) X6300 Y1062.05 G111</v>
      </c>
    </row>
    <row r="172" customFormat="false" ht="13.8" hidden="false" customHeight="false" outlineLevel="0" collapsed="false">
      <c r="D172" s="1" t="n">
        <f aca="false">D171+$B$6</f>
        <v>812</v>
      </c>
      <c r="E172" s="1" t="n">
        <f aca="false">E171+$B$4</f>
        <v>6300</v>
      </c>
      <c r="F172" s="1" t="n">
        <f aca="false">F171+$B$5</f>
        <v>1056.3</v>
      </c>
      <c r="I172" s="1" t="s">
        <v>187</v>
      </c>
      <c r="J172" s="1" t="str">
        <f aca="false">"( WIRE "&amp;D172&amp;" )"</f>
        <v>( WIRE 812 )</v>
      </c>
      <c r="K172" s="1" t="str">
        <f aca="false">"X"&amp;$E172</f>
        <v>X6300</v>
      </c>
      <c r="L172" s="1" t="str">
        <f aca="false">"Y"&amp;F172</f>
        <v>Y1056.3</v>
      </c>
      <c r="M172" s="1" t="str">
        <f aca="false">"G111"</f>
        <v>G111</v>
      </c>
      <c r="O172" s="1" t="str">
        <f aca="false">I172&amp;" "&amp;J172&amp;" "&amp;K172&amp;" "&amp;L172&amp;" "&amp;M172</f>
        <v>N171 ( WIRE 812 ) X6300 Y1056.3 G111</v>
      </c>
    </row>
    <row r="173" customFormat="false" ht="13.8" hidden="false" customHeight="false" outlineLevel="0" collapsed="false">
      <c r="D173" s="1" t="n">
        <f aca="false">D172+$B$6</f>
        <v>811</v>
      </c>
      <c r="E173" s="1" t="n">
        <f aca="false">E172+$B$4</f>
        <v>6300</v>
      </c>
      <c r="F173" s="1" t="n">
        <f aca="false">F172+$B$5</f>
        <v>1050.55</v>
      </c>
      <c r="I173" s="1" t="s">
        <v>188</v>
      </c>
      <c r="J173" s="1" t="str">
        <f aca="false">"( WIRE "&amp;D173&amp;" )"</f>
        <v>( WIRE 811 )</v>
      </c>
      <c r="K173" s="1" t="str">
        <f aca="false">"X"&amp;$E173</f>
        <v>X6300</v>
      </c>
      <c r="L173" s="1" t="str">
        <f aca="false">"Y"&amp;F173</f>
        <v>Y1050.55</v>
      </c>
      <c r="M173" s="1" t="str">
        <f aca="false">"G111"</f>
        <v>G111</v>
      </c>
      <c r="O173" s="1" t="str">
        <f aca="false">I173&amp;" "&amp;J173&amp;" "&amp;K173&amp;" "&amp;L173&amp;" "&amp;M173</f>
        <v>N172 ( WIRE 811 ) X6300 Y1050.55 G111</v>
      </c>
    </row>
    <row r="174" customFormat="false" ht="13.8" hidden="false" customHeight="false" outlineLevel="0" collapsed="false">
      <c r="D174" s="1" t="n">
        <f aca="false">D173+$B$6</f>
        <v>810</v>
      </c>
      <c r="E174" s="1" t="n">
        <f aca="false">E173+$B$4</f>
        <v>6300</v>
      </c>
      <c r="F174" s="1" t="n">
        <f aca="false">F173+$B$5</f>
        <v>1044.8</v>
      </c>
      <c r="I174" s="1" t="s">
        <v>189</v>
      </c>
      <c r="J174" s="1" t="str">
        <f aca="false">"( WIRE "&amp;D174&amp;" )"</f>
        <v>( WIRE 810 )</v>
      </c>
      <c r="K174" s="1" t="str">
        <f aca="false">"X"&amp;$E174</f>
        <v>X6300</v>
      </c>
      <c r="L174" s="1" t="str">
        <f aca="false">"Y"&amp;F174</f>
        <v>Y1044.8</v>
      </c>
      <c r="M174" s="1" t="str">
        <f aca="false">"G111"</f>
        <v>G111</v>
      </c>
      <c r="O174" s="1" t="str">
        <f aca="false">I174&amp;" "&amp;J174&amp;" "&amp;K174&amp;" "&amp;L174&amp;" "&amp;M174</f>
        <v>N173 ( WIRE 810 ) X6300 Y1044.8 G111</v>
      </c>
    </row>
    <row r="175" customFormat="false" ht="13.8" hidden="false" customHeight="false" outlineLevel="0" collapsed="false">
      <c r="D175" s="1" t="n">
        <f aca="false">D174+$B$6</f>
        <v>809</v>
      </c>
      <c r="E175" s="1" t="n">
        <f aca="false">E174+$B$4</f>
        <v>6300</v>
      </c>
      <c r="F175" s="1" t="n">
        <f aca="false">F174+$B$5</f>
        <v>1039.05</v>
      </c>
      <c r="I175" s="1" t="s">
        <v>190</v>
      </c>
      <c r="J175" s="1" t="str">
        <f aca="false">"( WIRE "&amp;D175&amp;" )"</f>
        <v>( WIRE 809 )</v>
      </c>
      <c r="K175" s="1" t="str">
        <f aca="false">"X"&amp;$E175</f>
        <v>X6300</v>
      </c>
      <c r="L175" s="1" t="str">
        <f aca="false">"Y"&amp;F175</f>
        <v>Y1039.05</v>
      </c>
      <c r="M175" s="1" t="str">
        <f aca="false">"G111"</f>
        <v>G111</v>
      </c>
      <c r="O175" s="1" t="str">
        <f aca="false">I175&amp;" "&amp;J175&amp;" "&amp;K175&amp;" "&amp;L175&amp;" "&amp;M175</f>
        <v>N174 ( WIRE 809 ) X6300 Y1039.05 G111</v>
      </c>
    </row>
    <row r="176" customFormat="false" ht="13.8" hidden="false" customHeight="false" outlineLevel="0" collapsed="false">
      <c r="D176" s="1" t="n">
        <f aca="false">D175+$B$6</f>
        <v>808</v>
      </c>
      <c r="E176" s="1" t="n">
        <f aca="false">E175+$B$4</f>
        <v>6300</v>
      </c>
      <c r="F176" s="1" t="n">
        <f aca="false">F175+$B$5</f>
        <v>1033.3</v>
      </c>
      <c r="I176" s="1" t="s">
        <v>191</v>
      </c>
      <c r="J176" s="1" t="str">
        <f aca="false">"( WIRE "&amp;D176&amp;" )"</f>
        <v>( WIRE 808 )</v>
      </c>
      <c r="K176" s="1" t="str">
        <f aca="false">"X"&amp;$E176</f>
        <v>X6300</v>
      </c>
      <c r="L176" s="1" t="str">
        <f aca="false">"Y"&amp;F176</f>
        <v>Y1033.3</v>
      </c>
      <c r="M176" s="1" t="str">
        <f aca="false">"G111"</f>
        <v>G111</v>
      </c>
      <c r="O176" s="1" t="str">
        <f aca="false">I176&amp;" "&amp;J176&amp;" "&amp;K176&amp;" "&amp;L176&amp;" "&amp;M176</f>
        <v>N175 ( WIRE 808 ) X6300 Y1033.3 G111</v>
      </c>
    </row>
    <row r="177" customFormat="false" ht="13.8" hidden="false" customHeight="false" outlineLevel="0" collapsed="false">
      <c r="D177" s="1" t="n">
        <f aca="false">D176+$B$6</f>
        <v>807</v>
      </c>
      <c r="E177" s="1" t="n">
        <f aca="false">E176+$B$4</f>
        <v>6300</v>
      </c>
      <c r="F177" s="1" t="n">
        <f aca="false">F176+$B$5</f>
        <v>1027.55</v>
      </c>
      <c r="I177" s="1" t="s">
        <v>192</v>
      </c>
      <c r="J177" s="1" t="str">
        <f aca="false">"( WIRE "&amp;D177&amp;" )"</f>
        <v>( WIRE 807 )</v>
      </c>
      <c r="K177" s="1" t="str">
        <f aca="false">"X"&amp;$E177</f>
        <v>X6300</v>
      </c>
      <c r="L177" s="1" t="str">
        <f aca="false">"Y"&amp;F177</f>
        <v>Y1027.55</v>
      </c>
      <c r="M177" s="1" t="str">
        <f aca="false">"G111"</f>
        <v>G111</v>
      </c>
      <c r="O177" s="1" t="str">
        <f aca="false">I177&amp;" "&amp;J177&amp;" "&amp;K177&amp;" "&amp;L177&amp;" "&amp;M177</f>
        <v>N176 ( WIRE 807 ) X6300 Y1027.55 G111</v>
      </c>
    </row>
    <row r="178" customFormat="false" ht="13.8" hidden="false" customHeight="false" outlineLevel="0" collapsed="false">
      <c r="D178" s="1" t="n">
        <f aca="false">D177+$B$6</f>
        <v>806</v>
      </c>
      <c r="E178" s="1" t="n">
        <f aca="false">E177+$B$4</f>
        <v>6300</v>
      </c>
      <c r="F178" s="1" t="n">
        <f aca="false">F177+$B$5</f>
        <v>1021.8</v>
      </c>
      <c r="I178" s="1" t="s">
        <v>193</v>
      </c>
      <c r="J178" s="1" t="str">
        <f aca="false">"( WIRE "&amp;D178&amp;" )"</f>
        <v>( WIRE 806 )</v>
      </c>
      <c r="K178" s="1" t="str">
        <f aca="false">"X"&amp;$E178</f>
        <v>X6300</v>
      </c>
      <c r="L178" s="1" t="str">
        <f aca="false">"Y"&amp;F178</f>
        <v>Y1021.8</v>
      </c>
      <c r="M178" s="1" t="str">
        <f aca="false">"G111"</f>
        <v>G111</v>
      </c>
      <c r="O178" s="1" t="str">
        <f aca="false">I178&amp;" "&amp;J178&amp;" "&amp;K178&amp;" "&amp;L178&amp;" "&amp;M178</f>
        <v>N177 ( WIRE 806 ) X6300 Y1021.8 G111</v>
      </c>
    </row>
    <row r="179" customFormat="false" ht="13.8" hidden="false" customHeight="false" outlineLevel="0" collapsed="false">
      <c r="D179" s="1" t="n">
        <f aca="false">D178+$B$6</f>
        <v>805</v>
      </c>
      <c r="E179" s="1" t="n">
        <f aca="false">E178+$B$4</f>
        <v>6300</v>
      </c>
      <c r="F179" s="1" t="n">
        <f aca="false">F178+$B$5</f>
        <v>1016.05</v>
      </c>
      <c r="I179" s="1" t="s">
        <v>194</v>
      </c>
      <c r="J179" s="1" t="str">
        <f aca="false">"( WIRE "&amp;D179&amp;" )"</f>
        <v>( WIRE 805 )</v>
      </c>
      <c r="K179" s="1" t="str">
        <f aca="false">"X"&amp;$E179</f>
        <v>X6300</v>
      </c>
      <c r="L179" s="1" t="str">
        <f aca="false">"Y"&amp;F179</f>
        <v>Y1016.05</v>
      </c>
      <c r="M179" s="1" t="str">
        <f aca="false">"G111"</f>
        <v>G111</v>
      </c>
      <c r="O179" s="1" t="str">
        <f aca="false">I179&amp;" "&amp;J179&amp;" "&amp;K179&amp;" "&amp;L179&amp;" "&amp;M179</f>
        <v>N178 ( WIRE 805 ) X6300 Y1016.05 G111</v>
      </c>
    </row>
    <row r="180" customFormat="false" ht="13.8" hidden="false" customHeight="false" outlineLevel="0" collapsed="false">
      <c r="D180" s="1" t="n">
        <f aca="false">D179+$B$6</f>
        <v>804</v>
      </c>
      <c r="E180" s="1" t="n">
        <f aca="false">E179+$B$4</f>
        <v>6300</v>
      </c>
      <c r="F180" s="1" t="n">
        <f aca="false">F179+$B$5</f>
        <v>1010.3</v>
      </c>
      <c r="I180" s="1" t="s">
        <v>195</v>
      </c>
      <c r="J180" s="1" t="str">
        <f aca="false">"( WIRE "&amp;D180&amp;" )"</f>
        <v>( WIRE 804 )</v>
      </c>
      <c r="K180" s="1" t="str">
        <f aca="false">"X"&amp;$E180</f>
        <v>X6300</v>
      </c>
      <c r="L180" s="1" t="str">
        <f aca="false">"Y"&amp;F180</f>
        <v>Y1010.3</v>
      </c>
      <c r="M180" s="1" t="str">
        <f aca="false">"G111"</f>
        <v>G111</v>
      </c>
      <c r="O180" s="1" t="str">
        <f aca="false">I180&amp;" "&amp;J180&amp;" "&amp;K180&amp;" "&amp;L180&amp;" "&amp;M180</f>
        <v>N179 ( WIRE 804 ) X6300 Y1010.3 G111</v>
      </c>
    </row>
    <row r="181" customFormat="false" ht="13.8" hidden="false" customHeight="false" outlineLevel="0" collapsed="false">
      <c r="D181" s="1" t="n">
        <f aca="false">D180+$B$6</f>
        <v>803</v>
      </c>
      <c r="E181" s="1" t="n">
        <f aca="false">E180+$B$4</f>
        <v>6300</v>
      </c>
      <c r="F181" s="1" t="n">
        <f aca="false">F180+$B$5</f>
        <v>1004.55</v>
      </c>
      <c r="I181" s="1" t="s">
        <v>196</v>
      </c>
      <c r="J181" s="1" t="str">
        <f aca="false">"( WIRE "&amp;D181&amp;" )"</f>
        <v>( WIRE 803 )</v>
      </c>
      <c r="K181" s="1" t="str">
        <f aca="false">"X"&amp;$E181</f>
        <v>X6300</v>
      </c>
      <c r="L181" s="1" t="str">
        <f aca="false">"Y"&amp;F181</f>
        <v>Y1004.55</v>
      </c>
      <c r="M181" s="1" t="str">
        <f aca="false">"G111"</f>
        <v>G111</v>
      </c>
      <c r="O181" s="1" t="str">
        <f aca="false">I181&amp;" "&amp;J181&amp;" "&amp;K181&amp;" "&amp;L181&amp;" "&amp;M181</f>
        <v>N180 ( WIRE 803 ) X6300 Y1004.55 G111</v>
      </c>
    </row>
    <row r="182" customFormat="false" ht="13.8" hidden="false" customHeight="false" outlineLevel="0" collapsed="false">
      <c r="D182" s="1" t="n">
        <f aca="false">D181+$B$6</f>
        <v>802</v>
      </c>
      <c r="E182" s="1" t="n">
        <f aca="false">E181+$B$4</f>
        <v>6300</v>
      </c>
      <c r="F182" s="1" t="n">
        <f aca="false">F181+$B$5</f>
        <v>998.8</v>
      </c>
      <c r="I182" s="1" t="s">
        <v>197</v>
      </c>
      <c r="J182" s="1" t="str">
        <f aca="false">"( WIRE "&amp;D182&amp;" )"</f>
        <v>( WIRE 802 )</v>
      </c>
      <c r="K182" s="1" t="str">
        <f aca="false">"X"&amp;$E182</f>
        <v>X6300</v>
      </c>
      <c r="L182" s="1" t="str">
        <f aca="false">"Y"&amp;F182</f>
        <v>Y998.8</v>
      </c>
      <c r="M182" s="1" t="str">
        <f aca="false">"G111"</f>
        <v>G111</v>
      </c>
      <c r="O182" s="1" t="str">
        <f aca="false">I182&amp;" "&amp;J182&amp;" "&amp;K182&amp;" "&amp;L182&amp;" "&amp;M182</f>
        <v>N181 ( WIRE 802 ) X6300 Y998.8 G111</v>
      </c>
    </row>
    <row r="183" customFormat="false" ht="13.8" hidden="false" customHeight="false" outlineLevel="0" collapsed="false">
      <c r="D183" s="1" t="n">
        <f aca="false">D182+$B$6</f>
        <v>801</v>
      </c>
      <c r="E183" s="1" t="n">
        <f aca="false">E182+$B$4</f>
        <v>6300</v>
      </c>
      <c r="F183" s="1" t="n">
        <f aca="false">F182+$B$5</f>
        <v>993.05</v>
      </c>
      <c r="I183" s="1" t="s">
        <v>198</v>
      </c>
      <c r="J183" s="1" t="str">
        <f aca="false">"( WIRE "&amp;D183&amp;" )"</f>
        <v>( WIRE 801 )</v>
      </c>
      <c r="K183" s="1" t="str">
        <f aca="false">"X"&amp;$E183</f>
        <v>X6300</v>
      </c>
      <c r="L183" s="1" t="str">
        <f aca="false">"Y"&amp;F183</f>
        <v>Y993.05</v>
      </c>
      <c r="M183" s="1" t="str">
        <f aca="false">"G111"</f>
        <v>G111</v>
      </c>
      <c r="O183" s="1" t="str">
        <f aca="false">I183&amp;" "&amp;J183&amp;" "&amp;K183&amp;" "&amp;L183&amp;" "&amp;M183</f>
        <v>N182 ( WIRE 801 ) X6300 Y993.05 G111</v>
      </c>
    </row>
    <row r="184" customFormat="false" ht="13.8" hidden="false" customHeight="false" outlineLevel="0" collapsed="false">
      <c r="D184" s="1" t="n">
        <f aca="false">D183+$B$6</f>
        <v>800</v>
      </c>
      <c r="E184" s="1" t="n">
        <f aca="false">E183+$B$4</f>
        <v>6300</v>
      </c>
      <c r="F184" s="1" t="n">
        <f aca="false">F183+$B$5</f>
        <v>987.3</v>
      </c>
      <c r="I184" s="1" t="s">
        <v>199</v>
      </c>
      <c r="J184" s="1" t="str">
        <f aca="false">"( WIRE "&amp;D184&amp;" )"</f>
        <v>( WIRE 800 )</v>
      </c>
      <c r="K184" s="1" t="str">
        <f aca="false">"X"&amp;$E184</f>
        <v>X6300</v>
      </c>
      <c r="L184" s="1" t="str">
        <f aca="false">"Y"&amp;F184</f>
        <v>Y987.3</v>
      </c>
      <c r="M184" s="1" t="str">
        <f aca="false">"G111"</f>
        <v>G111</v>
      </c>
      <c r="O184" s="1" t="str">
        <f aca="false">I184&amp;" "&amp;J184&amp;" "&amp;K184&amp;" "&amp;L184&amp;" "&amp;M184</f>
        <v>N183 ( WIRE 800 ) X6300 Y987.3 G111</v>
      </c>
    </row>
    <row r="185" customFormat="false" ht="13.8" hidden="false" customHeight="false" outlineLevel="0" collapsed="false">
      <c r="D185" s="1" t="n">
        <f aca="false">D184+$B$6</f>
        <v>799</v>
      </c>
      <c r="E185" s="1" t="n">
        <f aca="false">E184+$B$4</f>
        <v>6300</v>
      </c>
      <c r="F185" s="1" t="n">
        <f aca="false">F184+$B$5</f>
        <v>981.55</v>
      </c>
      <c r="I185" s="1" t="s">
        <v>200</v>
      </c>
      <c r="J185" s="1" t="str">
        <f aca="false">"( WIRE "&amp;D185&amp;" )"</f>
        <v>( WIRE 799 )</v>
      </c>
      <c r="K185" s="1" t="str">
        <f aca="false">"X"&amp;$E185</f>
        <v>X6300</v>
      </c>
      <c r="L185" s="1" t="str">
        <f aca="false">"Y"&amp;F185</f>
        <v>Y981.55</v>
      </c>
      <c r="M185" s="1" t="str">
        <f aca="false">"G111"</f>
        <v>G111</v>
      </c>
      <c r="O185" s="1" t="str">
        <f aca="false">I185&amp;" "&amp;J185&amp;" "&amp;K185&amp;" "&amp;L185&amp;" "&amp;M185</f>
        <v>N184 ( WIRE 799 ) X6300 Y981.55 G111</v>
      </c>
    </row>
    <row r="186" customFormat="false" ht="13.8" hidden="false" customHeight="false" outlineLevel="0" collapsed="false">
      <c r="D186" s="1" t="n">
        <f aca="false">D185+$B$6</f>
        <v>798</v>
      </c>
      <c r="E186" s="1" t="n">
        <f aca="false">E185+$B$4</f>
        <v>6300</v>
      </c>
      <c r="F186" s="1" t="n">
        <f aca="false">F185+$B$5</f>
        <v>975.8</v>
      </c>
      <c r="I186" s="1" t="s">
        <v>201</v>
      </c>
      <c r="J186" s="1" t="str">
        <f aca="false">"( WIRE "&amp;D186&amp;" )"</f>
        <v>( WIRE 798 )</v>
      </c>
      <c r="K186" s="1" t="str">
        <f aca="false">"X"&amp;$E186</f>
        <v>X6300</v>
      </c>
      <c r="L186" s="1" t="str">
        <f aca="false">"Y"&amp;F186</f>
        <v>Y975.8</v>
      </c>
      <c r="M186" s="1" t="str">
        <f aca="false">"G111"</f>
        <v>G111</v>
      </c>
      <c r="O186" s="1" t="str">
        <f aca="false">I186&amp;" "&amp;J186&amp;" "&amp;K186&amp;" "&amp;L186&amp;" "&amp;M186</f>
        <v>N185 ( WIRE 798 ) X6300 Y975.8 G111</v>
      </c>
    </row>
    <row r="187" customFormat="false" ht="13.8" hidden="false" customHeight="false" outlineLevel="0" collapsed="false">
      <c r="D187" s="1" t="n">
        <f aca="false">D186+$B$6</f>
        <v>797</v>
      </c>
      <c r="E187" s="1" t="n">
        <f aca="false">E186+$B$4</f>
        <v>6300</v>
      </c>
      <c r="F187" s="1" t="n">
        <f aca="false">F186+$B$5</f>
        <v>970.05</v>
      </c>
      <c r="I187" s="1" t="s">
        <v>202</v>
      </c>
      <c r="J187" s="1" t="str">
        <f aca="false">"( WIRE "&amp;D187&amp;" )"</f>
        <v>( WIRE 797 )</v>
      </c>
      <c r="K187" s="1" t="str">
        <f aca="false">"X"&amp;$E187</f>
        <v>X6300</v>
      </c>
      <c r="L187" s="1" t="str">
        <f aca="false">"Y"&amp;F187</f>
        <v>Y970.05</v>
      </c>
      <c r="M187" s="1" t="str">
        <f aca="false">"G111"</f>
        <v>G111</v>
      </c>
      <c r="O187" s="1" t="str">
        <f aca="false">I187&amp;" "&amp;J187&amp;" "&amp;K187&amp;" "&amp;L187&amp;" "&amp;M187</f>
        <v>N186 ( WIRE 797 ) X6300 Y970.05 G111</v>
      </c>
    </row>
    <row r="188" customFormat="false" ht="13.8" hidden="false" customHeight="false" outlineLevel="0" collapsed="false">
      <c r="D188" s="1" t="n">
        <f aca="false">D187+$B$6</f>
        <v>796</v>
      </c>
      <c r="E188" s="1" t="n">
        <f aca="false">E187+$B$4</f>
        <v>6300</v>
      </c>
      <c r="F188" s="1" t="n">
        <f aca="false">F187+$B$5</f>
        <v>964.3</v>
      </c>
      <c r="I188" s="1" t="s">
        <v>203</v>
      </c>
      <c r="J188" s="1" t="str">
        <f aca="false">"( WIRE "&amp;D188&amp;" )"</f>
        <v>( WIRE 796 )</v>
      </c>
      <c r="K188" s="1" t="str">
        <f aca="false">"X"&amp;$E188</f>
        <v>X6300</v>
      </c>
      <c r="L188" s="1" t="str">
        <f aca="false">"Y"&amp;F188</f>
        <v>Y964.3</v>
      </c>
      <c r="M188" s="1" t="str">
        <f aca="false">"G111"</f>
        <v>G111</v>
      </c>
      <c r="O188" s="1" t="str">
        <f aca="false">I188&amp;" "&amp;J188&amp;" "&amp;K188&amp;" "&amp;L188&amp;" "&amp;M188</f>
        <v>N187 ( WIRE 796 ) X6300 Y964.3 G111</v>
      </c>
    </row>
    <row r="189" customFormat="false" ht="13.8" hidden="false" customHeight="false" outlineLevel="0" collapsed="false">
      <c r="D189" s="1" t="n">
        <f aca="false">D188+$B$6</f>
        <v>795</v>
      </c>
      <c r="E189" s="1" t="n">
        <f aca="false">E188+$B$4</f>
        <v>6300</v>
      </c>
      <c r="F189" s="1" t="n">
        <f aca="false">F188+$B$5</f>
        <v>958.55</v>
      </c>
      <c r="I189" s="1" t="s">
        <v>204</v>
      </c>
      <c r="J189" s="1" t="str">
        <f aca="false">"( WIRE "&amp;D189&amp;" )"</f>
        <v>( WIRE 795 )</v>
      </c>
      <c r="K189" s="1" t="str">
        <f aca="false">"X"&amp;$E189</f>
        <v>X6300</v>
      </c>
      <c r="L189" s="1" t="str">
        <f aca="false">"Y"&amp;F189</f>
        <v>Y958.55</v>
      </c>
      <c r="M189" s="1" t="str">
        <f aca="false">"G111"</f>
        <v>G111</v>
      </c>
      <c r="O189" s="1" t="str">
        <f aca="false">I189&amp;" "&amp;J189&amp;" "&amp;K189&amp;" "&amp;L189&amp;" "&amp;M189</f>
        <v>N188 ( WIRE 795 ) X6300 Y958.55 G111</v>
      </c>
    </row>
    <row r="190" customFormat="false" ht="13.8" hidden="false" customHeight="false" outlineLevel="0" collapsed="false">
      <c r="D190" s="1" t="n">
        <f aca="false">D189+$B$6</f>
        <v>794</v>
      </c>
      <c r="E190" s="1" t="n">
        <f aca="false">E189+$B$4</f>
        <v>6300</v>
      </c>
      <c r="F190" s="1" t="n">
        <f aca="false">F189+$B$5</f>
        <v>952.8</v>
      </c>
      <c r="I190" s="1" t="s">
        <v>205</v>
      </c>
      <c r="J190" s="1" t="str">
        <f aca="false">"( WIRE "&amp;D190&amp;" )"</f>
        <v>( WIRE 794 )</v>
      </c>
      <c r="K190" s="1" t="str">
        <f aca="false">"X"&amp;$E190</f>
        <v>X6300</v>
      </c>
      <c r="L190" s="1" t="str">
        <f aca="false">"Y"&amp;F190</f>
        <v>Y952.8</v>
      </c>
      <c r="M190" s="1" t="str">
        <f aca="false">"G111"</f>
        <v>G111</v>
      </c>
      <c r="O190" s="1" t="str">
        <f aca="false">I190&amp;" "&amp;J190&amp;" "&amp;K190&amp;" "&amp;L190&amp;" "&amp;M190</f>
        <v>N189 ( WIRE 794 ) X6300 Y952.8 G111</v>
      </c>
    </row>
    <row r="191" customFormat="false" ht="13.8" hidden="false" customHeight="false" outlineLevel="0" collapsed="false">
      <c r="D191" s="1" t="n">
        <f aca="false">D190+$B$6</f>
        <v>793</v>
      </c>
      <c r="E191" s="1" t="n">
        <f aca="false">E190+$B$4</f>
        <v>6300</v>
      </c>
      <c r="F191" s="1" t="n">
        <f aca="false">F190+$B$5</f>
        <v>947.05</v>
      </c>
      <c r="I191" s="1" t="s">
        <v>206</v>
      </c>
      <c r="J191" s="1" t="str">
        <f aca="false">"( WIRE "&amp;D191&amp;" )"</f>
        <v>( WIRE 793 )</v>
      </c>
      <c r="K191" s="1" t="str">
        <f aca="false">"X"&amp;$E191</f>
        <v>X6300</v>
      </c>
      <c r="L191" s="1" t="str">
        <f aca="false">"Y"&amp;F191</f>
        <v>Y947.05</v>
      </c>
      <c r="M191" s="1" t="str">
        <f aca="false">"G111"</f>
        <v>G111</v>
      </c>
      <c r="O191" s="1" t="str">
        <f aca="false">I191&amp;" "&amp;J191&amp;" "&amp;K191&amp;" "&amp;L191&amp;" "&amp;M191</f>
        <v>N190 ( WIRE 793 ) X6300 Y947.05 G111</v>
      </c>
    </row>
    <row r="192" customFormat="false" ht="13.8" hidden="false" customHeight="false" outlineLevel="0" collapsed="false">
      <c r="D192" s="1" t="n">
        <f aca="false">D191+$B$6</f>
        <v>792</v>
      </c>
      <c r="E192" s="1" t="n">
        <f aca="false">E191+$B$4</f>
        <v>6300</v>
      </c>
      <c r="F192" s="1" t="n">
        <f aca="false">F191+$B$5</f>
        <v>941.3</v>
      </c>
      <c r="I192" s="1" t="s">
        <v>207</v>
      </c>
      <c r="J192" s="1" t="str">
        <f aca="false">"( WIRE "&amp;D192&amp;" )"</f>
        <v>( WIRE 792 )</v>
      </c>
      <c r="K192" s="1" t="str">
        <f aca="false">"X"&amp;$E192</f>
        <v>X6300</v>
      </c>
      <c r="L192" s="1" t="str">
        <f aca="false">"Y"&amp;F192</f>
        <v>Y941.3</v>
      </c>
      <c r="M192" s="1" t="str">
        <f aca="false">"G111"</f>
        <v>G111</v>
      </c>
      <c r="O192" s="1" t="str">
        <f aca="false">I192&amp;" "&amp;J192&amp;" "&amp;K192&amp;" "&amp;L192&amp;" "&amp;M192</f>
        <v>N191 ( WIRE 792 ) X6300 Y941.3 G111</v>
      </c>
    </row>
    <row r="193" customFormat="false" ht="13.8" hidden="false" customHeight="false" outlineLevel="0" collapsed="false">
      <c r="D193" s="1" t="n">
        <f aca="false">D192+$B$6</f>
        <v>791</v>
      </c>
      <c r="E193" s="1" t="n">
        <f aca="false">E192+$B$4</f>
        <v>6300</v>
      </c>
      <c r="F193" s="1" t="n">
        <f aca="false">F192+$B$5</f>
        <v>935.55</v>
      </c>
      <c r="I193" s="1" t="s">
        <v>208</v>
      </c>
      <c r="J193" s="1" t="str">
        <f aca="false">"( WIRE "&amp;D193&amp;" )"</f>
        <v>( WIRE 791 )</v>
      </c>
      <c r="K193" s="1" t="str">
        <f aca="false">"X"&amp;$E193</f>
        <v>X6300</v>
      </c>
      <c r="L193" s="1" t="str">
        <f aca="false">"Y"&amp;F193</f>
        <v>Y935.55</v>
      </c>
      <c r="M193" s="1" t="str">
        <f aca="false">"G111"</f>
        <v>G111</v>
      </c>
      <c r="O193" s="1" t="str">
        <f aca="false">I193&amp;" "&amp;J193&amp;" "&amp;K193&amp;" "&amp;L193&amp;" "&amp;M193</f>
        <v>N192 ( WIRE 791 ) X6300 Y935.55 G111</v>
      </c>
    </row>
    <row r="194" customFormat="false" ht="13.8" hidden="false" customHeight="false" outlineLevel="0" collapsed="false">
      <c r="D194" s="1" t="n">
        <f aca="false">D193+$B$6</f>
        <v>790</v>
      </c>
      <c r="E194" s="1" t="n">
        <f aca="false">E193+$B$4</f>
        <v>6300</v>
      </c>
      <c r="F194" s="1" t="n">
        <f aca="false">F193+$B$5</f>
        <v>929.8</v>
      </c>
      <c r="I194" s="1" t="s">
        <v>209</v>
      </c>
      <c r="J194" s="1" t="str">
        <f aca="false">"( WIRE "&amp;D194&amp;" )"</f>
        <v>( WIRE 790 )</v>
      </c>
      <c r="K194" s="1" t="str">
        <f aca="false">"X"&amp;$E194</f>
        <v>X6300</v>
      </c>
      <c r="L194" s="1" t="str">
        <f aca="false">"Y"&amp;F194</f>
        <v>Y929.8</v>
      </c>
      <c r="M194" s="1" t="str">
        <f aca="false">"G111"</f>
        <v>G111</v>
      </c>
      <c r="O194" s="1" t="str">
        <f aca="false">I194&amp;" "&amp;J194&amp;" "&amp;K194&amp;" "&amp;L194&amp;" "&amp;M194</f>
        <v>N193 ( WIRE 790 ) X6300 Y929.8 G111</v>
      </c>
    </row>
    <row r="195" customFormat="false" ht="13.8" hidden="false" customHeight="false" outlineLevel="0" collapsed="false">
      <c r="D195" s="1" t="n">
        <f aca="false">D194+$B$6</f>
        <v>789</v>
      </c>
      <c r="E195" s="1" t="n">
        <f aca="false">E194+$B$4</f>
        <v>6300</v>
      </c>
      <c r="F195" s="1" t="n">
        <f aca="false">F194+$B$5</f>
        <v>924.05</v>
      </c>
      <c r="I195" s="1" t="s">
        <v>210</v>
      </c>
      <c r="J195" s="1" t="str">
        <f aca="false">"( WIRE "&amp;D195&amp;" )"</f>
        <v>( WIRE 789 )</v>
      </c>
      <c r="K195" s="1" t="str">
        <f aca="false">"X"&amp;$E195</f>
        <v>X6300</v>
      </c>
      <c r="L195" s="1" t="str">
        <f aca="false">"Y"&amp;F195</f>
        <v>Y924.05</v>
      </c>
      <c r="M195" s="1" t="str">
        <f aca="false">"G111"</f>
        <v>G111</v>
      </c>
      <c r="O195" s="1" t="str">
        <f aca="false">I195&amp;" "&amp;J195&amp;" "&amp;K195&amp;" "&amp;L195&amp;" "&amp;M195</f>
        <v>N194 ( WIRE 789 ) X6300 Y924.05 G111</v>
      </c>
    </row>
    <row r="196" customFormat="false" ht="13.8" hidden="false" customHeight="false" outlineLevel="0" collapsed="false">
      <c r="D196" s="1" t="n">
        <f aca="false">D195+$B$6</f>
        <v>788</v>
      </c>
      <c r="E196" s="1" t="n">
        <f aca="false">E195+$B$4</f>
        <v>6300</v>
      </c>
      <c r="F196" s="1" t="n">
        <f aca="false">F195+$B$5</f>
        <v>918.3</v>
      </c>
      <c r="I196" s="1" t="s">
        <v>211</v>
      </c>
      <c r="J196" s="1" t="str">
        <f aca="false">"( WIRE "&amp;D196&amp;" )"</f>
        <v>( WIRE 788 )</v>
      </c>
      <c r="K196" s="1" t="str">
        <f aca="false">"X"&amp;$E196</f>
        <v>X6300</v>
      </c>
      <c r="L196" s="1" t="str">
        <f aca="false">"Y"&amp;F196</f>
        <v>Y918.3</v>
      </c>
      <c r="M196" s="1" t="str">
        <f aca="false">"G111"</f>
        <v>G111</v>
      </c>
      <c r="O196" s="1" t="str">
        <f aca="false">I196&amp;" "&amp;J196&amp;" "&amp;K196&amp;" "&amp;L196&amp;" "&amp;M196</f>
        <v>N195 ( WIRE 788 ) X6300 Y918.3 G111</v>
      </c>
    </row>
    <row r="197" customFormat="false" ht="13.8" hidden="false" customHeight="false" outlineLevel="0" collapsed="false">
      <c r="D197" s="1" t="n">
        <f aca="false">D196+$B$6</f>
        <v>787</v>
      </c>
      <c r="E197" s="1" t="n">
        <f aca="false">E196+$B$4</f>
        <v>6300</v>
      </c>
      <c r="F197" s="1" t="n">
        <f aca="false">F196+$B$5</f>
        <v>912.55</v>
      </c>
      <c r="I197" s="1" t="s">
        <v>212</v>
      </c>
      <c r="J197" s="1" t="str">
        <f aca="false">"( WIRE "&amp;D197&amp;" )"</f>
        <v>( WIRE 787 )</v>
      </c>
      <c r="K197" s="1" t="str">
        <f aca="false">"X"&amp;$E197</f>
        <v>X6300</v>
      </c>
      <c r="L197" s="1" t="str">
        <f aca="false">"Y"&amp;F197</f>
        <v>Y912.55</v>
      </c>
      <c r="M197" s="1" t="str">
        <f aca="false">"G111"</f>
        <v>G111</v>
      </c>
      <c r="O197" s="1" t="str">
        <f aca="false">I197&amp;" "&amp;J197&amp;" "&amp;K197&amp;" "&amp;L197&amp;" "&amp;M197</f>
        <v>N196 ( WIRE 787 ) X6300 Y912.55 G111</v>
      </c>
    </row>
    <row r="198" customFormat="false" ht="13.8" hidden="false" customHeight="false" outlineLevel="0" collapsed="false">
      <c r="D198" s="1" t="n">
        <f aca="false">D197+$B$6</f>
        <v>786</v>
      </c>
      <c r="E198" s="1" t="n">
        <f aca="false">E197+$B$4</f>
        <v>6300</v>
      </c>
      <c r="F198" s="1" t="n">
        <f aca="false">F197+$B$5</f>
        <v>906.8</v>
      </c>
      <c r="I198" s="1" t="s">
        <v>213</v>
      </c>
      <c r="J198" s="1" t="str">
        <f aca="false">"( WIRE "&amp;D198&amp;" )"</f>
        <v>( WIRE 786 )</v>
      </c>
      <c r="K198" s="1" t="str">
        <f aca="false">"X"&amp;$E198</f>
        <v>X6300</v>
      </c>
      <c r="L198" s="1" t="str">
        <f aca="false">"Y"&amp;F198</f>
        <v>Y906.8</v>
      </c>
      <c r="M198" s="1" t="str">
        <f aca="false">"G111"</f>
        <v>G111</v>
      </c>
      <c r="O198" s="1" t="str">
        <f aca="false">I198&amp;" "&amp;J198&amp;" "&amp;K198&amp;" "&amp;L198&amp;" "&amp;M198</f>
        <v>N197 ( WIRE 786 ) X6300 Y906.8 G111</v>
      </c>
    </row>
    <row r="199" customFormat="false" ht="13.8" hidden="false" customHeight="false" outlineLevel="0" collapsed="false">
      <c r="D199" s="1" t="n">
        <f aca="false">D198+$B$6</f>
        <v>785</v>
      </c>
      <c r="E199" s="1" t="n">
        <f aca="false">E198+$B$4</f>
        <v>6300</v>
      </c>
      <c r="F199" s="1" t="n">
        <f aca="false">F198+$B$5</f>
        <v>901.05</v>
      </c>
      <c r="I199" s="1" t="s">
        <v>214</v>
      </c>
      <c r="J199" s="1" t="str">
        <f aca="false">"( WIRE "&amp;D199&amp;" )"</f>
        <v>( WIRE 785 )</v>
      </c>
      <c r="K199" s="1" t="str">
        <f aca="false">"X"&amp;$E199</f>
        <v>X6300</v>
      </c>
      <c r="L199" s="1" t="str">
        <f aca="false">"Y"&amp;F199</f>
        <v>Y901.05</v>
      </c>
      <c r="M199" s="1" t="str">
        <f aca="false">"G111"</f>
        <v>G111</v>
      </c>
      <c r="O199" s="1" t="str">
        <f aca="false">I199&amp;" "&amp;J199&amp;" "&amp;K199&amp;" "&amp;L199&amp;" "&amp;M199</f>
        <v>N198 ( WIRE 785 ) X6300 Y901.05 G111</v>
      </c>
    </row>
    <row r="200" customFormat="false" ht="13.8" hidden="false" customHeight="false" outlineLevel="0" collapsed="false">
      <c r="D200" s="1" t="n">
        <f aca="false">D199+$B$6</f>
        <v>784</v>
      </c>
      <c r="E200" s="1" t="n">
        <f aca="false">E199+$B$4</f>
        <v>6300</v>
      </c>
      <c r="F200" s="1" t="n">
        <f aca="false">F199+$B$5</f>
        <v>895.3</v>
      </c>
      <c r="I200" s="1" t="s">
        <v>215</v>
      </c>
      <c r="J200" s="1" t="str">
        <f aca="false">"( WIRE "&amp;D200&amp;" )"</f>
        <v>( WIRE 784 )</v>
      </c>
      <c r="K200" s="1" t="str">
        <f aca="false">"X"&amp;$E200</f>
        <v>X6300</v>
      </c>
      <c r="L200" s="1" t="str">
        <f aca="false">"Y"&amp;F200</f>
        <v>Y895.3</v>
      </c>
      <c r="M200" s="1" t="str">
        <f aca="false">"G111"</f>
        <v>G111</v>
      </c>
      <c r="O200" s="1" t="str">
        <f aca="false">I200&amp;" "&amp;J200&amp;" "&amp;K200&amp;" "&amp;L200&amp;" "&amp;M200</f>
        <v>N199 ( WIRE 784 ) X6300 Y895.3 G111</v>
      </c>
    </row>
    <row r="201" customFormat="false" ht="13.8" hidden="false" customHeight="false" outlineLevel="0" collapsed="false">
      <c r="D201" s="1" t="n">
        <f aca="false">D200+$B$6</f>
        <v>783</v>
      </c>
      <c r="E201" s="1" t="n">
        <f aca="false">E200+$B$4</f>
        <v>6300</v>
      </c>
      <c r="F201" s="1" t="n">
        <f aca="false">F200+$B$5</f>
        <v>889.55</v>
      </c>
      <c r="I201" s="1" t="s">
        <v>216</v>
      </c>
      <c r="J201" s="1" t="str">
        <f aca="false">"( WIRE "&amp;D201&amp;" )"</f>
        <v>( WIRE 783 )</v>
      </c>
      <c r="K201" s="1" t="str">
        <f aca="false">"X"&amp;$E201</f>
        <v>X6300</v>
      </c>
      <c r="L201" s="1" t="str">
        <f aca="false">"Y"&amp;F201</f>
        <v>Y889.55</v>
      </c>
      <c r="M201" s="1" t="str">
        <f aca="false">"G111"</f>
        <v>G111</v>
      </c>
      <c r="O201" s="1" t="str">
        <f aca="false">I201&amp;" "&amp;J201&amp;" "&amp;K201&amp;" "&amp;L201&amp;" "&amp;M201</f>
        <v>N200 ( WIRE 783 ) X6300 Y889.55 G111</v>
      </c>
    </row>
    <row r="202" customFormat="false" ht="13.8" hidden="false" customHeight="false" outlineLevel="0" collapsed="false">
      <c r="D202" s="1" t="n">
        <f aca="false">D201+$B$6</f>
        <v>782</v>
      </c>
      <c r="E202" s="1" t="n">
        <f aca="false">E201+$B$4</f>
        <v>6300</v>
      </c>
      <c r="F202" s="1" t="n">
        <f aca="false">F201+$B$5</f>
        <v>883.8</v>
      </c>
      <c r="I202" s="1" t="s">
        <v>217</v>
      </c>
      <c r="J202" s="1" t="str">
        <f aca="false">"( WIRE "&amp;D202&amp;" )"</f>
        <v>( WIRE 782 )</v>
      </c>
      <c r="K202" s="1" t="str">
        <f aca="false">"X"&amp;$E202</f>
        <v>X6300</v>
      </c>
      <c r="L202" s="1" t="str">
        <f aca="false">"Y"&amp;F202</f>
        <v>Y883.8</v>
      </c>
      <c r="M202" s="1" t="str">
        <f aca="false">"G111"</f>
        <v>G111</v>
      </c>
      <c r="O202" s="1" t="str">
        <f aca="false">I202&amp;" "&amp;J202&amp;" "&amp;K202&amp;" "&amp;L202&amp;" "&amp;M202</f>
        <v>N201 ( WIRE 782 ) X6300 Y883.8 G111</v>
      </c>
    </row>
    <row r="203" customFormat="false" ht="13.8" hidden="false" customHeight="false" outlineLevel="0" collapsed="false">
      <c r="D203" s="1" t="n">
        <f aca="false">D202+$B$6</f>
        <v>781</v>
      </c>
      <c r="E203" s="1" t="n">
        <f aca="false">E202+$B$4</f>
        <v>6300</v>
      </c>
      <c r="F203" s="1" t="n">
        <f aca="false">F202+$B$5</f>
        <v>878.05</v>
      </c>
      <c r="I203" s="1" t="s">
        <v>220</v>
      </c>
      <c r="J203" s="1" t="str">
        <f aca="false">"( WIRE "&amp;D203&amp;" )"</f>
        <v>( WIRE 781 )</v>
      </c>
      <c r="K203" s="1" t="str">
        <f aca="false">"X"&amp;$E203</f>
        <v>X6300</v>
      </c>
      <c r="L203" s="1" t="str">
        <f aca="false">"Y"&amp;F203</f>
        <v>Y878.05</v>
      </c>
      <c r="M203" s="1" t="str">
        <f aca="false">"G111"</f>
        <v>G111</v>
      </c>
      <c r="O203" s="1" t="str">
        <f aca="false">I203&amp;" "&amp;J203&amp;" "&amp;K203&amp;" "&amp;L203&amp;" "&amp;M203</f>
        <v>N202 ( WIRE 781 ) X6300 Y878.05 G111</v>
      </c>
    </row>
    <row r="204" customFormat="false" ht="13.8" hidden="false" customHeight="false" outlineLevel="0" collapsed="false">
      <c r="D204" s="1" t="n">
        <f aca="false">D203+$B$6</f>
        <v>780</v>
      </c>
      <c r="E204" s="1" t="n">
        <f aca="false">E203+$B$4</f>
        <v>6300</v>
      </c>
      <c r="F204" s="1" t="n">
        <f aca="false">F203+$B$5</f>
        <v>872.3</v>
      </c>
      <c r="I204" s="1" t="s">
        <v>221</v>
      </c>
      <c r="J204" s="1" t="str">
        <f aca="false">"( WIRE "&amp;D204&amp;" )"</f>
        <v>( WIRE 780 )</v>
      </c>
      <c r="K204" s="1" t="str">
        <f aca="false">"X"&amp;$E204</f>
        <v>X6300</v>
      </c>
      <c r="L204" s="1" t="str">
        <f aca="false">"Y"&amp;F204</f>
        <v>Y872.3</v>
      </c>
      <c r="M204" s="1" t="str">
        <f aca="false">"G111"</f>
        <v>G111</v>
      </c>
      <c r="O204" s="1" t="str">
        <f aca="false">I204&amp;" "&amp;J204&amp;" "&amp;K204&amp;" "&amp;L204&amp;" "&amp;M204</f>
        <v>N203 ( WIRE 780 ) X6300 Y872.3 G111</v>
      </c>
    </row>
    <row r="205" customFormat="false" ht="13.8" hidden="false" customHeight="false" outlineLevel="0" collapsed="false">
      <c r="D205" s="1" t="n">
        <f aca="false">D204+$B$6</f>
        <v>779</v>
      </c>
      <c r="E205" s="1" t="n">
        <f aca="false">E204+$B$4</f>
        <v>6300</v>
      </c>
      <c r="F205" s="1" t="n">
        <f aca="false">F204+$B$5</f>
        <v>866.55</v>
      </c>
      <c r="I205" s="1" t="s">
        <v>222</v>
      </c>
      <c r="J205" s="1" t="str">
        <f aca="false">"( WIRE "&amp;D205&amp;" )"</f>
        <v>( WIRE 779 )</v>
      </c>
      <c r="K205" s="1" t="str">
        <f aca="false">"X"&amp;$E205</f>
        <v>X6300</v>
      </c>
      <c r="L205" s="1" t="str">
        <f aca="false">"Y"&amp;F205</f>
        <v>Y866.55</v>
      </c>
      <c r="M205" s="1" t="str">
        <f aca="false">"G111"</f>
        <v>G111</v>
      </c>
      <c r="O205" s="1" t="str">
        <f aca="false">I205&amp;" "&amp;J205&amp;" "&amp;K205&amp;" "&amp;L205&amp;" "&amp;M205</f>
        <v>N204 ( WIRE 779 ) X6300 Y866.55 G111</v>
      </c>
    </row>
    <row r="206" customFormat="false" ht="13.8" hidden="false" customHeight="false" outlineLevel="0" collapsed="false">
      <c r="D206" s="1" t="n">
        <f aca="false">D205+$B$6</f>
        <v>778</v>
      </c>
      <c r="E206" s="1" t="n">
        <f aca="false">E205+$B$4</f>
        <v>6300</v>
      </c>
      <c r="F206" s="1" t="n">
        <f aca="false">F205+$B$5</f>
        <v>860.8</v>
      </c>
      <c r="I206" s="1" t="s">
        <v>223</v>
      </c>
      <c r="J206" s="1" t="str">
        <f aca="false">"( WIRE "&amp;D206&amp;" )"</f>
        <v>( WIRE 778 )</v>
      </c>
      <c r="K206" s="1" t="str">
        <f aca="false">"X"&amp;$E206</f>
        <v>X6300</v>
      </c>
      <c r="L206" s="1" t="str">
        <f aca="false">"Y"&amp;F206</f>
        <v>Y860.8</v>
      </c>
      <c r="M206" s="1" t="str">
        <f aca="false">"G111"</f>
        <v>G111</v>
      </c>
      <c r="O206" s="1" t="str">
        <f aca="false">I206&amp;" "&amp;J206&amp;" "&amp;K206&amp;" "&amp;L206&amp;" "&amp;M206</f>
        <v>N205 ( WIRE 778 ) X6300 Y860.8 G111</v>
      </c>
    </row>
    <row r="207" customFormat="false" ht="13.8" hidden="false" customHeight="false" outlineLevel="0" collapsed="false">
      <c r="D207" s="1" t="n">
        <f aca="false">D206+$B$6</f>
        <v>777</v>
      </c>
      <c r="E207" s="1" t="n">
        <f aca="false">E206+$B$4</f>
        <v>6300</v>
      </c>
      <c r="F207" s="1" t="n">
        <f aca="false">F206+$B$5</f>
        <v>855.05</v>
      </c>
      <c r="I207" s="1" t="s">
        <v>224</v>
      </c>
      <c r="J207" s="1" t="str">
        <f aca="false">"( WIRE "&amp;D207&amp;" )"</f>
        <v>( WIRE 777 )</v>
      </c>
      <c r="K207" s="1" t="str">
        <f aca="false">"X"&amp;$E207</f>
        <v>X6300</v>
      </c>
      <c r="L207" s="1" t="str">
        <f aca="false">"Y"&amp;F207</f>
        <v>Y855.05</v>
      </c>
      <c r="M207" s="1" t="str">
        <f aca="false">"G111"</f>
        <v>G111</v>
      </c>
      <c r="O207" s="1" t="str">
        <f aca="false">I207&amp;" "&amp;J207&amp;" "&amp;K207&amp;" "&amp;L207&amp;" "&amp;M207</f>
        <v>N206 ( WIRE 777 ) X6300 Y855.05 G111</v>
      </c>
    </row>
    <row r="208" customFormat="false" ht="13.8" hidden="false" customHeight="false" outlineLevel="0" collapsed="false">
      <c r="D208" s="1" t="n">
        <f aca="false">D207+$B$6</f>
        <v>776</v>
      </c>
      <c r="E208" s="1" t="n">
        <f aca="false">E207+$B$4</f>
        <v>6300</v>
      </c>
      <c r="F208" s="1" t="n">
        <f aca="false">F207+$B$5</f>
        <v>849.3</v>
      </c>
      <c r="I208" s="1" t="s">
        <v>225</v>
      </c>
      <c r="J208" s="1" t="str">
        <f aca="false">"( WIRE "&amp;D208&amp;" )"</f>
        <v>( WIRE 776 )</v>
      </c>
      <c r="K208" s="1" t="str">
        <f aca="false">"X"&amp;$E208</f>
        <v>X6300</v>
      </c>
      <c r="L208" s="1" t="str">
        <f aca="false">"Y"&amp;F208</f>
        <v>Y849.3</v>
      </c>
      <c r="M208" s="1" t="str">
        <f aca="false">"G111"</f>
        <v>G111</v>
      </c>
      <c r="O208" s="1" t="str">
        <f aca="false">I208&amp;" "&amp;J208&amp;" "&amp;K208&amp;" "&amp;L208&amp;" "&amp;M208</f>
        <v>N207 ( WIRE 776 ) X6300 Y849.3 G111</v>
      </c>
    </row>
    <row r="209" customFormat="false" ht="13.8" hidden="false" customHeight="false" outlineLevel="0" collapsed="false">
      <c r="D209" s="1" t="n">
        <f aca="false">D208+$B$6</f>
        <v>775</v>
      </c>
      <c r="E209" s="1" t="n">
        <f aca="false">E208+$B$4</f>
        <v>6300</v>
      </c>
      <c r="F209" s="1" t="n">
        <f aca="false">F208+$B$5</f>
        <v>843.55</v>
      </c>
      <c r="I209" s="1" t="s">
        <v>226</v>
      </c>
      <c r="J209" s="1" t="str">
        <f aca="false">"( WIRE "&amp;D209&amp;" )"</f>
        <v>( WIRE 775 )</v>
      </c>
      <c r="K209" s="1" t="str">
        <f aca="false">"X"&amp;$E209</f>
        <v>X6300</v>
      </c>
      <c r="L209" s="1" t="str">
        <f aca="false">"Y"&amp;F209</f>
        <v>Y843.55</v>
      </c>
      <c r="M209" s="1" t="str">
        <f aca="false">"G111"</f>
        <v>G111</v>
      </c>
      <c r="O209" s="1" t="str">
        <f aca="false">I209&amp;" "&amp;J209&amp;" "&amp;K209&amp;" "&amp;L209&amp;" "&amp;M209</f>
        <v>N208 ( WIRE 775 ) X6300 Y843.55 G111</v>
      </c>
    </row>
    <row r="210" customFormat="false" ht="13.8" hidden="false" customHeight="false" outlineLevel="0" collapsed="false">
      <c r="D210" s="1" t="n">
        <f aca="false">D209+$B$6</f>
        <v>774</v>
      </c>
      <c r="E210" s="1" t="n">
        <f aca="false">E209+$B$4</f>
        <v>6300</v>
      </c>
      <c r="F210" s="1" t="n">
        <f aca="false">F209+$B$5</f>
        <v>837.8</v>
      </c>
      <c r="I210" s="1" t="s">
        <v>227</v>
      </c>
      <c r="J210" s="1" t="str">
        <f aca="false">"( WIRE "&amp;D210&amp;" )"</f>
        <v>( WIRE 774 )</v>
      </c>
      <c r="K210" s="1" t="str">
        <f aca="false">"X"&amp;$E210</f>
        <v>X6300</v>
      </c>
      <c r="L210" s="1" t="str">
        <f aca="false">"Y"&amp;F210</f>
        <v>Y837.8</v>
      </c>
      <c r="M210" s="1" t="str">
        <f aca="false">"G111"</f>
        <v>G111</v>
      </c>
      <c r="O210" s="1" t="str">
        <f aca="false">I210&amp;" "&amp;J210&amp;" "&amp;K210&amp;" "&amp;L210&amp;" "&amp;M210</f>
        <v>N209 ( WIRE 774 ) X6300 Y837.8 G111</v>
      </c>
    </row>
    <row r="211" customFormat="false" ht="13.8" hidden="false" customHeight="false" outlineLevel="0" collapsed="false">
      <c r="D211" s="1" t="n">
        <f aca="false">D210+$B$6</f>
        <v>773</v>
      </c>
      <c r="E211" s="1" t="n">
        <f aca="false">E210+$B$4</f>
        <v>6300</v>
      </c>
      <c r="F211" s="1" t="n">
        <f aca="false">F210+$B$5</f>
        <v>832.05</v>
      </c>
      <c r="I211" s="1" t="s">
        <v>228</v>
      </c>
      <c r="J211" s="1" t="str">
        <f aca="false">"( WIRE "&amp;D211&amp;" )"</f>
        <v>( WIRE 773 )</v>
      </c>
      <c r="K211" s="1" t="str">
        <f aca="false">"X"&amp;$E211</f>
        <v>X6300</v>
      </c>
      <c r="L211" s="1" t="str">
        <f aca="false">"Y"&amp;F211</f>
        <v>Y832.05</v>
      </c>
      <c r="M211" s="1" t="str">
        <f aca="false">"G111"</f>
        <v>G111</v>
      </c>
      <c r="O211" s="1" t="str">
        <f aca="false">I211&amp;" "&amp;J211&amp;" "&amp;K211&amp;" "&amp;L211&amp;" "&amp;M211</f>
        <v>N210 ( WIRE 773 ) X6300 Y832.05 G111</v>
      </c>
    </row>
    <row r="212" customFormat="false" ht="13.8" hidden="false" customHeight="false" outlineLevel="0" collapsed="false">
      <c r="D212" s="1" t="n">
        <f aca="false">D211+$B$6</f>
        <v>772</v>
      </c>
      <c r="E212" s="1" t="n">
        <f aca="false">E211+$B$4</f>
        <v>6300</v>
      </c>
      <c r="F212" s="1" t="n">
        <f aca="false">F211+$B$5</f>
        <v>826.3</v>
      </c>
      <c r="I212" s="1" t="s">
        <v>229</v>
      </c>
      <c r="J212" s="1" t="str">
        <f aca="false">"( WIRE "&amp;D212&amp;" )"</f>
        <v>( WIRE 772 )</v>
      </c>
      <c r="K212" s="1" t="str">
        <f aca="false">"X"&amp;$E212</f>
        <v>X6300</v>
      </c>
      <c r="L212" s="1" t="str">
        <f aca="false">"Y"&amp;F212</f>
        <v>Y826.3</v>
      </c>
      <c r="M212" s="1" t="str">
        <f aca="false">"G111"</f>
        <v>G111</v>
      </c>
      <c r="O212" s="1" t="str">
        <f aca="false">I212&amp;" "&amp;J212&amp;" "&amp;K212&amp;" "&amp;L212&amp;" "&amp;M212</f>
        <v>N211 ( WIRE 772 ) X6300 Y826.3 G111</v>
      </c>
    </row>
    <row r="213" customFormat="false" ht="13.8" hidden="false" customHeight="false" outlineLevel="0" collapsed="false">
      <c r="D213" s="1" t="n">
        <f aca="false">D212+$B$6</f>
        <v>771</v>
      </c>
      <c r="E213" s="1" t="n">
        <f aca="false">E212+$B$4</f>
        <v>6300</v>
      </c>
      <c r="F213" s="1" t="n">
        <f aca="false">F212+$B$5</f>
        <v>820.55</v>
      </c>
      <c r="I213" s="1" t="s">
        <v>230</v>
      </c>
      <c r="J213" s="1" t="str">
        <f aca="false">"( WIRE "&amp;D213&amp;" )"</f>
        <v>( WIRE 771 )</v>
      </c>
      <c r="K213" s="1" t="str">
        <f aca="false">"X"&amp;$E213</f>
        <v>X6300</v>
      </c>
      <c r="L213" s="1" t="str">
        <f aca="false">"Y"&amp;F213</f>
        <v>Y820.55</v>
      </c>
      <c r="M213" s="1" t="str">
        <f aca="false">"G111"</f>
        <v>G111</v>
      </c>
      <c r="O213" s="1" t="str">
        <f aca="false">I213&amp;" "&amp;J213&amp;" "&amp;K213&amp;" "&amp;L213&amp;" "&amp;M213</f>
        <v>N212 ( WIRE 771 ) X6300 Y820.55 G111</v>
      </c>
    </row>
    <row r="214" customFormat="false" ht="13.8" hidden="false" customHeight="false" outlineLevel="0" collapsed="false">
      <c r="D214" s="1" t="n">
        <f aca="false">D213+$B$6</f>
        <v>770</v>
      </c>
      <c r="E214" s="1" t="n">
        <f aca="false">E213+$B$4</f>
        <v>6300</v>
      </c>
      <c r="F214" s="1" t="n">
        <f aca="false">F213+$B$5</f>
        <v>814.8</v>
      </c>
      <c r="I214" s="1" t="s">
        <v>231</v>
      </c>
      <c r="J214" s="1" t="str">
        <f aca="false">"( WIRE "&amp;D214&amp;" )"</f>
        <v>( WIRE 770 )</v>
      </c>
      <c r="K214" s="1" t="str">
        <f aca="false">"X"&amp;$E214</f>
        <v>X6300</v>
      </c>
      <c r="L214" s="1" t="str">
        <f aca="false">"Y"&amp;F214</f>
        <v>Y814.8</v>
      </c>
      <c r="M214" s="1" t="str">
        <f aca="false">"G111"</f>
        <v>G111</v>
      </c>
      <c r="O214" s="1" t="str">
        <f aca="false">I214&amp;" "&amp;J214&amp;" "&amp;K214&amp;" "&amp;L214&amp;" "&amp;M214</f>
        <v>N213 ( WIRE 770 ) X6300 Y814.8 G111</v>
      </c>
    </row>
    <row r="215" customFormat="false" ht="13.8" hidden="false" customHeight="false" outlineLevel="0" collapsed="false">
      <c r="D215" s="1" t="n">
        <f aca="false">D214+$B$6</f>
        <v>769</v>
      </c>
      <c r="E215" s="1" t="n">
        <f aca="false">E214+$B$4</f>
        <v>6300</v>
      </c>
      <c r="F215" s="1" t="n">
        <f aca="false">F214+$B$5</f>
        <v>809.05</v>
      </c>
      <c r="I215" s="1" t="s">
        <v>232</v>
      </c>
      <c r="J215" s="1" t="str">
        <f aca="false">"( WIRE "&amp;D215&amp;" )"</f>
        <v>( WIRE 769 )</v>
      </c>
      <c r="K215" s="1" t="str">
        <f aca="false">"X"&amp;$E215</f>
        <v>X6300</v>
      </c>
      <c r="L215" s="1" t="str">
        <f aca="false">"Y"&amp;F215</f>
        <v>Y809.05</v>
      </c>
      <c r="M215" s="1" t="str">
        <f aca="false">"G111"</f>
        <v>G111</v>
      </c>
      <c r="O215" s="1" t="str">
        <f aca="false">I215&amp;" "&amp;J215&amp;" "&amp;K215&amp;" "&amp;L215&amp;" "&amp;M215</f>
        <v>N214 ( WIRE 769 ) X6300 Y809.05 G111</v>
      </c>
    </row>
    <row r="216" customFormat="false" ht="13.8" hidden="false" customHeight="false" outlineLevel="0" collapsed="false">
      <c r="D216" s="1" t="n">
        <f aca="false">D215+$B$6</f>
        <v>768</v>
      </c>
      <c r="E216" s="1" t="n">
        <f aca="false">E215+$B$4</f>
        <v>6300</v>
      </c>
      <c r="F216" s="1" t="n">
        <f aca="false">F215+$B$5</f>
        <v>803.3</v>
      </c>
      <c r="I216" s="1" t="s">
        <v>233</v>
      </c>
      <c r="J216" s="1" t="str">
        <f aca="false">"( WIRE "&amp;D216&amp;" )"</f>
        <v>( WIRE 768 )</v>
      </c>
      <c r="K216" s="1" t="str">
        <f aca="false">"X"&amp;$E216</f>
        <v>X6300</v>
      </c>
      <c r="L216" s="1" t="str">
        <f aca="false">"Y"&amp;F216</f>
        <v>Y803.3</v>
      </c>
      <c r="M216" s="1" t="str">
        <f aca="false">"G111"</f>
        <v>G111</v>
      </c>
      <c r="O216" s="1" t="str">
        <f aca="false">I216&amp;" "&amp;J216&amp;" "&amp;K216&amp;" "&amp;L216&amp;" "&amp;M216</f>
        <v>N215 ( WIRE 768 ) X6300 Y803.3 G111</v>
      </c>
    </row>
    <row r="217" customFormat="false" ht="13.8" hidden="false" customHeight="false" outlineLevel="0" collapsed="false">
      <c r="D217" s="1" t="n">
        <f aca="false">D216+$B$6</f>
        <v>767</v>
      </c>
      <c r="E217" s="1" t="n">
        <f aca="false">E216+$B$4</f>
        <v>6300</v>
      </c>
      <c r="F217" s="1" t="n">
        <f aca="false">F216+$B$5</f>
        <v>797.55</v>
      </c>
      <c r="I217" s="1" t="s">
        <v>234</v>
      </c>
      <c r="J217" s="1" t="str">
        <f aca="false">"( WIRE "&amp;D217&amp;" )"</f>
        <v>( WIRE 767 )</v>
      </c>
      <c r="K217" s="1" t="str">
        <f aca="false">"X"&amp;$E217</f>
        <v>X6300</v>
      </c>
      <c r="L217" s="1" t="str">
        <f aca="false">"Y"&amp;F217</f>
        <v>Y797.55</v>
      </c>
      <c r="M217" s="1" t="str">
        <f aca="false">"G111"</f>
        <v>G111</v>
      </c>
      <c r="O217" s="1" t="str">
        <f aca="false">I217&amp;" "&amp;J217&amp;" "&amp;K217&amp;" "&amp;L217&amp;" "&amp;M217</f>
        <v>N216 ( WIRE 767 ) X6300 Y797.55 G111</v>
      </c>
    </row>
    <row r="218" customFormat="false" ht="13.8" hidden="false" customHeight="false" outlineLevel="0" collapsed="false">
      <c r="D218" s="1" t="n">
        <f aca="false">D217+$B$6</f>
        <v>766</v>
      </c>
      <c r="E218" s="1" t="n">
        <f aca="false">E217+$B$4</f>
        <v>6300</v>
      </c>
      <c r="F218" s="1" t="n">
        <f aca="false">F217+$B$5</f>
        <v>791.8</v>
      </c>
      <c r="I218" s="1" t="s">
        <v>235</v>
      </c>
      <c r="J218" s="1" t="str">
        <f aca="false">"( WIRE "&amp;D218&amp;" )"</f>
        <v>( WIRE 766 )</v>
      </c>
      <c r="K218" s="1" t="str">
        <f aca="false">"X"&amp;$E218</f>
        <v>X6300</v>
      </c>
      <c r="L218" s="1" t="str">
        <f aca="false">"Y"&amp;F218</f>
        <v>Y791.8</v>
      </c>
      <c r="M218" s="1" t="str">
        <f aca="false">"G111"</f>
        <v>G111</v>
      </c>
      <c r="O218" s="1" t="str">
        <f aca="false">I218&amp;" "&amp;J218&amp;" "&amp;K218&amp;" "&amp;L218&amp;" "&amp;M218</f>
        <v>N217 ( WIRE 766 ) X6300 Y791.8 G111</v>
      </c>
    </row>
    <row r="219" customFormat="false" ht="13.8" hidden="false" customHeight="false" outlineLevel="0" collapsed="false">
      <c r="D219" s="1" t="n">
        <f aca="false">D218+$B$6</f>
        <v>765</v>
      </c>
      <c r="E219" s="1" t="n">
        <f aca="false">E218+$B$4</f>
        <v>6300</v>
      </c>
      <c r="F219" s="1" t="n">
        <f aca="false">F218+$B$5</f>
        <v>786.05</v>
      </c>
      <c r="I219" s="1" t="s">
        <v>236</v>
      </c>
      <c r="J219" s="1" t="str">
        <f aca="false">"( WIRE "&amp;D219&amp;" )"</f>
        <v>( WIRE 765 )</v>
      </c>
      <c r="K219" s="1" t="str">
        <f aca="false">"X"&amp;$E219</f>
        <v>X6300</v>
      </c>
      <c r="L219" s="1" t="str">
        <f aca="false">"Y"&amp;F219</f>
        <v>Y786.05</v>
      </c>
      <c r="M219" s="1" t="str">
        <f aca="false">"G111"</f>
        <v>G111</v>
      </c>
      <c r="O219" s="1" t="str">
        <f aca="false">I219&amp;" "&amp;J219&amp;" "&amp;K219&amp;" "&amp;L219&amp;" "&amp;M219</f>
        <v>N218 ( WIRE 765 ) X6300 Y786.05 G111</v>
      </c>
    </row>
    <row r="220" customFormat="false" ht="13.8" hidden="false" customHeight="false" outlineLevel="0" collapsed="false">
      <c r="D220" s="1" t="n">
        <f aca="false">D219+$B$6</f>
        <v>764</v>
      </c>
      <c r="E220" s="1" t="n">
        <f aca="false">E219+$B$4</f>
        <v>6300</v>
      </c>
      <c r="F220" s="1" t="n">
        <f aca="false">F219+$B$5</f>
        <v>780.3</v>
      </c>
      <c r="I220" s="1" t="s">
        <v>237</v>
      </c>
      <c r="J220" s="1" t="str">
        <f aca="false">"( WIRE "&amp;D220&amp;" )"</f>
        <v>( WIRE 764 )</v>
      </c>
      <c r="K220" s="1" t="str">
        <f aca="false">"X"&amp;$E220</f>
        <v>X6300</v>
      </c>
      <c r="L220" s="1" t="str">
        <f aca="false">"Y"&amp;F220</f>
        <v>Y780.3</v>
      </c>
      <c r="M220" s="1" t="str">
        <f aca="false">"G111"</f>
        <v>G111</v>
      </c>
      <c r="O220" s="1" t="str">
        <f aca="false">I220&amp;" "&amp;J220&amp;" "&amp;K220&amp;" "&amp;L220&amp;" "&amp;M220</f>
        <v>N219 ( WIRE 764 ) X6300 Y780.3 G111</v>
      </c>
    </row>
    <row r="221" customFormat="false" ht="13.8" hidden="false" customHeight="false" outlineLevel="0" collapsed="false">
      <c r="D221" s="1" t="n">
        <f aca="false">D220+$B$6</f>
        <v>763</v>
      </c>
      <c r="E221" s="1" t="n">
        <f aca="false">E220+$B$4</f>
        <v>6300</v>
      </c>
      <c r="F221" s="1" t="n">
        <f aca="false">F220+$B$5</f>
        <v>774.55</v>
      </c>
      <c r="I221" s="1" t="s">
        <v>238</v>
      </c>
      <c r="J221" s="1" t="str">
        <f aca="false">"( WIRE "&amp;D221&amp;" )"</f>
        <v>( WIRE 763 )</v>
      </c>
      <c r="K221" s="1" t="str">
        <f aca="false">"X"&amp;$E221</f>
        <v>X6300</v>
      </c>
      <c r="L221" s="1" t="str">
        <f aca="false">"Y"&amp;F221</f>
        <v>Y774.55</v>
      </c>
      <c r="M221" s="1" t="str">
        <f aca="false">"G111"</f>
        <v>G111</v>
      </c>
      <c r="O221" s="1" t="str">
        <f aca="false">I221&amp;" "&amp;J221&amp;" "&amp;K221&amp;" "&amp;L221&amp;" "&amp;M221</f>
        <v>N220 ( WIRE 763 ) X6300 Y774.55 G111</v>
      </c>
    </row>
    <row r="222" customFormat="false" ht="13.8" hidden="false" customHeight="false" outlineLevel="0" collapsed="false">
      <c r="D222" s="1" t="n">
        <f aca="false">D221+$B$6</f>
        <v>762</v>
      </c>
      <c r="E222" s="1" t="n">
        <f aca="false">E221+$B$4</f>
        <v>6300</v>
      </c>
      <c r="F222" s="1" t="n">
        <f aca="false">F221+$B$5</f>
        <v>768.8</v>
      </c>
      <c r="I222" s="1" t="s">
        <v>239</v>
      </c>
      <c r="J222" s="1" t="str">
        <f aca="false">"( WIRE "&amp;D222&amp;" )"</f>
        <v>( WIRE 762 )</v>
      </c>
      <c r="K222" s="1" t="str">
        <f aca="false">"X"&amp;$E222</f>
        <v>X6300</v>
      </c>
      <c r="L222" s="1" t="str">
        <f aca="false">"Y"&amp;F222</f>
        <v>Y768.8</v>
      </c>
      <c r="M222" s="1" t="str">
        <f aca="false">"G111"</f>
        <v>G111</v>
      </c>
      <c r="O222" s="1" t="str">
        <f aca="false">I222&amp;" "&amp;J222&amp;" "&amp;K222&amp;" "&amp;L222&amp;" "&amp;M222</f>
        <v>N221 ( WIRE 762 ) X6300 Y768.8 G111</v>
      </c>
    </row>
    <row r="223" customFormat="false" ht="13.8" hidden="false" customHeight="false" outlineLevel="0" collapsed="false">
      <c r="D223" s="1" t="n">
        <f aca="false">D222+$B$6</f>
        <v>761</v>
      </c>
      <c r="E223" s="1" t="n">
        <f aca="false">E222+$B$4</f>
        <v>6300</v>
      </c>
      <c r="F223" s="1" t="n">
        <f aca="false">F222+$B$5</f>
        <v>763.05</v>
      </c>
      <c r="I223" s="1" t="s">
        <v>240</v>
      </c>
      <c r="J223" s="1" t="str">
        <f aca="false">"( WIRE "&amp;D223&amp;" )"</f>
        <v>( WIRE 761 )</v>
      </c>
      <c r="K223" s="1" t="str">
        <f aca="false">"X"&amp;$E223</f>
        <v>X6300</v>
      </c>
      <c r="L223" s="1" t="str">
        <f aca="false">"Y"&amp;F223</f>
        <v>Y763.05</v>
      </c>
      <c r="M223" s="1" t="str">
        <f aca="false">"G111"</f>
        <v>G111</v>
      </c>
      <c r="O223" s="1" t="str">
        <f aca="false">I223&amp;" "&amp;J223&amp;" "&amp;K223&amp;" "&amp;L223&amp;" "&amp;M223</f>
        <v>N222 ( WIRE 761 ) X6300 Y763.05 G111</v>
      </c>
    </row>
    <row r="224" customFormat="false" ht="13.8" hidden="false" customHeight="false" outlineLevel="0" collapsed="false">
      <c r="D224" s="1" t="n">
        <f aca="false">D223+$B$6</f>
        <v>760</v>
      </c>
      <c r="E224" s="1" t="n">
        <f aca="false">E223+$B$4</f>
        <v>6300</v>
      </c>
      <c r="F224" s="1" t="n">
        <f aca="false">F223+$B$5</f>
        <v>757.3</v>
      </c>
      <c r="I224" s="1" t="s">
        <v>241</v>
      </c>
      <c r="J224" s="1" t="str">
        <f aca="false">"( WIRE "&amp;D224&amp;" )"</f>
        <v>( WIRE 760 )</v>
      </c>
      <c r="K224" s="1" t="str">
        <f aca="false">"X"&amp;$E224</f>
        <v>X6300</v>
      </c>
      <c r="L224" s="1" t="str">
        <f aca="false">"Y"&amp;F224</f>
        <v>Y757.3</v>
      </c>
      <c r="M224" s="1" t="str">
        <f aca="false">"G111"</f>
        <v>G111</v>
      </c>
      <c r="O224" s="1" t="str">
        <f aca="false">I224&amp;" "&amp;J224&amp;" "&amp;K224&amp;" "&amp;L224&amp;" "&amp;M224</f>
        <v>N223 ( WIRE 760 ) X6300 Y757.3 G111</v>
      </c>
    </row>
    <row r="225" customFormat="false" ht="13.8" hidden="false" customHeight="false" outlineLevel="0" collapsed="false">
      <c r="D225" s="1" t="n">
        <f aca="false">D224+$B$6</f>
        <v>759</v>
      </c>
      <c r="E225" s="1" t="n">
        <f aca="false">E224+$B$4</f>
        <v>6300</v>
      </c>
      <c r="F225" s="1" t="n">
        <f aca="false">F224+$B$5</f>
        <v>751.55</v>
      </c>
      <c r="I225" s="1" t="s">
        <v>242</v>
      </c>
      <c r="J225" s="1" t="str">
        <f aca="false">"( WIRE "&amp;D225&amp;" )"</f>
        <v>( WIRE 759 )</v>
      </c>
      <c r="K225" s="1" t="str">
        <f aca="false">"X"&amp;$E225</f>
        <v>X6300</v>
      </c>
      <c r="L225" s="1" t="str">
        <f aca="false">"Y"&amp;F225</f>
        <v>Y751.55</v>
      </c>
      <c r="M225" s="1" t="str">
        <f aca="false">"G111"</f>
        <v>G111</v>
      </c>
      <c r="O225" s="1" t="str">
        <f aca="false">I225&amp;" "&amp;J225&amp;" "&amp;K225&amp;" "&amp;L225&amp;" "&amp;M225</f>
        <v>N224 ( WIRE 759 ) X6300 Y751.55 G111</v>
      </c>
    </row>
    <row r="226" customFormat="false" ht="13.8" hidden="false" customHeight="false" outlineLevel="0" collapsed="false">
      <c r="D226" s="1" t="n">
        <f aca="false">D225+$B$6</f>
        <v>758</v>
      </c>
      <c r="E226" s="1" t="n">
        <f aca="false">E225+$B$4</f>
        <v>6300</v>
      </c>
      <c r="F226" s="1" t="n">
        <f aca="false">F225+$B$5</f>
        <v>745.8</v>
      </c>
      <c r="I226" s="1" t="s">
        <v>243</v>
      </c>
      <c r="J226" s="1" t="str">
        <f aca="false">"( WIRE "&amp;D226&amp;" )"</f>
        <v>( WIRE 758 )</v>
      </c>
      <c r="K226" s="1" t="str">
        <f aca="false">"X"&amp;$E226</f>
        <v>X6300</v>
      </c>
      <c r="L226" s="1" t="str">
        <f aca="false">"Y"&amp;F226</f>
        <v>Y745.8</v>
      </c>
      <c r="M226" s="1" t="str">
        <f aca="false">"G111"</f>
        <v>G111</v>
      </c>
      <c r="O226" s="1" t="str">
        <f aca="false">I226&amp;" "&amp;J226&amp;" "&amp;K226&amp;" "&amp;L226&amp;" "&amp;M226</f>
        <v>N225 ( WIRE 758 ) X6300 Y745.8 G111</v>
      </c>
    </row>
    <row r="227" customFormat="false" ht="13.8" hidden="false" customHeight="false" outlineLevel="0" collapsed="false">
      <c r="D227" s="1" t="n">
        <f aca="false">D226+$B$6</f>
        <v>757</v>
      </c>
      <c r="E227" s="1" t="n">
        <f aca="false">E226+$B$4</f>
        <v>6300</v>
      </c>
      <c r="F227" s="1" t="n">
        <f aca="false">F226+$B$5</f>
        <v>740.05</v>
      </c>
      <c r="I227" s="1" t="s">
        <v>244</v>
      </c>
      <c r="J227" s="1" t="str">
        <f aca="false">"( WIRE "&amp;D227&amp;" )"</f>
        <v>( WIRE 757 )</v>
      </c>
      <c r="K227" s="1" t="str">
        <f aca="false">"X"&amp;$E227</f>
        <v>X6300</v>
      </c>
      <c r="L227" s="1" t="str">
        <f aca="false">"Y"&amp;F227</f>
        <v>Y740.05</v>
      </c>
      <c r="M227" s="1" t="str">
        <f aca="false">"G111"</f>
        <v>G111</v>
      </c>
      <c r="O227" s="1" t="str">
        <f aca="false">I227&amp;" "&amp;J227&amp;" "&amp;K227&amp;" "&amp;L227&amp;" "&amp;M227</f>
        <v>N226 ( WIRE 757 ) X6300 Y740.05 G111</v>
      </c>
    </row>
    <row r="228" customFormat="false" ht="13.8" hidden="false" customHeight="false" outlineLevel="0" collapsed="false">
      <c r="D228" s="1" t="n">
        <f aca="false">D227+$B$6</f>
        <v>756</v>
      </c>
      <c r="E228" s="1" t="n">
        <f aca="false">E227+$B$4</f>
        <v>6300</v>
      </c>
      <c r="F228" s="1" t="n">
        <f aca="false">F227+$B$5</f>
        <v>734.3</v>
      </c>
      <c r="I228" s="1" t="s">
        <v>245</v>
      </c>
      <c r="J228" s="1" t="str">
        <f aca="false">"( WIRE "&amp;D228&amp;" )"</f>
        <v>( WIRE 756 )</v>
      </c>
      <c r="K228" s="1" t="str">
        <f aca="false">"X"&amp;$E228</f>
        <v>X6300</v>
      </c>
      <c r="L228" s="1" t="str">
        <f aca="false">"Y"&amp;F228</f>
        <v>Y734.3</v>
      </c>
      <c r="M228" s="1" t="str">
        <f aca="false">"G111"</f>
        <v>G111</v>
      </c>
      <c r="O228" s="1" t="str">
        <f aca="false">I228&amp;" "&amp;J228&amp;" "&amp;K228&amp;" "&amp;L228&amp;" "&amp;M228</f>
        <v>N227 ( WIRE 756 ) X6300 Y734.3 G111</v>
      </c>
    </row>
    <row r="229" customFormat="false" ht="13.8" hidden="false" customHeight="false" outlineLevel="0" collapsed="false">
      <c r="D229" s="1" t="n">
        <f aca="false">D228+$B$6</f>
        <v>755</v>
      </c>
      <c r="E229" s="1" t="n">
        <f aca="false">E228+$B$4</f>
        <v>6300</v>
      </c>
      <c r="F229" s="1" t="n">
        <f aca="false">F228+$B$5</f>
        <v>728.55</v>
      </c>
      <c r="I229" s="1" t="s">
        <v>246</v>
      </c>
      <c r="J229" s="1" t="str">
        <f aca="false">"( WIRE "&amp;D229&amp;" )"</f>
        <v>( WIRE 755 )</v>
      </c>
      <c r="K229" s="1" t="str">
        <f aca="false">"X"&amp;$E229</f>
        <v>X6300</v>
      </c>
      <c r="L229" s="1" t="str">
        <f aca="false">"Y"&amp;F229</f>
        <v>Y728.55</v>
      </c>
      <c r="M229" s="1" t="str">
        <f aca="false">"G111"</f>
        <v>G111</v>
      </c>
      <c r="O229" s="1" t="str">
        <f aca="false">I229&amp;" "&amp;J229&amp;" "&amp;K229&amp;" "&amp;L229&amp;" "&amp;M229</f>
        <v>N228 ( WIRE 755 ) X6300 Y728.55 G111</v>
      </c>
    </row>
    <row r="230" customFormat="false" ht="13.8" hidden="false" customHeight="false" outlineLevel="0" collapsed="false">
      <c r="D230" s="1" t="n">
        <f aca="false">D229+$B$6</f>
        <v>754</v>
      </c>
      <c r="E230" s="1" t="n">
        <f aca="false">E229+$B$4</f>
        <v>6300</v>
      </c>
      <c r="F230" s="1" t="n">
        <f aca="false">F229+$B$5</f>
        <v>722.8</v>
      </c>
      <c r="I230" s="1" t="s">
        <v>247</v>
      </c>
      <c r="J230" s="1" t="str">
        <f aca="false">"( WIRE "&amp;D230&amp;" )"</f>
        <v>( WIRE 754 )</v>
      </c>
      <c r="K230" s="1" t="str">
        <f aca="false">"X"&amp;$E230</f>
        <v>X6300</v>
      </c>
      <c r="L230" s="1" t="str">
        <f aca="false">"Y"&amp;F230</f>
        <v>Y722.8</v>
      </c>
      <c r="M230" s="1" t="str">
        <f aca="false">"G111"</f>
        <v>G111</v>
      </c>
      <c r="O230" s="1" t="str">
        <f aca="false">I230&amp;" "&amp;J230&amp;" "&amp;K230&amp;" "&amp;L230&amp;" "&amp;M230</f>
        <v>N229 ( WIRE 754 ) X6300 Y722.8 G111</v>
      </c>
    </row>
    <row r="231" customFormat="false" ht="13.8" hidden="false" customHeight="false" outlineLevel="0" collapsed="false">
      <c r="D231" s="1" t="n">
        <f aca="false">D230+$B$6</f>
        <v>753</v>
      </c>
      <c r="E231" s="1" t="n">
        <f aca="false">E230+$B$4</f>
        <v>6300</v>
      </c>
      <c r="F231" s="1" t="n">
        <f aca="false">F230+$B$5</f>
        <v>717.05</v>
      </c>
      <c r="I231" s="1" t="s">
        <v>248</v>
      </c>
      <c r="J231" s="1" t="str">
        <f aca="false">"( WIRE "&amp;D231&amp;" )"</f>
        <v>( WIRE 753 )</v>
      </c>
      <c r="K231" s="1" t="str">
        <f aca="false">"X"&amp;$E231</f>
        <v>X6300</v>
      </c>
      <c r="L231" s="1" t="str">
        <f aca="false">"Y"&amp;F231</f>
        <v>Y717.05</v>
      </c>
      <c r="M231" s="1" t="str">
        <f aca="false">"G111"</f>
        <v>G111</v>
      </c>
      <c r="O231" s="1" t="str">
        <f aca="false">I231&amp;" "&amp;J231&amp;" "&amp;K231&amp;" "&amp;L231&amp;" "&amp;M231</f>
        <v>N230 ( WIRE 753 ) X6300 Y717.05 G111</v>
      </c>
    </row>
    <row r="232" customFormat="false" ht="13.8" hidden="false" customHeight="false" outlineLevel="0" collapsed="false">
      <c r="D232" s="1" t="n">
        <f aca="false">D231+$B$6</f>
        <v>752</v>
      </c>
      <c r="E232" s="1" t="n">
        <f aca="false">E231+$B$4</f>
        <v>6300</v>
      </c>
      <c r="F232" s="1" t="n">
        <f aca="false">F231+$B$5</f>
        <v>711.3</v>
      </c>
      <c r="I232" s="1" t="s">
        <v>249</v>
      </c>
      <c r="J232" s="1" t="str">
        <f aca="false">"( WIRE "&amp;D232&amp;" )"</f>
        <v>( WIRE 752 )</v>
      </c>
      <c r="K232" s="1" t="str">
        <f aca="false">"X"&amp;$E232</f>
        <v>X6300</v>
      </c>
      <c r="L232" s="1" t="str">
        <f aca="false">"Y"&amp;F232</f>
        <v>Y711.3</v>
      </c>
      <c r="M232" s="1" t="str">
        <f aca="false">"G111"</f>
        <v>G111</v>
      </c>
      <c r="O232" s="1" t="str">
        <f aca="false">I232&amp;" "&amp;J232&amp;" "&amp;K232&amp;" "&amp;L232&amp;" "&amp;M232</f>
        <v>N231 ( WIRE 752 ) X6300 Y711.3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1" t="n">
        <v>5150</v>
      </c>
      <c r="D2" s="4" t="n">
        <v>553</v>
      </c>
      <c r="E2" s="1" t="n">
        <f aca="false">$B$2</f>
        <v>5150</v>
      </c>
      <c r="F2" s="1" t="n">
        <f aca="false">$B$3</f>
        <v>392.7</v>
      </c>
      <c r="G2" s="4"/>
      <c r="H2" s="4"/>
      <c r="I2" s="4" t="s">
        <v>17</v>
      </c>
      <c r="J2" s="4" t="str">
        <f aca="false">"( WIRE "&amp;D2&amp;" )"</f>
        <v>( WIRE 553 )</v>
      </c>
      <c r="K2" s="1" t="str">
        <f aca="false">"X"&amp;$E$2</f>
        <v>X5150</v>
      </c>
      <c r="L2" s="1" t="str">
        <f aca="false">"Y"&amp;F2</f>
        <v>Y392.7</v>
      </c>
      <c r="M2" s="1" t="str">
        <f aca="false">"G111"</f>
        <v>G111</v>
      </c>
      <c r="O2" s="4" t="str">
        <f aca="false">I2&amp;" "&amp;J2&amp;" "&amp;K2&amp;" "&amp;L2&amp;" "&amp;M2</f>
        <v>N1 ( WIRE 553 ) X5150 Y392.7 G111</v>
      </c>
    </row>
    <row r="3" customFormat="false" ht="13.8" hidden="false" customHeight="false" outlineLevel="0" collapsed="false">
      <c r="A3" s="1" t="s">
        <v>6</v>
      </c>
      <c r="B3" s="11" t="n">
        <f aca="false">394.3-1.6</f>
        <v>392.7</v>
      </c>
      <c r="D3" s="1" t="n">
        <f aca="false">D2+$B$6</f>
        <v>554</v>
      </c>
      <c r="E3" s="1" t="n">
        <f aca="false">E2+$B$4</f>
        <v>5150</v>
      </c>
      <c r="F3" s="1" t="n">
        <f aca="false">F2+$B$5</f>
        <v>398.45</v>
      </c>
      <c r="I3" s="1" t="s">
        <v>18</v>
      </c>
      <c r="J3" s="1" t="str">
        <f aca="false">"( WIRE "&amp;D3&amp;" )"</f>
        <v>( WIRE 554 )</v>
      </c>
      <c r="K3" s="1" t="str">
        <f aca="false">"X"&amp;$E3</f>
        <v>X5150</v>
      </c>
      <c r="L3" s="1" t="str">
        <f aca="false">"Y"&amp;F3</f>
        <v>Y398.45</v>
      </c>
      <c r="M3" s="1" t="str">
        <f aca="false">"G111"</f>
        <v>G111</v>
      </c>
      <c r="O3" s="1" t="str">
        <f aca="false">I3&amp;" "&amp;J3&amp;" "&amp;K3&amp;" "&amp;L3&amp;" "&amp;M3</f>
        <v>N2 ( WIRE 554 ) X5150 Y398.45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555</v>
      </c>
      <c r="E4" s="1" t="n">
        <f aca="false">E3+$B$4</f>
        <v>5150</v>
      </c>
      <c r="F4" s="1" t="n">
        <f aca="false">F3+$B$5</f>
        <v>404.2</v>
      </c>
      <c r="I4" s="1" t="s">
        <v>19</v>
      </c>
      <c r="J4" s="1" t="str">
        <f aca="false">"( WIRE "&amp;D4&amp;" )"</f>
        <v>( WIRE 555 )</v>
      </c>
      <c r="K4" s="1" t="str">
        <f aca="false">"X"&amp;$E4</f>
        <v>X5150</v>
      </c>
      <c r="L4" s="1" t="str">
        <f aca="false">"Y"&amp;F4</f>
        <v>Y404.2</v>
      </c>
      <c r="M4" s="1" t="str">
        <f aca="false">"G111"</f>
        <v>G111</v>
      </c>
      <c r="O4" s="1" t="str">
        <f aca="false">I4&amp;" "&amp;J4&amp;" "&amp;K4&amp;" "&amp;L4&amp;" "&amp;M4</f>
        <v>N3 ( WIRE 555 ) X5150 Y404.2 G111</v>
      </c>
    </row>
    <row r="5" customFormat="false" ht="13.8" hidden="false" customHeight="false" outlineLevel="0" collapsed="false">
      <c r="A5" s="1" t="s">
        <v>8</v>
      </c>
      <c r="B5" s="1" t="n">
        <v>5.75</v>
      </c>
      <c r="D5" s="1" t="n">
        <f aca="false">D4+$B$6</f>
        <v>556</v>
      </c>
      <c r="E5" s="1" t="n">
        <f aca="false">E4+$B$4</f>
        <v>5150</v>
      </c>
      <c r="F5" s="1" t="n">
        <f aca="false">F4+$B$5</f>
        <v>409.95</v>
      </c>
      <c r="I5" s="1" t="s">
        <v>20</v>
      </c>
      <c r="J5" s="1" t="str">
        <f aca="false">"( WIRE "&amp;D5&amp;" )"</f>
        <v>( WIRE 556 )</v>
      </c>
      <c r="K5" s="1" t="str">
        <f aca="false">"X"&amp;$E5</f>
        <v>X5150</v>
      </c>
      <c r="L5" s="1" t="str">
        <f aca="false">"Y"&amp;F5</f>
        <v>Y409.95</v>
      </c>
      <c r="M5" s="1" t="str">
        <f aca="false">"G111"</f>
        <v>G111</v>
      </c>
      <c r="O5" s="1" t="str">
        <f aca="false">I5&amp;" "&amp;J5&amp;" "&amp;K5&amp;" "&amp;L5&amp;" "&amp;M5</f>
        <v>N4 ( WIRE 556 ) X5150 Y409.95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557</v>
      </c>
      <c r="E6" s="1" t="n">
        <f aca="false">E5+$B$4</f>
        <v>5150</v>
      </c>
      <c r="F6" s="1" t="n">
        <f aca="false">F5+$B$5</f>
        <v>415.7</v>
      </c>
      <c r="I6" s="1" t="s">
        <v>21</v>
      </c>
      <c r="J6" s="1" t="str">
        <f aca="false">"( WIRE "&amp;D6&amp;" )"</f>
        <v>( WIRE 557 )</v>
      </c>
      <c r="K6" s="1" t="str">
        <f aca="false">"X"&amp;$E6</f>
        <v>X5150</v>
      </c>
      <c r="L6" s="1" t="str">
        <f aca="false">"Y"&amp;F6</f>
        <v>Y415.7</v>
      </c>
      <c r="M6" s="1" t="str">
        <f aca="false">"G111"</f>
        <v>G111</v>
      </c>
      <c r="O6" s="1" t="str">
        <f aca="false">I6&amp;" "&amp;J6&amp;" "&amp;K6&amp;" "&amp;L6&amp;" "&amp;M6</f>
        <v>N5 ( WIRE 557 ) X5150 Y415.7 G111</v>
      </c>
    </row>
    <row r="7" customFormat="false" ht="13.8" hidden="false" customHeight="false" outlineLevel="0" collapsed="false">
      <c r="D7" s="1" t="n">
        <f aca="false">D6+$B$6</f>
        <v>558</v>
      </c>
      <c r="E7" s="1" t="n">
        <f aca="false">E6+$B$4</f>
        <v>5150</v>
      </c>
      <c r="F7" s="1" t="n">
        <f aca="false">F6+$B$5</f>
        <v>421.45</v>
      </c>
      <c r="I7" s="1" t="s">
        <v>22</v>
      </c>
      <c r="J7" s="1" t="str">
        <f aca="false">"( WIRE "&amp;D7&amp;" )"</f>
        <v>( WIRE 558 )</v>
      </c>
      <c r="K7" s="1" t="str">
        <f aca="false">"X"&amp;$E7</f>
        <v>X5150</v>
      </c>
      <c r="L7" s="1" t="str">
        <f aca="false">"Y"&amp;F7</f>
        <v>Y421.45</v>
      </c>
      <c r="M7" s="1" t="str">
        <f aca="false">"G111"</f>
        <v>G111</v>
      </c>
      <c r="O7" s="1" t="str">
        <f aca="false">I7&amp;" "&amp;J7&amp;" "&amp;K7&amp;" "&amp;L7&amp;" "&amp;M7</f>
        <v>N6 ( WIRE 558 ) X5150 Y421.45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559</v>
      </c>
      <c r="E8" s="1" t="n">
        <f aca="false">E7+$B$4</f>
        <v>5150</v>
      </c>
      <c r="F8" s="1" t="n">
        <f aca="false">F7+$B$5</f>
        <v>427.2</v>
      </c>
      <c r="I8" s="1" t="s">
        <v>23</v>
      </c>
      <c r="J8" s="1" t="str">
        <f aca="false">"( WIRE "&amp;D8&amp;" )"</f>
        <v>( WIRE 559 )</v>
      </c>
      <c r="K8" s="1" t="str">
        <f aca="false">"X"&amp;$E8</f>
        <v>X5150</v>
      </c>
      <c r="L8" s="1" t="str">
        <f aca="false">"Y"&amp;F8</f>
        <v>Y427.2</v>
      </c>
      <c r="M8" s="1" t="str">
        <f aca="false">"G111"</f>
        <v>G111</v>
      </c>
      <c r="O8" s="1" t="str">
        <f aca="false">I8&amp;" "&amp;J8&amp;" "&amp;K8&amp;" "&amp;L8&amp;" "&amp;M8</f>
        <v>N7 ( WIRE 559 ) X5150 Y427.2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560</v>
      </c>
      <c r="E9" s="1" t="n">
        <f aca="false">E8+$B$4</f>
        <v>5150</v>
      </c>
      <c r="F9" s="1" t="n">
        <f aca="false">F8+$B$5</f>
        <v>432.95</v>
      </c>
      <c r="I9" s="1" t="s">
        <v>24</v>
      </c>
      <c r="J9" s="1" t="str">
        <f aca="false">"( WIRE "&amp;D9&amp;" )"</f>
        <v>( WIRE 560 )</v>
      </c>
      <c r="K9" s="1" t="str">
        <f aca="false">"X"&amp;$E9</f>
        <v>X5150</v>
      </c>
      <c r="L9" s="1" t="str">
        <f aca="false">"Y"&amp;F9</f>
        <v>Y432.95</v>
      </c>
      <c r="M9" s="1" t="str">
        <f aca="false">"G111"</f>
        <v>G111</v>
      </c>
      <c r="O9" s="1" t="str">
        <f aca="false">I9&amp;" "&amp;J9&amp;" "&amp;K9&amp;" "&amp;L9&amp;" "&amp;M9</f>
        <v>N8 ( WIRE 560 ) X5150 Y432.95 G111</v>
      </c>
    </row>
    <row r="10" customFormat="false" ht="13.8" hidden="false" customHeight="false" outlineLevel="0" collapsed="false">
      <c r="D10" s="1" t="n">
        <f aca="false">D9+$B$6</f>
        <v>561</v>
      </c>
      <c r="E10" s="1" t="n">
        <f aca="false">E9+$B$4</f>
        <v>5150</v>
      </c>
      <c r="F10" s="1" t="n">
        <f aca="false">F9+$B$5</f>
        <v>438.7</v>
      </c>
      <c r="I10" s="1" t="s">
        <v>25</v>
      </c>
      <c r="J10" s="1" t="str">
        <f aca="false">"( WIRE "&amp;D10&amp;" )"</f>
        <v>( WIRE 561 )</v>
      </c>
      <c r="K10" s="1" t="str">
        <f aca="false">"X"&amp;$E10</f>
        <v>X5150</v>
      </c>
      <c r="L10" s="1" t="str">
        <f aca="false">"Y"&amp;F10</f>
        <v>Y438.7</v>
      </c>
      <c r="M10" s="1" t="str">
        <f aca="false">"G111"</f>
        <v>G111</v>
      </c>
      <c r="O10" s="1" t="str">
        <f aca="false">I10&amp;" "&amp;J10&amp;" "&amp;K10&amp;" "&amp;L10&amp;" "&amp;M10</f>
        <v>N9 ( WIRE 561 ) X5150 Y438.7 G111</v>
      </c>
    </row>
    <row r="11" customFormat="false" ht="13.8" hidden="false" customHeight="false" outlineLevel="0" collapsed="false">
      <c r="D11" s="1" t="n">
        <f aca="false">D10+$B$6</f>
        <v>562</v>
      </c>
      <c r="E11" s="1" t="n">
        <f aca="false">E10+$B$4</f>
        <v>5150</v>
      </c>
      <c r="F11" s="1" t="n">
        <f aca="false">F10+$B$5</f>
        <v>444.45</v>
      </c>
      <c r="I11" s="1" t="s">
        <v>26</v>
      </c>
      <c r="J11" s="1" t="str">
        <f aca="false">"( WIRE "&amp;D11&amp;" )"</f>
        <v>( WIRE 562 )</v>
      </c>
      <c r="K11" s="1" t="str">
        <f aca="false">"X"&amp;$E11</f>
        <v>X5150</v>
      </c>
      <c r="L11" s="1" t="str">
        <f aca="false">"Y"&amp;F11</f>
        <v>Y444.45</v>
      </c>
      <c r="M11" s="1" t="str">
        <f aca="false">"G111"</f>
        <v>G111</v>
      </c>
      <c r="O11" s="1" t="str">
        <f aca="false">I11&amp;" "&amp;J11&amp;" "&amp;K11&amp;" "&amp;L11&amp;" "&amp;M11</f>
        <v>N10 ( WIRE 562 ) X5150 Y444.45 G111</v>
      </c>
    </row>
    <row r="12" customFormat="false" ht="13.8" hidden="false" customHeight="false" outlineLevel="0" collapsed="false">
      <c r="D12" s="1" t="n">
        <f aca="false">D11+$B$6</f>
        <v>563</v>
      </c>
      <c r="E12" s="1" t="n">
        <f aca="false">E11+$B$4</f>
        <v>5150</v>
      </c>
      <c r="F12" s="1" t="n">
        <f aca="false">F11+$B$5</f>
        <v>450.2</v>
      </c>
      <c r="I12" s="1" t="s">
        <v>27</v>
      </c>
      <c r="J12" s="1" t="str">
        <f aca="false">"( WIRE "&amp;D12&amp;" )"</f>
        <v>( WIRE 563 )</v>
      </c>
      <c r="K12" s="1" t="str">
        <f aca="false">"X"&amp;$E12</f>
        <v>X5150</v>
      </c>
      <c r="L12" s="1" t="str">
        <f aca="false">"Y"&amp;F12</f>
        <v>Y450.2</v>
      </c>
      <c r="M12" s="1" t="str">
        <f aca="false">"G111"</f>
        <v>G111</v>
      </c>
      <c r="O12" s="1" t="str">
        <f aca="false">I12&amp;" "&amp;J12&amp;" "&amp;K12&amp;" "&amp;L12&amp;" "&amp;M12</f>
        <v>N11 ( WIRE 563 ) X5150 Y450.2 G111</v>
      </c>
    </row>
    <row r="13" customFormat="false" ht="13.8" hidden="false" customHeight="false" outlineLevel="0" collapsed="false">
      <c r="D13" s="1" t="n">
        <f aca="false">D12+$B$6</f>
        <v>564</v>
      </c>
      <c r="E13" s="1" t="n">
        <f aca="false">E12+$B$4</f>
        <v>5150</v>
      </c>
      <c r="F13" s="1" t="n">
        <f aca="false">F12+$B$5</f>
        <v>455.95</v>
      </c>
      <c r="I13" s="1" t="s">
        <v>28</v>
      </c>
      <c r="J13" s="1" t="str">
        <f aca="false">"( WIRE "&amp;D13&amp;" )"</f>
        <v>( WIRE 564 )</v>
      </c>
      <c r="K13" s="1" t="str">
        <f aca="false">"X"&amp;$E13</f>
        <v>X5150</v>
      </c>
      <c r="L13" s="1" t="str">
        <f aca="false">"Y"&amp;F13</f>
        <v>Y455.95</v>
      </c>
      <c r="M13" s="1" t="str">
        <f aca="false">"G111"</f>
        <v>G111</v>
      </c>
      <c r="O13" s="1" t="str">
        <f aca="false">I13&amp;" "&amp;J13&amp;" "&amp;K13&amp;" "&amp;L13&amp;" "&amp;M13</f>
        <v>N12 ( WIRE 564 ) X5150 Y455.95 G111</v>
      </c>
    </row>
    <row r="14" customFormat="false" ht="13.8" hidden="false" customHeight="false" outlineLevel="0" collapsed="false">
      <c r="D14" s="1" t="n">
        <f aca="false">D13+$B$6</f>
        <v>565</v>
      </c>
      <c r="E14" s="1" t="n">
        <f aca="false">E13+$B$4</f>
        <v>5150</v>
      </c>
      <c r="F14" s="1" t="n">
        <f aca="false">F13+$B$5</f>
        <v>461.7</v>
      </c>
      <c r="I14" s="1" t="s">
        <v>29</v>
      </c>
      <c r="J14" s="1" t="str">
        <f aca="false">"( WIRE "&amp;D14&amp;" )"</f>
        <v>( WIRE 565 )</v>
      </c>
      <c r="K14" s="1" t="str">
        <f aca="false">"X"&amp;$E14</f>
        <v>X5150</v>
      </c>
      <c r="L14" s="1" t="str">
        <f aca="false">"Y"&amp;F14</f>
        <v>Y461.7</v>
      </c>
      <c r="M14" s="1" t="str">
        <f aca="false">"G111"</f>
        <v>G111</v>
      </c>
      <c r="O14" s="1" t="str">
        <f aca="false">I14&amp;" "&amp;J14&amp;" "&amp;K14&amp;" "&amp;L14&amp;" "&amp;M14</f>
        <v>N13 ( WIRE 565 ) X5150 Y461.7 G111</v>
      </c>
    </row>
    <row r="15" customFormat="false" ht="13.8" hidden="false" customHeight="false" outlineLevel="0" collapsed="false">
      <c r="D15" s="1" t="n">
        <f aca="false">D14+$B$6</f>
        <v>566</v>
      </c>
      <c r="E15" s="1" t="n">
        <f aca="false">E14+$B$4</f>
        <v>5150</v>
      </c>
      <c r="F15" s="1" t="n">
        <f aca="false">F14+$B$5</f>
        <v>467.45</v>
      </c>
      <c r="I15" s="1" t="s">
        <v>30</v>
      </c>
      <c r="J15" s="1" t="str">
        <f aca="false">"( WIRE "&amp;D15&amp;" )"</f>
        <v>( WIRE 566 )</v>
      </c>
      <c r="K15" s="1" t="str">
        <f aca="false">"X"&amp;$E15</f>
        <v>X5150</v>
      </c>
      <c r="L15" s="1" t="str">
        <f aca="false">"Y"&amp;F15</f>
        <v>Y467.45</v>
      </c>
      <c r="M15" s="1" t="str">
        <f aca="false">"G111"</f>
        <v>G111</v>
      </c>
      <c r="O15" s="1" t="str">
        <f aca="false">I15&amp;" "&amp;J15&amp;" "&amp;K15&amp;" "&amp;L15&amp;" "&amp;M15</f>
        <v>N14 ( WIRE 566 ) X5150 Y467.45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567</v>
      </c>
      <c r="E16" s="1" t="n">
        <f aca="false">E15+$B$4</f>
        <v>5150</v>
      </c>
      <c r="F16" s="1" t="n">
        <f aca="false">F15+$B$5</f>
        <v>473.2</v>
      </c>
      <c r="I16" s="1" t="s">
        <v>31</v>
      </c>
      <c r="J16" s="1" t="str">
        <f aca="false">"( WIRE "&amp;D16&amp;" )"</f>
        <v>( WIRE 567 )</v>
      </c>
      <c r="K16" s="1" t="str">
        <f aca="false">"X"&amp;$E16</f>
        <v>X5150</v>
      </c>
      <c r="L16" s="1" t="str">
        <f aca="false">"Y"&amp;F16</f>
        <v>Y473.2</v>
      </c>
      <c r="M16" s="1" t="str">
        <f aca="false">"G111"</f>
        <v>G111</v>
      </c>
      <c r="O16" s="1" t="str">
        <f aca="false">I16&amp;" "&amp;J16&amp;" "&amp;K16&amp;" "&amp;L16&amp;" "&amp;M16</f>
        <v>N15 ( WIRE 567 ) X5150 Y473.2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568</v>
      </c>
      <c r="E17" s="1" t="n">
        <f aca="false">E16+$B$4</f>
        <v>5150</v>
      </c>
      <c r="F17" s="1" t="n">
        <f aca="false">F16+$B$5</f>
        <v>478.95</v>
      </c>
      <c r="I17" s="1" t="s">
        <v>32</v>
      </c>
      <c r="J17" s="1" t="str">
        <f aca="false">"( WIRE "&amp;D17&amp;" )"</f>
        <v>( WIRE 568 )</v>
      </c>
      <c r="K17" s="1" t="str">
        <f aca="false">"X"&amp;$E17</f>
        <v>X5150</v>
      </c>
      <c r="L17" s="1" t="str">
        <f aca="false">"Y"&amp;F17</f>
        <v>Y478.95</v>
      </c>
      <c r="M17" s="1" t="str">
        <f aca="false">"G111"</f>
        <v>G111</v>
      </c>
      <c r="O17" s="1" t="str">
        <f aca="false">I17&amp;" "&amp;J17&amp;" "&amp;K17&amp;" "&amp;L17&amp;" "&amp;M17</f>
        <v>N16 ( WIRE 568 ) X5150 Y478.95 G111</v>
      </c>
    </row>
    <row r="18" customFormat="false" ht="13.8" hidden="false" customHeight="false" outlineLevel="0" collapsed="false">
      <c r="D18" s="1" t="n">
        <f aca="false">D17+$B$6</f>
        <v>569</v>
      </c>
      <c r="E18" s="1" t="n">
        <f aca="false">E17+$B$4</f>
        <v>5150</v>
      </c>
      <c r="F18" s="1" t="n">
        <f aca="false">F17+$B$5</f>
        <v>484.7</v>
      </c>
      <c r="I18" s="1" t="s">
        <v>33</v>
      </c>
      <c r="J18" s="1" t="str">
        <f aca="false">"( WIRE "&amp;D18&amp;" )"</f>
        <v>( WIRE 569 )</v>
      </c>
      <c r="K18" s="1" t="str">
        <f aca="false">"X"&amp;$E18</f>
        <v>X5150</v>
      </c>
      <c r="L18" s="1" t="str">
        <f aca="false">"Y"&amp;F18</f>
        <v>Y484.7</v>
      </c>
      <c r="M18" s="1" t="str">
        <f aca="false">"G111"</f>
        <v>G111</v>
      </c>
      <c r="O18" s="1" t="str">
        <f aca="false">I18&amp;" "&amp;J18&amp;" "&amp;K18&amp;" "&amp;L18&amp;" "&amp;M18</f>
        <v>N17 ( WIRE 569 ) X5150 Y484.7 G111</v>
      </c>
    </row>
    <row r="19" customFormat="false" ht="13.8" hidden="false" customHeight="false" outlineLevel="0" collapsed="false">
      <c r="D19" s="1" t="n">
        <f aca="false">D18+$B$6</f>
        <v>570</v>
      </c>
      <c r="E19" s="1" t="n">
        <f aca="false">E18+$B$4</f>
        <v>5150</v>
      </c>
      <c r="F19" s="1" t="n">
        <f aca="false">F18+$B$5</f>
        <v>490.45</v>
      </c>
      <c r="I19" s="1" t="s">
        <v>34</v>
      </c>
      <c r="J19" s="1" t="str">
        <f aca="false">"( WIRE "&amp;D19&amp;" )"</f>
        <v>( WIRE 570 )</v>
      </c>
      <c r="K19" s="1" t="str">
        <f aca="false">"X"&amp;$E19</f>
        <v>X5150</v>
      </c>
      <c r="L19" s="1" t="str">
        <f aca="false">"Y"&amp;F19</f>
        <v>Y490.45</v>
      </c>
      <c r="M19" s="1" t="str">
        <f aca="false">"G111"</f>
        <v>G111</v>
      </c>
      <c r="O19" s="1" t="str">
        <f aca="false">I19&amp;" "&amp;J19&amp;" "&amp;K19&amp;" "&amp;L19&amp;" "&amp;M19</f>
        <v>N18 ( WIRE 570 ) X5150 Y490.45 G111</v>
      </c>
    </row>
    <row r="20" customFormat="false" ht="13.8" hidden="false" customHeight="false" outlineLevel="0" collapsed="false">
      <c r="D20" s="1" t="n">
        <f aca="false">D19+$B$6</f>
        <v>571</v>
      </c>
      <c r="E20" s="1" t="n">
        <f aca="false">E19+$B$4</f>
        <v>5150</v>
      </c>
      <c r="F20" s="1" t="n">
        <f aca="false">F19+$B$5</f>
        <v>496.2</v>
      </c>
      <c r="I20" s="1" t="s">
        <v>35</v>
      </c>
      <c r="J20" s="1" t="str">
        <f aca="false">"( WIRE "&amp;D20&amp;" )"</f>
        <v>( WIRE 571 )</v>
      </c>
      <c r="K20" s="1" t="str">
        <f aca="false">"X"&amp;$E20</f>
        <v>X5150</v>
      </c>
      <c r="L20" s="1" t="str">
        <f aca="false">"Y"&amp;F20</f>
        <v>Y496.2</v>
      </c>
      <c r="M20" s="1" t="str">
        <f aca="false">"G111"</f>
        <v>G111</v>
      </c>
      <c r="O20" s="1" t="str">
        <f aca="false">I20&amp;" "&amp;J20&amp;" "&amp;K20&amp;" "&amp;L20&amp;" "&amp;M20</f>
        <v>N19 ( WIRE 571 ) X5150 Y496.2 G111</v>
      </c>
    </row>
    <row r="21" customFormat="false" ht="13.8" hidden="false" customHeight="false" outlineLevel="0" collapsed="false">
      <c r="D21" s="1" t="n">
        <f aca="false">D20+$B$6</f>
        <v>572</v>
      </c>
      <c r="E21" s="1" t="n">
        <f aca="false">E20+$B$4</f>
        <v>5150</v>
      </c>
      <c r="F21" s="1" t="n">
        <f aca="false">F20+$B$5</f>
        <v>501.95</v>
      </c>
      <c r="I21" s="1" t="s">
        <v>36</v>
      </c>
      <c r="J21" s="1" t="str">
        <f aca="false">"( WIRE "&amp;D21&amp;" )"</f>
        <v>( WIRE 572 )</v>
      </c>
      <c r="K21" s="1" t="str">
        <f aca="false">"X"&amp;$E21</f>
        <v>X5150</v>
      </c>
      <c r="L21" s="1" t="str">
        <f aca="false">"Y"&amp;F21</f>
        <v>Y501.95</v>
      </c>
      <c r="M21" s="1" t="str">
        <f aca="false">"G111"</f>
        <v>G111</v>
      </c>
      <c r="O21" s="1" t="str">
        <f aca="false">I21&amp;" "&amp;J21&amp;" "&amp;K21&amp;" "&amp;L21&amp;" "&amp;M21</f>
        <v>N20 ( WIRE 572 ) X5150 Y501.95 G111</v>
      </c>
    </row>
    <row r="22" customFormat="false" ht="13.8" hidden="false" customHeight="false" outlineLevel="0" collapsed="false">
      <c r="D22" s="1" t="n">
        <f aca="false">D21+$B$6</f>
        <v>573</v>
      </c>
      <c r="E22" s="1" t="n">
        <f aca="false">E21+$B$4</f>
        <v>5150</v>
      </c>
      <c r="F22" s="1" t="n">
        <f aca="false">F21+$B$5</f>
        <v>507.7</v>
      </c>
      <c r="I22" s="1" t="s">
        <v>37</v>
      </c>
      <c r="J22" s="1" t="str">
        <f aca="false">"( WIRE "&amp;D22&amp;" )"</f>
        <v>( WIRE 573 )</v>
      </c>
      <c r="K22" s="1" t="str">
        <f aca="false">"X"&amp;$E22</f>
        <v>X5150</v>
      </c>
      <c r="L22" s="1" t="str">
        <f aca="false">"Y"&amp;F22</f>
        <v>Y507.7</v>
      </c>
      <c r="M22" s="1" t="str">
        <f aca="false">"G111"</f>
        <v>G111</v>
      </c>
      <c r="O22" s="1" t="str">
        <f aca="false">I22&amp;" "&amp;J22&amp;" "&amp;K22&amp;" "&amp;L22&amp;" "&amp;M22</f>
        <v>N21 ( WIRE 573 ) X5150 Y507.7 G111</v>
      </c>
    </row>
    <row r="23" customFormat="false" ht="13.8" hidden="false" customHeight="false" outlineLevel="0" collapsed="false">
      <c r="D23" s="1" t="n">
        <f aca="false">D22+$B$6</f>
        <v>574</v>
      </c>
      <c r="E23" s="1" t="n">
        <f aca="false">E22+$B$4</f>
        <v>5150</v>
      </c>
      <c r="F23" s="1" t="n">
        <f aca="false">F22+$B$5</f>
        <v>513.45</v>
      </c>
      <c r="I23" s="1" t="s">
        <v>38</v>
      </c>
      <c r="J23" s="1" t="str">
        <f aca="false">"( WIRE "&amp;D23&amp;" )"</f>
        <v>( WIRE 574 )</v>
      </c>
      <c r="K23" s="1" t="str">
        <f aca="false">"X"&amp;$E23</f>
        <v>X5150</v>
      </c>
      <c r="L23" s="1" t="str">
        <f aca="false">"Y"&amp;F23</f>
        <v>Y513.45</v>
      </c>
      <c r="M23" s="1" t="str">
        <f aca="false">"G111"</f>
        <v>G111</v>
      </c>
      <c r="O23" s="1" t="str">
        <f aca="false">I23&amp;" "&amp;J23&amp;" "&amp;K23&amp;" "&amp;L23&amp;" "&amp;M23</f>
        <v>N22 ( WIRE 574 ) X5150 Y513.45 G111</v>
      </c>
    </row>
    <row r="24" customFormat="false" ht="13.8" hidden="false" customHeight="false" outlineLevel="0" collapsed="false">
      <c r="D24" s="1" t="n">
        <f aca="false">D23+$B$6</f>
        <v>575</v>
      </c>
      <c r="E24" s="1" t="n">
        <f aca="false">E23+$B$4</f>
        <v>5150</v>
      </c>
      <c r="F24" s="1" t="n">
        <f aca="false">F23+$B$5</f>
        <v>519.2</v>
      </c>
      <c r="I24" s="1" t="s">
        <v>39</v>
      </c>
      <c r="J24" s="1" t="str">
        <f aca="false">"( WIRE "&amp;D24&amp;" )"</f>
        <v>( WIRE 575 )</v>
      </c>
      <c r="K24" s="1" t="str">
        <f aca="false">"X"&amp;$E24</f>
        <v>X5150</v>
      </c>
      <c r="L24" s="1" t="str">
        <f aca="false">"Y"&amp;F24</f>
        <v>Y519.2</v>
      </c>
      <c r="M24" s="1" t="str">
        <f aca="false">"G111"</f>
        <v>G111</v>
      </c>
      <c r="O24" s="1" t="str">
        <f aca="false">I24&amp;" "&amp;J24&amp;" "&amp;K24&amp;" "&amp;L24&amp;" "&amp;M24</f>
        <v>N23 ( WIRE 575 ) X5150 Y519.2 G111</v>
      </c>
    </row>
    <row r="25" customFormat="false" ht="13.8" hidden="false" customHeight="false" outlineLevel="0" collapsed="false">
      <c r="D25" s="1" t="n">
        <f aca="false">D24+$B$6</f>
        <v>576</v>
      </c>
      <c r="E25" s="1" t="n">
        <f aca="false">E24+$B$4</f>
        <v>5150</v>
      </c>
      <c r="F25" s="1" t="n">
        <f aca="false">F24+$B$5</f>
        <v>524.95</v>
      </c>
      <c r="I25" s="1" t="s">
        <v>40</v>
      </c>
      <c r="J25" s="1" t="str">
        <f aca="false">"( WIRE "&amp;D25&amp;" )"</f>
        <v>( WIRE 576 )</v>
      </c>
      <c r="K25" s="1" t="str">
        <f aca="false">"X"&amp;$E25</f>
        <v>X5150</v>
      </c>
      <c r="L25" s="1" t="str">
        <f aca="false">"Y"&amp;F25</f>
        <v>Y524.95</v>
      </c>
      <c r="M25" s="1" t="str">
        <f aca="false">"G111"</f>
        <v>G111</v>
      </c>
      <c r="O25" s="1" t="str">
        <f aca="false">I25&amp;" "&amp;J25&amp;" "&amp;K25&amp;" "&amp;L25&amp;" "&amp;M25</f>
        <v>N24 ( WIRE 576 ) X5150 Y524.95 G111</v>
      </c>
    </row>
    <row r="26" customFormat="false" ht="13.8" hidden="false" customHeight="false" outlineLevel="0" collapsed="false">
      <c r="D26" s="1" t="n">
        <f aca="false">D25+$B$6</f>
        <v>577</v>
      </c>
      <c r="E26" s="1" t="n">
        <f aca="false">E25+$B$4</f>
        <v>5150</v>
      </c>
      <c r="F26" s="1" t="n">
        <f aca="false">F25+$B$5</f>
        <v>530.7</v>
      </c>
      <c r="I26" s="1" t="s">
        <v>41</v>
      </c>
      <c r="J26" s="1" t="str">
        <f aca="false">"( WIRE "&amp;D26&amp;" )"</f>
        <v>( WIRE 577 )</v>
      </c>
      <c r="K26" s="1" t="str">
        <f aca="false">"X"&amp;$E26</f>
        <v>X5150</v>
      </c>
      <c r="L26" s="1" t="str">
        <f aca="false">"Y"&amp;F26</f>
        <v>Y530.7</v>
      </c>
      <c r="M26" s="1" t="str">
        <f aca="false">"G111"</f>
        <v>G111</v>
      </c>
      <c r="O26" s="1" t="str">
        <f aca="false">I26&amp;" "&amp;J26&amp;" "&amp;K26&amp;" "&amp;L26&amp;" "&amp;M26</f>
        <v>N25 ( WIRE 577 ) X5150 Y530.7 G111</v>
      </c>
    </row>
    <row r="27" customFormat="false" ht="13.8" hidden="false" customHeight="false" outlineLevel="0" collapsed="false">
      <c r="D27" s="1" t="n">
        <f aca="false">D26+$B$6</f>
        <v>578</v>
      </c>
      <c r="E27" s="1" t="n">
        <f aca="false">E26+$B$4</f>
        <v>5150</v>
      </c>
      <c r="F27" s="1" t="n">
        <f aca="false">F26+$B$5</f>
        <v>536.45</v>
      </c>
      <c r="I27" s="1" t="s">
        <v>42</v>
      </c>
      <c r="J27" s="1" t="str">
        <f aca="false">"( WIRE "&amp;D27&amp;" )"</f>
        <v>( WIRE 578 )</v>
      </c>
      <c r="K27" s="1" t="str">
        <f aca="false">"X"&amp;$E27</f>
        <v>X5150</v>
      </c>
      <c r="L27" s="1" t="str">
        <f aca="false">"Y"&amp;F27</f>
        <v>Y536.45</v>
      </c>
      <c r="M27" s="1" t="str">
        <f aca="false">"G111"</f>
        <v>G111</v>
      </c>
      <c r="O27" s="1" t="str">
        <f aca="false">I27&amp;" "&amp;J27&amp;" "&amp;K27&amp;" "&amp;L27&amp;" "&amp;M27</f>
        <v>N26 ( WIRE 578 ) X5150 Y536.45 G111</v>
      </c>
    </row>
    <row r="28" customFormat="false" ht="13.8" hidden="false" customHeight="false" outlineLevel="0" collapsed="false">
      <c r="D28" s="1" t="n">
        <f aca="false">D27+$B$6</f>
        <v>579</v>
      </c>
      <c r="E28" s="1" t="n">
        <f aca="false">E27+$B$4</f>
        <v>5150</v>
      </c>
      <c r="F28" s="1" t="n">
        <f aca="false">F27+$B$5</f>
        <v>542.2</v>
      </c>
      <c r="I28" s="1" t="s">
        <v>43</v>
      </c>
      <c r="J28" s="1" t="str">
        <f aca="false">"( WIRE "&amp;D28&amp;" )"</f>
        <v>( WIRE 579 )</v>
      </c>
      <c r="K28" s="1" t="str">
        <f aca="false">"X"&amp;$E28</f>
        <v>X5150</v>
      </c>
      <c r="L28" s="1" t="str">
        <f aca="false">"Y"&amp;F28</f>
        <v>Y542.2</v>
      </c>
      <c r="M28" s="1" t="str">
        <f aca="false">"G111"</f>
        <v>G111</v>
      </c>
      <c r="O28" s="1" t="str">
        <f aca="false">I28&amp;" "&amp;J28&amp;" "&amp;K28&amp;" "&amp;L28&amp;" "&amp;M28</f>
        <v>N27 ( WIRE 579 ) X5150 Y542.2 G111</v>
      </c>
    </row>
    <row r="29" customFormat="false" ht="13.8" hidden="false" customHeight="false" outlineLevel="0" collapsed="false">
      <c r="D29" s="1" t="n">
        <f aca="false">D28+$B$6</f>
        <v>580</v>
      </c>
      <c r="E29" s="1" t="n">
        <f aca="false">E28+$B$4</f>
        <v>5150</v>
      </c>
      <c r="F29" s="1" t="n">
        <f aca="false">F28+$B$5</f>
        <v>547.95</v>
      </c>
      <c r="I29" s="1" t="s">
        <v>44</v>
      </c>
      <c r="J29" s="1" t="str">
        <f aca="false">"( WIRE "&amp;D29&amp;" )"</f>
        <v>( WIRE 580 )</v>
      </c>
      <c r="K29" s="1" t="str">
        <f aca="false">"X"&amp;$E29</f>
        <v>X5150</v>
      </c>
      <c r="L29" s="1" t="str">
        <f aca="false">"Y"&amp;F29</f>
        <v>Y547.95</v>
      </c>
      <c r="M29" s="1" t="str">
        <f aca="false">"G111"</f>
        <v>G111</v>
      </c>
      <c r="O29" s="1" t="str">
        <f aca="false">I29&amp;" "&amp;J29&amp;" "&amp;K29&amp;" "&amp;L29&amp;" "&amp;M29</f>
        <v>N28 ( WIRE 580 ) X5150 Y547.95 G111</v>
      </c>
    </row>
    <row r="30" customFormat="false" ht="13.8" hidden="false" customHeight="false" outlineLevel="0" collapsed="false">
      <c r="D30" s="1" t="n">
        <f aca="false">D29+$B$6</f>
        <v>581</v>
      </c>
      <c r="E30" s="1" t="n">
        <f aca="false">E29+$B$4</f>
        <v>5150</v>
      </c>
      <c r="F30" s="1" t="n">
        <f aca="false">F29+$B$5</f>
        <v>553.7</v>
      </c>
      <c r="I30" s="1" t="s">
        <v>45</v>
      </c>
      <c r="J30" s="1" t="str">
        <f aca="false">"( WIRE "&amp;D30&amp;" )"</f>
        <v>( WIRE 581 )</v>
      </c>
      <c r="K30" s="1" t="str">
        <f aca="false">"X"&amp;$E30</f>
        <v>X5150</v>
      </c>
      <c r="L30" s="1" t="str">
        <f aca="false">"Y"&amp;F30</f>
        <v>Y553.7</v>
      </c>
      <c r="M30" s="1" t="str">
        <f aca="false">"G111"</f>
        <v>G111</v>
      </c>
      <c r="O30" s="1" t="str">
        <f aca="false">I30&amp;" "&amp;J30&amp;" "&amp;K30&amp;" "&amp;L30&amp;" "&amp;M30</f>
        <v>N29 ( WIRE 581 ) X5150 Y553.7 G111</v>
      </c>
    </row>
    <row r="31" customFormat="false" ht="13.8" hidden="false" customHeight="false" outlineLevel="0" collapsed="false">
      <c r="D31" s="1" t="n">
        <f aca="false">D30+$B$6</f>
        <v>582</v>
      </c>
      <c r="E31" s="1" t="n">
        <f aca="false">E30+$B$4</f>
        <v>5150</v>
      </c>
      <c r="F31" s="1" t="n">
        <f aca="false">F30+$B$5</f>
        <v>559.45</v>
      </c>
      <c r="I31" s="1" t="s">
        <v>46</v>
      </c>
      <c r="J31" s="1" t="str">
        <f aca="false">"( WIRE "&amp;D31&amp;" )"</f>
        <v>( WIRE 582 )</v>
      </c>
      <c r="K31" s="1" t="str">
        <f aca="false">"X"&amp;$E31</f>
        <v>X5150</v>
      </c>
      <c r="L31" s="1" t="str">
        <f aca="false">"Y"&amp;F31</f>
        <v>Y559.45</v>
      </c>
      <c r="M31" s="1" t="str">
        <f aca="false">"G111"</f>
        <v>G111</v>
      </c>
      <c r="O31" s="1" t="str">
        <f aca="false">I31&amp;" "&amp;J31&amp;" "&amp;K31&amp;" "&amp;L31&amp;" "&amp;M31</f>
        <v>N30 ( WIRE 582 ) X5150 Y559.45 G111</v>
      </c>
    </row>
    <row r="32" customFormat="false" ht="13.8" hidden="false" customHeight="false" outlineLevel="0" collapsed="false">
      <c r="D32" s="1" t="n">
        <f aca="false">D31+$B$6</f>
        <v>583</v>
      </c>
      <c r="E32" s="1" t="n">
        <f aca="false">E31+$B$4</f>
        <v>5150</v>
      </c>
      <c r="F32" s="1" t="n">
        <f aca="false">F31+$B$5</f>
        <v>565.2</v>
      </c>
      <c r="I32" s="1" t="s">
        <v>47</v>
      </c>
      <c r="J32" s="1" t="str">
        <f aca="false">"( WIRE "&amp;D32&amp;" )"</f>
        <v>( WIRE 583 )</v>
      </c>
      <c r="K32" s="1" t="str">
        <f aca="false">"X"&amp;$E32</f>
        <v>X5150</v>
      </c>
      <c r="L32" s="1" t="str">
        <f aca="false">"Y"&amp;F32</f>
        <v>Y565.2</v>
      </c>
      <c r="M32" s="1" t="str">
        <f aca="false">"G111"</f>
        <v>G111</v>
      </c>
      <c r="O32" s="1" t="str">
        <f aca="false">I32&amp;" "&amp;J32&amp;" "&amp;K32&amp;" "&amp;L32&amp;" "&amp;M32</f>
        <v>N31 ( WIRE 583 ) X5150 Y565.2 G111</v>
      </c>
    </row>
    <row r="33" customFormat="false" ht="13.8" hidden="false" customHeight="false" outlineLevel="0" collapsed="false">
      <c r="D33" s="1" t="n">
        <f aca="false">D32+$B$6</f>
        <v>584</v>
      </c>
      <c r="E33" s="1" t="n">
        <f aca="false">E32+$B$4</f>
        <v>5150</v>
      </c>
      <c r="F33" s="1" t="n">
        <f aca="false">F32+$B$5</f>
        <v>570.95</v>
      </c>
      <c r="I33" s="1" t="s">
        <v>48</v>
      </c>
      <c r="J33" s="1" t="str">
        <f aca="false">"( WIRE "&amp;D33&amp;" )"</f>
        <v>( WIRE 584 )</v>
      </c>
      <c r="K33" s="1" t="str">
        <f aca="false">"X"&amp;$E33</f>
        <v>X5150</v>
      </c>
      <c r="L33" s="1" t="str">
        <f aca="false">"Y"&amp;F33</f>
        <v>Y570.95</v>
      </c>
      <c r="M33" s="1" t="str">
        <f aca="false">"G111"</f>
        <v>G111</v>
      </c>
      <c r="O33" s="1" t="str">
        <f aca="false">I33&amp;" "&amp;J33&amp;" "&amp;K33&amp;" "&amp;L33&amp;" "&amp;M33</f>
        <v>N32 ( WIRE 584 ) X5150 Y570.95 G111</v>
      </c>
    </row>
    <row r="34" customFormat="false" ht="13.8" hidden="false" customHeight="false" outlineLevel="0" collapsed="false">
      <c r="D34" s="1" t="n">
        <f aca="false">D33+$B$6</f>
        <v>585</v>
      </c>
      <c r="E34" s="1" t="n">
        <f aca="false">E33+$B$4</f>
        <v>5150</v>
      </c>
      <c r="F34" s="1" t="n">
        <f aca="false">F33+$B$5</f>
        <v>576.7</v>
      </c>
      <c r="I34" s="1" t="s">
        <v>49</v>
      </c>
      <c r="J34" s="1" t="str">
        <f aca="false">"( WIRE "&amp;D34&amp;" )"</f>
        <v>( WIRE 585 )</v>
      </c>
      <c r="K34" s="1" t="str">
        <f aca="false">"X"&amp;$E34</f>
        <v>X5150</v>
      </c>
      <c r="L34" s="1" t="str">
        <f aca="false">"Y"&amp;F34</f>
        <v>Y576.7</v>
      </c>
      <c r="M34" s="1" t="str">
        <f aca="false">"G111"</f>
        <v>G111</v>
      </c>
      <c r="O34" s="1" t="str">
        <f aca="false">I34&amp;" "&amp;J34&amp;" "&amp;K34&amp;" "&amp;L34&amp;" "&amp;M34</f>
        <v>N33 ( WIRE 585 ) X5150 Y576.7 G111</v>
      </c>
    </row>
    <row r="35" customFormat="false" ht="13.8" hidden="false" customHeight="false" outlineLevel="0" collapsed="false">
      <c r="D35" s="1" t="n">
        <f aca="false">D34+$B$6</f>
        <v>586</v>
      </c>
      <c r="E35" s="1" t="n">
        <f aca="false">E34+$B$4</f>
        <v>5150</v>
      </c>
      <c r="F35" s="1" t="n">
        <f aca="false">F34+$B$5</f>
        <v>582.45</v>
      </c>
      <c r="I35" s="1" t="s">
        <v>50</v>
      </c>
      <c r="J35" s="1" t="str">
        <f aca="false">"( WIRE "&amp;D35&amp;" )"</f>
        <v>( WIRE 586 )</v>
      </c>
      <c r="K35" s="1" t="str">
        <f aca="false">"X"&amp;$E35</f>
        <v>X5150</v>
      </c>
      <c r="L35" s="1" t="str">
        <f aca="false">"Y"&amp;F35</f>
        <v>Y582.45</v>
      </c>
      <c r="M35" s="1" t="str">
        <f aca="false">"G111"</f>
        <v>G111</v>
      </c>
      <c r="O35" s="1" t="str">
        <f aca="false">I35&amp;" "&amp;J35&amp;" "&amp;K35&amp;" "&amp;L35&amp;" "&amp;M35</f>
        <v>N34 ( WIRE 586 ) X5150 Y582.45 G111</v>
      </c>
    </row>
    <row r="36" customFormat="false" ht="13.8" hidden="false" customHeight="false" outlineLevel="0" collapsed="false">
      <c r="D36" s="1" t="n">
        <f aca="false">D35+$B$6</f>
        <v>587</v>
      </c>
      <c r="E36" s="1" t="n">
        <f aca="false">E35+$B$4</f>
        <v>5150</v>
      </c>
      <c r="F36" s="1" t="n">
        <f aca="false">F35+$B$5</f>
        <v>588.2</v>
      </c>
      <c r="I36" s="1" t="s">
        <v>51</v>
      </c>
      <c r="J36" s="1" t="str">
        <f aca="false">"( WIRE "&amp;D36&amp;" )"</f>
        <v>( WIRE 587 )</v>
      </c>
      <c r="K36" s="1" t="str">
        <f aca="false">"X"&amp;$E36</f>
        <v>X5150</v>
      </c>
      <c r="L36" s="1" t="str">
        <f aca="false">"Y"&amp;F36</f>
        <v>Y588.2</v>
      </c>
      <c r="M36" s="1" t="str">
        <f aca="false">"G111"</f>
        <v>G111</v>
      </c>
      <c r="O36" s="1" t="str">
        <f aca="false">I36&amp;" "&amp;J36&amp;" "&amp;K36&amp;" "&amp;L36&amp;" "&amp;M36</f>
        <v>N35 ( WIRE 587 ) X5150 Y588.2 G111</v>
      </c>
    </row>
    <row r="37" customFormat="false" ht="13.8" hidden="false" customHeight="false" outlineLevel="0" collapsed="false">
      <c r="D37" s="1" t="n">
        <f aca="false">D36+$B$6</f>
        <v>588</v>
      </c>
      <c r="E37" s="1" t="n">
        <f aca="false">E36+$B$4</f>
        <v>5150</v>
      </c>
      <c r="F37" s="1" t="n">
        <f aca="false">F36+$B$5</f>
        <v>593.95</v>
      </c>
      <c r="I37" s="1" t="s">
        <v>52</v>
      </c>
      <c r="J37" s="1" t="str">
        <f aca="false">"( WIRE "&amp;D37&amp;" )"</f>
        <v>( WIRE 588 )</v>
      </c>
      <c r="K37" s="1" t="str">
        <f aca="false">"X"&amp;$E37</f>
        <v>X5150</v>
      </c>
      <c r="L37" s="1" t="str">
        <f aca="false">"Y"&amp;F37</f>
        <v>Y593.95</v>
      </c>
      <c r="M37" s="1" t="str">
        <f aca="false">"G111"</f>
        <v>G111</v>
      </c>
      <c r="O37" s="1" t="str">
        <f aca="false">I37&amp;" "&amp;J37&amp;" "&amp;K37&amp;" "&amp;L37&amp;" "&amp;M37</f>
        <v>N36 ( WIRE 588 ) X5150 Y593.95 G111</v>
      </c>
    </row>
    <row r="38" customFormat="false" ht="13.8" hidden="false" customHeight="false" outlineLevel="0" collapsed="false">
      <c r="D38" s="1" t="n">
        <f aca="false">D37+$B$6</f>
        <v>589</v>
      </c>
      <c r="E38" s="1" t="n">
        <f aca="false">E37+$B$4</f>
        <v>5150</v>
      </c>
      <c r="F38" s="1" t="n">
        <f aca="false">F37+$B$5</f>
        <v>599.7</v>
      </c>
      <c r="I38" s="1" t="s">
        <v>53</v>
      </c>
      <c r="J38" s="1" t="str">
        <f aca="false">"( WIRE "&amp;D38&amp;" )"</f>
        <v>( WIRE 589 )</v>
      </c>
      <c r="K38" s="1" t="str">
        <f aca="false">"X"&amp;$E38</f>
        <v>X5150</v>
      </c>
      <c r="L38" s="1" t="str">
        <f aca="false">"Y"&amp;F38</f>
        <v>Y599.7</v>
      </c>
      <c r="M38" s="1" t="str">
        <f aca="false">"G111"</f>
        <v>G111</v>
      </c>
      <c r="O38" s="1" t="str">
        <f aca="false">I38&amp;" "&amp;J38&amp;" "&amp;K38&amp;" "&amp;L38&amp;" "&amp;M38</f>
        <v>N37 ( WIRE 589 ) X5150 Y599.7 G111</v>
      </c>
    </row>
    <row r="39" customFormat="false" ht="13.8" hidden="false" customHeight="false" outlineLevel="0" collapsed="false">
      <c r="D39" s="1" t="n">
        <f aca="false">D38+$B$6</f>
        <v>590</v>
      </c>
      <c r="E39" s="1" t="n">
        <f aca="false">E38+$B$4</f>
        <v>5150</v>
      </c>
      <c r="F39" s="1" t="n">
        <f aca="false">F38+$B$5</f>
        <v>605.45</v>
      </c>
      <c r="I39" s="1" t="s">
        <v>54</v>
      </c>
      <c r="J39" s="1" t="str">
        <f aca="false">"( WIRE "&amp;D39&amp;" )"</f>
        <v>( WIRE 590 )</v>
      </c>
      <c r="K39" s="1" t="str">
        <f aca="false">"X"&amp;$E39</f>
        <v>X5150</v>
      </c>
      <c r="L39" s="1" t="str">
        <f aca="false">"Y"&amp;F39</f>
        <v>Y605.45</v>
      </c>
      <c r="M39" s="1" t="str">
        <f aca="false">"G111"</f>
        <v>G111</v>
      </c>
      <c r="O39" s="1" t="str">
        <f aca="false">I39&amp;" "&amp;J39&amp;" "&amp;K39&amp;" "&amp;L39&amp;" "&amp;M39</f>
        <v>N38 ( WIRE 590 ) X5150 Y605.45 G111</v>
      </c>
    </row>
    <row r="40" customFormat="false" ht="13.8" hidden="false" customHeight="false" outlineLevel="0" collapsed="false">
      <c r="D40" s="1" t="n">
        <f aca="false">D39+$B$6</f>
        <v>591</v>
      </c>
      <c r="E40" s="1" t="n">
        <f aca="false">E39+$B$4</f>
        <v>5150</v>
      </c>
      <c r="F40" s="1" t="n">
        <f aca="false">F39+$B$5</f>
        <v>611.2</v>
      </c>
      <c r="I40" s="1" t="s">
        <v>55</v>
      </c>
      <c r="J40" s="1" t="str">
        <f aca="false">"( WIRE "&amp;D40&amp;" )"</f>
        <v>( WIRE 591 )</v>
      </c>
      <c r="K40" s="1" t="str">
        <f aca="false">"X"&amp;$E40</f>
        <v>X5150</v>
      </c>
      <c r="L40" s="1" t="str">
        <f aca="false">"Y"&amp;F40</f>
        <v>Y611.2</v>
      </c>
      <c r="M40" s="1" t="str">
        <f aca="false">"G111"</f>
        <v>G111</v>
      </c>
      <c r="O40" s="1" t="str">
        <f aca="false">I40&amp;" "&amp;J40&amp;" "&amp;K40&amp;" "&amp;L40&amp;" "&amp;M40</f>
        <v>N39 ( WIRE 591 ) X5150 Y611.2 G111</v>
      </c>
    </row>
    <row r="41" customFormat="false" ht="13.8" hidden="false" customHeight="false" outlineLevel="0" collapsed="false">
      <c r="D41" s="1" t="n">
        <f aca="false">D40+$B$6</f>
        <v>592</v>
      </c>
      <c r="E41" s="1" t="n">
        <f aca="false">E40+$B$4</f>
        <v>5150</v>
      </c>
      <c r="F41" s="1" t="n">
        <f aca="false">F40+$B$5</f>
        <v>616.95</v>
      </c>
      <c r="I41" s="1" t="s">
        <v>56</v>
      </c>
      <c r="J41" s="1" t="str">
        <f aca="false">"( WIRE "&amp;D41&amp;" )"</f>
        <v>( WIRE 592 )</v>
      </c>
      <c r="K41" s="1" t="str">
        <f aca="false">"X"&amp;$E41</f>
        <v>X5150</v>
      </c>
      <c r="L41" s="1" t="str">
        <f aca="false">"Y"&amp;F41</f>
        <v>Y616.95</v>
      </c>
      <c r="M41" s="1" t="str">
        <f aca="false">"G111"</f>
        <v>G111</v>
      </c>
      <c r="O41" s="1" t="str">
        <f aca="false">I41&amp;" "&amp;J41&amp;" "&amp;K41&amp;" "&amp;L41&amp;" "&amp;M41</f>
        <v>N40 ( WIRE 592 ) X5150 Y616.95 G111</v>
      </c>
    </row>
    <row r="42" customFormat="false" ht="13.8" hidden="false" customHeight="false" outlineLevel="0" collapsed="false">
      <c r="D42" s="1" t="n">
        <f aca="false">D41+$B$6</f>
        <v>593</v>
      </c>
      <c r="E42" s="1" t="n">
        <f aca="false">E41+$B$4</f>
        <v>5150</v>
      </c>
      <c r="F42" s="1" t="n">
        <f aca="false">F41+$B$5</f>
        <v>622.7</v>
      </c>
      <c r="I42" s="1" t="s">
        <v>57</v>
      </c>
      <c r="J42" s="1" t="str">
        <f aca="false">"( WIRE "&amp;D42&amp;" )"</f>
        <v>( WIRE 593 )</v>
      </c>
      <c r="K42" s="1" t="str">
        <f aca="false">"X"&amp;$E42</f>
        <v>X5150</v>
      </c>
      <c r="L42" s="1" t="str">
        <f aca="false">"Y"&amp;F42</f>
        <v>Y622.7</v>
      </c>
      <c r="M42" s="1" t="str">
        <f aca="false">"G111"</f>
        <v>G111</v>
      </c>
      <c r="O42" s="1" t="str">
        <f aca="false">I42&amp;" "&amp;J42&amp;" "&amp;K42&amp;" "&amp;L42&amp;" "&amp;M42</f>
        <v>N41 ( WIRE 593 ) X5150 Y622.7 G111</v>
      </c>
    </row>
    <row r="43" customFormat="false" ht="13.8" hidden="false" customHeight="false" outlineLevel="0" collapsed="false">
      <c r="D43" s="1" t="n">
        <f aca="false">D42+$B$6</f>
        <v>594</v>
      </c>
      <c r="E43" s="1" t="n">
        <f aca="false">E42+$B$4</f>
        <v>5150</v>
      </c>
      <c r="F43" s="1" t="n">
        <f aca="false">F42+$B$5</f>
        <v>628.45</v>
      </c>
      <c r="I43" s="1" t="s">
        <v>58</v>
      </c>
      <c r="J43" s="1" t="str">
        <f aca="false">"( WIRE "&amp;D43&amp;" )"</f>
        <v>( WIRE 594 )</v>
      </c>
      <c r="K43" s="1" t="str">
        <f aca="false">"X"&amp;$E43</f>
        <v>X5150</v>
      </c>
      <c r="L43" s="1" t="str">
        <f aca="false">"Y"&amp;F43</f>
        <v>Y628.45</v>
      </c>
      <c r="M43" s="1" t="str">
        <f aca="false">"G111"</f>
        <v>G111</v>
      </c>
      <c r="O43" s="1" t="str">
        <f aca="false">I43&amp;" "&amp;J43&amp;" "&amp;K43&amp;" "&amp;L43&amp;" "&amp;M43</f>
        <v>N42 ( WIRE 594 ) X5150 Y628.45 G111</v>
      </c>
    </row>
    <row r="44" customFormat="false" ht="13.8" hidden="false" customHeight="false" outlineLevel="0" collapsed="false">
      <c r="D44" s="1" t="n">
        <f aca="false">D43+$B$6</f>
        <v>595</v>
      </c>
      <c r="E44" s="1" t="n">
        <f aca="false">E43+$B$4</f>
        <v>5150</v>
      </c>
      <c r="F44" s="1" t="n">
        <f aca="false">F43+$B$5</f>
        <v>634.2</v>
      </c>
      <c r="I44" s="1" t="s">
        <v>59</v>
      </c>
      <c r="J44" s="1" t="str">
        <f aca="false">"( WIRE "&amp;D44&amp;" )"</f>
        <v>( WIRE 595 )</v>
      </c>
      <c r="K44" s="1" t="str">
        <f aca="false">"X"&amp;$E44</f>
        <v>X5150</v>
      </c>
      <c r="L44" s="1" t="str">
        <f aca="false">"Y"&amp;F44</f>
        <v>Y634.2</v>
      </c>
      <c r="M44" s="1" t="str">
        <f aca="false">"G111"</f>
        <v>G111</v>
      </c>
      <c r="O44" s="1" t="str">
        <f aca="false">I44&amp;" "&amp;J44&amp;" "&amp;K44&amp;" "&amp;L44&amp;" "&amp;M44</f>
        <v>N43 ( WIRE 595 ) X5150 Y634.2 G111</v>
      </c>
    </row>
    <row r="45" customFormat="false" ht="13.8" hidden="false" customHeight="false" outlineLevel="0" collapsed="false">
      <c r="D45" s="1" t="n">
        <f aca="false">D44+$B$6</f>
        <v>596</v>
      </c>
      <c r="E45" s="1" t="n">
        <f aca="false">E44+$B$4</f>
        <v>5150</v>
      </c>
      <c r="F45" s="1" t="n">
        <f aca="false">F44+$B$5</f>
        <v>639.95</v>
      </c>
      <c r="I45" s="1" t="s">
        <v>60</v>
      </c>
      <c r="J45" s="1" t="str">
        <f aca="false">"( WIRE "&amp;D45&amp;" )"</f>
        <v>( WIRE 596 )</v>
      </c>
      <c r="K45" s="1" t="str">
        <f aca="false">"X"&amp;$E45</f>
        <v>X5150</v>
      </c>
      <c r="L45" s="1" t="str">
        <f aca="false">"Y"&amp;F45</f>
        <v>Y639.95</v>
      </c>
      <c r="M45" s="1" t="str">
        <f aca="false">"G111"</f>
        <v>G111</v>
      </c>
      <c r="O45" s="1" t="str">
        <f aca="false">I45&amp;" "&amp;J45&amp;" "&amp;K45&amp;" "&amp;L45&amp;" "&amp;M45</f>
        <v>N44 ( WIRE 596 ) X5150 Y639.95 G111</v>
      </c>
    </row>
    <row r="46" customFormat="false" ht="13.8" hidden="false" customHeight="false" outlineLevel="0" collapsed="false">
      <c r="D46" s="1" t="n">
        <f aca="false">D45+$B$6</f>
        <v>597</v>
      </c>
      <c r="E46" s="1" t="n">
        <f aca="false">E45+$B$4</f>
        <v>5150</v>
      </c>
      <c r="F46" s="1" t="n">
        <f aca="false">F45+$B$5</f>
        <v>645.7</v>
      </c>
      <c r="I46" s="1" t="s">
        <v>61</v>
      </c>
      <c r="J46" s="1" t="str">
        <f aca="false">"( WIRE "&amp;D46&amp;" )"</f>
        <v>( WIRE 597 )</v>
      </c>
      <c r="K46" s="1" t="str">
        <f aca="false">"X"&amp;$E46</f>
        <v>X5150</v>
      </c>
      <c r="L46" s="1" t="str">
        <f aca="false">"Y"&amp;F46</f>
        <v>Y645.7</v>
      </c>
      <c r="M46" s="1" t="str">
        <f aca="false">"G111"</f>
        <v>G111</v>
      </c>
      <c r="O46" s="1" t="str">
        <f aca="false">I46&amp;" "&amp;J46&amp;" "&amp;K46&amp;" "&amp;L46&amp;" "&amp;M46</f>
        <v>N45 ( WIRE 597 ) X5150 Y645.7 G111</v>
      </c>
    </row>
    <row r="47" customFormat="false" ht="13.8" hidden="false" customHeight="false" outlineLevel="0" collapsed="false">
      <c r="D47" s="1" t="n">
        <f aca="false">D46+$B$6</f>
        <v>598</v>
      </c>
      <c r="E47" s="1" t="n">
        <f aca="false">E46+$B$4</f>
        <v>5150</v>
      </c>
      <c r="F47" s="1" t="n">
        <f aca="false">F46+$B$5</f>
        <v>651.45</v>
      </c>
      <c r="I47" s="1" t="s">
        <v>62</v>
      </c>
      <c r="J47" s="1" t="str">
        <f aca="false">"( WIRE "&amp;D47&amp;" )"</f>
        <v>( WIRE 598 )</v>
      </c>
      <c r="K47" s="1" t="str">
        <f aca="false">"X"&amp;$E47</f>
        <v>X5150</v>
      </c>
      <c r="L47" s="1" t="str">
        <f aca="false">"Y"&amp;F47</f>
        <v>Y651.45</v>
      </c>
      <c r="M47" s="1" t="str">
        <f aca="false">"G111"</f>
        <v>G111</v>
      </c>
      <c r="O47" s="1" t="str">
        <f aca="false">I47&amp;" "&amp;J47&amp;" "&amp;K47&amp;" "&amp;L47&amp;" "&amp;M47</f>
        <v>N46 ( WIRE 598 ) X5150 Y651.45 G111</v>
      </c>
    </row>
    <row r="48" customFormat="false" ht="13.8" hidden="false" customHeight="false" outlineLevel="0" collapsed="false">
      <c r="D48" s="1" t="n">
        <f aca="false">D47+$B$6</f>
        <v>599</v>
      </c>
      <c r="E48" s="1" t="n">
        <f aca="false">E47+$B$4</f>
        <v>5150</v>
      </c>
      <c r="F48" s="1" t="n">
        <f aca="false">F47+$B$5</f>
        <v>657.2</v>
      </c>
      <c r="I48" s="1" t="s">
        <v>63</v>
      </c>
      <c r="J48" s="1" t="str">
        <f aca="false">"( WIRE "&amp;D48&amp;" )"</f>
        <v>( WIRE 599 )</v>
      </c>
      <c r="K48" s="1" t="str">
        <f aca="false">"X"&amp;$E48</f>
        <v>X5150</v>
      </c>
      <c r="L48" s="1" t="str">
        <f aca="false">"Y"&amp;F48</f>
        <v>Y657.2</v>
      </c>
      <c r="M48" s="1" t="str">
        <f aca="false">"G111"</f>
        <v>G111</v>
      </c>
      <c r="O48" s="1" t="str">
        <f aca="false">I48&amp;" "&amp;J48&amp;" "&amp;K48&amp;" "&amp;L48&amp;" "&amp;M48</f>
        <v>N47 ( WIRE 599 ) X5150 Y657.2 G111</v>
      </c>
    </row>
    <row r="49" customFormat="false" ht="13.8" hidden="false" customHeight="false" outlineLevel="0" collapsed="false">
      <c r="D49" s="1" t="n">
        <f aca="false">D48+$B$6</f>
        <v>600</v>
      </c>
      <c r="E49" s="1" t="n">
        <f aca="false">E48+$B$4</f>
        <v>5150</v>
      </c>
      <c r="F49" s="1" t="n">
        <f aca="false">F48+$B$5</f>
        <v>662.95</v>
      </c>
      <c r="I49" s="1" t="s">
        <v>64</v>
      </c>
      <c r="J49" s="1" t="str">
        <f aca="false">"( WIRE "&amp;D49&amp;" )"</f>
        <v>( WIRE 600 )</v>
      </c>
      <c r="K49" s="1" t="str">
        <f aca="false">"X"&amp;$E49</f>
        <v>X5150</v>
      </c>
      <c r="L49" s="1" t="str">
        <f aca="false">"Y"&amp;F49</f>
        <v>Y662.95</v>
      </c>
      <c r="M49" s="1" t="str">
        <f aca="false">"G111"</f>
        <v>G111</v>
      </c>
      <c r="O49" s="1" t="str">
        <f aca="false">I49&amp;" "&amp;J49&amp;" "&amp;K49&amp;" "&amp;L49&amp;" "&amp;M49</f>
        <v>N48 ( WIRE 600 ) X5150 Y662.95 G111</v>
      </c>
    </row>
    <row r="50" customFormat="false" ht="13.8" hidden="false" customHeight="false" outlineLevel="0" collapsed="false">
      <c r="D50" s="1" t="n">
        <f aca="false">D49+$B$6</f>
        <v>601</v>
      </c>
      <c r="E50" s="1" t="n">
        <f aca="false">E49+$B$4</f>
        <v>5150</v>
      </c>
      <c r="F50" s="1" t="n">
        <f aca="false">F49+$B$5</f>
        <v>668.7</v>
      </c>
      <c r="I50" s="1" t="s">
        <v>65</v>
      </c>
      <c r="J50" s="1" t="str">
        <f aca="false">"( WIRE "&amp;D50&amp;" )"</f>
        <v>( WIRE 601 )</v>
      </c>
      <c r="K50" s="1" t="str">
        <f aca="false">"X"&amp;$E50</f>
        <v>X5150</v>
      </c>
      <c r="L50" s="1" t="str">
        <f aca="false">"Y"&amp;F50</f>
        <v>Y668.7</v>
      </c>
      <c r="M50" s="1" t="str">
        <f aca="false">"G111"</f>
        <v>G111</v>
      </c>
      <c r="O50" s="1" t="str">
        <f aca="false">I50&amp;" "&amp;J50&amp;" "&amp;K50&amp;" "&amp;L50&amp;" "&amp;M50</f>
        <v>N49 ( WIRE 601 ) X5150 Y668.7 G111</v>
      </c>
    </row>
    <row r="51" customFormat="false" ht="13.8" hidden="false" customHeight="false" outlineLevel="0" collapsed="false">
      <c r="D51" s="1" t="n">
        <f aca="false">D50+$B$6</f>
        <v>602</v>
      </c>
      <c r="E51" s="1" t="n">
        <f aca="false">E50+$B$4</f>
        <v>5150</v>
      </c>
      <c r="F51" s="1" t="n">
        <f aca="false">F50+$B$5</f>
        <v>674.45</v>
      </c>
      <c r="I51" s="1" t="s">
        <v>66</v>
      </c>
      <c r="J51" s="1" t="str">
        <f aca="false">"( WIRE "&amp;D51&amp;" )"</f>
        <v>( WIRE 602 )</v>
      </c>
      <c r="K51" s="1" t="str">
        <f aca="false">"X"&amp;$E51</f>
        <v>X5150</v>
      </c>
      <c r="L51" s="1" t="str">
        <f aca="false">"Y"&amp;F51</f>
        <v>Y674.45</v>
      </c>
      <c r="M51" s="1" t="str">
        <f aca="false">"G111"</f>
        <v>G111</v>
      </c>
      <c r="O51" s="1" t="str">
        <f aca="false">I51&amp;" "&amp;J51&amp;" "&amp;K51&amp;" "&amp;L51&amp;" "&amp;M51</f>
        <v>N50 ( WIRE 602 ) X5150 Y674.45 G111</v>
      </c>
    </row>
    <row r="52" customFormat="false" ht="13.8" hidden="false" customHeight="false" outlineLevel="0" collapsed="false">
      <c r="D52" s="1" t="n">
        <f aca="false">D51+$B$6</f>
        <v>603</v>
      </c>
      <c r="E52" s="1" t="n">
        <f aca="false">E51+$B$4</f>
        <v>5150</v>
      </c>
      <c r="F52" s="1" t="n">
        <f aca="false">F51+$B$5</f>
        <v>680.2</v>
      </c>
      <c r="I52" s="1" t="s">
        <v>67</v>
      </c>
      <c r="J52" s="1" t="str">
        <f aca="false">"( WIRE "&amp;D52&amp;" )"</f>
        <v>( WIRE 603 )</v>
      </c>
      <c r="K52" s="1" t="str">
        <f aca="false">"X"&amp;$E52</f>
        <v>X5150</v>
      </c>
      <c r="L52" s="1" t="str">
        <f aca="false">"Y"&amp;F52</f>
        <v>Y680.2</v>
      </c>
      <c r="M52" s="1" t="str">
        <f aca="false">"G111"</f>
        <v>G111</v>
      </c>
      <c r="O52" s="1" t="str">
        <f aca="false">I52&amp;" "&amp;J52&amp;" "&amp;K52&amp;" "&amp;L52&amp;" "&amp;M52</f>
        <v>N51 ( WIRE 603 ) X5150 Y680.2 G111</v>
      </c>
    </row>
    <row r="53" customFormat="false" ht="13.8" hidden="false" customHeight="false" outlineLevel="0" collapsed="false">
      <c r="D53" s="1" t="n">
        <f aca="false">D52+$B$6</f>
        <v>604</v>
      </c>
      <c r="E53" s="1" t="n">
        <f aca="false">E52+$B$4</f>
        <v>5150</v>
      </c>
      <c r="F53" s="1" t="n">
        <f aca="false">F52+$B$5</f>
        <v>685.95</v>
      </c>
      <c r="I53" s="1" t="s">
        <v>68</v>
      </c>
      <c r="J53" s="1" t="str">
        <f aca="false">"( WIRE "&amp;D53&amp;" )"</f>
        <v>( WIRE 604 )</v>
      </c>
      <c r="K53" s="1" t="str">
        <f aca="false">"X"&amp;$E53</f>
        <v>X5150</v>
      </c>
      <c r="L53" s="1" t="str">
        <f aca="false">"Y"&amp;F53</f>
        <v>Y685.95</v>
      </c>
      <c r="M53" s="1" t="str">
        <f aca="false">"G111"</f>
        <v>G111</v>
      </c>
      <c r="O53" s="1" t="str">
        <f aca="false">I53&amp;" "&amp;J53&amp;" "&amp;K53&amp;" "&amp;L53&amp;" "&amp;M53</f>
        <v>N52 ( WIRE 604 ) X5150 Y685.95 G111</v>
      </c>
    </row>
    <row r="54" customFormat="false" ht="13.8" hidden="false" customHeight="false" outlineLevel="0" collapsed="false">
      <c r="D54" s="1" t="n">
        <f aca="false">D53+$B$6</f>
        <v>605</v>
      </c>
      <c r="E54" s="1" t="n">
        <f aca="false">E53+$B$4</f>
        <v>5150</v>
      </c>
      <c r="F54" s="1" t="n">
        <f aca="false">F53+$B$5</f>
        <v>691.7</v>
      </c>
      <c r="I54" s="1" t="s">
        <v>69</v>
      </c>
      <c r="J54" s="1" t="str">
        <f aca="false">"( WIRE "&amp;D54&amp;" )"</f>
        <v>( WIRE 605 )</v>
      </c>
      <c r="K54" s="1" t="str">
        <f aca="false">"X"&amp;$E54</f>
        <v>X5150</v>
      </c>
      <c r="L54" s="1" t="str">
        <f aca="false">"Y"&amp;F54</f>
        <v>Y691.7</v>
      </c>
      <c r="M54" s="1" t="str">
        <f aca="false">"G111"</f>
        <v>G111</v>
      </c>
      <c r="O54" s="1" t="str">
        <f aca="false">I54&amp;" "&amp;J54&amp;" "&amp;K54&amp;" "&amp;L54&amp;" "&amp;M54</f>
        <v>N53 ( WIRE 605 ) X5150 Y691.7 G111</v>
      </c>
    </row>
    <row r="55" customFormat="false" ht="13.8" hidden="false" customHeight="false" outlineLevel="0" collapsed="false">
      <c r="D55" s="1" t="n">
        <f aca="false">D54+$B$6</f>
        <v>606</v>
      </c>
      <c r="E55" s="1" t="n">
        <f aca="false">E54+$B$4</f>
        <v>5150</v>
      </c>
      <c r="F55" s="1" t="n">
        <f aca="false">F54+$B$5</f>
        <v>697.45</v>
      </c>
      <c r="I55" s="1" t="s">
        <v>70</v>
      </c>
      <c r="J55" s="1" t="str">
        <f aca="false">"( WIRE "&amp;D55&amp;" )"</f>
        <v>( WIRE 606 )</v>
      </c>
      <c r="K55" s="1" t="str">
        <f aca="false">"X"&amp;$E55</f>
        <v>X5150</v>
      </c>
      <c r="L55" s="1" t="str">
        <f aca="false">"Y"&amp;F55</f>
        <v>Y697.45</v>
      </c>
      <c r="M55" s="1" t="str">
        <f aca="false">"G111"</f>
        <v>G111</v>
      </c>
      <c r="O55" s="1" t="str">
        <f aca="false">I55&amp;" "&amp;J55&amp;" "&amp;K55&amp;" "&amp;L55&amp;" "&amp;M55</f>
        <v>N54 ( WIRE 606 ) X5150 Y697.45 G111</v>
      </c>
    </row>
    <row r="56" customFormat="false" ht="13.8" hidden="false" customHeight="false" outlineLevel="0" collapsed="false">
      <c r="D56" s="1" t="n">
        <f aca="false">D55+$B$6</f>
        <v>607</v>
      </c>
      <c r="E56" s="1" t="n">
        <f aca="false">E55+$B$4</f>
        <v>5150</v>
      </c>
      <c r="F56" s="1" t="n">
        <f aca="false">F55+$B$5</f>
        <v>703.2</v>
      </c>
      <c r="I56" s="1" t="s">
        <v>71</v>
      </c>
      <c r="J56" s="1" t="str">
        <f aca="false">"( WIRE "&amp;D56&amp;" )"</f>
        <v>( WIRE 607 )</v>
      </c>
      <c r="K56" s="1" t="str">
        <f aca="false">"X"&amp;$E56</f>
        <v>X5150</v>
      </c>
      <c r="L56" s="1" t="str">
        <f aca="false">"Y"&amp;F56</f>
        <v>Y703.2</v>
      </c>
      <c r="M56" s="1" t="str">
        <f aca="false">"G111"</f>
        <v>G111</v>
      </c>
      <c r="O56" s="1" t="str">
        <f aca="false">I56&amp;" "&amp;J56&amp;" "&amp;K56&amp;" "&amp;L56&amp;" "&amp;M56</f>
        <v>N55 ( WIRE 607 ) X5150 Y703.2 G111</v>
      </c>
    </row>
    <row r="57" customFormat="false" ht="13.8" hidden="false" customHeight="false" outlineLevel="0" collapsed="false">
      <c r="D57" s="1" t="n">
        <f aca="false">D56+$B$6</f>
        <v>608</v>
      </c>
      <c r="E57" s="1" t="n">
        <f aca="false">E56+$B$4</f>
        <v>5150</v>
      </c>
      <c r="F57" s="1" t="n">
        <f aca="false">F56+$B$5</f>
        <v>708.95</v>
      </c>
      <c r="I57" s="1" t="s">
        <v>72</v>
      </c>
      <c r="J57" s="1" t="str">
        <f aca="false">"( WIRE "&amp;D57&amp;" )"</f>
        <v>( WIRE 608 )</v>
      </c>
      <c r="K57" s="1" t="str">
        <f aca="false">"X"&amp;$E57</f>
        <v>X5150</v>
      </c>
      <c r="L57" s="1" t="str">
        <f aca="false">"Y"&amp;F57</f>
        <v>Y708.95</v>
      </c>
      <c r="M57" s="1" t="str">
        <f aca="false">"G111"</f>
        <v>G111</v>
      </c>
      <c r="O57" s="1" t="str">
        <f aca="false">I57&amp;" "&amp;J57&amp;" "&amp;K57&amp;" "&amp;L57&amp;" "&amp;M57</f>
        <v>N56 ( WIRE 608 ) X5150 Y708.95 G111</v>
      </c>
    </row>
    <row r="58" customFormat="false" ht="13.8" hidden="false" customHeight="false" outlineLevel="0" collapsed="false">
      <c r="D58" s="1" t="n">
        <f aca="false">D57+$B$6</f>
        <v>609</v>
      </c>
      <c r="E58" s="1" t="n">
        <f aca="false">E57+$B$4</f>
        <v>5150</v>
      </c>
      <c r="F58" s="1" t="n">
        <f aca="false">F57+$B$5</f>
        <v>714.7</v>
      </c>
      <c r="I58" s="1" t="s">
        <v>73</v>
      </c>
      <c r="J58" s="1" t="str">
        <f aca="false">"( WIRE "&amp;D58&amp;" )"</f>
        <v>( WIRE 609 )</v>
      </c>
      <c r="K58" s="1" t="str">
        <f aca="false">"X"&amp;$E58</f>
        <v>X5150</v>
      </c>
      <c r="L58" s="1" t="str">
        <f aca="false">"Y"&amp;F58</f>
        <v>Y714.7</v>
      </c>
      <c r="M58" s="1" t="str">
        <f aca="false">"G111"</f>
        <v>G111</v>
      </c>
      <c r="O58" s="1" t="str">
        <f aca="false">I58&amp;" "&amp;J58&amp;" "&amp;K58&amp;" "&amp;L58&amp;" "&amp;M58</f>
        <v>N57 ( WIRE 609 ) X5150 Y714.7 G111</v>
      </c>
    </row>
    <row r="59" customFormat="false" ht="13.8" hidden="false" customHeight="false" outlineLevel="0" collapsed="false">
      <c r="D59" s="1" t="n">
        <f aca="false">D58+$B$6</f>
        <v>610</v>
      </c>
      <c r="E59" s="1" t="n">
        <f aca="false">E58+$B$4</f>
        <v>5150</v>
      </c>
      <c r="F59" s="1" t="n">
        <f aca="false">F58+$B$5</f>
        <v>720.45</v>
      </c>
      <c r="I59" s="1" t="s">
        <v>74</v>
      </c>
      <c r="J59" s="1" t="str">
        <f aca="false">"( WIRE "&amp;D59&amp;" )"</f>
        <v>( WIRE 610 )</v>
      </c>
      <c r="K59" s="1" t="str">
        <f aca="false">"X"&amp;$E59</f>
        <v>X5150</v>
      </c>
      <c r="L59" s="1" t="str">
        <f aca="false">"Y"&amp;F59</f>
        <v>Y720.45</v>
      </c>
      <c r="M59" s="1" t="str">
        <f aca="false">"G111"</f>
        <v>G111</v>
      </c>
      <c r="O59" s="1" t="str">
        <f aca="false">I59&amp;" "&amp;J59&amp;" "&amp;K59&amp;" "&amp;L59&amp;" "&amp;M59</f>
        <v>N58 ( WIRE 610 ) X5150 Y720.45 G111</v>
      </c>
    </row>
    <row r="60" customFormat="false" ht="13.8" hidden="false" customHeight="false" outlineLevel="0" collapsed="false">
      <c r="D60" s="1" t="n">
        <f aca="false">D59+$B$6</f>
        <v>611</v>
      </c>
      <c r="E60" s="1" t="n">
        <f aca="false">E59+$B$4</f>
        <v>5150</v>
      </c>
      <c r="F60" s="1" t="n">
        <f aca="false">F59+$B$5</f>
        <v>726.2</v>
      </c>
      <c r="I60" s="1" t="s">
        <v>75</v>
      </c>
      <c r="J60" s="1" t="str">
        <f aca="false">"( WIRE "&amp;D60&amp;" )"</f>
        <v>( WIRE 611 )</v>
      </c>
      <c r="K60" s="1" t="str">
        <f aca="false">"X"&amp;$E60</f>
        <v>X5150</v>
      </c>
      <c r="L60" s="1" t="str">
        <f aca="false">"Y"&amp;F60</f>
        <v>Y726.2</v>
      </c>
      <c r="M60" s="1" t="str">
        <f aca="false">"G111"</f>
        <v>G111</v>
      </c>
      <c r="O60" s="1" t="str">
        <f aca="false">I60&amp;" "&amp;J60&amp;" "&amp;K60&amp;" "&amp;L60&amp;" "&amp;M60</f>
        <v>N59 ( WIRE 611 ) X5150 Y726.2 G111</v>
      </c>
    </row>
    <row r="61" customFormat="false" ht="13.8" hidden="false" customHeight="false" outlineLevel="0" collapsed="false">
      <c r="D61" s="1" t="n">
        <f aca="false">D60+$B$6</f>
        <v>612</v>
      </c>
      <c r="E61" s="1" t="n">
        <f aca="false">E60+$B$4</f>
        <v>5150</v>
      </c>
      <c r="F61" s="1" t="n">
        <f aca="false">F60+$B$5</f>
        <v>731.95</v>
      </c>
      <c r="I61" s="1" t="s">
        <v>76</v>
      </c>
      <c r="J61" s="1" t="str">
        <f aca="false">"( WIRE "&amp;D61&amp;" )"</f>
        <v>( WIRE 612 )</v>
      </c>
      <c r="K61" s="1" t="str">
        <f aca="false">"X"&amp;$E61</f>
        <v>X5150</v>
      </c>
      <c r="L61" s="1" t="str">
        <f aca="false">"Y"&amp;F61</f>
        <v>Y731.95</v>
      </c>
      <c r="M61" s="1" t="str">
        <f aca="false">"G111"</f>
        <v>G111</v>
      </c>
      <c r="O61" s="1" t="str">
        <f aca="false">I61&amp;" "&amp;J61&amp;" "&amp;K61&amp;" "&amp;L61&amp;" "&amp;M61</f>
        <v>N60 ( WIRE 612 ) X5150 Y731.95 G111</v>
      </c>
    </row>
    <row r="62" customFormat="false" ht="13.8" hidden="false" customHeight="false" outlineLevel="0" collapsed="false">
      <c r="D62" s="1" t="n">
        <f aca="false">D61+$B$6</f>
        <v>613</v>
      </c>
      <c r="E62" s="1" t="n">
        <f aca="false">E61+$B$4</f>
        <v>5150</v>
      </c>
      <c r="F62" s="1" t="n">
        <f aca="false">F61+$B$5</f>
        <v>737.7</v>
      </c>
      <c r="I62" s="1" t="s">
        <v>77</v>
      </c>
      <c r="J62" s="1" t="str">
        <f aca="false">"( WIRE "&amp;D62&amp;" )"</f>
        <v>( WIRE 613 )</v>
      </c>
      <c r="K62" s="1" t="str">
        <f aca="false">"X"&amp;$E62</f>
        <v>X5150</v>
      </c>
      <c r="L62" s="1" t="str">
        <f aca="false">"Y"&amp;F62</f>
        <v>Y737.7</v>
      </c>
      <c r="M62" s="1" t="str">
        <f aca="false">"G111"</f>
        <v>G111</v>
      </c>
      <c r="O62" s="1" t="str">
        <f aca="false">I62&amp;" "&amp;J62&amp;" "&amp;K62&amp;" "&amp;L62&amp;" "&amp;M62</f>
        <v>N61 ( WIRE 613 ) X5150 Y737.7 G111</v>
      </c>
    </row>
    <row r="63" customFormat="false" ht="13.8" hidden="false" customHeight="false" outlineLevel="0" collapsed="false">
      <c r="D63" s="1" t="n">
        <f aca="false">D62+$B$6</f>
        <v>614</v>
      </c>
      <c r="E63" s="1" t="n">
        <f aca="false">E62+$B$4</f>
        <v>5150</v>
      </c>
      <c r="F63" s="1" t="n">
        <f aca="false">F62+$B$5</f>
        <v>743.45</v>
      </c>
      <c r="I63" s="1" t="s">
        <v>78</v>
      </c>
      <c r="J63" s="1" t="str">
        <f aca="false">"( WIRE "&amp;D63&amp;" )"</f>
        <v>( WIRE 614 )</v>
      </c>
      <c r="K63" s="1" t="str">
        <f aca="false">"X"&amp;$E63</f>
        <v>X5150</v>
      </c>
      <c r="L63" s="1" t="str">
        <f aca="false">"Y"&amp;F63</f>
        <v>Y743.45</v>
      </c>
      <c r="M63" s="1" t="str">
        <f aca="false">"G111"</f>
        <v>G111</v>
      </c>
      <c r="O63" s="1" t="str">
        <f aca="false">I63&amp;" "&amp;J63&amp;" "&amp;K63&amp;" "&amp;L63&amp;" "&amp;M63</f>
        <v>N62 ( WIRE 614 ) X5150 Y743.45 G111</v>
      </c>
    </row>
    <row r="64" customFormat="false" ht="13.8" hidden="false" customHeight="false" outlineLevel="0" collapsed="false">
      <c r="D64" s="1" t="n">
        <f aca="false">D63+$B$6</f>
        <v>615</v>
      </c>
      <c r="E64" s="1" t="n">
        <f aca="false">E63+$B$4</f>
        <v>5150</v>
      </c>
      <c r="F64" s="1" t="n">
        <f aca="false">F63+$B$5</f>
        <v>749.2</v>
      </c>
      <c r="I64" s="1" t="s">
        <v>79</v>
      </c>
      <c r="J64" s="1" t="str">
        <f aca="false">"( WIRE "&amp;D64&amp;" )"</f>
        <v>( WIRE 615 )</v>
      </c>
      <c r="K64" s="1" t="str">
        <f aca="false">"X"&amp;$E64</f>
        <v>X5150</v>
      </c>
      <c r="L64" s="1" t="str">
        <f aca="false">"Y"&amp;F64</f>
        <v>Y749.2</v>
      </c>
      <c r="M64" s="1" t="str">
        <f aca="false">"G111"</f>
        <v>G111</v>
      </c>
      <c r="O64" s="1" t="str">
        <f aca="false">I64&amp;" "&amp;J64&amp;" "&amp;K64&amp;" "&amp;L64&amp;" "&amp;M64</f>
        <v>N63 ( WIRE 615 ) X5150 Y749.2 G111</v>
      </c>
    </row>
    <row r="65" customFormat="false" ht="13.8" hidden="false" customHeight="false" outlineLevel="0" collapsed="false">
      <c r="D65" s="1" t="n">
        <f aca="false">D64+$B$6</f>
        <v>616</v>
      </c>
      <c r="E65" s="1" t="n">
        <f aca="false">E64+$B$4</f>
        <v>5150</v>
      </c>
      <c r="F65" s="1" t="n">
        <f aca="false">F64+$B$5</f>
        <v>754.95</v>
      </c>
      <c r="I65" s="1" t="s">
        <v>80</v>
      </c>
      <c r="J65" s="1" t="str">
        <f aca="false">"( WIRE "&amp;D65&amp;" )"</f>
        <v>( WIRE 616 )</v>
      </c>
      <c r="K65" s="1" t="str">
        <f aca="false">"X"&amp;$E65</f>
        <v>X5150</v>
      </c>
      <c r="L65" s="1" t="str">
        <f aca="false">"Y"&amp;F65</f>
        <v>Y754.95</v>
      </c>
      <c r="M65" s="1" t="str">
        <f aca="false">"G111"</f>
        <v>G111</v>
      </c>
      <c r="O65" s="1" t="str">
        <f aca="false">I65&amp;" "&amp;J65&amp;" "&amp;K65&amp;" "&amp;L65&amp;" "&amp;M65</f>
        <v>N64 ( WIRE 616 ) X5150 Y754.95 G111</v>
      </c>
    </row>
    <row r="66" customFormat="false" ht="13.8" hidden="false" customHeight="false" outlineLevel="0" collapsed="false">
      <c r="D66" s="1" t="n">
        <f aca="false">D65+$B$6</f>
        <v>617</v>
      </c>
      <c r="E66" s="1" t="n">
        <f aca="false">E65+$B$4</f>
        <v>5150</v>
      </c>
      <c r="F66" s="1" t="n">
        <f aca="false">F65+$B$5</f>
        <v>760.7</v>
      </c>
      <c r="I66" s="1" t="s">
        <v>81</v>
      </c>
      <c r="J66" s="1" t="str">
        <f aca="false">"( WIRE "&amp;D66&amp;" )"</f>
        <v>( WIRE 617 )</v>
      </c>
      <c r="K66" s="1" t="str">
        <f aca="false">"X"&amp;$E66</f>
        <v>X5150</v>
      </c>
      <c r="L66" s="1" t="str">
        <f aca="false">"Y"&amp;F66</f>
        <v>Y760.7</v>
      </c>
      <c r="M66" s="1" t="str">
        <f aca="false">"G111"</f>
        <v>G111</v>
      </c>
      <c r="O66" s="1" t="str">
        <f aca="false">I66&amp;" "&amp;J66&amp;" "&amp;K66&amp;" "&amp;L66&amp;" "&amp;M66</f>
        <v>N65 ( WIRE 617 ) X5150 Y760.7 G111</v>
      </c>
    </row>
    <row r="67" customFormat="false" ht="13.8" hidden="false" customHeight="false" outlineLevel="0" collapsed="false">
      <c r="D67" s="1" t="n">
        <f aca="false">D66+$B$6</f>
        <v>618</v>
      </c>
      <c r="E67" s="1" t="n">
        <f aca="false">E66+$B$4</f>
        <v>5150</v>
      </c>
      <c r="F67" s="1" t="n">
        <f aca="false">F66+$B$5</f>
        <v>766.45</v>
      </c>
      <c r="I67" s="1" t="s">
        <v>82</v>
      </c>
      <c r="J67" s="1" t="str">
        <f aca="false">"( WIRE "&amp;D67&amp;" )"</f>
        <v>( WIRE 618 )</v>
      </c>
      <c r="K67" s="1" t="str">
        <f aca="false">"X"&amp;$E67</f>
        <v>X5150</v>
      </c>
      <c r="L67" s="1" t="str">
        <f aca="false">"Y"&amp;F67</f>
        <v>Y766.45</v>
      </c>
      <c r="M67" s="1" t="str">
        <f aca="false">"G111"</f>
        <v>G111</v>
      </c>
      <c r="O67" s="1" t="str">
        <f aca="false">I67&amp;" "&amp;J67&amp;" "&amp;K67&amp;" "&amp;L67&amp;" "&amp;M67</f>
        <v>N66 ( WIRE 618 ) X5150 Y766.45 G111</v>
      </c>
    </row>
    <row r="68" customFormat="false" ht="13.8" hidden="false" customHeight="false" outlineLevel="0" collapsed="false">
      <c r="D68" s="1" t="n">
        <f aca="false">D67+$B$6</f>
        <v>619</v>
      </c>
      <c r="E68" s="1" t="n">
        <f aca="false">E67+$B$4</f>
        <v>5150</v>
      </c>
      <c r="F68" s="1" t="n">
        <f aca="false">F67+$B$5</f>
        <v>772.2</v>
      </c>
      <c r="I68" s="1" t="s">
        <v>83</v>
      </c>
      <c r="J68" s="1" t="str">
        <f aca="false">"( WIRE "&amp;D68&amp;" )"</f>
        <v>( WIRE 619 )</v>
      </c>
      <c r="K68" s="1" t="str">
        <f aca="false">"X"&amp;$E68</f>
        <v>X5150</v>
      </c>
      <c r="L68" s="1" t="str">
        <f aca="false">"Y"&amp;F68</f>
        <v>Y772.2</v>
      </c>
      <c r="M68" s="1" t="str">
        <f aca="false">"G111"</f>
        <v>G111</v>
      </c>
      <c r="O68" s="1" t="str">
        <f aca="false">I68&amp;" "&amp;J68&amp;" "&amp;K68&amp;" "&amp;L68&amp;" "&amp;M68</f>
        <v>N67 ( WIRE 619 ) X5150 Y772.2 G111</v>
      </c>
    </row>
    <row r="69" customFormat="false" ht="13.8" hidden="false" customHeight="false" outlineLevel="0" collapsed="false">
      <c r="D69" s="1" t="n">
        <f aca="false">D68+$B$6</f>
        <v>620</v>
      </c>
      <c r="E69" s="1" t="n">
        <f aca="false">E68+$B$4</f>
        <v>5150</v>
      </c>
      <c r="F69" s="1" t="n">
        <f aca="false">F68+$B$5</f>
        <v>777.95</v>
      </c>
      <c r="I69" s="1" t="s">
        <v>84</v>
      </c>
      <c r="J69" s="1" t="str">
        <f aca="false">"( WIRE "&amp;D69&amp;" )"</f>
        <v>( WIRE 620 )</v>
      </c>
      <c r="K69" s="1" t="str">
        <f aca="false">"X"&amp;$E69</f>
        <v>X5150</v>
      </c>
      <c r="L69" s="1" t="str">
        <f aca="false">"Y"&amp;F69</f>
        <v>Y777.95</v>
      </c>
      <c r="M69" s="1" t="str">
        <f aca="false">"G111"</f>
        <v>G111</v>
      </c>
      <c r="O69" s="1" t="str">
        <f aca="false">I69&amp;" "&amp;J69&amp;" "&amp;K69&amp;" "&amp;L69&amp;" "&amp;M69</f>
        <v>N68 ( WIRE 620 ) X5150 Y777.95 G111</v>
      </c>
    </row>
    <row r="70" customFormat="false" ht="13.8" hidden="false" customHeight="false" outlineLevel="0" collapsed="false">
      <c r="D70" s="1" t="n">
        <f aca="false">D69+$B$6</f>
        <v>621</v>
      </c>
      <c r="E70" s="1" t="n">
        <f aca="false">E69+$B$4</f>
        <v>5150</v>
      </c>
      <c r="F70" s="1" t="n">
        <f aca="false">F69+$B$5</f>
        <v>783.7</v>
      </c>
      <c r="I70" s="1" t="s">
        <v>85</v>
      </c>
      <c r="J70" s="1" t="str">
        <f aca="false">"( WIRE "&amp;D70&amp;" )"</f>
        <v>( WIRE 621 )</v>
      </c>
      <c r="K70" s="1" t="str">
        <f aca="false">"X"&amp;$E70</f>
        <v>X5150</v>
      </c>
      <c r="L70" s="1" t="str">
        <f aca="false">"Y"&amp;F70</f>
        <v>Y783.7</v>
      </c>
      <c r="M70" s="1" t="str">
        <f aca="false">"G111"</f>
        <v>G111</v>
      </c>
      <c r="O70" s="1" t="str">
        <f aca="false">I70&amp;" "&amp;J70&amp;" "&amp;K70&amp;" "&amp;L70&amp;" "&amp;M70</f>
        <v>N69 ( WIRE 621 ) X5150 Y783.7 G111</v>
      </c>
    </row>
    <row r="71" customFormat="false" ht="13.8" hidden="false" customHeight="false" outlineLevel="0" collapsed="false">
      <c r="D71" s="1" t="n">
        <f aca="false">D70+$B$6</f>
        <v>622</v>
      </c>
      <c r="E71" s="1" t="n">
        <f aca="false">E70+$B$4</f>
        <v>5150</v>
      </c>
      <c r="F71" s="1" t="n">
        <f aca="false">F70+$B$5</f>
        <v>789.45</v>
      </c>
      <c r="I71" s="1" t="s">
        <v>86</v>
      </c>
      <c r="J71" s="1" t="str">
        <f aca="false">"( WIRE "&amp;D71&amp;" )"</f>
        <v>( WIRE 622 )</v>
      </c>
      <c r="K71" s="1" t="str">
        <f aca="false">"X"&amp;$E71</f>
        <v>X5150</v>
      </c>
      <c r="L71" s="1" t="str">
        <f aca="false">"Y"&amp;F71</f>
        <v>Y789.45</v>
      </c>
      <c r="M71" s="1" t="str">
        <f aca="false">"G111"</f>
        <v>G111</v>
      </c>
      <c r="O71" s="1" t="str">
        <f aca="false">I71&amp;" "&amp;J71&amp;" "&amp;K71&amp;" "&amp;L71&amp;" "&amp;M71</f>
        <v>N70 ( WIRE 622 ) X5150 Y789.45 G111</v>
      </c>
    </row>
    <row r="72" customFormat="false" ht="13.8" hidden="false" customHeight="false" outlineLevel="0" collapsed="false">
      <c r="D72" s="1" t="n">
        <f aca="false">D71+$B$6</f>
        <v>623</v>
      </c>
      <c r="E72" s="1" t="n">
        <f aca="false">E71+$B$4</f>
        <v>5150</v>
      </c>
      <c r="F72" s="1" t="n">
        <f aca="false">F71+$B$5</f>
        <v>795.2</v>
      </c>
      <c r="I72" s="1" t="s">
        <v>87</v>
      </c>
      <c r="J72" s="1" t="str">
        <f aca="false">"( WIRE "&amp;D72&amp;" )"</f>
        <v>( WIRE 623 )</v>
      </c>
      <c r="K72" s="1" t="str">
        <f aca="false">"X"&amp;$E72</f>
        <v>X5150</v>
      </c>
      <c r="L72" s="1" t="str">
        <f aca="false">"Y"&amp;F72</f>
        <v>Y795.2</v>
      </c>
      <c r="M72" s="1" t="str">
        <f aca="false">"G111"</f>
        <v>G111</v>
      </c>
      <c r="O72" s="1" t="str">
        <f aca="false">I72&amp;" "&amp;J72&amp;" "&amp;K72&amp;" "&amp;L72&amp;" "&amp;M72</f>
        <v>N71 ( WIRE 623 ) X5150 Y795.2 G111</v>
      </c>
    </row>
    <row r="73" customFormat="false" ht="13.8" hidden="false" customHeight="false" outlineLevel="0" collapsed="false">
      <c r="D73" s="1" t="n">
        <f aca="false">D72+$B$6</f>
        <v>624</v>
      </c>
      <c r="E73" s="1" t="n">
        <f aca="false">E72+$B$4</f>
        <v>5150</v>
      </c>
      <c r="F73" s="1" t="n">
        <f aca="false">F72+$B$5</f>
        <v>800.95</v>
      </c>
      <c r="I73" s="1" t="s">
        <v>88</v>
      </c>
      <c r="J73" s="1" t="str">
        <f aca="false">"( WIRE "&amp;D73&amp;" )"</f>
        <v>( WIRE 624 )</v>
      </c>
      <c r="K73" s="1" t="str">
        <f aca="false">"X"&amp;$E73</f>
        <v>X5150</v>
      </c>
      <c r="L73" s="1" t="str">
        <f aca="false">"Y"&amp;F73</f>
        <v>Y800.95</v>
      </c>
      <c r="M73" s="1" t="str">
        <f aca="false">"G111"</f>
        <v>G111</v>
      </c>
      <c r="O73" s="1" t="str">
        <f aca="false">I73&amp;" "&amp;J73&amp;" "&amp;K73&amp;" "&amp;L73&amp;" "&amp;M73</f>
        <v>N72 ( WIRE 624 ) X5150 Y800.95 G111</v>
      </c>
    </row>
    <row r="74" customFormat="false" ht="13.8" hidden="false" customHeight="false" outlineLevel="0" collapsed="false">
      <c r="D74" s="1" t="n">
        <f aca="false">D73+$B$6</f>
        <v>625</v>
      </c>
      <c r="E74" s="1" t="n">
        <f aca="false">E73+$B$4</f>
        <v>5150</v>
      </c>
      <c r="F74" s="1" t="n">
        <f aca="false">F73+$B$5</f>
        <v>806.7</v>
      </c>
      <c r="I74" s="1" t="s">
        <v>89</v>
      </c>
      <c r="J74" s="1" t="str">
        <f aca="false">"( WIRE "&amp;D74&amp;" )"</f>
        <v>( WIRE 625 )</v>
      </c>
      <c r="K74" s="1" t="str">
        <f aca="false">"X"&amp;$E74</f>
        <v>X5150</v>
      </c>
      <c r="L74" s="1" t="str">
        <f aca="false">"Y"&amp;F74</f>
        <v>Y806.7</v>
      </c>
      <c r="M74" s="1" t="str">
        <f aca="false">"G111"</f>
        <v>G111</v>
      </c>
      <c r="O74" s="1" t="str">
        <f aca="false">I74&amp;" "&amp;J74&amp;" "&amp;K74&amp;" "&amp;L74&amp;" "&amp;M74</f>
        <v>N73 ( WIRE 625 ) X5150 Y806.7 G111</v>
      </c>
    </row>
    <row r="75" customFormat="false" ht="13.8" hidden="false" customHeight="false" outlineLevel="0" collapsed="false">
      <c r="D75" s="1" t="n">
        <f aca="false">D74+$B$6</f>
        <v>626</v>
      </c>
      <c r="E75" s="1" t="n">
        <f aca="false">E74+$B$4</f>
        <v>5150</v>
      </c>
      <c r="F75" s="1" t="n">
        <f aca="false">F74+$B$5</f>
        <v>812.45</v>
      </c>
      <c r="I75" s="1" t="s">
        <v>90</v>
      </c>
      <c r="J75" s="1" t="str">
        <f aca="false">"( WIRE "&amp;D75&amp;" )"</f>
        <v>( WIRE 626 )</v>
      </c>
      <c r="K75" s="1" t="str">
        <f aca="false">"X"&amp;$E75</f>
        <v>X5150</v>
      </c>
      <c r="L75" s="1" t="str">
        <f aca="false">"Y"&amp;F75</f>
        <v>Y812.45</v>
      </c>
      <c r="M75" s="1" t="str">
        <f aca="false">"G111"</f>
        <v>G111</v>
      </c>
      <c r="O75" s="1" t="str">
        <f aca="false">I75&amp;" "&amp;J75&amp;" "&amp;K75&amp;" "&amp;L75&amp;" "&amp;M75</f>
        <v>N74 ( WIRE 626 ) X5150 Y812.45 G111</v>
      </c>
    </row>
    <row r="76" customFormat="false" ht="13.8" hidden="false" customHeight="false" outlineLevel="0" collapsed="false">
      <c r="D76" s="1" t="n">
        <f aca="false">D75+$B$6</f>
        <v>627</v>
      </c>
      <c r="E76" s="1" t="n">
        <f aca="false">E75+$B$4</f>
        <v>5150</v>
      </c>
      <c r="F76" s="1" t="n">
        <f aca="false">F75+$B$5</f>
        <v>818.2</v>
      </c>
      <c r="I76" s="1" t="s">
        <v>91</v>
      </c>
      <c r="J76" s="1" t="str">
        <f aca="false">"( WIRE "&amp;D76&amp;" )"</f>
        <v>( WIRE 627 )</v>
      </c>
      <c r="K76" s="1" t="str">
        <f aca="false">"X"&amp;$E76</f>
        <v>X5150</v>
      </c>
      <c r="L76" s="1" t="str">
        <f aca="false">"Y"&amp;F76</f>
        <v>Y818.2</v>
      </c>
      <c r="M76" s="1" t="str">
        <f aca="false">"G111"</f>
        <v>G111</v>
      </c>
      <c r="O76" s="1" t="str">
        <f aca="false">I76&amp;" "&amp;J76&amp;" "&amp;K76&amp;" "&amp;L76&amp;" "&amp;M76</f>
        <v>N75 ( WIRE 627 ) X5150 Y818.2 G111</v>
      </c>
    </row>
    <row r="77" customFormat="false" ht="13.8" hidden="false" customHeight="false" outlineLevel="0" collapsed="false">
      <c r="D77" s="1" t="n">
        <f aca="false">D76+$B$6</f>
        <v>628</v>
      </c>
      <c r="E77" s="1" t="n">
        <f aca="false">E76+$B$4</f>
        <v>5150</v>
      </c>
      <c r="F77" s="1" t="n">
        <f aca="false">F76+$B$5</f>
        <v>823.95</v>
      </c>
      <c r="I77" s="1" t="s">
        <v>92</v>
      </c>
      <c r="J77" s="1" t="str">
        <f aca="false">"( WIRE "&amp;D77&amp;" )"</f>
        <v>( WIRE 628 )</v>
      </c>
      <c r="K77" s="1" t="str">
        <f aca="false">"X"&amp;$E77</f>
        <v>X5150</v>
      </c>
      <c r="L77" s="1" t="str">
        <f aca="false">"Y"&amp;F77</f>
        <v>Y823.95</v>
      </c>
      <c r="M77" s="1" t="str">
        <f aca="false">"G111"</f>
        <v>G111</v>
      </c>
      <c r="O77" s="1" t="str">
        <f aca="false">I77&amp;" "&amp;J77&amp;" "&amp;K77&amp;" "&amp;L77&amp;" "&amp;M77</f>
        <v>N76 ( WIRE 628 ) X5150 Y823.95 G111</v>
      </c>
    </row>
    <row r="78" customFormat="false" ht="13.8" hidden="false" customHeight="false" outlineLevel="0" collapsed="false">
      <c r="D78" s="1" t="n">
        <f aca="false">D77+$B$6</f>
        <v>629</v>
      </c>
      <c r="E78" s="1" t="n">
        <f aca="false">E77+$B$4</f>
        <v>5150</v>
      </c>
      <c r="F78" s="1" t="n">
        <f aca="false">F77+$B$5</f>
        <v>829.7</v>
      </c>
      <c r="I78" s="1" t="s">
        <v>93</v>
      </c>
      <c r="J78" s="1" t="str">
        <f aca="false">"( WIRE "&amp;D78&amp;" )"</f>
        <v>( WIRE 629 )</v>
      </c>
      <c r="K78" s="1" t="str">
        <f aca="false">"X"&amp;$E78</f>
        <v>X5150</v>
      </c>
      <c r="L78" s="1" t="str">
        <f aca="false">"Y"&amp;F78</f>
        <v>Y829.7</v>
      </c>
      <c r="M78" s="1" t="str">
        <f aca="false">"G111"</f>
        <v>G111</v>
      </c>
      <c r="O78" s="1" t="str">
        <f aca="false">I78&amp;" "&amp;J78&amp;" "&amp;K78&amp;" "&amp;L78&amp;" "&amp;M78</f>
        <v>N77 ( WIRE 629 ) X5150 Y829.7 G111</v>
      </c>
    </row>
    <row r="79" customFormat="false" ht="13.8" hidden="false" customHeight="false" outlineLevel="0" collapsed="false">
      <c r="D79" s="1" t="n">
        <f aca="false">D78+$B$6</f>
        <v>630</v>
      </c>
      <c r="E79" s="1" t="n">
        <f aca="false">E78+$B$4</f>
        <v>5150</v>
      </c>
      <c r="F79" s="1" t="n">
        <f aca="false">F78+$B$5</f>
        <v>835.45</v>
      </c>
      <c r="I79" s="1" t="s">
        <v>94</v>
      </c>
      <c r="J79" s="1" t="str">
        <f aca="false">"( WIRE "&amp;D79&amp;" )"</f>
        <v>( WIRE 630 )</v>
      </c>
      <c r="K79" s="1" t="str">
        <f aca="false">"X"&amp;$E79</f>
        <v>X5150</v>
      </c>
      <c r="L79" s="1" t="str">
        <f aca="false">"Y"&amp;F79</f>
        <v>Y835.45</v>
      </c>
      <c r="M79" s="1" t="str">
        <f aca="false">"G111"</f>
        <v>G111</v>
      </c>
      <c r="O79" s="1" t="str">
        <f aca="false">I79&amp;" "&amp;J79&amp;" "&amp;K79&amp;" "&amp;L79&amp;" "&amp;M79</f>
        <v>N78 ( WIRE 630 ) X5150 Y835.45 G111</v>
      </c>
    </row>
    <row r="80" customFormat="false" ht="13.8" hidden="false" customHeight="false" outlineLevel="0" collapsed="false">
      <c r="D80" s="1" t="n">
        <f aca="false">D79+$B$6</f>
        <v>631</v>
      </c>
      <c r="E80" s="1" t="n">
        <f aca="false">E79+$B$4</f>
        <v>5150</v>
      </c>
      <c r="F80" s="1" t="n">
        <f aca="false">F79+$B$5</f>
        <v>841.2</v>
      </c>
      <c r="I80" s="1" t="s">
        <v>95</v>
      </c>
      <c r="J80" s="1" t="str">
        <f aca="false">"( WIRE "&amp;D80&amp;" )"</f>
        <v>( WIRE 631 )</v>
      </c>
      <c r="K80" s="1" t="str">
        <f aca="false">"X"&amp;$E80</f>
        <v>X5150</v>
      </c>
      <c r="L80" s="1" t="str">
        <f aca="false">"Y"&amp;F80</f>
        <v>Y841.2</v>
      </c>
      <c r="M80" s="1" t="str">
        <f aca="false">"G111"</f>
        <v>G111</v>
      </c>
      <c r="O80" s="1" t="str">
        <f aca="false">I80&amp;" "&amp;J80&amp;" "&amp;K80&amp;" "&amp;L80&amp;" "&amp;M80</f>
        <v>N79 ( WIRE 631 ) X5150 Y841.2 G111</v>
      </c>
    </row>
    <row r="81" customFormat="false" ht="13.8" hidden="false" customHeight="false" outlineLevel="0" collapsed="false">
      <c r="D81" s="1" t="n">
        <f aca="false">D80+$B$6</f>
        <v>632</v>
      </c>
      <c r="E81" s="1" t="n">
        <f aca="false">E80+$B$4</f>
        <v>5150</v>
      </c>
      <c r="F81" s="1" t="n">
        <f aca="false">F80+$B$5</f>
        <v>846.95</v>
      </c>
      <c r="I81" s="1" t="s">
        <v>96</v>
      </c>
      <c r="J81" s="1" t="str">
        <f aca="false">"( WIRE "&amp;D81&amp;" )"</f>
        <v>( WIRE 632 )</v>
      </c>
      <c r="K81" s="1" t="str">
        <f aca="false">"X"&amp;$E81</f>
        <v>X5150</v>
      </c>
      <c r="L81" s="1" t="str">
        <f aca="false">"Y"&amp;F81</f>
        <v>Y846.95</v>
      </c>
      <c r="M81" s="1" t="str">
        <f aca="false">"G111"</f>
        <v>G111</v>
      </c>
      <c r="O81" s="1" t="str">
        <f aca="false">I81&amp;" "&amp;J81&amp;" "&amp;K81&amp;" "&amp;L81&amp;" "&amp;M81</f>
        <v>N80 ( WIRE 632 ) X5150 Y846.95 G111</v>
      </c>
    </row>
    <row r="82" customFormat="false" ht="13.8" hidden="false" customHeight="false" outlineLevel="0" collapsed="false">
      <c r="D82" s="1" t="n">
        <f aca="false">D81+$B$6</f>
        <v>633</v>
      </c>
      <c r="E82" s="1" t="n">
        <f aca="false">E81+$B$4</f>
        <v>5150</v>
      </c>
      <c r="F82" s="1" t="n">
        <f aca="false">F81+$B$5</f>
        <v>852.7</v>
      </c>
      <c r="I82" s="1" t="s">
        <v>97</v>
      </c>
      <c r="J82" s="1" t="str">
        <f aca="false">"( WIRE "&amp;D82&amp;" )"</f>
        <v>( WIRE 633 )</v>
      </c>
      <c r="K82" s="1" t="str">
        <f aca="false">"X"&amp;$E82</f>
        <v>X5150</v>
      </c>
      <c r="L82" s="1" t="str">
        <f aca="false">"Y"&amp;F82</f>
        <v>Y852.7</v>
      </c>
      <c r="M82" s="1" t="str">
        <f aca="false">"G111"</f>
        <v>G111</v>
      </c>
      <c r="O82" s="1" t="str">
        <f aca="false">I82&amp;" "&amp;J82&amp;" "&amp;K82&amp;" "&amp;L82&amp;" "&amp;M82</f>
        <v>N81 ( WIRE 633 ) X5150 Y852.7 G111</v>
      </c>
    </row>
    <row r="83" customFormat="false" ht="13.8" hidden="false" customHeight="false" outlineLevel="0" collapsed="false">
      <c r="D83" s="1" t="n">
        <f aca="false">D82+$B$6</f>
        <v>634</v>
      </c>
      <c r="E83" s="1" t="n">
        <f aca="false">E82+$B$4</f>
        <v>5150</v>
      </c>
      <c r="F83" s="1" t="n">
        <f aca="false">F82+$B$5</f>
        <v>858.45</v>
      </c>
      <c r="I83" s="1" t="s">
        <v>98</v>
      </c>
      <c r="J83" s="1" t="str">
        <f aca="false">"( WIRE "&amp;D83&amp;" )"</f>
        <v>( WIRE 634 )</v>
      </c>
      <c r="K83" s="1" t="str">
        <f aca="false">"X"&amp;$E83</f>
        <v>X5150</v>
      </c>
      <c r="L83" s="1" t="str">
        <f aca="false">"Y"&amp;F83</f>
        <v>Y858.45</v>
      </c>
      <c r="M83" s="1" t="str">
        <f aca="false">"G111"</f>
        <v>G111</v>
      </c>
      <c r="O83" s="1" t="str">
        <f aca="false">I83&amp;" "&amp;J83&amp;" "&amp;K83&amp;" "&amp;L83&amp;" "&amp;M83</f>
        <v>N82 ( WIRE 634 ) X5150 Y858.45 G111</v>
      </c>
    </row>
    <row r="84" customFormat="false" ht="13.8" hidden="false" customHeight="false" outlineLevel="0" collapsed="false">
      <c r="D84" s="1" t="n">
        <f aca="false">D83+$B$6</f>
        <v>635</v>
      </c>
      <c r="E84" s="1" t="n">
        <f aca="false">E83+$B$4</f>
        <v>5150</v>
      </c>
      <c r="F84" s="1" t="n">
        <f aca="false">F83+$B$5</f>
        <v>864.2</v>
      </c>
      <c r="I84" s="1" t="s">
        <v>99</v>
      </c>
      <c r="J84" s="1" t="str">
        <f aca="false">"( WIRE "&amp;D84&amp;" )"</f>
        <v>( WIRE 635 )</v>
      </c>
      <c r="K84" s="1" t="str">
        <f aca="false">"X"&amp;$E84</f>
        <v>X5150</v>
      </c>
      <c r="L84" s="1" t="str">
        <f aca="false">"Y"&amp;F84</f>
        <v>Y864.2</v>
      </c>
      <c r="M84" s="1" t="str">
        <f aca="false">"G111"</f>
        <v>G111</v>
      </c>
      <c r="O84" s="1" t="str">
        <f aca="false">I84&amp;" "&amp;J84&amp;" "&amp;K84&amp;" "&amp;L84&amp;" "&amp;M84</f>
        <v>N83 ( WIRE 635 ) X5150 Y864.2 G111</v>
      </c>
    </row>
    <row r="85" customFormat="false" ht="13.8" hidden="false" customHeight="false" outlineLevel="0" collapsed="false">
      <c r="D85" s="1" t="n">
        <f aca="false">D84+$B$6</f>
        <v>636</v>
      </c>
      <c r="E85" s="1" t="n">
        <f aca="false">E84+$B$4</f>
        <v>5150</v>
      </c>
      <c r="F85" s="1" t="n">
        <f aca="false">F84+$B$5</f>
        <v>869.95</v>
      </c>
      <c r="I85" s="1" t="s">
        <v>100</v>
      </c>
      <c r="J85" s="1" t="str">
        <f aca="false">"( WIRE "&amp;D85&amp;" )"</f>
        <v>( WIRE 636 )</v>
      </c>
      <c r="K85" s="1" t="str">
        <f aca="false">"X"&amp;$E85</f>
        <v>X5150</v>
      </c>
      <c r="L85" s="1" t="str">
        <f aca="false">"Y"&amp;F85</f>
        <v>Y869.95</v>
      </c>
      <c r="M85" s="1" t="str">
        <f aca="false">"G111"</f>
        <v>G111</v>
      </c>
      <c r="O85" s="1" t="str">
        <f aca="false">I85&amp;" "&amp;J85&amp;" "&amp;K85&amp;" "&amp;L85&amp;" "&amp;M85</f>
        <v>N84 ( WIRE 636 ) X5150 Y869.95 G111</v>
      </c>
    </row>
    <row r="86" customFormat="false" ht="13.8" hidden="false" customHeight="false" outlineLevel="0" collapsed="false">
      <c r="D86" s="1" t="n">
        <f aca="false">D85+$B$6</f>
        <v>637</v>
      </c>
      <c r="E86" s="1" t="n">
        <f aca="false">E85+$B$4</f>
        <v>5150</v>
      </c>
      <c r="F86" s="1" t="n">
        <f aca="false">F85+$B$5</f>
        <v>875.7</v>
      </c>
      <c r="I86" s="1" t="s">
        <v>101</v>
      </c>
      <c r="J86" s="1" t="str">
        <f aca="false">"( WIRE "&amp;D86&amp;" )"</f>
        <v>( WIRE 637 )</v>
      </c>
      <c r="K86" s="1" t="str">
        <f aca="false">"X"&amp;$E86</f>
        <v>X5150</v>
      </c>
      <c r="L86" s="1" t="str">
        <f aca="false">"Y"&amp;F86</f>
        <v>Y875.7</v>
      </c>
      <c r="M86" s="1" t="str">
        <f aca="false">"G111"</f>
        <v>G111</v>
      </c>
      <c r="O86" s="1" t="str">
        <f aca="false">I86&amp;" "&amp;J86&amp;" "&amp;K86&amp;" "&amp;L86&amp;" "&amp;M86</f>
        <v>N85 ( WIRE 637 ) X5150 Y875.7 G111</v>
      </c>
    </row>
    <row r="87" customFormat="false" ht="13.8" hidden="false" customHeight="false" outlineLevel="0" collapsed="false">
      <c r="D87" s="1" t="n">
        <f aca="false">D86+$B$6</f>
        <v>638</v>
      </c>
      <c r="E87" s="1" t="n">
        <f aca="false">E86+$B$4</f>
        <v>5150</v>
      </c>
      <c r="F87" s="1" t="n">
        <f aca="false">F86+$B$5</f>
        <v>881.45</v>
      </c>
      <c r="I87" s="1" t="s">
        <v>102</v>
      </c>
      <c r="J87" s="1" t="str">
        <f aca="false">"( WIRE "&amp;D87&amp;" )"</f>
        <v>( WIRE 638 )</v>
      </c>
      <c r="K87" s="1" t="str">
        <f aca="false">"X"&amp;$E87</f>
        <v>X5150</v>
      </c>
      <c r="L87" s="1" t="str">
        <f aca="false">"Y"&amp;F87</f>
        <v>Y881.45</v>
      </c>
      <c r="M87" s="1" t="str">
        <f aca="false">"G111"</f>
        <v>G111</v>
      </c>
      <c r="O87" s="1" t="str">
        <f aca="false">I87&amp;" "&amp;J87&amp;" "&amp;K87&amp;" "&amp;L87&amp;" "&amp;M87</f>
        <v>N86 ( WIRE 638 ) X5150 Y881.45 G111</v>
      </c>
    </row>
    <row r="88" customFormat="false" ht="13.8" hidden="false" customHeight="false" outlineLevel="0" collapsed="false">
      <c r="D88" s="1" t="n">
        <f aca="false">D87+$B$6</f>
        <v>639</v>
      </c>
      <c r="E88" s="1" t="n">
        <f aca="false">E87+$B$4</f>
        <v>5150</v>
      </c>
      <c r="F88" s="1" t="n">
        <f aca="false">F87+$B$5</f>
        <v>887.2</v>
      </c>
      <c r="I88" s="1" t="s">
        <v>103</v>
      </c>
      <c r="J88" s="1" t="str">
        <f aca="false">"( WIRE "&amp;D88&amp;" )"</f>
        <v>( WIRE 639 )</v>
      </c>
      <c r="K88" s="1" t="str">
        <f aca="false">"X"&amp;$E88</f>
        <v>X5150</v>
      </c>
      <c r="L88" s="1" t="str">
        <f aca="false">"Y"&amp;F88</f>
        <v>Y887.2</v>
      </c>
      <c r="M88" s="1" t="str">
        <f aca="false">"G111"</f>
        <v>G111</v>
      </c>
      <c r="O88" s="1" t="str">
        <f aca="false">I88&amp;" "&amp;J88&amp;" "&amp;K88&amp;" "&amp;L88&amp;" "&amp;M88</f>
        <v>N87 ( WIRE 639 ) X5150 Y887.2 G111</v>
      </c>
    </row>
    <row r="89" customFormat="false" ht="13.8" hidden="false" customHeight="false" outlineLevel="0" collapsed="false">
      <c r="D89" s="1" t="n">
        <f aca="false">D88+$B$6</f>
        <v>640</v>
      </c>
      <c r="E89" s="1" t="n">
        <f aca="false">E88+$B$4</f>
        <v>5150</v>
      </c>
      <c r="F89" s="1" t="n">
        <f aca="false">F88+$B$5</f>
        <v>892.95</v>
      </c>
      <c r="I89" s="1" t="s">
        <v>104</v>
      </c>
      <c r="J89" s="1" t="str">
        <f aca="false">"( WIRE "&amp;D89&amp;" )"</f>
        <v>( WIRE 640 )</v>
      </c>
      <c r="K89" s="1" t="str">
        <f aca="false">"X"&amp;$E89</f>
        <v>X5150</v>
      </c>
      <c r="L89" s="1" t="str">
        <f aca="false">"Y"&amp;F89</f>
        <v>Y892.95</v>
      </c>
      <c r="M89" s="1" t="str">
        <f aca="false">"G111"</f>
        <v>G111</v>
      </c>
      <c r="O89" s="1" t="str">
        <f aca="false">I89&amp;" "&amp;J89&amp;" "&amp;K89&amp;" "&amp;L89&amp;" "&amp;M89</f>
        <v>N88 ( WIRE 640 ) X5150 Y892.95 G111</v>
      </c>
    </row>
    <row r="90" customFormat="false" ht="13.8" hidden="false" customHeight="false" outlineLevel="0" collapsed="false">
      <c r="D90" s="1" t="n">
        <f aca="false">D89+$B$6</f>
        <v>641</v>
      </c>
      <c r="E90" s="1" t="n">
        <f aca="false">E89+$B$4</f>
        <v>5150</v>
      </c>
      <c r="F90" s="1" t="n">
        <f aca="false">F89+$B$5</f>
        <v>898.7</v>
      </c>
      <c r="I90" s="1" t="s">
        <v>105</v>
      </c>
      <c r="J90" s="1" t="str">
        <f aca="false">"( WIRE "&amp;D90&amp;" )"</f>
        <v>( WIRE 641 )</v>
      </c>
      <c r="K90" s="1" t="str">
        <f aca="false">"X"&amp;$E90</f>
        <v>X5150</v>
      </c>
      <c r="L90" s="1" t="str">
        <f aca="false">"Y"&amp;F90</f>
        <v>Y898.7</v>
      </c>
      <c r="M90" s="1" t="str">
        <f aca="false">"G111"</f>
        <v>G111</v>
      </c>
      <c r="O90" s="1" t="str">
        <f aca="false">I90&amp;" "&amp;J90&amp;" "&amp;K90&amp;" "&amp;L90&amp;" "&amp;M90</f>
        <v>N89 ( WIRE 641 ) X5150 Y898.7 G111</v>
      </c>
    </row>
    <row r="91" customFormat="false" ht="13.8" hidden="false" customHeight="false" outlineLevel="0" collapsed="false">
      <c r="D91" s="1" t="n">
        <f aca="false">D90+$B$6</f>
        <v>642</v>
      </c>
      <c r="E91" s="1" t="n">
        <f aca="false">E90+$B$4</f>
        <v>5150</v>
      </c>
      <c r="F91" s="1" t="n">
        <f aca="false">F90+$B$5</f>
        <v>904.45</v>
      </c>
      <c r="I91" s="1" t="s">
        <v>106</v>
      </c>
      <c r="J91" s="1" t="str">
        <f aca="false">"( WIRE "&amp;D91&amp;" )"</f>
        <v>( WIRE 642 )</v>
      </c>
      <c r="K91" s="1" t="str">
        <f aca="false">"X"&amp;$E91</f>
        <v>X5150</v>
      </c>
      <c r="L91" s="1" t="str">
        <f aca="false">"Y"&amp;F91</f>
        <v>Y904.45</v>
      </c>
      <c r="M91" s="1" t="str">
        <f aca="false">"G111"</f>
        <v>G111</v>
      </c>
      <c r="O91" s="1" t="str">
        <f aca="false">I91&amp;" "&amp;J91&amp;" "&amp;K91&amp;" "&amp;L91&amp;" "&amp;M91</f>
        <v>N90 ( WIRE 642 ) X5150 Y904.45 G111</v>
      </c>
    </row>
    <row r="92" customFormat="false" ht="13.8" hidden="false" customHeight="false" outlineLevel="0" collapsed="false">
      <c r="D92" s="1" t="n">
        <f aca="false">D91+$B$6</f>
        <v>643</v>
      </c>
      <c r="E92" s="1" t="n">
        <f aca="false">E91+$B$4</f>
        <v>5150</v>
      </c>
      <c r="F92" s="1" t="n">
        <f aca="false">F91+$B$5</f>
        <v>910.2</v>
      </c>
      <c r="I92" s="1" t="s">
        <v>107</v>
      </c>
      <c r="J92" s="1" t="str">
        <f aca="false">"( WIRE "&amp;D92&amp;" )"</f>
        <v>( WIRE 643 )</v>
      </c>
      <c r="K92" s="1" t="str">
        <f aca="false">"X"&amp;$E92</f>
        <v>X5150</v>
      </c>
      <c r="L92" s="1" t="str">
        <f aca="false">"Y"&amp;F92</f>
        <v>Y910.2</v>
      </c>
      <c r="M92" s="1" t="str">
        <f aca="false">"G111"</f>
        <v>G111</v>
      </c>
      <c r="O92" s="1" t="str">
        <f aca="false">I92&amp;" "&amp;J92&amp;" "&amp;K92&amp;" "&amp;L92&amp;" "&amp;M92</f>
        <v>N91 ( WIRE 643 ) X5150 Y910.2 G111</v>
      </c>
    </row>
    <row r="93" customFormat="false" ht="13.8" hidden="false" customHeight="false" outlineLevel="0" collapsed="false">
      <c r="D93" s="1" t="n">
        <f aca="false">D92+$B$6</f>
        <v>644</v>
      </c>
      <c r="E93" s="1" t="n">
        <f aca="false">E92+$B$4</f>
        <v>5150</v>
      </c>
      <c r="F93" s="1" t="n">
        <f aca="false">F92+$B$5</f>
        <v>915.95</v>
      </c>
      <c r="I93" s="1" t="s">
        <v>108</v>
      </c>
      <c r="J93" s="1" t="str">
        <f aca="false">"( WIRE "&amp;D93&amp;" )"</f>
        <v>( WIRE 644 )</v>
      </c>
      <c r="K93" s="1" t="str">
        <f aca="false">"X"&amp;$E93</f>
        <v>X5150</v>
      </c>
      <c r="L93" s="1" t="str">
        <f aca="false">"Y"&amp;F93</f>
        <v>Y915.95</v>
      </c>
      <c r="M93" s="1" t="str">
        <f aca="false">"G111"</f>
        <v>G111</v>
      </c>
      <c r="O93" s="1" t="str">
        <f aca="false">I93&amp;" "&amp;J93&amp;" "&amp;K93&amp;" "&amp;L93&amp;" "&amp;M93</f>
        <v>N92 ( WIRE 644 ) X5150 Y915.95 G111</v>
      </c>
    </row>
    <row r="94" customFormat="false" ht="13.8" hidden="false" customHeight="false" outlineLevel="0" collapsed="false">
      <c r="D94" s="1" t="n">
        <f aca="false">D93+$B$6</f>
        <v>645</v>
      </c>
      <c r="E94" s="1" t="n">
        <f aca="false">E93+$B$4</f>
        <v>5150</v>
      </c>
      <c r="F94" s="1" t="n">
        <f aca="false">F93+$B$5</f>
        <v>921.7</v>
      </c>
      <c r="I94" s="1" t="s">
        <v>109</v>
      </c>
      <c r="J94" s="1" t="str">
        <f aca="false">"( WIRE "&amp;D94&amp;" )"</f>
        <v>( WIRE 645 )</v>
      </c>
      <c r="K94" s="1" t="str">
        <f aca="false">"X"&amp;$E94</f>
        <v>X5150</v>
      </c>
      <c r="L94" s="1" t="str">
        <f aca="false">"Y"&amp;F94</f>
        <v>Y921.7</v>
      </c>
      <c r="M94" s="1" t="str">
        <f aca="false">"G111"</f>
        <v>G111</v>
      </c>
      <c r="O94" s="1" t="str">
        <f aca="false">I94&amp;" "&amp;J94&amp;" "&amp;K94&amp;" "&amp;L94&amp;" "&amp;M94</f>
        <v>N93 ( WIRE 645 ) X5150 Y921.7 G111</v>
      </c>
    </row>
    <row r="95" customFormat="false" ht="13.8" hidden="false" customHeight="false" outlineLevel="0" collapsed="false">
      <c r="D95" s="1" t="n">
        <f aca="false">D94+$B$6</f>
        <v>646</v>
      </c>
      <c r="E95" s="1" t="n">
        <f aca="false">E94+$B$4</f>
        <v>5150</v>
      </c>
      <c r="F95" s="1" t="n">
        <f aca="false">F94+$B$5</f>
        <v>927.45</v>
      </c>
      <c r="I95" s="1" t="s">
        <v>110</v>
      </c>
      <c r="J95" s="1" t="str">
        <f aca="false">"( WIRE "&amp;D95&amp;" )"</f>
        <v>( WIRE 646 )</v>
      </c>
      <c r="K95" s="1" t="str">
        <f aca="false">"X"&amp;$E95</f>
        <v>X5150</v>
      </c>
      <c r="L95" s="1" t="str">
        <f aca="false">"Y"&amp;F95</f>
        <v>Y927.45</v>
      </c>
      <c r="M95" s="1" t="str">
        <f aca="false">"G111"</f>
        <v>G111</v>
      </c>
      <c r="O95" s="1" t="str">
        <f aca="false">I95&amp;" "&amp;J95&amp;" "&amp;K95&amp;" "&amp;L95&amp;" "&amp;M95</f>
        <v>N94 ( WIRE 646 ) X5150 Y927.45 G111</v>
      </c>
    </row>
    <row r="96" customFormat="false" ht="13.8" hidden="false" customHeight="false" outlineLevel="0" collapsed="false">
      <c r="D96" s="1" t="n">
        <f aca="false">D95+$B$6</f>
        <v>647</v>
      </c>
      <c r="E96" s="1" t="n">
        <f aca="false">E95+$B$4</f>
        <v>5150</v>
      </c>
      <c r="F96" s="1" t="n">
        <f aca="false">F95+$B$5</f>
        <v>933.2</v>
      </c>
      <c r="I96" s="1" t="s">
        <v>111</v>
      </c>
      <c r="J96" s="1" t="str">
        <f aca="false">"( WIRE "&amp;D96&amp;" )"</f>
        <v>( WIRE 647 )</v>
      </c>
      <c r="K96" s="1" t="str">
        <f aca="false">"X"&amp;$E96</f>
        <v>X5150</v>
      </c>
      <c r="L96" s="1" t="str">
        <f aca="false">"Y"&amp;F96</f>
        <v>Y933.2</v>
      </c>
      <c r="M96" s="1" t="str">
        <f aca="false">"G111"</f>
        <v>G111</v>
      </c>
      <c r="O96" s="1" t="str">
        <f aca="false">I96&amp;" "&amp;J96&amp;" "&amp;K96&amp;" "&amp;L96&amp;" "&amp;M96</f>
        <v>N95 ( WIRE 647 ) X5150 Y933.2 G111</v>
      </c>
    </row>
    <row r="97" customFormat="false" ht="13.8" hidden="false" customHeight="false" outlineLevel="0" collapsed="false">
      <c r="D97" s="1" t="n">
        <f aca="false">D96+$B$6</f>
        <v>648</v>
      </c>
      <c r="E97" s="1" t="n">
        <f aca="false">E96+$B$4</f>
        <v>5150</v>
      </c>
      <c r="F97" s="1" t="n">
        <f aca="false">F96+$B$5</f>
        <v>938.95</v>
      </c>
      <c r="I97" s="1" t="s">
        <v>112</v>
      </c>
      <c r="J97" s="1" t="str">
        <f aca="false">"( WIRE "&amp;D97&amp;" )"</f>
        <v>( WIRE 648 )</v>
      </c>
      <c r="K97" s="1" t="str">
        <f aca="false">"X"&amp;$E97</f>
        <v>X5150</v>
      </c>
      <c r="L97" s="1" t="str">
        <f aca="false">"Y"&amp;F97</f>
        <v>Y938.95</v>
      </c>
      <c r="M97" s="1" t="str">
        <f aca="false">"G111"</f>
        <v>G111</v>
      </c>
      <c r="O97" s="1" t="str">
        <f aca="false">I97&amp;" "&amp;J97&amp;" "&amp;K97&amp;" "&amp;L97&amp;" "&amp;M97</f>
        <v>N96 ( WIRE 648 ) X5150 Y938.95 G111</v>
      </c>
    </row>
    <row r="98" customFormat="false" ht="13.8" hidden="false" customHeight="false" outlineLevel="0" collapsed="false">
      <c r="D98" s="1" t="n">
        <f aca="false">D97+$B$6</f>
        <v>649</v>
      </c>
      <c r="E98" s="1" t="n">
        <f aca="false">E97+$B$4</f>
        <v>5150</v>
      </c>
      <c r="F98" s="1" t="n">
        <f aca="false">F97+$B$5</f>
        <v>944.7</v>
      </c>
      <c r="I98" s="1" t="s">
        <v>113</v>
      </c>
      <c r="J98" s="1" t="str">
        <f aca="false">"( WIRE "&amp;D98&amp;" )"</f>
        <v>( WIRE 649 )</v>
      </c>
      <c r="K98" s="1" t="str">
        <f aca="false">"X"&amp;$E98</f>
        <v>X5150</v>
      </c>
      <c r="L98" s="1" t="str">
        <f aca="false">"Y"&amp;F98</f>
        <v>Y944.7</v>
      </c>
      <c r="M98" s="1" t="str">
        <f aca="false">"G111"</f>
        <v>G111</v>
      </c>
      <c r="O98" s="1" t="str">
        <f aca="false">I98&amp;" "&amp;J98&amp;" "&amp;K98&amp;" "&amp;L98&amp;" "&amp;M98</f>
        <v>N97 ( WIRE 649 ) X5150 Y944.7 G111</v>
      </c>
    </row>
    <row r="99" customFormat="false" ht="13.8" hidden="false" customHeight="false" outlineLevel="0" collapsed="false">
      <c r="D99" s="1" t="n">
        <f aca="false">D98+$B$6</f>
        <v>650</v>
      </c>
      <c r="E99" s="1" t="n">
        <f aca="false">E98+$B$4</f>
        <v>5150</v>
      </c>
      <c r="F99" s="1" t="n">
        <f aca="false">F98+$B$5</f>
        <v>950.45</v>
      </c>
      <c r="I99" s="1" t="s">
        <v>114</v>
      </c>
      <c r="J99" s="1" t="str">
        <f aca="false">"( WIRE "&amp;D99&amp;" )"</f>
        <v>( WIRE 650 )</v>
      </c>
      <c r="K99" s="1" t="str">
        <f aca="false">"X"&amp;$E99</f>
        <v>X5150</v>
      </c>
      <c r="L99" s="1" t="str">
        <f aca="false">"Y"&amp;F99</f>
        <v>Y950.45</v>
      </c>
      <c r="M99" s="1" t="str">
        <f aca="false">"G111"</f>
        <v>G111</v>
      </c>
      <c r="O99" s="1" t="str">
        <f aca="false">I99&amp;" "&amp;J99&amp;" "&amp;K99&amp;" "&amp;L99&amp;" "&amp;M99</f>
        <v>N98 ( WIRE 650 ) X5150 Y950.45 G111</v>
      </c>
    </row>
    <row r="100" customFormat="false" ht="13.8" hidden="false" customHeight="false" outlineLevel="0" collapsed="false">
      <c r="D100" s="1" t="n">
        <f aca="false">D99+$B$6</f>
        <v>651</v>
      </c>
      <c r="E100" s="1" t="n">
        <f aca="false">E99+$B$4</f>
        <v>5150</v>
      </c>
      <c r="F100" s="1" t="n">
        <f aca="false">F99+$B$5</f>
        <v>956.2</v>
      </c>
      <c r="I100" s="1" t="s">
        <v>115</v>
      </c>
      <c r="J100" s="1" t="str">
        <f aca="false">"( WIRE "&amp;D100&amp;" )"</f>
        <v>( WIRE 651 )</v>
      </c>
      <c r="K100" s="1" t="str">
        <f aca="false">"X"&amp;$E100</f>
        <v>X5150</v>
      </c>
      <c r="L100" s="1" t="str">
        <f aca="false">"Y"&amp;F100</f>
        <v>Y956.2</v>
      </c>
      <c r="M100" s="1" t="str">
        <f aca="false">"G111"</f>
        <v>G111</v>
      </c>
      <c r="O100" s="1" t="str">
        <f aca="false">I100&amp;" "&amp;J100&amp;" "&amp;K100&amp;" "&amp;L100&amp;" "&amp;M100</f>
        <v>N99 ( WIRE 651 ) X5150 Y956.2 G111</v>
      </c>
    </row>
    <row r="101" customFormat="false" ht="13.8" hidden="false" customHeight="false" outlineLevel="0" collapsed="false">
      <c r="D101" s="1" t="n">
        <f aca="false">D100+$B$6</f>
        <v>652</v>
      </c>
      <c r="E101" s="1" t="n">
        <f aca="false">E100+$B$4</f>
        <v>5150</v>
      </c>
      <c r="F101" s="1" t="n">
        <f aca="false">F100+$B$5</f>
        <v>961.95</v>
      </c>
      <c r="I101" s="1" t="s">
        <v>116</v>
      </c>
      <c r="J101" s="1" t="str">
        <f aca="false">"( WIRE "&amp;D101&amp;" )"</f>
        <v>( WIRE 652 )</v>
      </c>
      <c r="K101" s="1" t="str">
        <f aca="false">"X"&amp;$E101</f>
        <v>X5150</v>
      </c>
      <c r="L101" s="1" t="str">
        <f aca="false">"Y"&amp;F101</f>
        <v>Y961.95</v>
      </c>
      <c r="M101" s="1" t="str">
        <f aca="false">"G111"</f>
        <v>G111</v>
      </c>
      <c r="O101" s="1" t="str">
        <f aca="false">I101&amp;" "&amp;J101&amp;" "&amp;K101&amp;" "&amp;L101&amp;" "&amp;M101</f>
        <v>N100 ( WIRE 652 ) X5150 Y961.95 G111</v>
      </c>
    </row>
    <row r="102" customFormat="false" ht="13.8" hidden="false" customHeight="false" outlineLevel="0" collapsed="false">
      <c r="D102" s="1" t="n">
        <f aca="false">D101+$B$6</f>
        <v>653</v>
      </c>
      <c r="E102" s="1" t="n">
        <f aca="false">E101+$B$4</f>
        <v>5150</v>
      </c>
      <c r="F102" s="1" t="n">
        <f aca="false">F101+$B$5</f>
        <v>967.7</v>
      </c>
      <c r="I102" s="1" t="s">
        <v>117</v>
      </c>
      <c r="J102" s="1" t="str">
        <f aca="false">"( WIRE "&amp;D102&amp;" )"</f>
        <v>( WIRE 653 )</v>
      </c>
      <c r="K102" s="1" t="str">
        <f aca="false">"X"&amp;$E102</f>
        <v>X5150</v>
      </c>
      <c r="L102" s="1" t="str">
        <f aca="false">"Y"&amp;F102</f>
        <v>Y967.7</v>
      </c>
      <c r="M102" s="1" t="str">
        <f aca="false">"G111"</f>
        <v>G111</v>
      </c>
      <c r="O102" s="1" t="str">
        <f aca="false">I102&amp;" "&amp;J102&amp;" "&amp;K102&amp;" "&amp;L102&amp;" "&amp;M102</f>
        <v>N101 ( WIRE 653 ) X5150 Y967.7 G111</v>
      </c>
    </row>
    <row r="103" customFormat="false" ht="13.8" hidden="false" customHeight="false" outlineLevel="0" collapsed="false">
      <c r="D103" s="1" t="n">
        <f aca="false">D102+$B$6</f>
        <v>654</v>
      </c>
      <c r="E103" s="1" t="n">
        <f aca="false">E102+$B$4</f>
        <v>5150</v>
      </c>
      <c r="F103" s="1" t="n">
        <f aca="false">F102+$B$5</f>
        <v>973.45</v>
      </c>
      <c r="I103" s="1" t="s">
        <v>118</v>
      </c>
      <c r="J103" s="1" t="str">
        <f aca="false">"( WIRE "&amp;D103&amp;" )"</f>
        <v>( WIRE 654 )</v>
      </c>
      <c r="K103" s="1" t="str">
        <f aca="false">"X"&amp;$E103</f>
        <v>X5150</v>
      </c>
      <c r="L103" s="1" t="str">
        <f aca="false">"Y"&amp;F103</f>
        <v>Y973.45</v>
      </c>
      <c r="M103" s="1" t="str">
        <f aca="false">"G111"</f>
        <v>G111</v>
      </c>
      <c r="O103" s="1" t="str">
        <f aca="false">I103&amp;" "&amp;J103&amp;" "&amp;K103&amp;" "&amp;L103&amp;" "&amp;M103</f>
        <v>N102 ( WIRE 654 ) X5150 Y973.45 G111</v>
      </c>
    </row>
    <row r="104" customFormat="false" ht="13.8" hidden="false" customHeight="false" outlineLevel="0" collapsed="false">
      <c r="D104" s="1" t="n">
        <f aca="false">D103+$B$6</f>
        <v>655</v>
      </c>
      <c r="E104" s="1" t="n">
        <f aca="false">E103+$B$4</f>
        <v>5150</v>
      </c>
      <c r="F104" s="1" t="n">
        <f aca="false">F103+$B$5</f>
        <v>979.2</v>
      </c>
      <c r="I104" s="1" t="s">
        <v>119</v>
      </c>
      <c r="J104" s="1" t="str">
        <f aca="false">"( WIRE "&amp;D104&amp;" )"</f>
        <v>( WIRE 655 )</v>
      </c>
      <c r="K104" s="1" t="str">
        <f aca="false">"X"&amp;$E104</f>
        <v>X5150</v>
      </c>
      <c r="L104" s="1" t="str">
        <f aca="false">"Y"&amp;F104</f>
        <v>Y979.2</v>
      </c>
      <c r="M104" s="1" t="str">
        <f aca="false">"G111"</f>
        <v>G111</v>
      </c>
      <c r="O104" s="1" t="str">
        <f aca="false">I104&amp;" "&amp;J104&amp;" "&amp;K104&amp;" "&amp;L104&amp;" "&amp;M104</f>
        <v>N103 ( WIRE 655 ) X5150 Y979.2 G111</v>
      </c>
    </row>
    <row r="105" customFormat="false" ht="13.8" hidden="false" customHeight="false" outlineLevel="0" collapsed="false">
      <c r="D105" s="1" t="n">
        <f aca="false">D104+$B$6</f>
        <v>656</v>
      </c>
      <c r="E105" s="1" t="n">
        <f aca="false">E104+$B$4</f>
        <v>5150</v>
      </c>
      <c r="F105" s="1" t="n">
        <f aca="false">F104+$B$5</f>
        <v>984.95</v>
      </c>
      <c r="I105" s="1" t="s">
        <v>120</v>
      </c>
      <c r="J105" s="1" t="str">
        <f aca="false">"( WIRE "&amp;D105&amp;" )"</f>
        <v>( WIRE 656 )</v>
      </c>
      <c r="K105" s="1" t="str">
        <f aca="false">"X"&amp;$E105</f>
        <v>X5150</v>
      </c>
      <c r="L105" s="1" t="str">
        <f aca="false">"Y"&amp;F105</f>
        <v>Y984.95</v>
      </c>
      <c r="M105" s="1" t="str">
        <f aca="false">"G111"</f>
        <v>G111</v>
      </c>
      <c r="O105" s="1" t="str">
        <f aca="false">I105&amp;" "&amp;J105&amp;" "&amp;K105&amp;" "&amp;L105&amp;" "&amp;M105</f>
        <v>N104 ( WIRE 656 ) X5150 Y984.95 G111</v>
      </c>
    </row>
    <row r="106" customFormat="false" ht="13.8" hidden="false" customHeight="false" outlineLevel="0" collapsed="false">
      <c r="D106" s="1" t="n">
        <f aca="false">D105+$B$6</f>
        <v>657</v>
      </c>
      <c r="E106" s="1" t="n">
        <f aca="false">E105+$B$4</f>
        <v>5150</v>
      </c>
      <c r="F106" s="1" t="n">
        <f aca="false">F105+$B$5</f>
        <v>990.7</v>
      </c>
      <c r="I106" s="1" t="s">
        <v>121</v>
      </c>
      <c r="J106" s="1" t="str">
        <f aca="false">"( WIRE "&amp;D106&amp;" )"</f>
        <v>( WIRE 657 )</v>
      </c>
      <c r="K106" s="1" t="str">
        <f aca="false">"X"&amp;$E106</f>
        <v>X5150</v>
      </c>
      <c r="L106" s="1" t="str">
        <f aca="false">"Y"&amp;F106</f>
        <v>Y990.7</v>
      </c>
      <c r="M106" s="1" t="str">
        <f aca="false">"G111"</f>
        <v>G111</v>
      </c>
      <c r="O106" s="1" t="str">
        <f aca="false">I106&amp;" "&amp;J106&amp;" "&amp;K106&amp;" "&amp;L106&amp;" "&amp;M106</f>
        <v>N105 ( WIRE 657 ) X5150 Y990.7 G111</v>
      </c>
    </row>
    <row r="107" customFormat="false" ht="13.8" hidden="false" customHeight="false" outlineLevel="0" collapsed="false">
      <c r="D107" s="1" t="n">
        <f aca="false">D106+$B$6</f>
        <v>658</v>
      </c>
      <c r="E107" s="1" t="n">
        <f aca="false">E106+$B$4</f>
        <v>5150</v>
      </c>
      <c r="F107" s="1" t="n">
        <f aca="false">F106+$B$5</f>
        <v>996.45</v>
      </c>
      <c r="I107" s="1" t="s">
        <v>122</v>
      </c>
      <c r="J107" s="1" t="str">
        <f aca="false">"( WIRE "&amp;D107&amp;" )"</f>
        <v>( WIRE 658 )</v>
      </c>
      <c r="K107" s="1" t="str">
        <f aca="false">"X"&amp;$E107</f>
        <v>X5150</v>
      </c>
      <c r="L107" s="1" t="str">
        <f aca="false">"Y"&amp;F107</f>
        <v>Y996.45</v>
      </c>
      <c r="M107" s="1" t="str">
        <f aca="false">"G111"</f>
        <v>G111</v>
      </c>
      <c r="O107" s="1" t="str">
        <f aca="false">I107&amp;" "&amp;J107&amp;" "&amp;K107&amp;" "&amp;L107&amp;" "&amp;M107</f>
        <v>N106 ( WIRE 658 ) X5150 Y996.45 G111</v>
      </c>
    </row>
    <row r="108" customFormat="false" ht="13.8" hidden="false" customHeight="false" outlineLevel="0" collapsed="false">
      <c r="D108" s="1" t="n">
        <f aca="false">D107+$B$6</f>
        <v>659</v>
      </c>
      <c r="E108" s="1" t="n">
        <f aca="false">E107+$B$4</f>
        <v>5150</v>
      </c>
      <c r="F108" s="1" t="n">
        <f aca="false">F107+$B$5</f>
        <v>1002.2</v>
      </c>
      <c r="I108" s="1" t="s">
        <v>123</v>
      </c>
      <c r="J108" s="1" t="str">
        <f aca="false">"( WIRE "&amp;D108&amp;" )"</f>
        <v>( WIRE 659 )</v>
      </c>
      <c r="K108" s="1" t="str">
        <f aca="false">"X"&amp;$E108</f>
        <v>X5150</v>
      </c>
      <c r="L108" s="1" t="str">
        <f aca="false">"Y"&amp;F108</f>
        <v>Y1002.2</v>
      </c>
      <c r="M108" s="1" t="str">
        <f aca="false">"G111"</f>
        <v>G111</v>
      </c>
      <c r="O108" s="1" t="str">
        <f aca="false">I108&amp;" "&amp;J108&amp;" "&amp;K108&amp;" "&amp;L108&amp;" "&amp;M108</f>
        <v>N107 ( WIRE 659 ) X5150 Y1002.2 G111</v>
      </c>
    </row>
    <row r="109" customFormat="false" ht="13.8" hidden="false" customHeight="false" outlineLevel="0" collapsed="false">
      <c r="D109" s="1" t="n">
        <f aca="false">D108+$B$6</f>
        <v>660</v>
      </c>
      <c r="E109" s="1" t="n">
        <f aca="false">E108+$B$4</f>
        <v>5150</v>
      </c>
      <c r="F109" s="1" t="n">
        <f aca="false">F108+$B$5</f>
        <v>1007.95</v>
      </c>
      <c r="I109" s="1" t="s">
        <v>124</v>
      </c>
      <c r="J109" s="1" t="str">
        <f aca="false">"( WIRE "&amp;D109&amp;" )"</f>
        <v>( WIRE 660 )</v>
      </c>
      <c r="K109" s="1" t="str">
        <f aca="false">"X"&amp;$E109</f>
        <v>X5150</v>
      </c>
      <c r="L109" s="1" t="str">
        <f aca="false">"Y"&amp;F109</f>
        <v>Y1007.95</v>
      </c>
      <c r="M109" s="1" t="str">
        <f aca="false">"G111"</f>
        <v>G111</v>
      </c>
      <c r="O109" s="1" t="str">
        <f aca="false">I109&amp;" "&amp;J109&amp;" "&amp;K109&amp;" "&amp;L109&amp;" "&amp;M109</f>
        <v>N108 ( WIRE 660 ) X5150 Y1007.95 G111</v>
      </c>
    </row>
    <row r="110" customFormat="false" ht="13.8" hidden="false" customHeight="false" outlineLevel="0" collapsed="false">
      <c r="D110" s="1" t="n">
        <f aca="false">D109+$B$6</f>
        <v>661</v>
      </c>
      <c r="E110" s="1" t="n">
        <f aca="false">E109+$B$4</f>
        <v>5150</v>
      </c>
      <c r="F110" s="1" t="n">
        <f aca="false">F109+$B$5</f>
        <v>1013.7</v>
      </c>
      <c r="I110" s="1" t="s">
        <v>125</v>
      </c>
      <c r="J110" s="1" t="str">
        <f aca="false">"( WIRE "&amp;D110&amp;" )"</f>
        <v>( WIRE 661 )</v>
      </c>
      <c r="K110" s="1" t="str">
        <f aca="false">"X"&amp;$E110</f>
        <v>X5150</v>
      </c>
      <c r="L110" s="1" t="str">
        <f aca="false">"Y"&amp;F110</f>
        <v>Y1013.7</v>
      </c>
      <c r="M110" s="1" t="str">
        <f aca="false">"G111"</f>
        <v>G111</v>
      </c>
      <c r="O110" s="1" t="str">
        <f aca="false">I110&amp;" "&amp;J110&amp;" "&amp;K110&amp;" "&amp;L110&amp;" "&amp;M110</f>
        <v>N109 ( WIRE 661 ) X5150 Y1013.7 G111</v>
      </c>
    </row>
    <row r="111" customFormat="false" ht="13.8" hidden="false" customHeight="false" outlineLevel="0" collapsed="false">
      <c r="D111" s="1" t="n">
        <f aca="false">D110+$B$6</f>
        <v>662</v>
      </c>
      <c r="E111" s="1" t="n">
        <f aca="false">E110+$B$4</f>
        <v>5150</v>
      </c>
      <c r="F111" s="1" t="n">
        <f aca="false">F110+$B$5</f>
        <v>1019.45</v>
      </c>
      <c r="I111" s="1" t="s">
        <v>126</v>
      </c>
      <c r="J111" s="1" t="str">
        <f aca="false">"( WIRE "&amp;D111&amp;" )"</f>
        <v>( WIRE 662 )</v>
      </c>
      <c r="K111" s="1" t="str">
        <f aca="false">"X"&amp;$E111</f>
        <v>X5150</v>
      </c>
      <c r="L111" s="1" t="str">
        <f aca="false">"Y"&amp;F111</f>
        <v>Y1019.45</v>
      </c>
      <c r="M111" s="1" t="str">
        <f aca="false">"G111"</f>
        <v>G111</v>
      </c>
      <c r="O111" s="1" t="str">
        <f aca="false">I111&amp;" "&amp;J111&amp;" "&amp;K111&amp;" "&amp;L111&amp;" "&amp;M111</f>
        <v>N110 ( WIRE 662 ) X5150 Y1019.45 G111</v>
      </c>
    </row>
    <row r="112" customFormat="false" ht="13.8" hidden="false" customHeight="false" outlineLevel="0" collapsed="false">
      <c r="D112" s="1" t="n">
        <f aca="false">D111+$B$6</f>
        <v>663</v>
      </c>
      <c r="E112" s="1" t="n">
        <f aca="false">E111+$B$4</f>
        <v>5150</v>
      </c>
      <c r="F112" s="1" t="n">
        <f aca="false">F111+$B$5</f>
        <v>1025.2</v>
      </c>
      <c r="I112" s="1" t="s">
        <v>127</v>
      </c>
      <c r="J112" s="1" t="str">
        <f aca="false">"( WIRE "&amp;D112&amp;" )"</f>
        <v>( WIRE 663 )</v>
      </c>
      <c r="K112" s="1" t="str">
        <f aca="false">"X"&amp;$E112</f>
        <v>X5150</v>
      </c>
      <c r="L112" s="1" t="str">
        <f aca="false">"Y"&amp;F112</f>
        <v>Y1025.2</v>
      </c>
      <c r="M112" s="1" t="str">
        <f aca="false">"G111"</f>
        <v>G111</v>
      </c>
      <c r="O112" s="1" t="str">
        <f aca="false">I112&amp;" "&amp;J112&amp;" "&amp;K112&amp;" "&amp;L112&amp;" "&amp;M112</f>
        <v>N111 ( WIRE 663 ) X5150 Y1025.2 G111</v>
      </c>
    </row>
    <row r="113" customFormat="false" ht="13.8" hidden="false" customHeight="false" outlineLevel="0" collapsed="false">
      <c r="D113" s="1" t="n">
        <f aca="false">D112+$B$6</f>
        <v>664</v>
      </c>
      <c r="E113" s="1" t="n">
        <f aca="false">E112+$B$4</f>
        <v>5150</v>
      </c>
      <c r="F113" s="1" t="n">
        <f aca="false">F112+$B$5</f>
        <v>1030.95</v>
      </c>
      <c r="I113" s="1" t="s">
        <v>128</v>
      </c>
      <c r="J113" s="1" t="str">
        <f aca="false">"( WIRE "&amp;D113&amp;" )"</f>
        <v>( WIRE 664 )</v>
      </c>
      <c r="K113" s="1" t="str">
        <f aca="false">"X"&amp;$E113</f>
        <v>X5150</v>
      </c>
      <c r="L113" s="1" t="str">
        <f aca="false">"Y"&amp;F113</f>
        <v>Y1030.95</v>
      </c>
      <c r="M113" s="1" t="str">
        <f aca="false">"G111"</f>
        <v>G111</v>
      </c>
      <c r="O113" s="1" t="str">
        <f aca="false">I113&amp;" "&amp;J113&amp;" "&amp;K113&amp;" "&amp;L113&amp;" "&amp;M113</f>
        <v>N112 ( WIRE 664 ) X5150 Y1030.95 G111</v>
      </c>
    </row>
    <row r="114" customFormat="false" ht="13.8" hidden="false" customHeight="false" outlineLevel="0" collapsed="false">
      <c r="D114" s="1" t="n">
        <f aca="false">D113+$B$6</f>
        <v>665</v>
      </c>
      <c r="E114" s="1" t="n">
        <f aca="false">E113+$B$4</f>
        <v>5150</v>
      </c>
      <c r="F114" s="1" t="n">
        <f aca="false">F113+$B$5</f>
        <v>1036.7</v>
      </c>
      <c r="I114" s="1" t="s">
        <v>129</v>
      </c>
      <c r="J114" s="1" t="str">
        <f aca="false">"( WIRE "&amp;D114&amp;" )"</f>
        <v>( WIRE 665 )</v>
      </c>
      <c r="K114" s="1" t="str">
        <f aca="false">"X"&amp;$E114</f>
        <v>X5150</v>
      </c>
      <c r="L114" s="1" t="str">
        <f aca="false">"Y"&amp;F114</f>
        <v>Y1036.7</v>
      </c>
      <c r="M114" s="1" t="str">
        <f aca="false">"G111"</f>
        <v>G111</v>
      </c>
      <c r="O114" s="1" t="str">
        <f aca="false">I114&amp;" "&amp;J114&amp;" "&amp;K114&amp;" "&amp;L114&amp;" "&amp;M114</f>
        <v>N113 ( WIRE 665 ) X5150 Y1036.7 G111</v>
      </c>
    </row>
    <row r="115" customFormat="false" ht="13.8" hidden="false" customHeight="false" outlineLevel="0" collapsed="false">
      <c r="D115" s="1" t="n">
        <f aca="false">D114+$B$6</f>
        <v>666</v>
      </c>
      <c r="E115" s="1" t="n">
        <f aca="false">E114+$B$4</f>
        <v>5150</v>
      </c>
      <c r="F115" s="1" t="n">
        <f aca="false">F114+$B$5</f>
        <v>1042.45</v>
      </c>
      <c r="I115" s="1" t="s">
        <v>130</v>
      </c>
      <c r="J115" s="1" t="str">
        <f aca="false">"( WIRE "&amp;D115&amp;" )"</f>
        <v>( WIRE 666 )</v>
      </c>
      <c r="K115" s="1" t="str">
        <f aca="false">"X"&amp;$E115</f>
        <v>X5150</v>
      </c>
      <c r="L115" s="1" t="str">
        <f aca="false">"Y"&amp;F115</f>
        <v>Y1042.45</v>
      </c>
      <c r="M115" s="1" t="str">
        <f aca="false">"G111"</f>
        <v>G111</v>
      </c>
      <c r="O115" s="1" t="str">
        <f aca="false">I115&amp;" "&amp;J115&amp;" "&amp;K115&amp;" "&amp;L115&amp;" "&amp;M115</f>
        <v>N114 ( WIRE 666 ) X5150 Y1042.45 G111</v>
      </c>
    </row>
    <row r="116" customFormat="false" ht="13.8" hidden="false" customHeight="false" outlineLevel="0" collapsed="false">
      <c r="D116" s="1" t="n">
        <f aca="false">D115+$B$6</f>
        <v>667</v>
      </c>
      <c r="E116" s="1" t="n">
        <f aca="false">E115+$B$4</f>
        <v>5150</v>
      </c>
      <c r="F116" s="1" t="n">
        <f aca="false">F115+$B$5</f>
        <v>1048.2</v>
      </c>
      <c r="I116" s="1" t="s">
        <v>131</v>
      </c>
      <c r="J116" s="1" t="str">
        <f aca="false">"( WIRE "&amp;D116&amp;" )"</f>
        <v>( WIRE 667 )</v>
      </c>
      <c r="K116" s="1" t="str">
        <f aca="false">"X"&amp;$E116</f>
        <v>X5150</v>
      </c>
      <c r="L116" s="1" t="str">
        <f aca="false">"Y"&amp;F116</f>
        <v>Y1048.2</v>
      </c>
      <c r="M116" s="1" t="str">
        <f aca="false">"G111"</f>
        <v>G111</v>
      </c>
      <c r="O116" s="1" t="str">
        <f aca="false">I116&amp;" "&amp;J116&amp;" "&amp;K116&amp;" "&amp;L116&amp;" "&amp;M116</f>
        <v>N115 ( WIRE 667 ) X5150 Y1048.2 G111</v>
      </c>
    </row>
    <row r="117" customFormat="false" ht="13.8" hidden="false" customHeight="false" outlineLevel="0" collapsed="false">
      <c r="D117" s="1" t="n">
        <f aca="false">D116+$B$6</f>
        <v>668</v>
      </c>
      <c r="E117" s="1" t="n">
        <f aca="false">E116+$B$4</f>
        <v>5150</v>
      </c>
      <c r="F117" s="1" t="n">
        <f aca="false">F116+$B$5</f>
        <v>1053.95</v>
      </c>
      <c r="I117" s="1" t="s">
        <v>132</v>
      </c>
      <c r="J117" s="1" t="str">
        <f aca="false">"( WIRE "&amp;D117&amp;" )"</f>
        <v>( WIRE 668 )</v>
      </c>
      <c r="K117" s="1" t="str">
        <f aca="false">"X"&amp;$E117</f>
        <v>X5150</v>
      </c>
      <c r="L117" s="1" t="str">
        <f aca="false">"Y"&amp;F117</f>
        <v>Y1053.95</v>
      </c>
      <c r="M117" s="1" t="str">
        <f aca="false">"G111"</f>
        <v>G111</v>
      </c>
      <c r="O117" s="1" t="str">
        <f aca="false">I117&amp;" "&amp;J117&amp;" "&amp;K117&amp;" "&amp;L117&amp;" "&amp;M117</f>
        <v>N116 ( WIRE 668 ) X5150 Y1053.95 G111</v>
      </c>
    </row>
    <row r="118" customFormat="false" ht="13.8" hidden="false" customHeight="false" outlineLevel="0" collapsed="false">
      <c r="D118" s="1" t="n">
        <f aca="false">D117+$B$6</f>
        <v>669</v>
      </c>
      <c r="E118" s="1" t="n">
        <f aca="false">E117+$B$4</f>
        <v>5150</v>
      </c>
      <c r="F118" s="1" t="n">
        <f aca="false">F117+$B$5</f>
        <v>1059.7</v>
      </c>
      <c r="I118" s="1" t="s">
        <v>133</v>
      </c>
      <c r="J118" s="1" t="str">
        <f aca="false">"( WIRE "&amp;D118&amp;" )"</f>
        <v>( WIRE 669 )</v>
      </c>
      <c r="K118" s="1" t="str">
        <f aca="false">"X"&amp;$E118</f>
        <v>X5150</v>
      </c>
      <c r="L118" s="1" t="str">
        <f aca="false">"Y"&amp;F118</f>
        <v>Y1059.7</v>
      </c>
      <c r="M118" s="1" t="str">
        <f aca="false">"G111"</f>
        <v>G111</v>
      </c>
      <c r="O118" s="1" t="str">
        <f aca="false">I118&amp;" "&amp;J118&amp;" "&amp;K118&amp;" "&amp;L118&amp;" "&amp;M118</f>
        <v>N117 ( WIRE 669 ) X5150 Y1059.7 G111</v>
      </c>
    </row>
    <row r="119" customFormat="false" ht="13.8" hidden="false" customHeight="false" outlineLevel="0" collapsed="false">
      <c r="D119" s="1" t="n">
        <f aca="false">D118+$B$6</f>
        <v>670</v>
      </c>
      <c r="E119" s="1" t="n">
        <f aca="false">E118+$B$4</f>
        <v>5150</v>
      </c>
      <c r="F119" s="1" t="n">
        <f aca="false">F118+$B$5</f>
        <v>1065.45</v>
      </c>
      <c r="I119" s="1" t="s">
        <v>134</v>
      </c>
      <c r="J119" s="1" t="str">
        <f aca="false">"( WIRE "&amp;D119&amp;" )"</f>
        <v>( WIRE 670 )</v>
      </c>
      <c r="K119" s="1" t="str">
        <f aca="false">"X"&amp;$E119</f>
        <v>X5150</v>
      </c>
      <c r="L119" s="1" t="str">
        <f aca="false">"Y"&amp;F119</f>
        <v>Y1065.45</v>
      </c>
      <c r="M119" s="1" t="str">
        <f aca="false">"G111"</f>
        <v>G111</v>
      </c>
      <c r="O119" s="1" t="str">
        <f aca="false">I119&amp;" "&amp;J119&amp;" "&amp;K119&amp;" "&amp;L119&amp;" "&amp;M119</f>
        <v>N118 ( WIRE 670 ) X5150 Y1065.45 G111</v>
      </c>
    </row>
    <row r="120" customFormat="false" ht="13.8" hidden="false" customHeight="false" outlineLevel="0" collapsed="false">
      <c r="D120" s="1" t="n">
        <f aca="false">D119+$B$6</f>
        <v>671</v>
      </c>
      <c r="E120" s="1" t="n">
        <f aca="false">E119+$B$4</f>
        <v>5150</v>
      </c>
      <c r="F120" s="1" t="n">
        <f aca="false">F119+$B$5</f>
        <v>1071.2</v>
      </c>
      <c r="I120" s="1" t="s">
        <v>135</v>
      </c>
      <c r="J120" s="1" t="str">
        <f aca="false">"( WIRE "&amp;D120&amp;" )"</f>
        <v>( WIRE 671 )</v>
      </c>
      <c r="K120" s="1" t="str">
        <f aca="false">"X"&amp;$E120</f>
        <v>X5150</v>
      </c>
      <c r="L120" s="1" t="str">
        <f aca="false">"Y"&amp;F120</f>
        <v>Y1071.2</v>
      </c>
      <c r="M120" s="1" t="str">
        <f aca="false">"G111"</f>
        <v>G111</v>
      </c>
      <c r="O120" s="1" t="str">
        <f aca="false">I120&amp;" "&amp;J120&amp;" "&amp;K120&amp;" "&amp;L120&amp;" "&amp;M120</f>
        <v>N119 ( WIRE 671 ) X5150 Y1071.2 G111</v>
      </c>
    </row>
    <row r="121" customFormat="false" ht="13.8" hidden="false" customHeight="false" outlineLevel="0" collapsed="false">
      <c r="D121" s="1" t="n">
        <f aca="false">D120+$B$6</f>
        <v>672</v>
      </c>
      <c r="E121" s="1" t="n">
        <f aca="false">E120+$B$4</f>
        <v>5150</v>
      </c>
      <c r="F121" s="1" t="n">
        <f aca="false">F120+$B$5</f>
        <v>1076.95</v>
      </c>
      <c r="I121" s="1" t="s">
        <v>136</v>
      </c>
      <c r="J121" s="1" t="str">
        <f aca="false">"( WIRE "&amp;D121&amp;" )"</f>
        <v>( WIRE 672 )</v>
      </c>
      <c r="K121" s="1" t="str">
        <f aca="false">"X"&amp;$E121</f>
        <v>X5150</v>
      </c>
      <c r="L121" s="1" t="str">
        <f aca="false">"Y"&amp;F121</f>
        <v>Y1076.95</v>
      </c>
      <c r="M121" s="1" t="str">
        <f aca="false">"G111"</f>
        <v>G111</v>
      </c>
      <c r="O121" s="1" t="str">
        <f aca="false">I121&amp;" "&amp;J121&amp;" "&amp;K121&amp;" "&amp;L121&amp;" "&amp;M121</f>
        <v>N120 ( WIRE 672 ) X5150 Y1076.95 G111</v>
      </c>
    </row>
    <row r="122" customFormat="false" ht="13.8" hidden="false" customHeight="false" outlineLevel="0" collapsed="false">
      <c r="D122" s="1" t="n">
        <f aca="false">D121+$B$6</f>
        <v>673</v>
      </c>
      <c r="E122" s="1" t="n">
        <f aca="false">E121+$B$4</f>
        <v>5150</v>
      </c>
      <c r="F122" s="1" t="n">
        <f aca="false">F121+$B$5</f>
        <v>1082.7</v>
      </c>
      <c r="I122" s="1" t="s">
        <v>137</v>
      </c>
      <c r="J122" s="1" t="str">
        <f aca="false">"( WIRE "&amp;D122&amp;" )"</f>
        <v>( WIRE 673 )</v>
      </c>
      <c r="K122" s="1" t="str">
        <f aca="false">"X"&amp;$E122</f>
        <v>X5150</v>
      </c>
      <c r="L122" s="1" t="str">
        <f aca="false">"Y"&amp;F122</f>
        <v>Y1082.7</v>
      </c>
      <c r="M122" s="1" t="str">
        <f aca="false">"G111"</f>
        <v>G111</v>
      </c>
      <c r="O122" s="1" t="str">
        <f aca="false">I122&amp;" "&amp;J122&amp;" "&amp;K122&amp;" "&amp;L122&amp;" "&amp;M122</f>
        <v>N121 ( WIRE 673 ) X5150 Y1082.7 G111</v>
      </c>
    </row>
    <row r="123" customFormat="false" ht="13.8" hidden="false" customHeight="false" outlineLevel="0" collapsed="false">
      <c r="D123" s="1" t="n">
        <f aca="false">D122+$B$6</f>
        <v>674</v>
      </c>
      <c r="E123" s="1" t="n">
        <f aca="false">E122+$B$4</f>
        <v>5150</v>
      </c>
      <c r="F123" s="1" t="n">
        <f aca="false">F122+$B$5</f>
        <v>1088.45</v>
      </c>
      <c r="I123" s="1" t="s">
        <v>138</v>
      </c>
      <c r="J123" s="1" t="str">
        <f aca="false">"( WIRE "&amp;D123&amp;" )"</f>
        <v>( WIRE 674 )</v>
      </c>
      <c r="K123" s="1" t="str">
        <f aca="false">"X"&amp;$E123</f>
        <v>X5150</v>
      </c>
      <c r="L123" s="1" t="str">
        <f aca="false">"Y"&amp;F123</f>
        <v>Y1088.45</v>
      </c>
      <c r="M123" s="1" t="str">
        <f aca="false">"G111"</f>
        <v>G111</v>
      </c>
      <c r="O123" s="1" t="str">
        <f aca="false">I123&amp;" "&amp;J123&amp;" "&amp;K123&amp;" "&amp;L123&amp;" "&amp;M123</f>
        <v>N122 ( WIRE 674 ) X5150 Y1088.45 G111</v>
      </c>
    </row>
    <row r="124" customFormat="false" ht="13.8" hidden="false" customHeight="false" outlineLevel="0" collapsed="false">
      <c r="D124" s="1" t="n">
        <f aca="false">D123+$B$6</f>
        <v>675</v>
      </c>
      <c r="E124" s="1" t="n">
        <f aca="false">E123+$B$4</f>
        <v>5150</v>
      </c>
      <c r="F124" s="1" t="n">
        <f aca="false">F123+$B$5</f>
        <v>1094.2</v>
      </c>
      <c r="I124" s="1" t="s">
        <v>139</v>
      </c>
      <c r="J124" s="1" t="str">
        <f aca="false">"( WIRE "&amp;D124&amp;" )"</f>
        <v>( WIRE 675 )</v>
      </c>
      <c r="K124" s="1" t="str">
        <f aca="false">"X"&amp;$E124</f>
        <v>X5150</v>
      </c>
      <c r="L124" s="1" t="str">
        <f aca="false">"Y"&amp;F124</f>
        <v>Y1094.2</v>
      </c>
      <c r="M124" s="1" t="str">
        <f aca="false">"G111"</f>
        <v>G111</v>
      </c>
      <c r="O124" s="1" t="str">
        <f aca="false">I124&amp;" "&amp;J124&amp;" "&amp;K124&amp;" "&amp;L124&amp;" "&amp;M124</f>
        <v>N123 ( WIRE 675 ) X5150 Y1094.2 G111</v>
      </c>
    </row>
    <row r="125" customFormat="false" ht="13.8" hidden="false" customHeight="false" outlineLevel="0" collapsed="false">
      <c r="D125" s="1" t="n">
        <f aca="false">D124+$B$6</f>
        <v>676</v>
      </c>
      <c r="E125" s="1" t="n">
        <f aca="false">E124+$B$4</f>
        <v>5150</v>
      </c>
      <c r="F125" s="1" t="n">
        <f aca="false">F124+$B$5</f>
        <v>1099.95</v>
      </c>
      <c r="I125" s="1" t="s">
        <v>140</v>
      </c>
      <c r="J125" s="1" t="str">
        <f aca="false">"( WIRE "&amp;D125&amp;" )"</f>
        <v>( WIRE 676 )</v>
      </c>
      <c r="K125" s="1" t="str">
        <f aca="false">"X"&amp;$E125</f>
        <v>X5150</v>
      </c>
      <c r="L125" s="1" t="str">
        <f aca="false">"Y"&amp;F125</f>
        <v>Y1099.95</v>
      </c>
      <c r="M125" s="1" t="str">
        <f aca="false">"G111"</f>
        <v>G111</v>
      </c>
      <c r="O125" s="1" t="str">
        <f aca="false">I125&amp;" "&amp;J125&amp;" "&amp;K125&amp;" "&amp;L125&amp;" "&amp;M125</f>
        <v>N124 ( WIRE 676 ) X5150 Y1099.95 G111</v>
      </c>
    </row>
    <row r="126" customFormat="false" ht="13.8" hidden="false" customHeight="false" outlineLevel="0" collapsed="false">
      <c r="D126" s="1" t="n">
        <f aca="false">D125+$B$6</f>
        <v>677</v>
      </c>
      <c r="E126" s="1" t="n">
        <f aca="false">E125+$B$4</f>
        <v>5150</v>
      </c>
      <c r="F126" s="1" t="n">
        <f aca="false">F125+$B$5</f>
        <v>1105.7</v>
      </c>
      <c r="I126" s="1" t="s">
        <v>141</v>
      </c>
      <c r="J126" s="1" t="str">
        <f aca="false">"( WIRE "&amp;D126&amp;" )"</f>
        <v>( WIRE 677 )</v>
      </c>
      <c r="K126" s="1" t="str">
        <f aca="false">"X"&amp;$E126</f>
        <v>X5150</v>
      </c>
      <c r="L126" s="1" t="str">
        <f aca="false">"Y"&amp;F126</f>
        <v>Y1105.7</v>
      </c>
      <c r="M126" s="1" t="str">
        <f aca="false">"G111"</f>
        <v>G111</v>
      </c>
      <c r="O126" s="1" t="str">
        <f aca="false">I126&amp;" "&amp;J126&amp;" "&amp;K126&amp;" "&amp;L126&amp;" "&amp;M126</f>
        <v>N125 ( WIRE 677 ) X5150 Y1105.7 G111</v>
      </c>
    </row>
    <row r="127" customFormat="false" ht="13.8" hidden="false" customHeight="false" outlineLevel="0" collapsed="false">
      <c r="D127" s="1" t="n">
        <f aca="false">D126+$B$6</f>
        <v>678</v>
      </c>
      <c r="E127" s="1" t="n">
        <f aca="false">E126+$B$4</f>
        <v>5150</v>
      </c>
      <c r="F127" s="1" t="n">
        <f aca="false">F126+$B$5</f>
        <v>1111.45</v>
      </c>
      <c r="I127" s="1" t="s">
        <v>142</v>
      </c>
      <c r="J127" s="1" t="str">
        <f aca="false">"( WIRE "&amp;D127&amp;" )"</f>
        <v>( WIRE 678 )</v>
      </c>
      <c r="K127" s="1" t="str">
        <f aca="false">"X"&amp;$E127</f>
        <v>X5150</v>
      </c>
      <c r="L127" s="1" t="str">
        <f aca="false">"Y"&amp;F127</f>
        <v>Y1111.45</v>
      </c>
      <c r="M127" s="1" t="str">
        <f aca="false">"G111"</f>
        <v>G111</v>
      </c>
      <c r="O127" s="1" t="str">
        <f aca="false">I127&amp;" "&amp;J127&amp;" "&amp;K127&amp;" "&amp;L127&amp;" "&amp;M127</f>
        <v>N126 ( WIRE 678 ) X5150 Y1111.45 G111</v>
      </c>
    </row>
    <row r="128" customFormat="false" ht="13.8" hidden="false" customHeight="false" outlineLevel="0" collapsed="false">
      <c r="D128" s="1" t="n">
        <f aca="false">D127+$B$6</f>
        <v>679</v>
      </c>
      <c r="E128" s="1" t="n">
        <f aca="false">E127+$B$4</f>
        <v>5150</v>
      </c>
      <c r="F128" s="1" t="n">
        <f aca="false">F127+$B$5</f>
        <v>1117.2</v>
      </c>
      <c r="I128" s="1" t="s">
        <v>143</v>
      </c>
      <c r="J128" s="1" t="str">
        <f aca="false">"( WIRE "&amp;D128&amp;" )"</f>
        <v>( WIRE 679 )</v>
      </c>
      <c r="K128" s="1" t="str">
        <f aca="false">"X"&amp;$E128</f>
        <v>X5150</v>
      </c>
      <c r="L128" s="1" t="str">
        <f aca="false">"Y"&amp;F128</f>
        <v>Y1117.2</v>
      </c>
      <c r="M128" s="1" t="str">
        <f aca="false">"G111"</f>
        <v>G111</v>
      </c>
      <c r="O128" s="1" t="str">
        <f aca="false">I128&amp;" "&amp;J128&amp;" "&amp;K128&amp;" "&amp;L128&amp;" "&amp;M128</f>
        <v>N127 ( WIRE 679 ) X5150 Y1117.2 G111</v>
      </c>
    </row>
    <row r="129" customFormat="false" ht="13.8" hidden="false" customHeight="false" outlineLevel="0" collapsed="false">
      <c r="D129" s="1" t="n">
        <f aca="false">D128+$B$6</f>
        <v>680</v>
      </c>
      <c r="E129" s="1" t="n">
        <f aca="false">E128+$B$4</f>
        <v>5150</v>
      </c>
      <c r="F129" s="1" t="n">
        <f aca="false">F128+$B$5</f>
        <v>1122.95</v>
      </c>
      <c r="I129" s="1" t="s">
        <v>144</v>
      </c>
      <c r="J129" s="1" t="str">
        <f aca="false">"( WIRE "&amp;D129&amp;" )"</f>
        <v>( WIRE 680 )</v>
      </c>
      <c r="K129" s="1" t="str">
        <f aca="false">"X"&amp;$E129</f>
        <v>X5150</v>
      </c>
      <c r="L129" s="1" t="str">
        <f aca="false">"Y"&amp;F129</f>
        <v>Y1122.95</v>
      </c>
      <c r="M129" s="1" t="str">
        <f aca="false">"G111"</f>
        <v>G111</v>
      </c>
      <c r="O129" s="1" t="str">
        <f aca="false">I129&amp;" "&amp;J129&amp;" "&amp;K129&amp;" "&amp;L129&amp;" "&amp;M129</f>
        <v>N128 ( WIRE 680 ) X5150 Y1122.95 G111</v>
      </c>
    </row>
    <row r="130" customFormat="false" ht="13.8" hidden="false" customHeight="false" outlineLevel="0" collapsed="false">
      <c r="D130" s="1" t="n">
        <f aca="false">D129+$B$6</f>
        <v>681</v>
      </c>
      <c r="E130" s="1" t="n">
        <f aca="false">E129+$B$4</f>
        <v>5150</v>
      </c>
      <c r="F130" s="1" t="n">
        <f aca="false">F129+$B$5</f>
        <v>1128.7</v>
      </c>
      <c r="I130" s="1" t="s">
        <v>145</v>
      </c>
      <c r="J130" s="1" t="str">
        <f aca="false">"( WIRE "&amp;D130&amp;" )"</f>
        <v>( WIRE 681 )</v>
      </c>
      <c r="K130" s="1" t="str">
        <f aca="false">"X"&amp;$E130</f>
        <v>X5150</v>
      </c>
      <c r="L130" s="1" t="str">
        <f aca="false">"Y"&amp;F130</f>
        <v>Y1128.7</v>
      </c>
      <c r="M130" s="1" t="str">
        <f aca="false">"G111"</f>
        <v>G111</v>
      </c>
      <c r="O130" s="1" t="str">
        <f aca="false">I130&amp;" "&amp;J130&amp;" "&amp;K130&amp;" "&amp;L130&amp;" "&amp;M130</f>
        <v>N129 ( WIRE 681 ) X5150 Y1128.7 G111</v>
      </c>
    </row>
    <row r="131" customFormat="false" ht="13.8" hidden="false" customHeight="false" outlineLevel="0" collapsed="false">
      <c r="D131" s="1" t="n">
        <f aca="false">D130+$B$6</f>
        <v>682</v>
      </c>
      <c r="E131" s="1" t="n">
        <f aca="false">E130+$B$4</f>
        <v>5150</v>
      </c>
      <c r="F131" s="1" t="n">
        <f aca="false">F130+$B$5</f>
        <v>1134.45</v>
      </c>
      <c r="I131" s="1" t="s">
        <v>146</v>
      </c>
      <c r="J131" s="1" t="str">
        <f aca="false">"( WIRE "&amp;D131&amp;" )"</f>
        <v>( WIRE 682 )</v>
      </c>
      <c r="K131" s="1" t="str">
        <f aca="false">"X"&amp;$E131</f>
        <v>X5150</v>
      </c>
      <c r="L131" s="1" t="str">
        <f aca="false">"Y"&amp;F131</f>
        <v>Y1134.45</v>
      </c>
      <c r="M131" s="1" t="str">
        <f aca="false">"G111"</f>
        <v>G111</v>
      </c>
      <c r="O131" s="1" t="str">
        <f aca="false">I131&amp;" "&amp;J131&amp;" "&amp;K131&amp;" "&amp;L131&amp;" "&amp;M131</f>
        <v>N130 ( WIRE 682 ) X5150 Y1134.45 G111</v>
      </c>
    </row>
    <row r="132" customFormat="false" ht="13.8" hidden="false" customHeight="false" outlineLevel="0" collapsed="false">
      <c r="D132" s="1" t="n">
        <f aca="false">D131+$B$6</f>
        <v>683</v>
      </c>
      <c r="E132" s="1" t="n">
        <f aca="false">E131+$B$4</f>
        <v>5150</v>
      </c>
      <c r="F132" s="1" t="n">
        <f aca="false">F131+$B$5</f>
        <v>1140.2</v>
      </c>
      <c r="I132" s="1" t="s">
        <v>147</v>
      </c>
      <c r="J132" s="1" t="str">
        <f aca="false">"( WIRE "&amp;D132&amp;" )"</f>
        <v>( WIRE 683 )</v>
      </c>
      <c r="K132" s="1" t="str">
        <f aca="false">"X"&amp;$E132</f>
        <v>X5150</v>
      </c>
      <c r="L132" s="1" t="str">
        <f aca="false">"Y"&amp;F132</f>
        <v>Y1140.2</v>
      </c>
      <c r="M132" s="1" t="str">
        <f aca="false">"G111"</f>
        <v>G111</v>
      </c>
      <c r="O132" s="1" t="str">
        <f aca="false">I132&amp;" "&amp;J132&amp;" "&amp;K132&amp;" "&amp;L132&amp;" "&amp;M132</f>
        <v>N131 ( WIRE 683 ) X5150 Y1140.2 G111</v>
      </c>
    </row>
    <row r="133" customFormat="false" ht="13.8" hidden="false" customHeight="false" outlineLevel="0" collapsed="false">
      <c r="D133" s="1" t="n">
        <f aca="false">D132+$B$6</f>
        <v>684</v>
      </c>
      <c r="E133" s="1" t="n">
        <f aca="false">E132+$B$4</f>
        <v>5150</v>
      </c>
      <c r="F133" s="1" t="n">
        <f aca="false">F132+$B$5</f>
        <v>1145.95</v>
      </c>
      <c r="I133" s="1" t="s">
        <v>148</v>
      </c>
      <c r="J133" s="1" t="str">
        <f aca="false">"( WIRE "&amp;D133&amp;" )"</f>
        <v>( WIRE 684 )</v>
      </c>
      <c r="K133" s="1" t="str">
        <f aca="false">"X"&amp;$E133</f>
        <v>X5150</v>
      </c>
      <c r="L133" s="1" t="str">
        <f aca="false">"Y"&amp;F133</f>
        <v>Y1145.95</v>
      </c>
      <c r="M133" s="1" t="str">
        <f aca="false">"G111"</f>
        <v>G111</v>
      </c>
      <c r="O133" s="1" t="str">
        <f aca="false">I133&amp;" "&amp;J133&amp;" "&amp;K133&amp;" "&amp;L133&amp;" "&amp;M133</f>
        <v>N132 ( WIRE 684 ) X5150 Y1145.95 G111</v>
      </c>
    </row>
    <row r="134" customFormat="false" ht="13.8" hidden="false" customHeight="false" outlineLevel="0" collapsed="false">
      <c r="D134" s="1" t="n">
        <f aca="false">D133+$B$6</f>
        <v>685</v>
      </c>
      <c r="E134" s="1" t="n">
        <f aca="false">E133+$B$4</f>
        <v>5150</v>
      </c>
      <c r="F134" s="1" t="n">
        <f aca="false">F133+$B$5</f>
        <v>1151.7</v>
      </c>
      <c r="I134" s="1" t="s">
        <v>149</v>
      </c>
      <c r="J134" s="1" t="str">
        <f aca="false">"( WIRE "&amp;D134&amp;" )"</f>
        <v>( WIRE 685 )</v>
      </c>
      <c r="K134" s="1" t="str">
        <f aca="false">"X"&amp;$E134</f>
        <v>X5150</v>
      </c>
      <c r="L134" s="1" t="str">
        <f aca="false">"Y"&amp;F134</f>
        <v>Y1151.7</v>
      </c>
      <c r="M134" s="1" t="str">
        <f aca="false">"G111"</f>
        <v>G111</v>
      </c>
      <c r="O134" s="1" t="str">
        <f aca="false">I134&amp;" "&amp;J134&amp;" "&amp;K134&amp;" "&amp;L134&amp;" "&amp;M134</f>
        <v>N133 ( WIRE 685 ) X5150 Y1151.7 G111</v>
      </c>
    </row>
    <row r="135" customFormat="false" ht="13.8" hidden="false" customHeight="false" outlineLevel="0" collapsed="false">
      <c r="D135" s="1" t="n">
        <f aca="false">D134+$B$6</f>
        <v>686</v>
      </c>
      <c r="E135" s="1" t="n">
        <f aca="false">E134+$B$4</f>
        <v>5150</v>
      </c>
      <c r="F135" s="1" t="n">
        <f aca="false">F134+$B$5</f>
        <v>1157.45</v>
      </c>
      <c r="I135" s="1" t="s">
        <v>150</v>
      </c>
      <c r="J135" s="1" t="str">
        <f aca="false">"( WIRE "&amp;D135&amp;" )"</f>
        <v>( WIRE 686 )</v>
      </c>
      <c r="K135" s="1" t="str">
        <f aca="false">"X"&amp;$E135</f>
        <v>X5150</v>
      </c>
      <c r="L135" s="1" t="str">
        <f aca="false">"Y"&amp;F135</f>
        <v>Y1157.45</v>
      </c>
      <c r="M135" s="1" t="str">
        <f aca="false">"G111"</f>
        <v>G111</v>
      </c>
      <c r="O135" s="1" t="str">
        <f aca="false">I135&amp;" "&amp;J135&amp;" "&amp;K135&amp;" "&amp;L135&amp;" "&amp;M135</f>
        <v>N134 ( WIRE 686 ) X5150 Y1157.45 G111</v>
      </c>
    </row>
    <row r="136" customFormat="false" ht="13.8" hidden="false" customHeight="false" outlineLevel="0" collapsed="false">
      <c r="D136" s="1" t="n">
        <f aca="false">D135+$B$6</f>
        <v>687</v>
      </c>
      <c r="E136" s="1" t="n">
        <f aca="false">E135+$B$4</f>
        <v>5150</v>
      </c>
      <c r="F136" s="1" t="n">
        <f aca="false">F135+$B$5</f>
        <v>1163.2</v>
      </c>
      <c r="I136" s="1" t="s">
        <v>151</v>
      </c>
      <c r="J136" s="1" t="str">
        <f aca="false">"( WIRE "&amp;D136&amp;" )"</f>
        <v>( WIRE 687 )</v>
      </c>
      <c r="K136" s="1" t="str">
        <f aca="false">"X"&amp;$E136</f>
        <v>X5150</v>
      </c>
      <c r="L136" s="1" t="str">
        <f aca="false">"Y"&amp;F136</f>
        <v>Y1163.2</v>
      </c>
      <c r="M136" s="1" t="str">
        <f aca="false">"G111"</f>
        <v>G111</v>
      </c>
      <c r="O136" s="1" t="str">
        <f aca="false">I136&amp;" "&amp;J136&amp;" "&amp;K136&amp;" "&amp;L136&amp;" "&amp;M136</f>
        <v>N135 ( WIRE 687 ) X5150 Y1163.2 G111</v>
      </c>
    </row>
    <row r="137" customFormat="false" ht="13.8" hidden="false" customHeight="false" outlineLevel="0" collapsed="false">
      <c r="D137" s="1" t="n">
        <f aca="false">D136+$B$6</f>
        <v>688</v>
      </c>
      <c r="E137" s="1" t="n">
        <f aca="false">E136+$B$4</f>
        <v>5150</v>
      </c>
      <c r="F137" s="1" t="n">
        <f aca="false">F136+$B$5</f>
        <v>1168.95</v>
      </c>
      <c r="I137" s="1" t="s">
        <v>152</v>
      </c>
      <c r="J137" s="1" t="str">
        <f aca="false">"( WIRE "&amp;D137&amp;" )"</f>
        <v>( WIRE 688 )</v>
      </c>
      <c r="K137" s="1" t="str">
        <f aca="false">"X"&amp;$E137</f>
        <v>X5150</v>
      </c>
      <c r="L137" s="1" t="str">
        <f aca="false">"Y"&amp;F137</f>
        <v>Y1168.95</v>
      </c>
      <c r="M137" s="1" t="str">
        <f aca="false">"G111"</f>
        <v>G111</v>
      </c>
      <c r="O137" s="1" t="str">
        <f aca="false">I137&amp;" "&amp;J137&amp;" "&amp;K137&amp;" "&amp;L137&amp;" "&amp;M137</f>
        <v>N136 ( WIRE 688 ) X5150 Y1168.95 G111</v>
      </c>
    </row>
    <row r="138" customFormat="false" ht="13.8" hidden="false" customHeight="false" outlineLevel="0" collapsed="false">
      <c r="D138" s="1" t="n">
        <f aca="false">D137+$B$6</f>
        <v>689</v>
      </c>
      <c r="E138" s="1" t="n">
        <f aca="false">E137+$B$4</f>
        <v>5150</v>
      </c>
      <c r="F138" s="1" t="n">
        <f aca="false">F137+$B$5</f>
        <v>1174.7</v>
      </c>
      <c r="I138" s="1" t="s">
        <v>153</v>
      </c>
      <c r="J138" s="1" t="str">
        <f aca="false">"( WIRE "&amp;D138&amp;" )"</f>
        <v>( WIRE 689 )</v>
      </c>
      <c r="K138" s="1" t="str">
        <f aca="false">"X"&amp;$E138</f>
        <v>X5150</v>
      </c>
      <c r="L138" s="1" t="str">
        <f aca="false">"Y"&amp;F138</f>
        <v>Y1174.7</v>
      </c>
      <c r="M138" s="1" t="str">
        <f aca="false">"G111"</f>
        <v>G111</v>
      </c>
      <c r="O138" s="1" t="str">
        <f aca="false">I138&amp;" "&amp;J138&amp;" "&amp;K138&amp;" "&amp;L138&amp;" "&amp;M138</f>
        <v>N137 ( WIRE 689 ) X5150 Y1174.7 G111</v>
      </c>
    </row>
    <row r="139" customFormat="false" ht="13.8" hidden="false" customHeight="false" outlineLevel="0" collapsed="false">
      <c r="D139" s="1" t="n">
        <f aca="false">D138+$B$6</f>
        <v>690</v>
      </c>
      <c r="E139" s="1" t="n">
        <f aca="false">E138+$B$4</f>
        <v>5150</v>
      </c>
      <c r="F139" s="1" t="n">
        <f aca="false">F138+$B$5</f>
        <v>1180.45</v>
      </c>
      <c r="I139" s="1" t="s">
        <v>154</v>
      </c>
      <c r="J139" s="1" t="str">
        <f aca="false">"( WIRE "&amp;D139&amp;" )"</f>
        <v>( WIRE 690 )</v>
      </c>
      <c r="K139" s="1" t="str">
        <f aca="false">"X"&amp;$E139</f>
        <v>X5150</v>
      </c>
      <c r="L139" s="1" t="str">
        <f aca="false">"Y"&amp;F139</f>
        <v>Y1180.45</v>
      </c>
      <c r="M139" s="1" t="str">
        <f aca="false">"G111"</f>
        <v>G111</v>
      </c>
      <c r="O139" s="1" t="str">
        <f aca="false">I139&amp;" "&amp;J139&amp;" "&amp;K139&amp;" "&amp;L139&amp;" "&amp;M139</f>
        <v>N138 ( WIRE 690 ) X5150 Y1180.45 G111</v>
      </c>
    </row>
    <row r="140" customFormat="false" ht="13.8" hidden="false" customHeight="false" outlineLevel="0" collapsed="false">
      <c r="D140" s="1" t="n">
        <f aca="false">D139+$B$6</f>
        <v>691</v>
      </c>
      <c r="E140" s="1" t="n">
        <f aca="false">E139+$B$4</f>
        <v>5150</v>
      </c>
      <c r="F140" s="1" t="n">
        <f aca="false">F139+$B$5</f>
        <v>1186.2</v>
      </c>
      <c r="I140" s="1" t="s">
        <v>155</v>
      </c>
      <c r="J140" s="1" t="str">
        <f aca="false">"( WIRE "&amp;D140&amp;" )"</f>
        <v>( WIRE 691 )</v>
      </c>
      <c r="K140" s="1" t="str">
        <f aca="false">"X"&amp;$E140</f>
        <v>X5150</v>
      </c>
      <c r="L140" s="1" t="str">
        <f aca="false">"Y"&amp;F140</f>
        <v>Y1186.2</v>
      </c>
      <c r="M140" s="1" t="str">
        <f aca="false">"G111"</f>
        <v>G111</v>
      </c>
      <c r="O140" s="1" t="str">
        <f aca="false">I140&amp;" "&amp;J140&amp;" "&amp;K140&amp;" "&amp;L140&amp;" "&amp;M140</f>
        <v>N139 ( WIRE 691 ) X5150 Y1186.2 G111</v>
      </c>
    </row>
    <row r="141" customFormat="false" ht="13.8" hidden="false" customHeight="false" outlineLevel="0" collapsed="false">
      <c r="D141" s="1" t="n">
        <f aca="false">D140+$B$6</f>
        <v>692</v>
      </c>
      <c r="E141" s="1" t="n">
        <f aca="false">E140+$B$4</f>
        <v>5150</v>
      </c>
      <c r="F141" s="1" t="n">
        <f aca="false">F140+$B$5</f>
        <v>1191.95</v>
      </c>
      <c r="I141" s="1" t="s">
        <v>156</v>
      </c>
      <c r="J141" s="1" t="str">
        <f aca="false">"( WIRE "&amp;D141&amp;" )"</f>
        <v>( WIRE 692 )</v>
      </c>
      <c r="K141" s="1" t="str">
        <f aca="false">"X"&amp;$E141</f>
        <v>X5150</v>
      </c>
      <c r="L141" s="1" t="str">
        <f aca="false">"Y"&amp;F141</f>
        <v>Y1191.95</v>
      </c>
      <c r="M141" s="1" t="str">
        <f aca="false">"G111"</f>
        <v>G111</v>
      </c>
      <c r="O141" s="1" t="str">
        <f aca="false">I141&amp;" "&amp;J141&amp;" "&amp;K141&amp;" "&amp;L141&amp;" "&amp;M141</f>
        <v>N140 ( WIRE 692 ) X5150 Y1191.95 G111</v>
      </c>
    </row>
    <row r="142" customFormat="false" ht="13.8" hidden="false" customHeight="false" outlineLevel="0" collapsed="false">
      <c r="D142" s="1" t="n">
        <f aca="false">D141+$B$6</f>
        <v>693</v>
      </c>
      <c r="E142" s="1" t="n">
        <f aca="false">E141+$B$4</f>
        <v>5150</v>
      </c>
      <c r="F142" s="1" t="n">
        <f aca="false">F141+$B$5</f>
        <v>1197.7</v>
      </c>
      <c r="I142" s="1" t="s">
        <v>157</v>
      </c>
      <c r="J142" s="1" t="str">
        <f aca="false">"( WIRE "&amp;D142&amp;" )"</f>
        <v>( WIRE 693 )</v>
      </c>
      <c r="K142" s="1" t="str">
        <f aca="false">"X"&amp;$E142</f>
        <v>X5150</v>
      </c>
      <c r="L142" s="1" t="str">
        <f aca="false">"Y"&amp;F142</f>
        <v>Y1197.7</v>
      </c>
      <c r="M142" s="1" t="str">
        <f aca="false">"G111"</f>
        <v>G111</v>
      </c>
      <c r="O142" s="1" t="str">
        <f aca="false">I142&amp;" "&amp;J142&amp;" "&amp;K142&amp;" "&amp;L142&amp;" "&amp;M142</f>
        <v>N141 ( WIRE 693 ) X5150 Y1197.7 G111</v>
      </c>
    </row>
    <row r="143" customFormat="false" ht="13.8" hidden="false" customHeight="false" outlineLevel="0" collapsed="false">
      <c r="D143" s="1" t="n">
        <f aca="false">D142+$B$6</f>
        <v>694</v>
      </c>
      <c r="E143" s="1" t="n">
        <f aca="false">E142+$B$4</f>
        <v>5150</v>
      </c>
      <c r="F143" s="1" t="n">
        <f aca="false">F142+$B$5</f>
        <v>1203.45</v>
      </c>
      <c r="I143" s="1" t="s">
        <v>158</v>
      </c>
      <c r="J143" s="1" t="str">
        <f aca="false">"( WIRE "&amp;D143&amp;" )"</f>
        <v>( WIRE 694 )</v>
      </c>
      <c r="K143" s="1" t="str">
        <f aca="false">"X"&amp;$E143</f>
        <v>X5150</v>
      </c>
      <c r="L143" s="1" t="str">
        <f aca="false">"Y"&amp;F143</f>
        <v>Y1203.45</v>
      </c>
      <c r="M143" s="1" t="str">
        <f aca="false">"G111"</f>
        <v>G111</v>
      </c>
      <c r="O143" s="1" t="str">
        <f aca="false">I143&amp;" "&amp;J143&amp;" "&amp;K143&amp;" "&amp;L143&amp;" "&amp;M143</f>
        <v>N142 ( WIRE 694 ) X5150 Y1203.45 G111</v>
      </c>
    </row>
    <row r="144" customFormat="false" ht="13.8" hidden="false" customHeight="false" outlineLevel="0" collapsed="false">
      <c r="D144" s="1" t="n">
        <f aca="false">D143+$B$6</f>
        <v>695</v>
      </c>
      <c r="E144" s="1" t="n">
        <f aca="false">E143+$B$4</f>
        <v>5150</v>
      </c>
      <c r="F144" s="1" t="n">
        <f aca="false">F143+$B$5</f>
        <v>1209.2</v>
      </c>
      <c r="I144" s="1" t="s">
        <v>159</v>
      </c>
      <c r="J144" s="1" t="str">
        <f aca="false">"( WIRE "&amp;D144&amp;" )"</f>
        <v>( WIRE 695 )</v>
      </c>
      <c r="K144" s="1" t="str">
        <f aca="false">"X"&amp;$E144</f>
        <v>X5150</v>
      </c>
      <c r="L144" s="1" t="str">
        <f aca="false">"Y"&amp;F144</f>
        <v>Y1209.2</v>
      </c>
      <c r="M144" s="1" t="str">
        <f aca="false">"G111"</f>
        <v>G111</v>
      </c>
      <c r="O144" s="1" t="str">
        <f aca="false">I144&amp;" "&amp;J144&amp;" "&amp;K144&amp;" "&amp;L144&amp;" "&amp;M144</f>
        <v>N143 ( WIRE 695 ) X5150 Y1209.2 G111</v>
      </c>
    </row>
    <row r="145" customFormat="false" ht="13.8" hidden="false" customHeight="false" outlineLevel="0" collapsed="false">
      <c r="D145" s="1" t="n">
        <f aca="false">D144+$B$6</f>
        <v>696</v>
      </c>
      <c r="E145" s="1" t="n">
        <f aca="false">E144+$B$4</f>
        <v>5150</v>
      </c>
      <c r="F145" s="1" t="n">
        <f aca="false">F144+$B$5</f>
        <v>1214.95</v>
      </c>
      <c r="I145" s="1" t="s">
        <v>160</v>
      </c>
      <c r="J145" s="1" t="str">
        <f aca="false">"( WIRE "&amp;D145&amp;" )"</f>
        <v>( WIRE 696 )</v>
      </c>
      <c r="K145" s="1" t="str">
        <f aca="false">"X"&amp;$E145</f>
        <v>X5150</v>
      </c>
      <c r="L145" s="1" t="str">
        <f aca="false">"Y"&amp;F145</f>
        <v>Y1214.95</v>
      </c>
      <c r="M145" s="1" t="str">
        <f aca="false">"G111"</f>
        <v>G111</v>
      </c>
      <c r="O145" s="1" t="str">
        <f aca="false">I145&amp;" "&amp;J145&amp;" "&amp;K145&amp;" "&amp;L145&amp;" "&amp;M145</f>
        <v>N144 ( WIRE 696 ) X5150 Y1214.95 G111</v>
      </c>
    </row>
    <row r="146" customFormat="false" ht="13.8" hidden="false" customHeight="false" outlineLevel="0" collapsed="false">
      <c r="D146" s="1" t="n">
        <f aca="false">D145+$B$6</f>
        <v>697</v>
      </c>
      <c r="E146" s="1" t="n">
        <f aca="false">E145+$B$4</f>
        <v>5150</v>
      </c>
      <c r="F146" s="1" t="n">
        <f aca="false">F145+$B$5</f>
        <v>1220.7</v>
      </c>
      <c r="I146" s="1" t="s">
        <v>161</v>
      </c>
      <c r="J146" s="1" t="str">
        <f aca="false">"( WIRE "&amp;D146&amp;" )"</f>
        <v>( WIRE 697 )</v>
      </c>
      <c r="K146" s="1" t="str">
        <f aca="false">"X"&amp;$E146</f>
        <v>X5150</v>
      </c>
      <c r="L146" s="1" t="str">
        <f aca="false">"Y"&amp;F146</f>
        <v>Y1220.7</v>
      </c>
      <c r="M146" s="1" t="str">
        <f aca="false">"G111"</f>
        <v>G111</v>
      </c>
      <c r="O146" s="1" t="str">
        <f aca="false">I146&amp;" "&amp;J146&amp;" "&amp;K146&amp;" "&amp;L146&amp;" "&amp;M146</f>
        <v>N145 ( WIRE 697 ) X5150 Y1220.7 G111</v>
      </c>
    </row>
    <row r="147" customFormat="false" ht="13.8" hidden="false" customHeight="false" outlineLevel="0" collapsed="false">
      <c r="D147" s="1" t="n">
        <f aca="false">D146+$B$6</f>
        <v>698</v>
      </c>
      <c r="E147" s="1" t="n">
        <f aca="false">E146+$B$4</f>
        <v>5150</v>
      </c>
      <c r="F147" s="1" t="n">
        <f aca="false">F146+$B$5</f>
        <v>1226.45</v>
      </c>
      <c r="I147" s="1" t="s">
        <v>162</v>
      </c>
      <c r="J147" s="1" t="str">
        <f aca="false">"( WIRE "&amp;D147&amp;" )"</f>
        <v>( WIRE 698 )</v>
      </c>
      <c r="K147" s="1" t="str">
        <f aca="false">"X"&amp;$E147</f>
        <v>X5150</v>
      </c>
      <c r="L147" s="1" t="str">
        <f aca="false">"Y"&amp;F147</f>
        <v>Y1226.45</v>
      </c>
      <c r="M147" s="1" t="str">
        <f aca="false">"G111"</f>
        <v>G111</v>
      </c>
      <c r="O147" s="1" t="str">
        <f aca="false">I147&amp;" "&amp;J147&amp;" "&amp;K147&amp;" "&amp;L147&amp;" "&amp;M147</f>
        <v>N146 ( WIRE 698 ) X5150 Y1226.45 G111</v>
      </c>
    </row>
    <row r="148" customFormat="false" ht="13.8" hidden="false" customHeight="false" outlineLevel="0" collapsed="false">
      <c r="D148" s="1" t="n">
        <f aca="false">D147+$B$6</f>
        <v>699</v>
      </c>
      <c r="E148" s="1" t="n">
        <f aca="false">E147+$B$4</f>
        <v>5150</v>
      </c>
      <c r="F148" s="1" t="n">
        <f aca="false">F147+$B$5</f>
        <v>1232.2</v>
      </c>
      <c r="I148" s="1" t="s">
        <v>163</v>
      </c>
      <c r="J148" s="1" t="str">
        <f aca="false">"( WIRE "&amp;D148&amp;" )"</f>
        <v>( WIRE 699 )</v>
      </c>
      <c r="K148" s="1" t="str">
        <f aca="false">"X"&amp;$E148</f>
        <v>X5150</v>
      </c>
      <c r="L148" s="1" t="str">
        <f aca="false">"Y"&amp;F148</f>
        <v>Y1232.2</v>
      </c>
      <c r="M148" s="1" t="str">
        <f aca="false">"G111"</f>
        <v>G111</v>
      </c>
      <c r="O148" s="1" t="str">
        <f aca="false">I148&amp;" "&amp;J148&amp;" "&amp;K148&amp;" "&amp;L148&amp;" "&amp;M148</f>
        <v>N147 ( WIRE 699 ) X5150 Y1232.2 G111</v>
      </c>
    </row>
    <row r="149" customFormat="false" ht="13.8" hidden="false" customHeight="false" outlineLevel="0" collapsed="false">
      <c r="D149" s="1" t="n">
        <f aca="false">D148+$B$6</f>
        <v>700</v>
      </c>
      <c r="E149" s="1" t="n">
        <f aca="false">E148+$B$4</f>
        <v>5150</v>
      </c>
      <c r="F149" s="1" t="n">
        <f aca="false">F148+$B$5</f>
        <v>1237.95</v>
      </c>
      <c r="I149" s="1" t="s">
        <v>164</v>
      </c>
      <c r="J149" s="1" t="str">
        <f aca="false">"( WIRE "&amp;D149&amp;" )"</f>
        <v>( WIRE 700 )</v>
      </c>
      <c r="K149" s="1" t="str">
        <f aca="false">"X"&amp;$E149</f>
        <v>X5150</v>
      </c>
      <c r="L149" s="1" t="str">
        <f aca="false">"Y"&amp;F149</f>
        <v>Y1237.95</v>
      </c>
      <c r="M149" s="1" t="str">
        <f aca="false">"G111"</f>
        <v>G111</v>
      </c>
      <c r="O149" s="1" t="str">
        <f aca="false">I149&amp;" "&amp;J149&amp;" "&amp;K149&amp;" "&amp;L149&amp;" "&amp;M149</f>
        <v>N148 ( WIRE 700 ) X5150 Y1237.95 G111</v>
      </c>
    </row>
    <row r="150" customFormat="false" ht="13.8" hidden="false" customHeight="false" outlineLevel="0" collapsed="false">
      <c r="D150" s="1" t="n">
        <f aca="false">D149+$B$6</f>
        <v>701</v>
      </c>
      <c r="E150" s="1" t="n">
        <f aca="false">E149+$B$4</f>
        <v>5150</v>
      </c>
      <c r="F150" s="1" t="n">
        <f aca="false">F149+$B$5</f>
        <v>1243.7</v>
      </c>
      <c r="I150" s="1" t="s">
        <v>165</v>
      </c>
      <c r="J150" s="1" t="str">
        <f aca="false">"( WIRE "&amp;D150&amp;" )"</f>
        <v>( WIRE 701 )</v>
      </c>
      <c r="K150" s="1" t="str">
        <f aca="false">"X"&amp;$E150</f>
        <v>X5150</v>
      </c>
      <c r="L150" s="1" t="str">
        <f aca="false">"Y"&amp;F150</f>
        <v>Y1243.7</v>
      </c>
      <c r="M150" s="1" t="str">
        <f aca="false">"G111"</f>
        <v>G111</v>
      </c>
      <c r="O150" s="1" t="str">
        <f aca="false">I150&amp;" "&amp;J150&amp;" "&amp;K150&amp;" "&amp;L150&amp;" "&amp;M150</f>
        <v>N149 ( WIRE 701 ) X5150 Y1243.7 G111</v>
      </c>
    </row>
    <row r="151" customFormat="false" ht="13.8" hidden="false" customHeight="false" outlineLevel="0" collapsed="false">
      <c r="D151" s="1" t="n">
        <f aca="false">D150+$B$6</f>
        <v>702</v>
      </c>
      <c r="E151" s="1" t="n">
        <f aca="false">E150+$B$4</f>
        <v>5150</v>
      </c>
      <c r="F151" s="1" t="n">
        <f aca="false">F150+$B$5</f>
        <v>1249.45</v>
      </c>
      <c r="I151" s="1" t="s">
        <v>166</v>
      </c>
      <c r="J151" s="1" t="str">
        <f aca="false">"( WIRE "&amp;D151&amp;" )"</f>
        <v>( WIRE 702 )</v>
      </c>
      <c r="K151" s="1" t="str">
        <f aca="false">"X"&amp;$E151</f>
        <v>X5150</v>
      </c>
      <c r="L151" s="1" t="str">
        <f aca="false">"Y"&amp;F151</f>
        <v>Y1249.45</v>
      </c>
      <c r="M151" s="1" t="str">
        <f aca="false">"G111"</f>
        <v>G111</v>
      </c>
      <c r="O151" s="1" t="str">
        <f aca="false">I151&amp;" "&amp;J151&amp;" "&amp;K151&amp;" "&amp;L151&amp;" "&amp;M151</f>
        <v>N150 ( WIRE 702 ) X5150 Y1249.45 G111</v>
      </c>
    </row>
    <row r="152" customFormat="false" ht="13.8" hidden="false" customHeight="false" outlineLevel="0" collapsed="false">
      <c r="D152" s="1" t="n">
        <f aca="false">D151+$B$6</f>
        <v>703</v>
      </c>
      <c r="E152" s="1" t="n">
        <f aca="false">E151+$B$4</f>
        <v>5150</v>
      </c>
      <c r="F152" s="1" t="n">
        <f aca="false">F151+$B$5</f>
        <v>1255.2</v>
      </c>
      <c r="I152" s="1" t="s">
        <v>167</v>
      </c>
      <c r="J152" s="1" t="str">
        <f aca="false">"( WIRE "&amp;D152&amp;" )"</f>
        <v>( WIRE 703 )</v>
      </c>
      <c r="K152" s="1" t="str">
        <f aca="false">"X"&amp;$E152</f>
        <v>X5150</v>
      </c>
      <c r="L152" s="1" t="str">
        <f aca="false">"Y"&amp;F152</f>
        <v>Y1255.2</v>
      </c>
      <c r="M152" s="1" t="str">
        <f aca="false">"G111"</f>
        <v>G111</v>
      </c>
      <c r="O152" s="1" t="str">
        <f aca="false">I152&amp;" "&amp;J152&amp;" "&amp;K152&amp;" "&amp;L152&amp;" "&amp;M152</f>
        <v>N151 ( WIRE 703 ) X5150 Y1255.2 G111</v>
      </c>
    </row>
    <row r="153" customFormat="false" ht="13.8" hidden="false" customHeight="false" outlineLevel="0" collapsed="false">
      <c r="D153" s="1" t="n">
        <f aca="false">D152+$B$6</f>
        <v>704</v>
      </c>
      <c r="E153" s="1" t="n">
        <f aca="false">E152+$B$4</f>
        <v>5150</v>
      </c>
      <c r="F153" s="1" t="n">
        <f aca="false">F152+$B$5</f>
        <v>1260.95</v>
      </c>
      <c r="I153" s="1" t="s">
        <v>168</v>
      </c>
      <c r="J153" s="1" t="str">
        <f aca="false">"( WIRE "&amp;D153&amp;" )"</f>
        <v>( WIRE 704 )</v>
      </c>
      <c r="K153" s="1" t="str">
        <f aca="false">"X"&amp;$E153</f>
        <v>X5150</v>
      </c>
      <c r="L153" s="1" t="str">
        <f aca="false">"Y"&amp;F153</f>
        <v>Y1260.95</v>
      </c>
      <c r="M153" s="1" t="str">
        <f aca="false">"G111"</f>
        <v>G111</v>
      </c>
      <c r="O153" s="1" t="str">
        <f aca="false">I153&amp;" "&amp;J153&amp;" "&amp;K153&amp;" "&amp;L153&amp;" "&amp;M153</f>
        <v>N152 ( WIRE 704 ) X5150 Y1260.95 G111</v>
      </c>
    </row>
    <row r="154" customFormat="false" ht="13.8" hidden="false" customHeight="false" outlineLevel="0" collapsed="false">
      <c r="D154" s="1" t="n">
        <f aca="false">D153+$B$6</f>
        <v>705</v>
      </c>
      <c r="E154" s="1" t="n">
        <f aca="false">E153+$B$4</f>
        <v>5150</v>
      </c>
      <c r="F154" s="1" t="n">
        <f aca="false">F153+$B$5</f>
        <v>1266.7</v>
      </c>
      <c r="I154" s="1" t="s">
        <v>169</v>
      </c>
      <c r="J154" s="1" t="str">
        <f aca="false">"( WIRE "&amp;D154&amp;" )"</f>
        <v>( WIRE 705 )</v>
      </c>
      <c r="K154" s="1" t="str">
        <f aca="false">"X"&amp;$E154</f>
        <v>X5150</v>
      </c>
      <c r="L154" s="1" t="str">
        <f aca="false">"Y"&amp;F154</f>
        <v>Y1266.7</v>
      </c>
      <c r="M154" s="1" t="str">
        <f aca="false">"G111"</f>
        <v>G111</v>
      </c>
      <c r="O154" s="1" t="str">
        <f aca="false">I154&amp;" "&amp;J154&amp;" "&amp;K154&amp;" "&amp;L154&amp;" "&amp;M154</f>
        <v>N153 ( WIRE 705 ) X5150 Y1266.7 G111</v>
      </c>
    </row>
    <row r="155" customFormat="false" ht="13.8" hidden="false" customHeight="false" outlineLevel="0" collapsed="false">
      <c r="D155" s="1" t="n">
        <f aca="false">D154+$B$6</f>
        <v>706</v>
      </c>
      <c r="E155" s="1" t="n">
        <f aca="false">E154+$B$4</f>
        <v>5150</v>
      </c>
      <c r="F155" s="1" t="n">
        <f aca="false">F154+$B$5</f>
        <v>1272.45</v>
      </c>
      <c r="I155" s="1" t="s">
        <v>170</v>
      </c>
      <c r="J155" s="1" t="str">
        <f aca="false">"( WIRE "&amp;D155&amp;" )"</f>
        <v>( WIRE 706 )</v>
      </c>
      <c r="K155" s="1" t="str">
        <f aca="false">"X"&amp;$E155</f>
        <v>X5150</v>
      </c>
      <c r="L155" s="1" t="str">
        <f aca="false">"Y"&amp;F155</f>
        <v>Y1272.45</v>
      </c>
      <c r="M155" s="1" t="str">
        <f aca="false">"G111"</f>
        <v>G111</v>
      </c>
      <c r="O155" s="1" t="str">
        <f aca="false">I155&amp;" "&amp;J155&amp;" "&amp;K155&amp;" "&amp;L155&amp;" "&amp;M155</f>
        <v>N154 ( WIRE 706 ) X5150 Y1272.45 G111</v>
      </c>
    </row>
    <row r="156" customFormat="false" ht="13.8" hidden="false" customHeight="false" outlineLevel="0" collapsed="false">
      <c r="D156" s="1" t="n">
        <f aca="false">D155+$B$6</f>
        <v>707</v>
      </c>
      <c r="E156" s="1" t="n">
        <f aca="false">E155+$B$4</f>
        <v>5150</v>
      </c>
      <c r="F156" s="1" t="n">
        <f aca="false">F155+$B$5</f>
        <v>1278.2</v>
      </c>
      <c r="I156" s="1" t="s">
        <v>171</v>
      </c>
      <c r="J156" s="1" t="str">
        <f aca="false">"( WIRE "&amp;D156&amp;" )"</f>
        <v>( WIRE 707 )</v>
      </c>
      <c r="K156" s="1" t="str">
        <f aca="false">"X"&amp;$E156</f>
        <v>X5150</v>
      </c>
      <c r="L156" s="1" t="str">
        <f aca="false">"Y"&amp;F156</f>
        <v>Y1278.2</v>
      </c>
      <c r="M156" s="1" t="str">
        <f aca="false">"G111"</f>
        <v>G111</v>
      </c>
      <c r="O156" s="1" t="str">
        <f aca="false">I156&amp;" "&amp;J156&amp;" "&amp;K156&amp;" "&amp;L156&amp;" "&amp;M156</f>
        <v>N155 ( WIRE 707 ) X5150 Y1278.2 G111</v>
      </c>
    </row>
    <row r="157" customFormat="false" ht="13.8" hidden="false" customHeight="false" outlineLevel="0" collapsed="false">
      <c r="D157" s="1" t="n">
        <f aca="false">D156+$B$6</f>
        <v>708</v>
      </c>
      <c r="E157" s="1" t="n">
        <f aca="false">E156+$B$4</f>
        <v>5150</v>
      </c>
      <c r="F157" s="1" t="n">
        <f aca="false">F156+$B$5</f>
        <v>1283.95</v>
      </c>
      <c r="I157" s="1" t="s">
        <v>172</v>
      </c>
      <c r="J157" s="1" t="str">
        <f aca="false">"( WIRE "&amp;D157&amp;" )"</f>
        <v>( WIRE 708 )</v>
      </c>
      <c r="K157" s="1" t="str">
        <f aca="false">"X"&amp;$E157</f>
        <v>X5150</v>
      </c>
      <c r="L157" s="1" t="str">
        <f aca="false">"Y"&amp;F157</f>
        <v>Y1283.95</v>
      </c>
      <c r="M157" s="1" t="str">
        <f aca="false">"G111"</f>
        <v>G111</v>
      </c>
      <c r="O157" s="1" t="str">
        <f aca="false">I157&amp;" "&amp;J157&amp;" "&amp;K157&amp;" "&amp;L157&amp;" "&amp;M157</f>
        <v>N156 ( WIRE 708 ) X5150 Y1283.95 G111</v>
      </c>
    </row>
    <row r="158" customFormat="false" ht="13.8" hidden="false" customHeight="false" outlineLevel="0" collapsed="false">
      <c r="D158" s="1" t="n">
        <f aca="false">D157+$B$6</f>
        <v>709</v>
      </c>
      <c r="E158" s="1" t="n">
        <f aca="false">E157+$B$4</f>
        <v>5150</v>
      </c>
      <c r="F158" s="1" t="n">
        <f aca="false">F157+$B$5</f>
        <v>1289.7</v>
      </c>
      <c r="I158" s="1" t="s">
        <v>173</v>
      </c>
      <c r="J158" s="1" t="str">
        <f aca="false">"( WIRE "&amp;D158&amp;" )"</f>
        <v>( WIRE 709 )</v>
      </c>
      <c r="K158" s="1" t="str">
        <f aca="false">"X"&amp;$E158</f>
        <v>X5150</v>
      </c>
      <c r="L158" s="1" t="str">
        <f aca="false">"Y"&amp;F158</f>
        <v>Y1289.7</v>
      </c>
      <c r="M158" s="1" t="str">
        <f aca="false">"G111"</f>
        <v>G111</v>
      </c>
      <c r="O158" s="1" t="str">
        <f aca="false">I158&amp;" "&amp;J158&amp;" "&amp;K158&amp;" "&amp;L158&amp;" "&amp;M158</f>
        <v>N157 ( WIRE 709 ) X5150 Y1289.7 G111</v>
      </c>
    </row>
    <row r="159" customFormat="false" ht="13.8" hidden="false" customHeight="false" outlineLevel="0" collapsed="false">
      <c r="D159" s="1" t="n">
        <f aca="false">D158+$B$6</f>
        <v>710</v>
      </c>
      <c r="E159" s="1" t="n">
        <f aca="false">E158+$B$4</f>
        <v>5150</v>
      </c>
      <c r="F159" s="1" t="n">
        <f aca="false">F158+$B$5</f>
        <v>1295.45</v>
      </c>
      <c r="I159" s="1" t="s">
        <v>174</v>
      </c>
      <c r="J159" s="1" t="str">
        <f aca="false">"( WIRE "&amp;D159&amp;" )"</f>
        <v>( WIRE 710 )</v>
      </c>
      <c r="K159" s="1" t="str">
        <f aca="false">"X"&amp;$E159</f>
        <v>X5150</v>
      </c>
      <c r="L159" s="1" t="str">
        <f aca="false">"Y"&amp;F159</f>
        <v>Y1295.45</v>
      </c>
      <c r="M159" s="1" t="str">
        <f aca="false">"G111"</f>
        <v>G111</v>
      </c>
      <c r="O159" s="1" t="str">
        <f aca="false">I159&amp;" "&amp;J159&amp;" "&amp;K159&amp;" "&amp;L159&amp;" "&amp;M159</f>
        <v>N158 ( WIRE 710 ) X5150 Y1295.45 G111</v>
      </c>
    </row>
    <row r="160" customFormat="false" ht="13.8" hidden="false" customHeight="false" outlineLevel="0" collapsed="false">
      <c r="D160" s="1" t="n">
        <f aca="false">D159+$B$6</f>
        <v>711</v>
      </c>
      <c r="E160" s="1" t="n">
        <f aca="false">E159+$B$4</f>
        <v>5150</v>
      </c>
      <c r="F160" s="1" t="n">
        <f aca="false">F159+$B$5</f>
        <v>1301.2</v>
      </c>
      <c r="I160" s="1" t="s">
        <v>175</v>
      </c>
      <c r="J160" s="1" t="str">
        <f aca="false">"( WIRE "&amp;D160&amp;" )"</f>
        <v>( WIRE 711 )</v>
      </c>
      <c r="K160" s="1" t="str">
        <f aca="false">"X"&amp;$E160</f>
        <v>X5150</v>
      </c>
      <c r="L160" s="1" t="str">
        <f aca="false">"Y"&amp;F160</f>
        <v>Y1301.2</v>
      </c>
      <c r="M160" s="1" t="str">
        <f aca="false">"G111"</f>
        <v>G111</v>
      </c>
      <c r="O160" s="1" t="str">
        <f aca="false">I160&amp;" "&amp;J160&amp;" "&amp;K160&amp;" "&amp;L160&amp;" "&amp;M160</f>
        <v>N159 ( WIRE 711 ) X5150 Y1301.2 G111</v>
      </c>
    </row>
    <row r="161" customFormat="false" ht="13.8" hidden="false" customHeight="false" outlineLevel="0" collapsed="false">
      <c r="D161" s="1" t="n">
        <f aca="false">D160+$B$6</f>
        <v>712</v>
      </c>
      <c r="E161" s="1" t="n">
        <f aca="false">E160+$B$4</f>
        <v>5150</v>
      </c>
      <c r="F161" s="1" t="n">
        <f aca="false">F160+$B$5</f>
        <v>1306.95</v>
      </c>
      <c r="I161" s="1" t="s">
        <v>176</v>
      </c>
      <c r="J161" s="1" t="str">
        <f aca="false">"( WIRE "&amp;D161&amp;" )"</f>
        <v>( WIRE 712 )</v>
      </c>
      <c r="K161" s="1" t="str">
        <f aca="false">"X"&amp;$E161</f>
        <v>X5150</v>
      </c>
      <c r="L161" s="1" t="str">
        <f aca="false">"Y"&amp;F161</f>
        <v>Y1306.95</v>
      </c>
      <c r="M161" s="1" t="str">
        <f aca="false">"G111"</f>
        <v>G111</v>
      </c>
      <c r="O161" s="1" t="str">
        <f aca="false">I161&amp;" "&amp;J161&amp;" "&amp;K161&amp;" "&amp;L161&amp;" "&amp;M161</f>
        <v>N160 ( WIRE 712 ) X5150 Y1306.95 G111</v>
      </c>
    </row>
    <row r="162" customFormat="false" ht="13.8" hidden="false" customHeight="false" outlineLevel="0" collapsed="false">
      <c r="D162" s="1" t="n">
        <f aca="false">D161+$B$6</f>
        <v>713</v>
      </c>
      <c r="E162" s="1" t="n">
        <f aca="false">E161+$B$4</f>
        <v>5150</v>
      </c>
      <c r="F162" s="1" t="n">
        <f aca="false">F161+$B$5</f>
        <v>1312.7</v>
      </c>
      <c r="I162" s="1" t="s">
        <v>177</v>
      </c>
      <c r="J162" s="1" t="str">
        <f aca="false">"( WIRE "&amp;D162&amp;" )"</f>
        <v>( WIRE 713 )</v>
      </c>
      <c r="K162" s="1" t="str">
        <f aca="false">"X"&amp;$E162</f>
        <v>X5150</v>
      </c>
      <c r="L162" s="1" t="str">
        <f aca="false">"Y"&amp;F162</f>
        <v>Y1312.7</v>
      </c>
      <c r="M162" s="1" t="str">
        <f aca="false">"G111"</f>
        <v>G111</v>
      </c>
      <c r="O162" s="1" t="str">
        <f aca="false">I162&amp;" "&amp;J162&amp;" "&amp;K162&amp;" "&amp;L162&amp;" "&amp;M162</f>
        <v>N161 ( WIRE 713 ) X5150 Y1312.7 G111</v>
      </c>
    </row>
    <row r="163" customFormat="false" ht="13.8" hidden="false" customHeight="false" outlineLevel="0" collapsed="false">
      <c r="D163" s="1" t="n">
        <f aca="false">D162+$B$6</f>
        <v>714</v>
      </c>
      <c r="E163" s="1" t="n">
        <f aca="false">E162+$B$4</f>
        <v>5150</v>
      </c>
      <c r="F163" s="1" t="n">
        <f aca="false">F162+$B$5</f>
        <v>1318.45</v>
      </c>
      <c r="I163" s="1" t="s">
        <v>178</v>
      </c>
      <c r="J163" s="1" t="str">
        <f aca="false">"( WIRE "&amp;D163&amp;" )"</f>
        <v>( WIRE 714 )</v>
      </c>
      <c r="K163" s="1" t="str">
        <f aca="false">"X"&amp;$E163</f>
        <v>X5150</v>
      </c>
      <c r="L163" s="1" t="str">
        <f aca="false">"Y"&amp;F163</f>
        <v>Y1318.45</v>
      </c>
      <c r="M163" s="1" t="str">
        <f aca="false">"G111"</f>
        <v>G111</v>
      </c>
      <c r="O163" s="1" t="str">
        <f aca="false">I163&amp;" "&amp;J163&amp;" "&amp;K163&amp;" "&amp;L163&amp;" "&amp;M163</f>
        <v>N162 ( WIRE 714 ) X5150 Y1318.45 G111</v>
      </c>
    </row>
    <row r="164" customFormat="false" ht="13.8" hidden="false" customHeight="false" outlineLevel="0" collapsed="false">
      <c r="D164" s="1" t="n">
        <f aca="false">D163+$B$6</f>
        <v>715</v>
      </c>
      <c r="E164" s="1" t="n">
        <f aca="false">E163+$B$4</f>
        <v>5150</v>
      </c>
      <c r="F164" s="1" t="n">
        <f aca="false">F163+$B$5</f>
        <v>1324.2</v>
      </c>
      <c r="I164" s="1" t="s">
        <v>179</v>
      </c>
      <c r="J164" s="1" t="str">
        <f aca="false">"( WIRE "&amp;D164&amp;" )"</f>
        <v>( WIRE 715 )</v>
      </c>
      <c r="K164" s="1" t="str">
        <f aca="false">"X"&amp;$E164</f>
        <v>X5150</v>
      </c>
      <c r="L164" s="1" t="str">
        <f aca="false">"Y"&amp;F164</f>
        <v>Y1324.2</v>
      </c>
      <c r="M164" s="1" t="str">
        <f aca="false">"G111"</f>
        <v>G111</v>
      </c>
      <c r="O164" s="1" t="str">
        <f aca="false">I164&amp;" "&amp;J164&amp;" "&amp;K164&amp;" "&amp;L164&amp;" "&amp;M164</f>
        <v>N163 ( WIRE 715 ) X5150 Y1324.2 G111</v>
      </c>
    </row>
    <row r="165" customFormat="false" ht="13.8" hidden="false" customHeight="false" outlineLevel="0" collapsed="false">
      <c r="D165" s="1" t="n">
        <f aca="false">D164+$B$6</f>
        <v>716</v>
      </c>
      <c r="E165" s="1" t="n">
        <f aca="false">E164+$B$4</f>
        <v>5150</v>
      </c>
      <c r="F165" s="1" t="n">
        <f aca="false">F164+$B$5</f>
        <v>1329.95</v>
      </c>
      <c r="I165" s="1" t="s">
        <v>180</v>
      </c>
      <c r="J165" s="1" t="str">
        <f aca="false">"( WIRE "&amp;D165&amp;" )"</f>
        <v>( WIRE 716 )</v>
      </c>
      <c r="K165" s="1" t="str">
        <f aca="false">"X"&amp;$E165</f>
        <v>X5150</v>
      </c>
      <c r="L165" s="1" t="str">
        <f aca="false">"Y"&amp;F165</f>
        <v>Y1329.95</v>
      </c>
      <c r="M165" s="1" t="str">
        <f aca="false">"G111"</f>
        <v>G111</v>
      </c>
      <c r="O165" s="1" t="str">
        <f aca="false">I165&amp;" "&amp;J165&amp;" "&amp;K165&amp;" "&amp;L165&amp;" "&amp;M165</f>
        <v>N164 ( WIRE 716 ) X5150 Y1329.95 G111</v>
      </c>
    </row>
    <row r="166" customFormat="false" ht="13.8" hidden="false" customHeight="false" outlineLevel="0" collapsed="false">
      <c r="D166" s="1" t="n">
        <f aca="false">D165+$B$6</f>
        <v>717</v>
      </c>
      <c r="E166" s="1" t="n">
        <f aca="false">E165+$B$4</f>
        <v>5150</v>
      </c>
      <c r="F166" s="1" t="n">
        <f aca="false">F165+$B$5</f>
        <v>1335.7</v>
      </c>
      <c r="I166" s="1" t="s">
        <v>181</v>
      </c>
      <c r="J166" s="1" t="str">
        <f aca="false">"( WIRE "&amp;D166&amp;" )"</f>
        <v>( WIRE 717 )</v>
      </c>
      <c r="K166" s="1" t="str">
        <f aca="false">"X"&amp;$E166</f>
        <v>X5150</v>
      </c>
      <c r="L166" s="1" t="str">
        <f aca="false">"Y"&amp;F166</f>
        <v>Y1335.7</v>
      </c>
      <c r="M166" s="1" t="str">
        <f aca="false">"G111"</f>
        <v>G111</v>
      </c>
      <c r="O166" s="1" t="str">
        <f aca="false">I166&amp;" "&amp;J166&amp;" "&amp;K166&amp;" "&amp;L166&amp;" "&amp;M166</f>
        <v>N165 ( WIRE 717 ) X5150 Y1335.7 G111</v>
      </c>
    </row>
    <row r="167" customFormat="false" ht="13.8" hidden="false" customHeight="false" outlineLevel="0" collapsed="false">
      <c r="D167" s="1" t="n">
        <f aca="false">D166+$B$6</f>
        <v>718</v>
      </c>
      <c r="E167" s="1" t="n">
        <f aca="false">E166+$B$4</f>
        <v>5150</v>
      </c>
      <c r="F167" s="1" t="n">
        <f aca="false">F166+$B$5</f>
        <v>1341.45</v>
      </c>
      <c r="I167" s="1" t="s">
        <v>182</v>
      </c>
      <c r="J167" s="1" t="str">
        <f aca="false">"( WIRE "&amp;D167&amp;" )"</f>
        <v>( WIRE 718 )</v>
      </c>
      <c r="K167" s="1" t="str">
        <f aca="false">"X"&amp;$E167</f>
        <v>X5150</v>
      </c>
      <c r="L167" s="1" t="str">
        <f aca="false">"Y"&amp;F167</f>
        <v>Y1341.45</v>
      </c>
      <c r="M167" s="1" t="str">
        <f aca="false">"G111"</f>
        <v>G111</v>
      </c>
      <c r="O167" s="1" t="str">
        <f aca="false">I167&amp;" "&amp;J167&amp;" "&amp;K167&amp;" "&amp;L167&amp;" "&amp;M167</f>
        <v>N166 ( WIRE 718 ) X5150 Y1341.45 G111</v>
      </c>
    </row>
    <row r="168" customFormat="false" ht="13.8" hidden="false" customHeight="false" outlineLevel="0" collapsed="false">
      <c r="D168" s="1" t="n">
        <f aca="false">D167+$B$6</f>
        <v>719</v>
      </c>
      <c r="E168" s="1" t="n">
        <f aca="false">E167+$B$4</f>
        <v>5150</v>
      </c>
      <c r="F168" s="1" t="n">
        <f aca="false">F167+$B$5</f>
        <v>1347.2</v>
      </c>
      <c r="I168" s="1" t="s">
        <v>183</v>
      </c>
      <c r="J168" s="1" t="str">
        <f aca="false">"( WIRE "&amp;D168&amp;" )"</f>
        <v>( WIRE 719 )</v>
      </c>
      <c r="K168" s="1" t="str">
        <f aca="false">"X"&amp;$E168</f>
        <v>X5150</v>
      </c>
      <c r="L168" s="1" t="str">
        <f aca="false">"Y"&amp;F168</f>
        <v>Y1347.2</v>
      </c>
      <c r="M168" s="1" t="str">
        <f aca="false">"G111"</f>
        <v>G111</v>
      </c>
      <c r="O168" s="1" t="str">
        <f aca="false">I168&amp;" "&amp;J168&amp;" "&amp;K168&amp;" "&amp;L168&amp;" "&amp;M168</f>
        <v>N167 ( WIRE 719 ) X5150 Y1347.2 G111</v>
      </c>
    </row>
    <row r="169" customFormat="false" ht="13.8" hidden="false" customHeight="false" outlineLevel="0" collapsed="false">
      <c r="D169" s="1" t="n">
        <f aca="false">D168+$B$6</f>
        <v>720</v>
      </c>
      <c r="E169" s="1" t="n">
        <f aca="false">E168+$B$4</f>
        <v>5150</v>
      </c>
      <c r="F169" s="1" t="n">
        <f aca="false">F168+$B$5</f>
        <v>1352.95</v>
      </c>
      <c r="I169" s="1" t="s">
        <v>184</v>
      </c>
      <c r="J169" s="1" t="str">
        <f aca="false">"( WIRE "&amp;D169&amp;" )"</f>
        <v>( WIRE 720 )</v>
      </c>
      <c r="K169" s="1" t="str">
        <f aca="false">"X"&amp;$E169</f>
        <v>X5150</v>
      </c>
      <c r="L169" s="1" t="str">
        <f aca="false">"Y"&amp;F169</f>
        <v>Y1352.95</v>
      </c>
      <c r="M169" s="1" t="str">
        <f aca="false">"G111"</f>
        <v>G111</v>
      </c>
      <c r="O169" s="1" t="str">
        <f aca="false">I169&amp;" "&amp;J169&amp;" "&amp;K169&amp;" "&amp;L169&amp;" "&amp;M169</f>
        <v>N168 ( WIRE 720 ) X5150 Y1352.95 G111</v>
      </c>
    </row>
    <row r="170" customFormat="false" ht="13.8" hidden="false" customHeight="false" outlineLevel="0" collapsed="false">
      <c r="D170" s="1" t="n">
        <f aca="false">D169+$B$6</f>
        <v>721</v>
      </c>
      <c r="E170" s="1" t="n">
        <f aca="false">E169+$B$4</f>
        <v>5150</v>
      </c>
      <c r="F170" s="1" t="n">
        <f aca="false">F169+$B$5</f>
        <v>1358.7</v>
      </c>
      <c r="I170" s="1" t="s">
        <v>185</v>
      </c>
      <c r="J170" s="1" t="str">
        <f aca="false">"( WIRE "&amp;D170&amp;" )"</f>
        <v>( WIRE 721 )</v>
      </c>
      <c r="K170" s="1" t="str">
        <f aca="false">"X"&amp;$E170</f>
        <v>X5150</v>
      </c>
      <c r="L170" s="1" t="str">
        <f aca="false">"Y"&amp;F170</f>
        <v>Y1358.7</v>
      </c>
      <c r="M170" s="1" t="str">
        <f aca="false">"G111"</f>
        <v>G111</v>
      </c>
      <c r="O170" s="1" t="str">
        <f aca="false">I170&amp;" "&amp;J170&amp;" "&amp;K170&amp;" "&amp;L170&amp;" "&amp;M170</f>
        <v>N169 ( WIRE 721 ) X5150 Y1358.7 G111</v>
      </c>
    </row>
    <row r="171" customFormat="false" ht="13.8" hidden="false" customHeight="false" outlineLevel="0" collapsed="false">
      <c r="D171" s="1" t="n">
        <f aca="false">D170+$B$6</f>
        <v>722</v>
      </c>
      <c r="E171" s="1" t="n">
        <f aca="false">E170+$B$4</f>
        <v>5150</v>
      </c>
      <c r="F171" s="1" t="n">
        <f aca="false">F170+$B$5</f>
        <v>1364.45</v>
      </c>
      <c r="I171" s="1" t="s">
        <v>186</v>
      </c>
      <c r="J171" s="1" t="str">
        <f aca="false">"( WIRE "&amp;D171&amp;" )"</f>
        <v>( WIRE 722 )</v>
      </c>
      <c r="K171" s="1" t="str">
        <f aca="false">"X"&amp;$E171</f>
        <v>X5150</v>
      </c>
      <c r="L171" s="1" t="str">
        <f aca="false">"Y"&amp;F171</f>
        <v>Y1364.45</v>
      </c>
      <c r="M171" s="1" t="str">
        <f aca="false">"G111"</f>
        <v>G111</v>
      </c>
      <c r="O171" s="1" t="str">
        <f aca="false">I171&amp;" "&amp;J171&amp;" "&amp;K171&amp;" "&amp;L171&amp;" "&amp;M171</f>
        <v>N170 ( WIRE 722 ) X5150 Y1364.45 G111</v>
      </c>
    </row>
    <row r="172" customFormat="false" ht="13.8" hidden="false" customHeight="false" outlineLevel="0" collapsed="false">
      <c r="D172" s="1" t="n">
        <f aca="false">D171+$B$6</f>
        <v>723</v>
      </c>
      <c r="E172" s="1" t="n">
        <f aca="false">E171+$B$4</f>
        <v>5150</v>
      </c>
      <c r="F172" s="1" t="n">
        <f aca="false">F171+$B$5</f>
        <v>1370.2</v>
      </c>
      <c r="I172" s="1" t="s">
        <v>187</v>
      </c>
      <c r="J172" s="1" t="str">
        <f aca="false">"( WIRE "&amp;D172&amp;" )"</f>
        <v>( WIRE 723 )</v>
      </c>
      <c r="K172" s="1" t="str">
        <f aca="false">"X"&amp;$E172</f>
        <v>X5150</v>
      </c>
      <c r="L172" s="1" t="str">
        <f aca="false">"Y"&amp;F172</f>
        <v>Y1370.2</v>
      </c>
      <c r="M172" s="1" t="str">
        <f aca="false">"G111"</f>
        <v>G111</v>
      </c>
      <c r="O172" s="1" t="str">
        <f aca="false">I172&amp;" "&amp;J172&amp;" "&amp;K172&amp;" "&amp;L172&amp;" "&amp;M172</f>
        <v>N171 ( WIRE 723 ) X5150 Y1370.2 G111</v>
      </c>
    </row>
    <row r="173" customFormat="false" ht="13.8" hidden="false" customHeight="false" outlineLevel="0" collapsed="false">
      <c r="D173" s="1" t="n">
        <f aca="false">D172+$B$6</f>
        <v>724</v>
      </c>
      <c r="E173" s="1" t="n">
        <f aca="false">E172+$B$4</f>
        <v>5150</v>
      </c>
      <c r="F173" s="1" t="n">
        <f aca="false">F172+$B$5</f>
        <v>1375.95</v>
      </c>
      <c r="I173" s="1" t="s">
        <v>188</v>
      </c>
      <c r="J173" s="1" t="str">
        <f aca="false">"( WIRE "&amp;D173&amp;" )"</f>
        <v>( WIRE 724 )</v>
      </c>
      <c r="K173" s="1" t="str">
        <f aca="false">"X"&amp;$E173</f>
        <v>X5150</v>
      </c>
      <c r="L173" s="1" t="str">
        <f aca="false">"Y"&amp;F173</f>
        <v>Y1375.95</v>
      </c>
      <c r="M173" s="1" t="str">
        <f aca="false">"G111"</f>
        <v>G111</v>
      </c>
      <c r="O173" s="1" t="str">
        <f aca="false">I173&amp;" "&amp;J173&amp;" "&amp;K173&amp;" "&amp;L173&amp;" "&amp;M173</f>
        <v>N172 ( WIRE 724 ) X5150 Y1375.95 G111</v>
      </c>
    </row>
    <row r="174" customFormat="false" ht="13.8" hidden="false" customHeight="false" outlineLevel="0" collapsed="false">
      <c r="D174" s="1" t="n">
        <f aca="false">D173+$B$6</f>
        <v>725</v>
      </c>
      <c r="E174" s="1" t="n">
        <f aca="false">E173+$B$4</f>
        <v>5150</v>
      </c>
      <c r="F174" s="1" t="n">
        <f aca="false">F173+$B$5</f>
        <v>1381.7</v>
      </c>
      <c r="I174" s="1" t="s">
        <v>189</v>
      </c>
      <c r="J174" s="1" t="str">
        <f aca="false">"( WIRE "&amp;D174&amp;" )"</f>
        <v>( WIRE 725 )</v>
      </c>
      <c r="K174" s="1" t="str">
        <f aca="false">"X"&amp;$E174</f>
        <v>X5150</v>
      </c>
      <c r="L174" s="1" t="str">
        <f aca="false">"Y"&amp;F174</f>
        <v>Y1381.7</v>
      </c>
      <c r="M174" s="1" t="str">
        <f aca="false">"G111"</f>
        <v>G111</v>
      </c>
      <c r="O174" s="1" t="str">
        <f aca="false">I174&amp;" "&amp;J174&amp;" "&amp;K174&amp;" "&amp;L174&amp;" "&amp;M174</f>
        <v>N173 ( WIRE 725 ) X5150 Y1381.7 G111</v>
      </c>
    </row>
    <row r="175" customFormat="false" ht="13.8" hidden="false" customHeight="false" outlineLevel="0" collapsed="false">
      <c r="D175" s="1" t="n">
        <f aca="false">D174+$B$6</f>
        <v>726</v>
      </c>
      <c r="E175" s="1" t="n">
        <f aca="false">E174+$B$4</f>
        <v>5150</v>
      </c>
      <c r="F175" s="1" t="n">
        <f aca="false">F174+$B$5</f>
        <v>1387.45</v>
      </c>
      <c r="I175" s="1" t="s">
        <v>190</v>
      </c>
      <c r="J175" s="1" t="str">
        <f aca="false">"( WIRE "&amp;D175&amp;" )"</f>
        <v>( WIRE 726 )</v>
      </c>
      <c r="K175" s="1" t="str">
        <f aca="false">"X"&amp;$E175</f>
        <v>X5150</v>
      </c>
      <c r="L175" s="1" t="str">
        <f aca="false">"Y"&amp;F175</f>
        <v>Y1387.45</v>
      </c>
      <c r="M175" s="1" t="str">
        <f aca="false">"G111"</f>
        <v>G111</v>
      </c>
      <c r="O175" s="1" t="str">
        <f aca="false">I175&amp;" "&amp;J175&amp;" "&amp;K175&amp;" "&amp;L175&amp;" "&amp;M175</f>
        <v>N174 ( WIRE 726 ) X5150 Y1387.45 G111</v>
      </c>
    </row>
    <row r="176" customFormat="false" ht="13.8" hidden="false" customHeight="false" outlineLevel="0" collapsed="false">
      <c r="D176" s="1" t="n">
        <f aca="false">D175+$B$6</f>
        <v>727</v>
      </c>
      <c r="E176" s="1" t="n">
        <f aca="false">E175+$B$4</f>
        <v>5150</v>
      </c>
      <c r="F176" s="1" t="n">
        <f aca="false">F175+$B$5</f>
        <v>1393.2</v>
      </c>
      <c r="I176" s="1" t="s">
        <v>191</v>
      </c>
      <c r="J176" s="1" t="str">
        <f aca="false">"( WIRE "&amp;D176&amp;" )"</f>
        <v>( WIRE 727 )</v>
      </c>
      <c r="K176" s="1" t="str">
        <f aca="false">"X"&amp;$E176</f>
        <v>X5150</v>
      </c>
      <c r="L176" s="1" t="str">
        <f aca="false">"Y"&amp;F176</f>
        <v>Y1393.2</v>
      </c>
      <c r="M176" s="1" t="str">
        <f aca="false">"G111"</f>
        <v>G111</v>
      </c>
      <c r="O176" s="1" t="str">
        <f aca="false">I176&amp;" "&amp;J176&amp;" "&amp;K176&amp;" "&amp;L176&amp;" "&amp;M176</f>
        <v>N175 ( WIRE 727 ) X5150 Y1393.2 G111</v>
      </c>
    </row>
    <row r="177" customFormat="false" ht="13.8" hidden="false" customHeight="false" outlineLevel="0" collapsed="false">
      <c r="D177" s="1" t="n">
        <f aca="false">D176+$B$6</f>
        <v>728</v>
      </c>
      <c r="E177" s="1" t="n">
        <f aca="false">E176+$B$4</f>
        <v>5150</v>
      </c>
      <c r="F177" s="1" t="n">
        <f aca="false">F176+$B$5</f>
        <v>1398.95</v>
      </c>
      <c r="I177" s="1" t="s">
        <v>192</v>
      </c>
      <c r="J177" s="1" t="str">
        <f aca="false">"( WIRE "&amp;D177&amp;" )"</f>
        <v>( WIRE 728 )</v>
      </c>
      <c r="K177" s="1" t="str">
        <f aca="false">"X"&amp;$E177</f>
        <v>X5150</v>
      </c>
      <c r="L177" s="1" t="str">
        <f aca="false">"Y"&amp;F177</f>
        <v>Y1398.95</v>
      </c>
      <c r="M177" s="1" t="str">
        <f aca="false">"G111"</f>
        <v>G111</v>
      </c>
      <c r="O177" s="1" t="str">
        <f aca="false">I177&amp;" "&amp;J177&amp;" "&amp;K177&amp;" "&amp;L177&amp;" "&amp;M177</f>
        <v>N176 ( WIRE 728 ) X5150 Y1398.95 G111</v>
      </c>
    </row>
    <row r="178" customFormat="false" ht="13.8" hidden="false" customHeight="false" outlineLevel="0" collapsed="false">
      <c r="D178" s="1" t="n">
        <f aca="false">D177+$B$6</f>
        <v>729</v>
      </c>
      <c r="E178" s="1" t="n">
        <f aca="false">E177+$B$4</f>
        <v>5150</v>
      </c>
      <c r="F178" s="1" t="n">
        <f aca="false">F177+$B$5</f>
        <v>1404.7</v>
      </c>
      <c r="I178" s="1" t="s">
        <v>193</v>
      </c>
      <c r="J178" s="1" t="str">
        <f aca="false">"( WIRE "&amp;D178&amp;" )"</f>
        <v>( WIRE 729 )</v>
      </c>
      <c r="K178" s="1" t="str">
        <f aca="false">"X"&amp;$E178</f>
        <v>X5150</v>
      </c>
      <c r="L178" s="1" t="str">
        <f aca="false">"Y"&amp;F178</f>
        <v>Y1404.7</v>
      </c>
      <c r="M178" s="1" t="str">
        <f aca="false">"G111"</f>
        <v>G111</v>
      </c>
      <c r="O178" s="1" t="str">
        <f aca="false">I178&amp;" "&amp;J178&amp;" "&amp;K178&amp;" "&amp;L178&amp;" "&amp;M178</f>
        <v>N177 ( WIRE 729 ) X5150 Y1404.7 G111</v>
      </c>
    </row>
    <row r="179" customFormat="false" ht="13.8" hidden="false" customHeight="false" outlineLevel="0" collapsed="false">
      <c r="D179" s="1" t="n">
        <f aca="false">D178+$B$6</f>
        <v>730</v>
      </c>
      <c r="E179" s="1" t="n">
        <f aca="false">E178+$B$4</f>
        <v>5150</v>
      </c>
      <c r="F179" s="1" t="n">
        <f aca="false">F178+$B$5</f>
        <v>1410.45</v>
      </c>
      <c r="I179" s="1" t="s">
        <v>194</v>
      </c>
      <c r="J179" s="1" t="str">
        <f aca="false">"( WIRE "&amp;D179&amp;" )"</f>
        <v>( WIRE 730 )</v>
      </c>
      <c r="K179" s="1" t="str">
        <f aca="false">"X"&amp;$E179</f>
        <v>X5150</v>
      </c>
      <c r="L179" s="1" t="str">
        <f aca="false">"Y"&amp;F179</f>
        <v>Y1410.45</v>
      </c>
      <c r="M179" s="1" t="str">
        <f aca="false">"G111"</f>
        <v>G111</v>
      </c>
      <c r="O179" s="1" t="str">
        <f aca="false">I179&amp;" "&amp;J179&amp;" "&amp;K179&amp;" "&amp;L179&amp;" "&amp;M179</f>
        <v>N178 ( WIRE 730 ) X5150 Y1410.45 G111</v>
      </c>
    </row>
    <row r="180" customFormat="false" ht="13.8" hidden="false" customHeight="false" outlineLevel="0" collapsed="false">
      <c r="D180" s="1" t="n">
        <f aca="false">D179+$B$6</f>
        <v>731</v>
      </c>
      <c r="E180" s="1" t="n">
        <f aca="false">E179+$B$4</f>
        <v>5150</v>
      </c>
      <c r="F180" s="1" t="n">
        <f aca="false">F179+$B$5</f>
        <v>1416.2</v>
      </c>
      <c r="I180" s="1" t="s">
        <v>195</v>
      </c>
      <c r="J180" s="1" t="str">
        <f aca="false">"( WIRE "&amp;D180&amp;" )"</f>
        <v>( WIRE 731 )</v>
      </c>
      <c r="K180" s="1" t="str">
        <f aca="false">"X"&amp;$E180</f>
        <v>X5150</v>
      </c>
      <c r="L180" s="1" t="str">
        <f aca="false">"Y"&amp;F180</f>
        <v>Y1416.2</v>
      </c>
      <c r="M180" s="1" t="str">
        <f aca="false">"G111"</f>
        <v>G111</v>
      </c>
      <c r="O180" s="1" t="str">
        <f aca="false">I180&amp;" "&amp;J180&amp;" "&amp;K180&amp;" "&amp;L180&amp;" "&amp;M180</f>
        <v>N179 ( WIRE 731 ) X5150 Y1416.2 G111</v>
      </c>
    </row>
    <row r="181" customFormat="false" ht="13.8" hidden="false" customHeight="false" outlineLevel="0" collapsed="false">
      <c r="D181" s="1" t="n">
        <f aca="false">D180+$B$6</f>
        <v>732</v>
      </c>
      <c r="E181" s="1" t="n">
        <f aca="false">E180+$B$4</f>
        <v>5150</v>
      </c>
      <c r="F181" s="1" t="n">
        <f aca="false">F180+$B$5</f>
        <v>1421.95</v>
      </c>
      <c r="I181" s="1" t="s">
        <v>196</v>
      </c>
      <c r="J181" s="1" t="str">
        <f aca="false">"( WIRE "&amp;D181&amp;" )"</f>
        <v>( WIRE 732 )</v>
      </c>
      <c r="K181" s="1" t="str">
        <f aca="false">"X"&amp;$E181</f>
        <v>X5150</v>
      </c>
      <c r="L181" s="1" t="str">
        <f aca="false">"Y"&amp;F181</f>
        <v>Y1421.95</v>
      </c>
      <c r="M181" s="1" t="str">
        <f aca="false">"G111"</f>
        <v>G111</v>
      </c>
      <c r="O181" s="1" t="str">
        <f aca="false">I181&amp;" "&amp;J181&amp;" "&amp;K181&amp;" "&amp;L181&amp;" "&amp;M181</f>
        <v>N180 ( WIRE 732 ) X5150 Y1421.95 G111</v>
      </c>
    </row>
    <row r="182" customFormat="false" ht="13.8" hidden="false" customHeight="false" outlineLevel="0" collapsed="false">
      <c r="D182" s="1" t="n">
        <f aca="false">D181+$B$6</f>
        <v>733</v>
      </c>
      <c r="E182" s="1" t="n">
        <f aca="false">E181+$B$4</f>
        <v>5150</v>
      </c>
      <c r="F182" s="1" t="n">
        <f aca="false">F181+$B$5</f>
        <v>1427.7</v>
      </c>
      <c r="I182" s="1" t="s">
        <v>197</v>
      </c>
      <c r="J182" s="1" t="str">
        <f aca="false">"( WIRE "&amp;D182&amp;" )"</f>
        <v>( WIRE 733 )</v>
      </c>
      <c r="K182" s="1" t="str">
        <f aca="false">"X"&amp;$E182</f>
        <v>X5150</v>
      </c>
      <c r="L182" s="1" t="str">
        <f aca="false">"Y"&amp;F182</f>
        <v>Y1427.7</v>
      </c>
      <c r="M182" s="1" t="str">
        <f aca="false">"G111"</f>
        <v>G111</v>
      </c>
      <c r="O182" s="1" t="str">
        <f aca="false">I182&amp;" "&amp;J182&amp;" "&amp;K182&amp;" "&amp;L182&amp;" "&amp;M182</f>
        <v>N181 ( WIRE 733 ) X5150 Y1427.7 G111</v>
      </c>
    </row>
    <row r="183" customFormat="false" ht="13.8" hidden="false" customHeight="false" outlineLevel="0" collapsed="false">
      <c r="D183" s="1" t="n">
        <f aca="false">D182+$B$6</f>
        <v>734</v>
      </c>
      <c r="E183" s="1" t="n">
        <f aca="false">E182+$B$4</f>
        <v>5150</v>
      </c>
      <c r="F183" s="1" t="n">
        <f aca="false">F182+$B$5</f>
        <v>1433.45</v>
      </c>
      <c r="I183" s="1" t="s">
        <v>198</v>
      </c>
      <c r="J183" s="1" t="str">
        <f aca="false">"( WIRE "&amp;D183&amp;" )"</f>
        <v>( WIRE 734 )</v>
      </c>
      <c r="K183" s="1" t="str">
        <f aca="false">"X"&amp;$E183</f>
        <v>X5150</v>
      </c>
      <c r="L183" s="1" t="str">
        <f aca="false">"Y"&amp;F183</f>
        <v>Y1433.45</v>
      </c>
      <c r="M183" s="1" t="str">
        <f aca="false">"G111"</f>
        <v>G111</v>
      </c>
      <c r="O183" s="1" t="str">
        <f aca="false">I183&amp;" "&amp;J183&amp;" "&amp;K183&amp;" "&amp;L183&amp;" "&amp;M183</f>
        <v>N182 ( WIRE 734 ) X5150 Y1433.45 G111</v>
      </c>
    </row>
    <row r="184" customFormat="false" ht="13.8" hidden="false" customHeight="false" outlineLevel="0" collapsed="false">
      <c r="D184" s="1" t="n">
        <f aca="false">D183+$B$6</f>
        <v>735</v>
      </c>
      <c r="E184" s="1" t="n">
        <f aca="false">E183+$B$4</f>
        <v>5150</v>
      </c>
      <c r="F184" s="1" t="n">
        <f aca="false">F183+$B$5</f>
        <v>1439.2</v>
      </c>
      <c r="I184" s="1" t="s">
        <v>199</v>
      </c>
      <c r="J184" s="1" t="str">
        <f aca="false">"( WIRE "&amp;D184&amp;" )"</f>
        <v>( WIRE 735 )</v>
      </c>
      <c r="K184" s="1" t="str">
        <f aca="false">"X"&amp;$E184</f>
        <v>X5150</v>
      </c>
      <c r="L184" s="1" t="str">
        <f aca="false">"Y"&amp;F184</f>
        <v>Y1439.2</v>
      </c>
      <c r="M184" s="1" t="str">
        <f aca="false">"G111"</f>
        <v>G111</v>
      </c>
      <c r="O184" s="1" t="str">
        <f aca="false">I184&amp;" "&amp;J184&amp;" "&amp;K184&amp;" "&amp;L184&amp;" "&amp;M184</f>
        <v>N183 ( WIRE 735 ) X5150 Y1439.2 G111</v>
      </c>
    </row>
    <row r="185" customFormat="false" ht="13.8" hidden="false" customHeight="false" outlineLevel="0" collapsed="false">
      <c r="D185" s="1" t="n">
        <f aca="false">D184+$B$6</f>
        <v>736</v>
      </c>
      <c r="E185" s="1" t="n">
        <f aca="false">E184+$B$4</f>
        <v>5150</v>
      </c>
      <c r="F185" s="1" t="n">
        <f aca="false">F184+$B$5</f>
        <v>1444.95</v>
      </c>
      <c r="I185" s="1" t="s">
        <v>200</v>
      </c>
      <c r="J185" s="1" t="str">
        <f aca="false">"( WIRE "&amp;D185&amp;" )"</f>
        <v>( WIRE 736 )</v>
      </c>
      <c r="K185" s="1" t="str">
        <f aca="false">"X"&amp;$E185</f>
        <v>X5150</v>
      </c>
      <c r="L185" s="1" t="str">
        <f aca="false">"Y"&amp;F185</f>
        <v>Y1444.95</v>
      </c>
      <c r="M185" s="1" t="str">
        <f aca="false">"G111"</f>
        <v>G111</v>
      </c>
      <c r="O185" s="1" t="str">
        <f aca="false">I185&amp;" "&amp;J185&amp;" "&amp;K185&amp;" "&amp;L185&amp;" "&amp;M185</f>
        <v>N184 ( WIRE 736 ) X5150 Y1444.95 G111</v>
      </c>
    </row>
    <row r="186" customFormat="false" ht="13.8" hidden="false" customHeight="false" outlineLevel="0" collapsed="false">
      <c r="D186" s="1" t="n">
        <f aca="false">D185+$B$6</f>
        <v>737</v>
      </c>
      <c r="E186" s="1" t="n">
        <f aca="false">E185+$B$4</f>
        <v>5150</v>
      </c>
      <c r="F186" s="1" t="n">
        <f aca="false">F185+$B$5</f>
        <v>1450.7</v>
      </c>
      <c r="I186" s="1" t="s">
        <v>201</v>
      </c>
      <c r="J186" s="1" t="str">
        <f aca="false">"( WIRE "&amp;D186&amp;" )"</f>
        <v>( WIRE 737 )</v>
      </c>
      <c r="K186" s="1" t="str">
        <f aca="false">"X"&amp;$E186</f>
        <v>X5150</v>
      </c>
      <c r="L186" s="1" t="str">
        <f aca="false">"Y"&amp;F186</f>
        <v>Y1450.7</v>
      </c>
      <c r="M186" s="1" t="str">
        <f aca="false">"G111"</f>
        <v>G111</v>
      </c>
      <c r="O186" s="1" t="str">
        <f aca="false">I186&amp;" "&amp;J186&amp;" "&amp;K186&amp;" "&amp;L186&amp;" "&amp;M186</f>
        <v>N185 ( WIRE 737 ) X5150 Y1450.7 G111</v>
      </c>
    </row>
    <row r="187" customFormat="false" ht="13.8" hidden="false" customHeight="false" outlineLevel="0" collapsed="false">
      <c r="D187" s="1" t="n">
        <f aca="false">D186+$B$6</f>
        <v>738</v>
      </c>
      <c r="E187" s="1" t="n">
        <f aca="false">E186+$B$4</f>
        <v>5150</v>
      </c>
      <c r="F187" s="1" t="n">
        <f aca="false">F186+$B$5</f>
        <v>1456.45</v>
      </c>
      <c r="I187" s="1" t="s">
        <v>202</v>
      </c>
      <c r="J187" s="1" t="str">
        <f aca="false">"( WIRE "&amp;D187&amp;" )"</f>
        <v>( WIRE 738 )</v>
      </c>
      <c r="K187" s="1" t="str">
        <f aca="false">"X"&amp;$E187</f>
        <v>X5150</v>
      </c>
      <c r="L187" s="1" t="str">
        <f aca="false">"Y"&amp;F187</f>
        <v>Y1456.45</v>
      </c>
      <c r="M187" s="1" t="str">
        <f aca="false">"G111"</f>
        <v>G111</v>
      </c>
      <c r="O187" s="1" t="str">
        <f aca="false">I187&amp;" "&amp;J187&amp;" "&amp;K187&amp;" "&amp;L187&amp;" "&amp;M187</f>
        <v>N186 ( WIRE 738 ) X5150 Y1456.45 G111</v>
      </c>
    </row>
    <row r="188" customFormat="false" ht="13.8" hidden="false" customHeight="false" outlineLevel="0" collapsed="false">
      <c r="D188" s="1" t="n">
        <f aca="false">D187+$B$6</f>
        <v>739</v>
      </c>
      <c r="E188" s="1" t="n">
        <f aca="false">E187+$B$4</f>
        <v>5150</v>
      </c>
      <c r="F188" s="1" t="n">
        <f aca="false">F187+$B$5</f>
        <v>1462.2</v>
      </c>
      <c r="I188" s="1" t="s">
        <v>203</v>
      </c>
      <c r="J188" s="1" t="str">
        <f aca="false">"( WIRE "&amp;D188&amp;" )"</f>
        <v>( WIRE 739 )</v>
      </c>
      <c r="K188" s="1" t="str">
        <f aca="false">"X"&amp;$E188</f>
        <v>X5150</v>
      </c>
      <c r="L188" s="1" t="str">
        <f aca="false">"Y"&amp;F188</f>
        <v>Y1462.2</v>
      </c>
      <c r="M188" s="1" t="str">
        <f aca="false">"G111"</f>
        <v>G111</v>
      </c>
      <c r="O188" s="1" t="str">
        <f aca="false">I188&amp;" "&amp;J188&amp;" "&amp;K188&amp;" "&amp;L188&amp;" "&amp;M188</f>
        <v>N187 ( WIRE 739 ) X5150 Y1462.2 G111</v>
      </c>
    </row>
    <row r="189" customFormat="false" ht="13.8" hidden="false" customHeight="false" outlineLevel="0" collapsed="false">
      <c r="D189" s="1" t="n">
        <f aca="false">D188+$B$6</f>
        <v>740</v>
      </c>
      <c r="E189" s="1" t="n">
        <f aca="false">E188+$B$4</f>
        <v>5150</v>
      </c>
      <c r="F189" s="1" t="n">
        <f aca="false">F188+$B$5</f>
        <v>1467.95</v>
      </c>
      <c r="I189" s="1" t="s">
        <v>204</v>
      </c>
      <c r="J189" s="1" t="str">
        <f aca="false">"( WIRE "&amp;D189&amp;" )"</f>
        <v>( WIRE 740 )</v>
      </c>
      <c r="K189" s="1" t="str">
        <f aca="false">"X"&amp;$E189</f>
        <v>X5150</v>
      </c>
      <c r="L189" s="1" t="str">
        <f aca="false">"Y"&amp;F189</f>
        <v>Y1467.95</v>
      </c>
      <c r="M189" s="1" t="str">
        <f aca="false">"G111"</f>
        <v>G111</v>
      </c>
      <c r="O189" s="1" t="str">
        <f aca="false">I189&amp;" "&amp;J189&amp;" "&amp;K189&amp;" "&amp;L189&amp;" "&amp;M189</f>
        <v>N188 ( WIRE 740 ) X5150 Y1467.95 G111</v>
      </c>
    </row>
    <row r="190" customFormat="false" ht="13.8" hidden="false" customHeight="false" outlineLevel="0" collapsed="false">
      <c r="D190" s="1" t="n">
        <f aca="false">D189+$B$6</f>
        <v>741</v>
      </c>
      <c r="E190" s="1" t="n">
        <f aca="false">E189+$B$4</f>
        <v>5150</v>
      </c>
      <c r="F190" s="1" t="n">
        <f aca="false">F189+$B$5</f>
        <v>1473.7</v>
      </c>
      <c r="I190" s="1" t="s">
        <v>205</v>
      </c>
      <c r="J190" s="1" t="str">
        <f aca="false">"( WIRE "&amp;D190&amp;" )"</f>
        <v>( WIRE 741 )</v>
      </c>
      <c r="K190" s="1" t="str">
        <f aca="false">"X"&amp;$E190</f>
        <v>X5150</v>
      </c>
      <c r="L190" s="1" t="str">
        <f aca="false">"Y"&amp;F190</f>
        <v>Y1473.7</v>
      </c>
      <c r="M190" s="1" t="str">
        <f aca="false">"G111"</f>
        <v>G111</v>
      </c>
      <c r="O190" s="1" t="str">
        <f aca="false">I190&amp;" "&amp;J190&amp;" "&amp;K190&amp;" "&amp;L190&amp;" "&amp;M190</f>
        <v>N189 ( WIRE 741 ) X5150 Y1473.7 G111</v>
      </c>
    </row>
    <row r="191" customFormat="false" ht="13.8" hidden="false" customHeight="false" outlineLevel="0" collapsed="false">
      <c r="D191" s="1" t="n">
        <f aca="false">D190+$B$6</f>
        <v>742</v>
      </c>
      <c r="E191" s="1" t="n">
        <f aca="false">E190+$B$4</f>
        <v>5150</v>
      </c>
      <c r="F191" s="1" t="n">
        <f aca="false">F190+$B$5</f>
        <v>1479.45</v>
      </c>
      <c r="I191" s="1" t="s">
        <v>206</v>
      </c>
      <c r="J191" s="1" t="str">
        <f aca="false">"( WIRE "&amp;D191&amp;" )"</f>
        <v>( WIRE 742 )</v>
      </c>
      <c r="K191" s="1" t="str">
        <f aca="false">"X"&amp;$E191</f>
        <v>X5150</v>
      </c>
      <c r="L191" s="1" t="str">
        <f aca="false">"Y"&amp;F191</f>
        <v>Y1479.45</v>
      </c>
      <c r="M191" s="1" t="str">
        <f aca="false">"G111"</f>
        <v>G111</v>
      </c>
      <c r="O191" s="1" t="str">
        <f aca="false">I191&amp;" "&amp;J191&amp;" "&amp;K191&amp;" "&amp;L191&amp;" "&amp;M191</f>
        <v>N190 ( WIRE 742 ) X5150 Y1479.45 G111</v>
      </c>
    </row>
    <row r="192" customFormat="false" ht="13.8" hidden="false" customHeight="false" outlineLevel="0" collapsed="false">
      <c r="D192" s="1" t="n">
        <f aca="false">D191+$B$6</f>
        <v>743</v>
      </c>
      <c r="E192" s="1" t="n">
        <f aca="false">E191+$B$4</f>
        <v>5150</v>
      </c>
      <c r="F192" s="1" t="n">
        <f aca="false">F191+$B$5</f>
        <v>1485.2</v>
      </c>
      <c r="I192" s="1" t="s">
        <v>207</v>
      </c>
      <c r="J192" s="1" t="str">
        <f aca="false">"( WIRE "&amp;D192&amp;" )"</f>
        <v>( WIRE 743 )</v>
      </c>
      <c r="K192" s="1" t="str">
        <f aca="false">"X"&amp;$E192</f>
        <v>X5150</v>
      </c>
      <c r="L192" s="1" t="str">
        <f aca="false">"Y"&amp;F192</f>
        <v>Y1485.2</v>
      </c>
      <c r="M192" s="1" t="str">
        <f aca="false">"G111"</f>
        <v>G111</v>
      </c>
      <c r="O192" s="1" t="str">
        <f aca="false">I192&amp;" "&amp;J192&amp;" "&amp;K192&amp;" "&amp;L192&amp;" "&amp;M192</f>
        <v>N191 ( WIRE 743 ) X5150 Y1485.2 G111</v>
      </c>
    </row>
    <row r="193" customFormat="false" ht="13.8" hidden="false" customHeight="false" outlineLevel="0" collapsed="false">
      <c r="D193" s="1" t="n">
        <f aca="false">D192+$B$6</f>
        <v>744</v>
      </c>
      <c r="E193" s="1" t="n">
        <f aca="false">E192+$B$4</f>
        <v>5150</v>
      </c>
      <c r="F193" s="1" t="n">
        <f aca="false">F192+$B$5</f>
        <v>1490.95</v>
      </c>
      <c r="I193" s="1" t="s">
        <v>208</v>
      </c>
      <c r="J193" s="1" t="str">
        <f aca="false">"( WIRE "&amp;D193&amp;" )"</f>
        <v>( WIRE 744 )</v>
      </c>
      <c r="K193" s="1" t="str">
        <f aca="false">"X"&amp;$E193</f>
        <v>X5150</v>
      </c>
      <c r="L193" s="1" t="str">
        <f aca="false">"Y"&amp;F193</f>
        <v>Y1490.95</v>
      </c>
      <c r="M193" s="1" t="str">
        <f aca="false">"G111"</f>
        <v>G111</v>
      </c>
      <c r="O193" s="1" t="str">
        <f aca="false">I193&amp;" "&amp;J193&amp;" "&amp;K193&amp;" "&amp;L193&amp;" "&amp;M193</f>
        <v>N192 ( WIRE 744 ) X5150 Y1490.95 G111</v>
      </c>
    </row>
    <row r="194" customFormat="false" ht="13.8" hidden="false" customHeight="false" outlineLevel="0" collapsed="false">
      <c r="D194" s="1" t="n">
        <f aca="false">D193+$B$6</f>
        <v>745</v>
      </c>
      <c r="E194" s="1" t="n">
        <f aca="false">E193+$B$4</f>
        <v>5150</v>
      </c>
      <c r="F194" s="1" t="n">
        <f aca="false">F193+$B$5</f>
        <v>1496.7</v>
      </c>
      <c r="I194" s="1" t="s">
        <v>209</v>
      </c>
      <c r="J194" s="1" t="str">
        <f aca="false">"( WIRE "&amp;D194&amp;" )"</f>
        <v>( WIRE 745 )</v>
      </c>
      <c r="K194" s="1" t="str">
        <f aca="false">"X"&amp;$E194</f>
        <v>X5150</v>
      </c>
      <c r="L194" s="1" t="str">
        <f aca="false">"Y"&amp;F194</f>
        <v>Y1496.7</v>
      </c>
      <c r="M194" s="1" t="str">
        <f aca="false">"G111"</f>
        <v>G111</v>
      </c>
      <c r="O194" s="1" t="str">
        <f aca="false">I194&amp;" "&amp;J194&amp;" "&amp;K194&amp;" "&amp;L194&amp;" "&amp;M194</f>
        <v>N193 ( WIRE 745 ) X5150 Y1496.7 G111</v>
      </c>
    </row>
    <row r="195" customFormat="false" ht="13.8" hidden="false" customHeight="false" outlineLevel="0" collapsed="false">
      <c r="D195" s="1" t="n">
        <f aca="false">D194+$B$6</f>
        <v>746</v>
      </c>
      <c r="E195" s="1" t="n">
        <f aca="false">E194+$B$4</f>
        <v>5150</v>
      </c>
      <c r="F195" s="1" t="n">
        <f aca="false">F194+$B$5</f>
        <v>1502.45</v>
      </c>
      <c r="I195" s="1" t="s">
        <v>210</v>
      </c>
      <c r="J195" s="1" t="str">
        <f aca="false">"( WIRE "&amp;D195&amp;" )"</f>
        <v>( WIRE 746 )</v>
      </c>
      <c r="K195" s="1" t="str">
        <f aca="false">"X"&amp;$E195</f>
        <v>X5150</v>
      </c>
      <c r="L195" s="1" t="str">
        <f aca="false">"Y"&amp;F195</f>
        <v>Y1502.45</v>
      </c>
      <c r="M195" s="1" t="str">
        <f aca="false">"G111"</f>
        <v>G111</v>
      </c>
      <c r="O195" s="1" t="str">
        <f aca="false">I195&amp;" "&amp;J195&amp;" "&amp;K195&amp;" "&amp;L195&amp;" "&amp;M195</f>
        <v>N194 ( WIRE 746 ) X5150 Y1502.45 G111</v>
      </c>
    </row>
    <row r="196" customFormat="false" ht="13.8" hidden="false" customHeight="false" outlineLevel="0" collapsed="false">
      <c r="D196" s="1" t="n">
        <f aca="false">D195+$B$6</f>
        <v>747</v>
      </c>
      <c r="E196" s="1" t="n">
        <f aca="false">E195+$B$4</f>
        <v>5150</v>
      </c>
      <c r="F196" s="1" t="n">
        <f aca="false">F195+$B$5</f>
        <v>1508.2</v>
      </c>
      <c r="I196" s="1" t="s">
        <v>211</v>
      </c>
      <c r="J196" s="1" t="str">
        <f aca="false">"( WIRE "&amp;D196&amp;" )"</f>
        <v>( WIRE 747 )</v>
      </c>
      <c r="K196" s="1" t="str">
        <f aca="false">"X"&amp;$E196</f>
        <v>X5150</v>
      </c>
      <c r="L196" s="1" t="str">
        <f aca="false">"Y"&amp;F196</f>
        <v>Y1508.2</v>
      </c>
      <c r="M196" s="1" t="str">
        <f aca="false">"G111"</f>
        <v>G111</v>
      </c>
      <c r="O196" s="1" t="str">
        <f aca="false">I196&amp;" "&amp;J196&amp;" "&amp;K196&amp;" "&amp;L196&amp;" "&amp;M196</f>
        <v>N195 ( WIRE 747 ) X5150 Y1508.2 G111</v>
      </c>
    </row>
    <row r="197" customFormat="false" ht="13.8" hidden="false" customHeight="false" outlineLevel="0" collapsed="false">
      <c r="D197" s="1" t="n">
        <f aca="false">D196+$B$6</f>
        <v>748</v>
      </c>
      <c r="E197" s="1" t="n">
        <f aca="false">E196+$B$4</f>
        <v>5150</v>
      </c>
      <c r="F197" s="1" t="n">
        <f aca="false">F196+$B$5</f>
        <v>1513.95</v>
      </c>
      <c r="I197" s="1" t="s">
        <v>212</v>
      </c>
      <c r="J197" s="1" t="str">
        <f aca="false">"( WIRE "&amp;D197&amp;" )"</f>
        <v>( WIRE 748 )</v>
      </c>
      <c r="K197" s="1" t="str">
        <f aca="false">"X"&amp;$E197</f>
        <v>X5150</v>
      </c>
      <c r="L197" s="1" t="str">
        <f aca="false">"Y"&amp;F197</f>
        <v>Y1513.95</v>
      </c>
      <c r="M197" s="1" t="str">
        <f aca="false">"G111"</f>
        <v>G111</v>
      </c>
      <c r="O197" s="1" t="str">
        <f aca="false">I197&amp;" "&amp;J197&amp;" "&amp;K197&amp;" "&amp;L197&amp;" "&amp;M197</f>
        <v>N196 ( WIRE 748 ) X5150 Y1513.95 G111</v>
      </c>
    </row>
    <row r="198" customFormat="false" ht="13.8" hidden="false" customHeight="false" outlineLevel="0" collapsed="false">
      <c r="D198" s="1" t="n">
        <f aca="false">D197+$B$6</f>
        <v>749</v>
      </c>
      <c r="E198" s="1" t="n">
        <f aca="false">E197+$B$4</f>
        <v>5150</v>
      </c>
      <c r="F198" s="1" t="n">
        <f aca="false">F197+$B$5</f>
        <v>1519.7</v>
      </c>
      <c r="I198" s="1" t="s">
        <v>213</v>
      </c>
      <c r="J198" s="1" t="str">
        <f aca="false">"( WIRE "&amp;D198&amp;" )"</f>
        <v>( WIRE 749 )</v>
      </c>
      <c r="K198" s="1" t="str">
        <f aca="false">"X"&amp;$E198</f>
        <v>X5150</v>
      </c>
      <c r="L198" s="1" t="str">
        <f aca="false">"Y"&amp;F198</f>
        <v>Y1519.7</v>
      </c>
      <c r="M198" s="1" t="str">
        <f aca="false">"G111"</f>
        <v>G111</v>
      </c>
      <c r="O198" s="1" t="str">
        <f aca="false">I198&amp;" "&amp;J198&amp;" "&amp;K198&amp;" "&amp;L198&amp;" "&amp;M198</f>
        <v>N197 ( WIRE 749 ) X5150 Y1519.7 G111</v>
      </c>
    </row>
    <row r="199" customFormat="false" ht="13.8" hidden="false" customHeight="false" outlineLevel="0" collapsed="false">
      <c r="D199" s="1" t="n">
        <f aca="false">D198+$B$6</f>
        <v>750</v>
      </c>
      <c r="E199" s="1" t="n">
        <f aca="false">E198+$B$4</f>
        <v>5150</v>
      </c>
      <c r="F199" s="1" t="n">
        <f aca="false">F198+$B$5</f>
        <v>1525.45</v>
      </c>
      <c r="I199" s="1" t="s">
        <v>214</v>
      </c>
      <c r="J199" s="1" t="str">
        <f aca="false">"( WIRE "&amp;D199&amp;" )"</f>
        <v>( WIRE 750 )</v>
      </c>
      <c r="K199" s="1" t="str">
        <f aca="false">"X"&amp;$E199</f>
        <v>X5150</v>
      </c>
      <c r="L199" s="1" t="str">
        <f aca="false">"Y"&amp;F199</f>
        <v>Y1525.45</v>
      </c>
      <c r="M199" s="1" t="str">
        <f aca="false">"G111"</f>
        <v>G111</v>
      </c>
      <c r="O199" s="1" t="str">
        <f aca="false">I199&amp;" "&amp;J199&amp;" "&amp;K199&amp;" "&amp;L199&amp;" "&amp;M199</f>
        <v>N198 ( WIRE 750 ) X5150 Y1525.45 G111</v>
      </c>
    </row>
    <row r="200" customFormat="false" ht="13.8" hidden="false" customHeight="false" outlineLevel="0" collapsed="false">
      <c r="D200" s="1" t="n">
        <f aca="false">D199+$B$6</f>
        <v>751</v>
      </c>
      <c r="E200" s="1" t="n">
        <f aca="false">E199+$B$4</f>
        <v>5150</v>
      </c>
      <c r="F200" s="1" t="n">
        <f aca="false">F199+$B$5</f>
        <v>1531.2</v>
      </c>
      <c r="I200" s="1" t="s">
        <v>215</v>
      </c>
      <c r="J200" s="1" t="str">
        <f aca="false">"( WIRE "&amp;D200&amp;" )"</f>
        <v>( WIRE 751 )</v>
      </c>
      <c r="K200" s="1" t="str">
        <f aca="false">"X"&amp;$E200</f>
        <v>X5150</v>
      </c>
      <c r="L200" s="1" t="str">
        <f aca="false">"Y"&amp;F200</f>
        <v>Y1531.2</v>
      </c>
      <c r="M200" s="1" t="str">
        <f aca="false">"G111"</f>
        <v>G111</v>
      </c>
      <c r="O200" s="1" t="str">
        <f aca="false">I200&amp;" "&amp;J200&amp;" "&amp;K200&amp;" "&amp;L200&amp;" "&amp;M200</f>
        <v>N199 ( WIRE 751 ) X5150 Y1531.2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1" t="n">
        <v>2790</v>
      </c>
      <c r="D2" s="4" t="n">
        <v>552</v>
      </c>
      <c r="E2" s="1" t="n">
        <f aca="false">$B$2</f>
        <v>2790</v>
      </c>
      <c r="F2" s="1" t="n">
        <f aca="false">$B$3</f>
        <v>2081.8</v>
      </c>
      <c r="G2" s="4"/>
      <c r="H2" s="4"/>
      <c r="I2" s="4" t="s">
        <v>17</v>
      </c>
      <c r="J2" s="4" t="str">
        <f aca="false">"( WIRE "&amp;D2&amp;" )"</f>
        <v>( WIRE 552 )</v>
      </c>
      <c r="K2" s="1" t="str">
        <f aca="false">"X"&amp;$E$2</f>
        <v>X2790</v>
      </c>
      <c r="L2" s="1" t="str">
        <f aca="false">"Y"&amp;F2</f>
        <v>Y2081.8</v>
      </c>
      <c r="M2" s="1" t="str">
        <f aca="false">"G111"</f>
        <v>G111</v>
      </c>
      <c r="O2" s="4" t="str">
        <f aca="false">I2&amp;" "&amp;J2&amp;" "&amp;K2&amp;" "&amp;L2&amp;" "&amp;M2</f>
        <v>N1 ( WIRE 552 ) X2790 Y2081.8 G111</v>
      </c>
    </row>
    <row r="3" customFormat="false" ht="13.8" hidden="false" customHeight="false" outlineLevel="0" collapsed="false">
      <c r="A3" s="1" t="s">
        <v>6</v>
      </c>
      <c r="B3" s="11" t="n">
        <v>2081.8</v>
      </c>
      <c r="D3" s="1" t="n">
        <f aca="false">D2+$B$6</f>
        <v>551</v>
      </c>
      <c r="E3" s="1" t="n">
        <f aca="false">E2+$B$4</f>
        <v>2790</v>
      </c>
      <c r="F3" s="1" t="n">
        <f aca="false">F2+$B$5</f>
        <v>2076.05</v>
      </c>
      <c r="I3" s="1" t="s">
        <v>18</v>
      </c>
      <c r="J3" s="1" t="str">
        <f aca="false">"( WIRE "&amp;D3&amp;" )"</f>
        <v>( WIRE 551 )</v>
      </c>
      <c r="K3" s="1" t="str">
        <f aca="false">"X"&amp;$E3</f>
        <v>X2790</v>
      </c>
      <c r="L3" s="1" t="str">
        <f aca="false">"Y"&amp;F3</f>
        <v>Y2076.05</v>
      </c>
      <c r="M3" s="1" t="str">
        <f aca="false">"G111"</f>
        <v>G111</v>
      </c>
      <c r="O3" s="1" t="str">
        <f aca="false">I3&amp;" "&amp;J3&amp;" "&amp;K3&amp;" "&amp;L3&amp;" "&amp;M3</f>
        <v>N2 ( WIRE 551 ) X2790 Y2076.05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550</v>
      </c>
      <c r="E4" s="1" t="n">
        <f aca="false">E3+$B$4</f>
        <v>2790</v>
      </c>
      <c r="F4" s="1" t="n">
        <f aca="false">F3+$B$5</f>
        <v>2070.3</v>
      </c>
      <c r="I4" s="1" t="s">
        <v>19</v>
      </c>
      <c r="J4" s="1" t="str">
        <f aca="false">"( WIRE "&amp;D4&amp;" )"</f>
        <v>( WIRE 550 )</v>
      </c>
      <c r="K4" s="1" t="str">
        <f aca="false">"X"&amp;$E4</f>
        <v>X2790</v>
      </c>
      <c r="L4" s="1" t="str">
        <f aca="false">"Y"&amp;F4</f>
        <v>Y2070.3</v>
      </c>
      <c r="M4" s="1" t="str">
        <f aca="false">"G111"</f>
        <v>G111</v>
      </c>
      <c r="O4" s="1" t="str">
        <f aca="false">I4&amp;" "&amp;J4&amp;" "&amp;K4&amp;" "&amp;L4&amp;" "&amp;M4</f>
        <v>N3 ( WIRE 550 ) X2790 Y2070.3 G111</v>
      </c>
    </row>
    <row r="5" customFormat="false" ht="13.8" hidden="false" customHeight="false" outlineLevel="0" collapsed="false">
      <c r="A5" s="1" t="s">
        <v>8</v>
      </c>
      <c r="B5" s="1" t="n">
        <v>-5.75</v>
      </c>
      <c r="D5" s="1" t="n">
        <f aca="false">D4+$B$6</f>
        <v>549</v>
      </c>
      <c r="E5" s="1" t="n">
        <f aca="false">E4+$B$4</f>
        <v>2790</v>
      </c>
      <c r="F5" s="1" t="n">
        <f aca="false">F4+$B$5</f>
        <v>2064.55</v>
      </c>
      <c r="I5" s="1" t="s">
        <v>20</v>
      </c>
      <c r="J5" s="1" t="str">
        <f aca="false">"( WIRE "&amp;D5&amp;" )"</f>
        <v>( WIRE 549 )</v>
      </c>
      <c r="K5" s="1" t="str">
        <f aca="false">"X"&amp;$E5</f>
        <v>X2790</v>
      </c>
      <c r="L5" s="1" t="str">
        <f aca="false">"Y"&amp;F5</f>
        <v>Y2064.55</v>
      </c>
      <c r="M5" s="1" t="str">
        <f aca="false">"G111"</f>
        <v>G111</v>
      </c>
      <c r="O5" s="1" t="str">
        <f aca="false">I5&amp;" "&amp;J5&amp;" "&amp;K5&amp;" "&amp;L5&amp;" "&amp;M5</f>
        <v>N4 ( WIRE 549 ) X2790 Y2064.55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548</v>
      </c>
      <c r="E6" s="1" t="n">
        <f aca="false">E5+$B$4</f>
        <v>2790</v>
      </c>
      <c r="F6" s="1" t="n">
        <f aca="false">F5+$B$5</f>
        <v>2058.8</v>
      </c>
      <c r="I6" s="1" t="s">
        <v>21</v>
      </c>
      <c r="J6" s="1" t="str">
        <f aca="false">"( WIRE "&amp;D6&amp;" )"</f>
        <v>( WIRE 548 )</v>
      </c>
      <c r="K6" s="1" t="str">
        <f aca="false">"X"&amp;$E6</f>
        <v>X2790</v>
      </c>
      <c r="L6" s="1" t="str">
        <f aca="false">"Y"&amp;F6</f>
        <v>Y2058.8</v>
      </c>
      <c r="M6" s="1" t="str">
        <f aca="false">"G111"</f>
        <v>G111</v>
      </c>
      <c r="O6" s="1" t="str">
        <f aca="false">I6&amp;" "&amp;J6&amp;" "&amp;K6&amp;" "&amp;L6&amp;" "&amp;M6</f>
        <v>N5 ( WIRE 548 ) X2790 Y2058.8 G111</v>
      </c>
    </row>
    <row r="7" customFormat="false" ht="13.8" hidden="false" customHeight="false" outlineLevel="0" collapsed="false">
      <c r="D7" s="1" t="n">
        <f aca="false">D6+$B$6</f>
        <v>547</v>
      </c>
      <c r="E7" s="1" t="n">
        <f aca="false">E6+$B$4</f>
        <v>2790</v>
      </c>
      <c r="F7" s="1" t="n">
        <f aca="false">F6+$B$5</f>
        <v>2053.05</v>
      </c>
      <c r="I7" s="1" t="s">
        <v>22</v>
      </c>
      <c r="J7" s="1" t="str">
        <f aca="false">"( WIRE "&amp;D7&amp;" )"</f>
        <v>( WIRE 547 )</v>
      </c>
      <c r="K7" s="1" t="str">
        <f aca="false">"X"&amp;$E7</f>
        <v>X2790</v>
      </c>
      <c r="L7" s="1" t="str">
        <f aca="false">"Y"&amp;F7</f>
        <v>Y2053.05</v>
      </c>
      <c r="M7" s="1" t="str">
        <f aca="false">"G111"</f>
        <v>G111</v>
      </c>
      <c r="O7" s="1" t="str">
        <f aca="false">I7&amp;" "&amp;J7&amp;" "&amp;K7&amp;" "&amp;L7&amp;" "&amp;M7</f>
        <v>N6 ( WIRE 547 ) X2790 Y2053.05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546</v>
      </c>
      <c r="E8" s="1" t="n">
        <f aca="false">E7+$B$4</f>
        <v>2790</v>
      </c>
      <c r="F8" s="1" t="n">
        <f aca="false">F7+$B$5</f>
        <v>2047.3</v>
      </c>
      <c r="I8" s="1" t="s">
        <v>23</v>
      </c>
      <c r="J8" s="1" t="str">
        <f aca="false">"( WIRE "&amp;D8&amp;" )"</f>
        <v>( WIRE 546 )</v>
      </c>
      <c r="K8" s="1" t="str">
        <f aca="false">"X"&amp;$E8</f>
        <v>X2790</v>
      </c>
      <c r="L8" s="1" t="str">
        <f aca="false">"Y"&amp;F8</f>
        <v>Y2047.3</v>
      </c>
      <c r="M8" s="1" t="str">
        <f aca="false">"G111"</f>
        <v>G111</v>
      </c>
      <c r="O8" s="1" t="str">
        <f aca="false">I8&amp;" "&amp;J8&amp;" "&amp;K8&amp;" "&amp;L8&amp;" "&amp;M8</f>
        <v>N7 ( WIRE 546 ) X2790 Y2047.3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545</v>
      </c>
      <c r="E9" s="1" t="n">
        <f aca="false">E8+$B$4</f>
        <v>2790</v>
      </c>
      <c r="F9" s="1" t="n">
        <f aca="false">F8+$B$5</f>
        <v>2041.55</v>
      </c>
      <c r="I9" s="1" t="s">
        <v>24</v>
      </c>
      <c r="J9" s="1" t="str">
        <f aca="false">"( WIRE "&amp;D9&amp;" )"</f>
        <v>( WIRE 545 )</v>
      </c>
      <c r="K9" s="1" t="str">
        <f aca="false">"X"&amp;$E9</f>
        <v>X2790</v>
      </c>
      <c r="L9" s="1" t="str">
        <f aca="false">"Y"&amp;F9</f>
        <v>Y2041.55</v>
      </c>
      <c r="M9" s="1" t="str">
        <f aca="false">"G111"</f>
        <v>G111</v>
      </c>
      <c r="O9" s="1" t="str">
        <f aca="false">I9&amp;" "&amp;J9&amp;" "&amp;K9&amp;" "&amp;L9&amp;" "&amp;M9</f>
        <v>N8 ( WIRE 545 ) X2790 Y2041.55 G111</v>
      </c>
    </row>
    <row r="10" customFormat="false" ht="13.8" hidden="false" customHeight="false" outlineLevel="0" collapsed="false">
      <c r="D10" s="1" t="n">
        <f aca="false">D9+$B$6</f>
        <v>544</v>
      </c>
      <c r="E10" s="1" t="n">
        <f aca="false">E9+$B$4</f>
        <v>2790</v>
      </c>
      <c r="F10" s="1" t="n">
        <f aca="false">F9+$B$5</f>
        <v>2035.8</v>
      </c>
      <c r="I10" s="1" t="s">
        <v>25</v>
      </c>
      <c r="J10" s="1" t="str">
        <f aca="false">"( WIRE "&amp;D10&amp;" )"</f>
        <v>( WIRE 544 )</v>
      </c>
      <c r="K10" s="1" t="str">
        <f aca="false">"X"&amp;$E10</f>
        <v>X2790</v>
      </c>
      <c r="L10" s="1" t="str">
        <f aca="false">"Y"&amp;F10</f>
        <v>Y2035.8</v>
      </c>
      <c r="M10" s="1" t="str">
        <f aca="false">"G111"</f>
        <v>G111</v>
      </c>
      <c r="O10" s="1" t="str">
        <f aca="false">I10&amp;" "&amp;J10&amp;" "&amp;K10&amp;" "&amp;L10&amp;" "&amp;M10</f>
        <v>N9 ( WIRE 544 ) X2790 Y2035.8 G111</v>
      </c>
    </row>
    <row r="11" customFormat="false" ht="13.8" hidden="false" customHeight="false" outlineLevel="0" collapsed="false">
      <c r="D11" s="1" t="n">
        <f aca="false">D10+$B$6</f>
        <v>543</v>
      </c>
      <c r="E11" s="1" t="n">
        <f aca="false">E10+$B$4</f>
        <v>2790</v>
      </c>
      <c r="F11" s="1" t="n">
        <f aca="false">F10+$B$5</f>
        <v>2030.05</v>
      </c>
      <c r="I11" s="1" t="s">
        <v>26</v>
      </c>
      <c r="J11" s="1" t="str">
        <f aca="false">"( WIRE "&amp;D11&amp;" )"</f>
        <v>( WIRE 543 )</v>
      </c>
      <c r="K11" s="1" t="str">
        <f aca="false">"X"&amp;$E11</f>
        <v>X2790</v>
      </c>
      <c r="L11" s="1" t="str">
        <f aca="false">"Y"&amp;F11</f>
        <v>Y2030.05</v>
      </c>
      <c r="M11" s="1" t="str">
        <f aca="false">"G111"</f>
        <v>G111</v>
      </c>
      <c r="O11" s="1" t="str">
        <f aca="false">I11&amp;" "&amp;J11&amp;" "&amp;K11&amp;" "&amp;L11&amp;" "&amp;M11</f>
        <v>N10 ( WIRE 543 ) X2790 Y2030.05 G111</v>
      </c>
    </row>
    <row r="12" customFormat="false" ht="13.8" hidden="false" customHeight="false" outlineLevel="0" collapsed="false">
      <c r="D12" s="1" t="n">
        <f aca="false">D11+$B$6</f>
        <v>542</v>
      </c>
      <c r="E12" s="1" t="n">
        <f aca="false">E11+$B$4</f>
        <v>2790</v>
      </c>
      <c r="F12" s="1" t="n">
        <f aca="false">F11+$B$5</f>
        <v>2024.3</v>
      </c>
      <c r="I12" s="1" t="s">
        <v>27</v>
      </c>
      <c r="J12" s="1" t="str">
        <f aca="false">"( WIRE "&amp;D12&amp;" )"</f>
        <v>( WIRE 542 )</v>
      </c>
      <c r="K12" s="1" t="str">
        <f aca="false">"X"&amp;$E12</f>
        <v>X2790</v>
      </c>
      <c r="L12" s="1" t="str">
        <f aca="false">"Y"&amp;F12</f>
        <v>Y2024.3</v>
      </c>
      <c r="M12" s="1" t="str">
        <f aca="false">"G111"</f>
        <v>G111</v>
      </c>
      <c r="O12" s="1" t="str">
        <f aca="false">I12&amp;" "&amp;J12&amp;" "&amp;K12&amp;" "&amp;L12&amp;" "&amp;M12</f>
        <v>N11 ( WIRE 542 ) X2790 Y2024.3 G111</v>
      </c>
    </row>
    <row r="13" customFormat="false" ht="13.8" hidden="false" customHeight="false" outlineLevel="0" collapsed="false">
      <c r="D13" s="1" t="n">
        <f aca="false">D12+$B$6</f>
        <v>541</v>
      </c>
      <c r="E13" s="1" t="n">
        <f aca="false">E12+$B$4</f>
        <v>2790</v>
      </c>
      <c r="F13" s="1" t="n">
        <f aca="false">F12+$B$5</f>
        <v>2018.55</v>
      </c>
      <c r="I13" s="1" t="s">
        <v>28</v>
      </c>
      <c r="J13" s="1" t="str">
        <f aca="false">"( WIRE "&amp;D13&amp;" )"</f>
        <v>( WIRE 541 )</v>
      </c>
      <c r="K13" s="1" t="str">
        <f aca="false">"X"&amp;$E13</f>
        <v>X2790</v>
      </c>
      <c r="L13" s="1" t="str">
        <f aca="false">"Y"&amp;F13</f>
        <v>Y2018.55</v>
      </c>
      <c r="M13" s="1" t="str">
        <f aca="false">"G111"</f>
        <v>G111</v>
      </c>
      <c r="O13" s="1" t="str">
        <f aca="false">I13&amp;" "&amp;J13&amp;" "&amp;K13&amp;" "&amp;L13&amp;" "&amp;M13</f>
        <v>N12 ( WIRE 541 ) X2790 Y2018.55 G111</v>
      </c>
    </row>
    <row r="14" customFormat="false" ht="13.8" hidden="false" customHeight="false" outlineLevel="0" collapsed="false">
      <c r="D14" s="1" t="n">
        <f aca="false">D13+$B$6</f>
        <v>540</v>
      </c>
      <c r="E14" s="1" t="n">
        <f aca="false">E13+$B$4</f>
        <v>2790</v>
      </c>
      <c r="F14" s="1" t="n">
        <f aca="false">F13+$B$5</f>
        <v>2012.8</v>
      </c>
      <c r="I14" s="1" t="s">
        <v>29</v>
      </c>
      <c r="J14" s="1" t="str">
        <f aca="false">"( WIRE "&amp;D14&amp;" )"</f>
        <v>( WIRE 540 )</v>
      </c>
      <c r="K14" s="1" t="str">
        <f aca="false">"X"&amp;$E14</f>
        <v>X2790</v>
      </c>
      <c r="L14" s="1" t="str">
        <f aca="false">"Y"&amp;F14</f>
        <v>Y2012.8</v>
      </c>
      <c r="M14" s="1" t="str">
        <f aca="false">"G111"</f>
        <v>G111</v>
      </c>
      <c r="O14" s="1" t="str">
        <f aca="false">I14&amp;" "&amp;J14&amp;" "&amp;K14&amp;" "&amp;L14&amp;" "&amp;M14</f>
        <v>N13 ( WIRE 540 ) X2790 Y2012.8 G111</v>
      </c>
    </row>
    <row r="15" customFormat="false" ht="13.8" hidden="false" customHeight="false" outlineLevel="0" collapsed="false">
      <c r="D15" s="1" t="n">
        <f aca="false">D14+$B$6</f>
        <v>539</v>
      </c>
      <c r="E15" s="1" t="n">
        <f aca="false">E14+$B$4</f>
        <v>2790</v>
      </c>
      <c r="F15" s="1" t="n">
        <f aca="false">F14+$B$5</f>
        <v>2007.05</v>
      </c>
      <c r="I15" s="1" t="s">
        <v>30</v>
      </c>
      <c r="J15" s="1" t="str">
        <f aca="false">"( WIRE "&amp;D15&amp;" )"</f>
        <v>( WIRE 539 )</v>
      </c>
      <c r="K15" s="1" t="str">
        <f aca="false">"X"&amp;$E15</f>
        <v>X2790</v>
      </c>
      <c r="L15" s="1" t="str">
        <f aca="false">"Y"&amp;F15</f>
        <v>Y2007.05</v>
      </c>
      <c r="M15" s="1" t="str">
        <f aca="false">"G111"</f>
        <v>G111</v>
      </c>
      <c r="O15" s="1" t="str">
        <f aca="false">I15&amp;" "&amp;J15&amp;" "&amp;K15&amp;" "&amp;L15&amp;" "&amp;M15</f>
        <v>N14 ( WIRE 539 ) X2790 Y2007.05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538</v>
      </c>
      <c r="E16" s="1" t="n">
        <f aca="false">E15+$B$4</f>
        <v>2790</v>
      </c>
      <c r="F16" s="1" t="n">
        <f aca="false">F15+$B$5</f>
        <v>2001.3</v>
      </c>
      <c r="I16" s="1" t="s">
        <v>31</v>
      </c>
      <c r="J16" s="1" t="str">
        <f aca="false">"( WIRE "&amp;D16&amp;" )"</f>
        <v>( WIRE 538 )</v>
      </c>
      <c r="K16" s="1" t="str">
        <f aca="false">"X"&amp;$E16</f>
        <v>X2790</v>
      </c>
      <c r="L16" s="1" t="str">
        <f aca="false">"Y"&amp;F16</f>
        <v>Y2001.3</v>
      </c>
      <c r="M16" s="1" t="str">
        <f aca="false">"G111"</f>
        <v>G111</v>
      </c>
      <c r="O16" s="1" t="str">
        <f aca="false">I16&amp;" "&amp;J16&amp;" "&amp;K16&amp;" "&amp;L16&amp;" "&amp;M16</f>
        <v>N15 ( WIRE 538 ) X2790 Y2001.3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537</v>
      </c>
      <c r="E17" s="1" t="n">
        <f aca="false">E16+$B$4</f>
        <v>2790</v>
      </c>
      <c r="F17" s="1" t="n">
        <f aca="false">F16+$B$5</f>
        <v>1995.55</v>
      </c>
      <c r="I17" s="1" t="s">
        <v>32</v>
      </c>
      <c r="J17" s="1" t="str">
        <f aca="false">"( WIRE "&amp;D17&amp;" )"</f>
        <v>( WIRE 537 )</v>
      </c>
      <c r="K17" s="1" t="str">
        <f aca="false">"X"&amp;$E17</f>
        <v>X2790</v>
      </c>
      <c r="L17" s="1" t="str">
        <f aca="false">"Y"&amp;F17</f>
        <v>Y1995.55</v>
      </c>
      <c r="M17" s="1" t="str">
        <f aca="false">"G111"</f>
        <v>G111</v>
      </c>
      <c r="O17" s="1" t="str">
        <f aca="false">I17&amp;" "&amp;J17&amp;" "&amp;K17&amp;" "&amp;L17&amp;" "&amp;M17</f>
        <v>N16 ( WIRE 537 ) X2790 Y1995.55 G111</v>
      </c>
    </row>
    <row r="18" customFormat="false" ht="13.8" hidden="false" customHeight="false" outlineLevel="0" collapsed="false">
      <c r="D18" s="1" t="n">
        <f aca="false">D17+$B$6</f>
        <v>536</v>
      </c>
      <c r="E18" s="1" t="n">
        <f aca="false">E17+$B$4</f>
        <v>2790</v>
      </c>
      <c r="F18" s="1" t="n">
        <f aca="false">F17+$B$5</f>
        <v>1989.8</v>
      </c>
      <c r="I18" s="1" t="s">
        <v>33</v>
      </c>
      <c r="J18" s="1" t="str">
        <f aca="false">"( WIRE "&amp;D18&amp;" )"</f>
        <v>( WIRE 536 )</v>
      </c>
      <c r="K18" s="1" t="str">
        <f aca="false">"X"&amp;$E18</f>
        <v>X2790</v>
      </c>
      <c r="L18" s="1" t="str">
        <f aca="false">"Y"&amp;F18</f>
        <v>Y1989.8</v>
      </c>
      <c r="M18" s="1" t="str">
        <f aca="false">"G111"</f>
        <v>G111</v>
      </c>
      <c r="O18" s="1" t="str">
        <f aca="false">I18&amp;" "&amp;J18&amp;" "&amp;K18&amp;" "&amp;L18&amp;" "&amp;M18</f>
        <v>N17 ( WIRE 536 ) X2790 Y1989.8 G111</v>
      </c>
    </row>
    <row r="19" customFormat="false" ht="13.8" hidden="false" customHeight="false" outlineLevel="0" collapsed="false">
      <c r="D19" s="1" t="n">
        <f aca="false">D18+$B$6</f>
        <v>535</v>
      </c>
      <c r="E19" s="1" t="n">
        <f aca="false">E18+$B$4</f>
        <v>2790</v>
      </c>
      <c r="F19" s="1" t="n">
        <f aca="false">F18+$B$5</f>
        <v>1984.05</v>
      </c>
      <c r="I19" s="1" t="s">
        <v>34</v>
      </c>
      <c r="J19" s="1" t="str">
        <f aca="false">"( WIRE "&amp;D19&amp;" )"</f>
        <v>( WIRE 535 )</v>
      </c>
      <c r="K19" s="1" t="str">
        <f aca="false">"X"&amp;$E19</f>
        <v>X2790</v>
      </c>
      <c r="L19" s="1" t="str">
        <f aca="false">"Y"&amp;F19</f>
        <v>Y1984.05</v>
      </c>
      <c r="M19" s="1" t="str">
        <f aca="false">"G111"</f>
        <v>G111</v>
      </c>
      <c r="O19" s="1" t="str">
        <f aca="false">I19&amp;" "&amp;J19&amp;" "&amp;K19&amp;" "&amp;L19&amp;" "&amp;M19</f>
        <v>N18 ( WIRE 535 ) X2790 Y1984.05 G111</v>
      </c>
    </row>
    <row r="20" customFormat="false" ht="13.8" hidden="false" customHeight="false" outlineLevel="0" collapsed="false">
      <c r="D20" s="1" t="n">
        <f aca="false">D19+$B$6</f>
        <v>534</v>
      </c>
      <c r="E20" s="1" t="n">
        <f aca="false">E19+$B$4</f>
        <v>2790</v>
      </c>
      <c r="F20" s="1" t="n">
        <f aca="false">F19+$B$5</f>
        <v>1978.3</v>
      </c>
      <c r="I20" s="1" t="s">
        <v>35</v>
      </c>
      <c r="J20" s="1" t="str">
        <f aca="false">"( WIRE "&amp;D20&amp;" )"</f>
        <v>( WIRE 534 )</v>
      </c>
      <c r="K20" s="1" t="str">
        <f aca="false">"X"&amp;$E20</f>
        <v>X2790</v>
      </c>
      <c r="L20" s="1" t="str">
        <f aca="false">"Y"&amp;F20</f>
        <v>Y1978.3</v>
      </c>
      <c r="M20" s="1" t="str">
        <f aca="false">"G111"</f>
        <v>G111</v>
      </c>
      <c r="O20" s="1" t="str">
        <f aca="false">I20&amp;" "&amp;J20&amp;" "&amp;K20&amp;" "&amp;L20&amp;" "&amp;M20</f>
        <v>N19 ( WIRE 534 ) X2790 Y1978.3 G111</v>
      </c>
    </row>
    <row r="21" customFormat="false" ht="13.8" hidden="false" customHeight="false" outlineLevel="0" collapsed="false">
      <c r="D21" s="1" t="n">
        <f aca="false">D20+$B$6</f>
        <v>533</v>
      </c>
      <c r="E21" s="1" t="n">
        <f aca="false">E20+$B$4</f>
        <v>2790</v>
      </c>
      <c r="F21" s="1" t="n">
        <f aca="false">F20+$B$5</f>
        <v>1972.55</v>
      </c>
      <c r="I21" s="1" t="s">
        <v>36</v>
      </c>
      <c r="J21" s="1" t="str">
        <f aca="false">"( WIRE "&amp;D21&amp;" )"</f>
        <v>( WIRE 533 )</v>
      </c>
      <c r="K21" s="1" t="str">
        <f aca="false">"X"&amp;$E21</f>
        <v>X2790</v>
      </c>
      <c r="L21" s="1" t="str">
        <f aca="false">"Y"&amp;F21</f>
        <v>Y1972.55</v>
      </c>
      <c r="M21" s="1" t="str">
        <f aca="false">"G111"</f>
        <v>G111</v>
      </c>
      <c r="O21" s="1" t="str">
        <f aca="false">I21&amp;" "&amp;J21&amp;" "&amp;K21&amp;" "&amp;L21&amp;" "&amp;M21</f>
        <v>N20 ( WIRE 533 ) X2790 Y1972.55 G111</v>
      </c>
    </row>
    <row r="22" customFormat="false" ht="13.8" hidden="false" customHeight="false" outlineLevel="0" collapsed="false">
      <c r="D22" s="1" t="n">
        <f aca="false">D21+$B$6</f>
        <v>532</v>
      </c>
      <c r="E22" s="1" t="n">
        <f aca="false">E21+$B$4</f>
        <v>2790</v>
      </c>
      <c r="F22" s="1" t="n">
        <f aca="false">F21+$B$5</f>
        <v>1966.8</v>
      </c>
      <c r="I22" s="1" t="s">
        <v>37</v>
      </c>
      <c r="J22" s="1" t="str">
        <f aca="false">"( WIRE "&amp;D22&amp;" )"</f>
        <v>( WIRE 532 )</v>
      </c>
      <c r="K22" s="1" t="str">
        <f aca="false">"X"&amp;$E22</f>
        <v>X2790</v>
      </c>
      <c r="L22" s="1" t="str">
        <f aca="false">"Y"&amp;F22</f>
        <v>Y1966.8</v>
      </c>
      <c r="M22" s="1" t="str">
        <f aca="false">"G111"</f>
        <v>G111</v>
      </c>
      <c r="O22" s="1" t="str">
        <f aca="false">I22&amp;" "&amp;J22&amp;" "&amp;K22&amp;" "&amp;L22&amp;" "&amp;M22</f>
        <v>N21 ( WIRE 532 ) X2790 Y1966.8 G111</v>
      </c>
    </row>
    <row r="23" customFormat="false" ht="13.8" hidden="false" customHeight="false" outlineLevel="0" collapsed="false">
      <c r="D23" s="1" t="n">
        <f aca="false">D22+$B$6</f>
        <v>531</v>
      </c>
      <c r="E23" s="1" t="n">
        <f aca="false">E22+$B$4</f>
        <v>2790</v>
      </c>
      <c r="F23" s="1" t="n">
        <f aca="false">F22+$B$5</f>
        <v>1961.05</v>
      </c>
      <c r="I23" s="1" t="s">
        <v>38</v>
      </c>
      <c r="J23" s="1" t="str">
        <f aca="false">"( WIRE "&amp;D23&amp;" )"</f>
        <v>( WIRE 531 )</v>
      </c>
      <c r="K23" s="1" t="str">
        <f aca="false">"X"&amp;$E23</f>
        <v>X2790</v>
      </c>
      <c r="L23" s="1" t="str">
        <f aca="false">"Y"&amp;F23</f>
        <v>Y1961.05</v>
      </c>
      <c r="M23" s="1" t="str">
        <f aca="false">"G111"</f>
        <v>G111</v>
      </c>
      <c r="O23" s="1" t="str">
        <f aca="false">I23&amp;" "&amp;J23&amp;" "&amp;K23&amp;" "&amp;L23&amp;" "&amp;M23</f>
        <v>N22 ( WIRE 531 ) X2790 Y1961.05 G111</v>
      </c>
    </row>
    <row r="24" customFormat="false" ht="13.8" hidden="false" customHeight="false" outlineLevel="0" collapsed="false">
      <c r="D24" s="1" t="n">
        <f aca="false">D23+$B$6</f>
        <v>530</v>
      </c>
      <c r="E24" s="1" t="n">
        <f aca="false">E23+$B$4</f>
        <v>2790</v>
      </c>
      <c r="F24" s="1" t="n">
        <f aca="false">F23+$B$5</f>
        <v>1955.3</v>
      </c>
      <c r="I24" s="1" t="s">
        <v>39</v>
      </c>
      <c r="J24" s="1" t="str">
        <f aca="false">"( WIRE "&amp;D24&amp;" )"</f>
        <v>( WIRE 530 )</v>
      </c>
      <c r="K24" s="1" t="str">
        <f aca="false">"X"&amp;$E24</f>
        <v>X2790</v>
      </c>
      <c r="L24" s="1" t="str">
        <f aca="false">"Y"&amp;F24</f>
        <v>Y1955.3</v>
      </c>
      <c r="M24" s="1" t="str">
        <f aca="false">"G111"</f>
        <v>G111</v>
      </c>
      <c r="O24" s="1" t="str">
        <f aca="false">I24&amp;" "&amp;J24&amp;" "&amp;K24&amp;" "&amp;L24&amp;" "&amp;M24</f>
        <v>N23 ( WIRE 530 ) X2790 Y1955.3 G111</v>
      </c>
    </row>
    <row r="25" customFormat="false" ht="13.8" hidden="false" customHeight="false" outlineLevel="0" collapsed="false">
      <c r="D25" s="1" t="n">
        <f aca="false">D24+$B$6</f>
        <v>529</v>
      </c>
      <c r="E25" s="1" t="n">
        <f aca="false">E24+$B$4</f>
        <v>2790</v>
      </c>
      <c r="F25" s="1" t="n">
        <f aca="false">F24+$B$5</f>
        <v>1949.55</v>
      </c>
      <c r="I25" s="1" t="s">
        <v>40</v>
      </c>
      <c r="J25" s="1" t="str">
        <f aca="false">"( WIRE "&amp;D25&amp;" )"</f>
        <v>( WIRE 529 )</v>
      </c>
      <c r="K25" s="1" t="str">
        <f aca="false">"X"&amp;$E25</f>
        <v>X2790</v>
      </c>
      <c r="L25" s="1" t="str">
        <f aca="false">"Y"&amp;F25</f>
        <v>Y1949.55</v>
      </c>
      <c r="M25" s="1" t="str">
        <f aca="false">"G111"</f>
        <v>G111</v>
      </c>
      <c r="O25" s="1" t="str">
        <f aca="false">I25&amp;" "&amp;J25&amp;" "&amp;K25&amp;" "&amp;L25&amp;" "&amp;M25</f>
        <v>N24 ( WIRE 529 ) X2790 Y1949.55 G111</v>
      </c>
    </row>
    <row r="26" customFormat="false" ht="13.8" hidden="false" customHeight="false" outlineLevel="0" collapsed="false">
      <c r="D26" s="1" t="n">
        <f aca="false">D25+$B$6</f>
        <v>528</v>
      </c>
      <c r="E26" s="1" t="n">
        <f aca="false">E25+$B$4</f>
        <v>2790</v>
      </c>
      <c r="F26" s="1" t="n">
        <f aca="false">F25+$B$5</f>
        <v>1943.8</v>
      </c>
      <c r="I26" s="1" t="s">
        <v>41</v>
      </c>
      <c r="J26" s="1" t="str">
        <f aca="false">"( WIRE "&amp;D26&amp;" )"</f>
        <v>( WIRE 528 )</v>
      </c>
      <c r="K26" s="1" t="str">
        <f aca="false">"X"&amp;$E26</f>
        <v>X2790</v>
      </c>
      <c r="L26" s="1" t="str">
        <f aca="false">"Y"&amp;F26</f>
        <v>Y1943.8</v>
      </c>
      <c r="M26" s="1" t="str">
        <f aca="false">"G111"</f>
        <v>G111</v>
      </c>
      <c r="O26" s="1" t="str">
        <f aca="false">I26&amp;" "&amp;J26&amp;" "&amp;K26&amp;" "&amp;L26&amp;" "&amp;M26</f>
        <v>N25 ( WIRE 528 ) X2790 Y1943.8 G111</v>
      </c>
    </row>
    <row r="27" customFormat="false" ht="13.8" hidden="false" customHeight="false" outlineLevel="0" collapsed="false">
      <c r="D27" s="1" t="n">
        <f aca="false">D26+$B$6</f>
        <v>527</v>
      </c>
      <c r="E27" s="1" t="n">
        <f aca="false">E26+$B$4</f>
        <v>2790</v>
      </c>
      <c r="F27" s="1" t="n">
        <f aca="false">F26+$B$5</f>
        <v>1938.05</v>
      </c>
      <c r="I27" s="1" t="s">
        <v>42</v>
      </c>
      <c r="J27" s="1" t="str">
        <f aca="false">"( WIRE "&amp;D27&amp;" )"</f>
        <v>( WIRE 527 )</v>
      </c>
      <c r="K27" s="1" t="str">
        <f aca="false">"X"&amp;$E27</f>
        <v>X2790</v>
      </c>
      <c r="L27" s="1" t="str">
        <f aca="false">"Y"&amp;F27</f>
        <v>Y1938.05</v>
      </c>
      <c r="M27" s="1" t="str">
        <f aca="false">"G111"</f>
        <v>G111</v>
      </c>
      <c r="O27" s="1" t="str">
        <f aca="false">I27&amp;" "&amp;J27&amp;" "&amp;K27&amp;" "&amp;L27&amp;" "&amp;M27</f>
        <v>N26 ( WIRE 527 ) X2790 Y1938.05 G111</v>
      </c>
    </row>
    <row r="28" customFormat="false" ht="13.8" hidden="false" customHeight="false" outlineLevel="0" collapsed="false">
      <c r="D28" s="1" t="n">
        <f aca="false">D27+$B$6</f>
        <v>526</v>
      </c>
      <c r="E28" s="1" t="n">
        <f aca="false">E27+$B$4</f>
        <v>2790</v>
      </c>
      <c r="F28" s="1" t="n">
        <f aca="false">F27+$B$5</f>
        <v>1932.3</v>
      </c>
      <c r="I28" s="1" t="s">
        <v>43</v>
      </c>
      <c r="J28" s="1" t="str">
        <f aca="false">"( WIRE "&amp;D28&amp;" )"</f>
        <v>( WIRE 526 )</v>
      </c>
      <c r="K28" s="1" t="str">
        <f aca="false">"X"&amp;$E28</f>
        <v>X2790</v>
      </c>
      <c r="L28" s="1" t="str">
        <f aca="false">"Y"&amp;F28</f>
        <v>Y1932.3</v>
      </c>
      <c r="M28" s="1" t="str">
        <f aca="false">"G111"</f>
        <v>G111</v>
      </c>
      <c r="O28" s="1" t="str">
        <f aca="false">I28&amp;" "&amp;J28&amp;" "&amp;K28&amp;" "&amp;L28&amp;" "&amp;M28</f>
        <v>N27 ( WIRE 526 ) X2790 Y1932.3 G111</v>
      </c>
    </row>
    <row r="29" customFormat="false" ht="13.8" hidden="false" customHeight="false" outlineLevel="0" collapsed="false">
      <c r="D29" s="1" t="n">
        <f aca="false">D28+$B$6</f>
        <v>525</v>
      </c>
      <c r="E29" s="1" t="n">
        <f aca="false">E28+$B$4</f>
        <v>2790</v>
      </c>
      <c r="F29" s="1" t="n">
        <f aca="false">F28+$B$5</f>
        <v>1926.55</v>
      </c>
      <c r="I29" s="1" t="s">
        <v>44</v>
      </c>
      <c r="J29" s="1" t="str">
        <f aca="false">"( WIRE "&amp;D29&amp;" )"</f>
        <v>( WIRE 525 )</v>
      </c>
      <c r="K29" s="1" t="str">
        <f aca="false">"X"&amp;$E29</f>
        <v>X2790</v>
      </c>
      <c r="L29" s="1" t="str">
        <f aca="false">"Y"&amp;F29</f>
        <v>Y1926.55</v>
      </c>
      <c r="M29" s="1" t="str">
        <f aca="false">"G111"</f>
        <v>G111</v>
      </c>
      <c r="O29" s="1" t="str">
        <f aca="false">I29&amp;" "&amp;J29&amp;" "&amp;K29&amp;" "&amp;L29&amp;" "&amp;M29</f>
        <v>N28 ( WIRE 525 ) X2790 Y1926.55 G111</v>
      </c>
    </row>
    <row r="30" customFormat="false" ht="13.8" hidden="false" customHeight="false" outlineLevel="0" collapsed="false">
      <c r="D30" s="1" t="n">
        <f aca="false">D29+$B$6</f>
        <v>524</v>
      </c>
      <c r="E30" s="1" t="n">
        <f aca="false">E29+$B$4</f>
        <v>2790</v>
      </c>
      <c r="F30" s="1" t="n">
        <f aca="false">F29+$B$5</f>
        <v>1920.8</v>
      </c>
      <c r="I30" s="1" t="s">
        <v>45</v>
      </c>
      <c r="J30" s="1" t="str">
        <f aca="false">"( WIRE "&amp;D30&amp;" )"</f>
        <v>( WIRE 524 )</v>
      </c>
      <c r="K30" s="1" t="str">
        <f aca="false">"X"&amp;$E30</f>
        <v>X2790</v>
      </c>
      <c r="L30" s="1" t="str">
        <f aca="false">"Y"&amp;F30</f>
        <v>Y1920.8</v>
      </c>
      <c r="M30" s="1" t="str">
        <f aca="false">"G111"</f>
        <v>G111</v>
      </c>
      <c r="O30" s="1" t="str">
        <f aca="false">I30&amp;" "&amp;J30&amp;" "&amp;K30&amp;" "&amp;L30&amp;" "&amp;M30</f>
        <v>N29 ( WIRE 524 ) X2790 Y1920.8 G111</v>
      </c>
    </row>
    <row r="31" customFormat="false" ht="13.8" hidden="false" customHeight="false" outlineLevel="0" collapsed="false">
      <c r="D31" s="1" t="n">
        <f aca="false">D30+$B$6</f>
        <v>523</v>
      </c>
      <c r="E31" s="1" t="n">
        <f aca="false">E30+$B$4</f>
        <v>2790</v>
      </c>
      <c r="F31" s="1" t="n">
        <f aca="false">F30+$B$5</f>
        <v>1915.05</v>
      </c>
      <c r="I31" s="1" t="s">
        <v>46</v>
      </c>
      <c r="J31" s="1" t="str">
        <f aca="false">"( WIRE "&amp;D31&amp;" )"</f>
        <v>( WIRE 523 )</v>
      </c>
      <c r="K31" s="1" t="str">
        <f aca="false">"X"&amp;$E31</f>
        <v>X2790</v>
      </c>
      <c r="L31" s="1" t="str">
        <f aca="false">"Y"&amp;F31</f>
        <v>Y1915.05</v>
      </c>
      <c r="M31" s="1" t="str">
        <f aca="false">"G111"</f>
        <v>G111</v>
      </c>
      <c r="O31" s="1" t="str">
        <f aca="false">I31&amp;" "&amp;J31&amp;" "&amp;K31&amp;" "&amp;L31&amp;" "&amp;M31</f>
        <v>N30 ( WIRE 523 ) X2790 Y1915.05 G111</v>
      </c>
    </row>
    <row r="32" customFormat="false" ht="13.8" hidden="false" customHeight="false" outlineLevel="0" collapsed="false">
      <c r="D32" s="1" t="n">
        <f aca="false">D31+$B$6</f>
        <v>522</v>
      </c>
      <c r="E32" s="1" t="n">
        <f aca="false">E31+$B$4</f>
        <v>2790</v>
      </c>
      <c r="F32" s="1" t="n">
        <f aca="false">F31+$B$5</f>
        <v>1909.3</v>
      </c>
      <c r="I32" s="1" t="s">
        <v>47</v>
      </c>
      <c r="J32" s="1" t="str">
        <f aca="false">"( WIRE "&amp;D32&amp;" )"</f>
        <v>( WIRE 522 )</v>
      </c>
      <c r="K32" s="1" t="str">
        <f aca="false">"X"&amp;$E32</f>
        <v>X2790</v>
      </c>
      <c r="L32" s="1" t="str">
        <f aca="false">"Y"&amp;F32</f>
        <v>Y1909.3</v>
      </c>
      <c r="M32" s="1" t="str">
        <f aca="false">"G111"</f>
        <v>G111</v>
      </c>
      <c r="O32" s="1" t="str">
        <f aca="false">I32&amp;" "&amp;J32&amp;" "&amp;K32&amp;" "&amp;L32&amp;" "&amp;M32</f>
        <v>N31 ( WIRE 522 ) X2790 Y1909.3 G111</v>
      </c>
    </row>
    <row r="33" customFormat="false" ht="13.8" hidden="false" customHeight="false" outlineLevel="0" collapsed="false">
      <c r="D33" s="1" t="n">
        <f aca="false">D32+$B$6</f>
        <v>521</v>
      </c>
      <c r="E33" s="1" t="n">
        <f aca="false">E32+$B$4</f>
        <v>2790</v>
      </c>
      <c r="F33" s="1" t="n">
        <f aca="false">F32+$B$5</f>
        <v>1903.55</v>
      </c>
      <c r="I33" s="1" t="s">
        <v>48</v>
      </c>
      <c r="J33" s="1" t="str">
        <f aca="false">"( WIRE "&amp;D33&amp;" )"</f>
        <v>( WIRE 521 )</v>
      </c>
      <c r="K33" s="1" t="str">
        <f aca="false">"X"&amp;$E33</f>
        <v>X2790</v>
      </c>
      <c r="L33" s="1" t="str">
        <f aca="false">"Y"&amp;F33</f>
        <v>Y1903.55</v>
      </c>
      <c r="M33" s="1" t="str">
        <f aca="false">"G111"</f>
        <v>G111</v>
      </c>
      <c r="O33" s="1" t="str">
        <f aca="false">I33&amp;" "&amp;J33&amp;" "&amp;K33&amp;" "&amp;L33&amp;" "&amp;M33</f>
        <v>N32 ( WIRE 521 ) X2790 Y1903.55 G111</v>
      </c>
    </row>
    <row r="34" customFormat="false" ht="13.8" hidden="false" customHeight="false" outlineLevel="0" collapsed="false">
      <c r="D34" s="1" t="n">
        <f aca="false">D33+$B$6</f>
        <v>520</v>
      </c>
      <c r="E34" s="1" t="n">
        <f aca="false">E33+$B$4</f>
        <v>2790</v>
      </c>
      <c r="F34" s="1" t="n">
        <f aca="false">F33+$B$5</f>
        <v>1897.8</v>
      </c>
      <c r="I34" s="1" t="s">
        <v>49</v>
      </c>
      <c r="J34" s="1" t="str">
        <f aca="false">"( WIRE "&amp;D34&amp;" )"</f>
        <v>( WIRE 520 )</v>
      </c>
      <c r="K34" s="1" t="str">
        <f aca="false">"X"&amp;$E34</f>
        <v>X2790</v>
      </c>
      <c r="L34" s="1" t="str">
        <f aca="false">"Y"&amp;F34</f>
        <v>Y1897.8</v>
      </c>
      <c r="M34" s="1" t="str">
        <f aca="false">"G111"</f>
        <v>G111</v>
      </c>
      <c r="O34" s="1" t="str">
        <f aca="false">I34&amp;" "&amp;J34&amp;" "&amp;K34&amp;" "&amp;L34&amp;" "&amp;M34</f>
        <v>N33 ( WIRE 520 ) X2790 Y1897.8 G111</v>
      </c>
    </row>
    <row r="35" customFormat="false" ht="13.8" hidden="false" customHeight="false" outlineLevel="0" collapsed="false">
      <c r="D35" s="1" t="n">
        <f aca="false">D34+$B$6</f>
        <v>519</v>
      </c>
      <c r="E35" s="1" t="n">
        <f aca="false">E34+$B$4</f>
        <v>2790</v>
      </c>
      <c r="F35" s="1" t="n">
        <f aca="false">F34+$B$5</f>
        <v>1892.05</v>
      </c>
      <c r="I35" s="1" t="s">
        <v>50</v>
      </c>
      <c r="J35" s="1" t="str">
        <f aca="false">"( WIRE "&amp;D35&amp;" )"</f>
        <v>( WIRE 519 )</v>
      </c>
      <c r="K35" s="1" t="str">
        <f aca="false">"X"&amp;$E35</f>
        <v>X2790</v>
      </c>
      <c r="L35" s="1" t="str">
        <f aca="false">"Y"&amp;F35</f>
        <v>Y1892.05</v>
      </c>
      <c r="M35" s="1" t="str">
        <f aca="false">"G111"</f>
        <v>G111</v>
      </c>
      <c r="O35" s="1" t="str">
        <f aca="false">I35&amp;" "&amp;J35&amp;" "&amp;K35&amp;" "&amp;L35&amp;" "&amp;M35</f>
        <v>N34 ( WIRE 519 ) X2790 Y1892.05 G111</v>
      </c>
    </row>
    <row r="36" customFormat="false" ht="13.8" hidden="false" customHeight="false" outlineLevel="0" collapsed="false">
      <c r="D36" s="1" t="n">
        <f aca="false">D35+$B$6</f>
        <v>518</v>
      </c>
      <c r="E36" s="1" t="n">
        <f aca="false">E35+$B$4</f>
        <v>2790</v>
      </c>
      <c r="F36" s="1" t="n">
        <f aca="false">F35+$B$5</f>
        <v>1886.3</v>
      </c>
      <c r="I36" s="1" t="s">
        <v>51</v>
      </c>
      <c r="J36" s="1" t="str">
        <f aca="false">"( WIRE "&amp;D36&amp;" )"</f>
        <v>( WIRE 518 )</v>
      </c>
      <c r="K36" s="1" t="str">
        <f aca="false">"X"&amp;$E36</f>
        <v>X2790</v>
      </c>
      <c r="L36" s="1" t="str">
        <f aca="false">"Y"&amp;F36</f>
        <v>Y1886.3</v>
      </c>
      <c r="M36" s="1" t="str">
        <f aca="false">"G111"</f>
        <v>G111</v>
      </c>
      <c r="O36" s="1" t="str">
        <f aca="false">I36&amp;" "&amp;J36&amp;" "&amp;K36&amp;" "&amp;L36&amp;" "&amp;M36</f>
        <v>N35 ( WIRE 518 ) X2790 Y1886.3 G111</v>
      </c>
    </row>
    <row r="37" customFormat="false" ht="13.8" hidden="false" customHeight="false" outlineLevel="0" collapsed="false">
      <c r="D37" s="1" t="n">
        <f aca="false">D36+$B$6</f>
        <v>517</v>
      </c>
      <c r="E37" s="1" t="n">
        <f aca="false">E36+$B$4</f>
        <v>2790</v>
      </c>
      <c r="F37" s="1" t="n">
        <f aca="false">F36+$B$5</f>
        <v>1880.55</v>
      </c>
      <c r="I37" s="1" t="s">
        <v>52</v>
      </c>
      <c r="J37" s="1" t="str">
        <f aca="false">"( WIRE "&amp;D37&amp;" )"</f>
        <v>( WIRE 517 )</v>
      </c>
      <c r="K37" s="1" t="str">
        <f aca="false">"X"&amp;$E37</f>
        <v>X2790</v>
      </c>
      <c r="L37" s="1" t="str">
        <f aca="false">"Y"&amp;F37</f>
        <v>Y1880.55</v>
      </c>
      <c r="M37" s="1" t="str">
        <f aca="false">"G111"</f>
        <v>G111</v>
      </c>
      <c r="O37" s="1" t="str">
        <f aca="false">I37&amp;" "&amp;J37&amp;" "&amp;K37&amp;" "&amp;L37&amp;" "&amp;M37</f>
        <v>N36 ( WIRE 517 ) X2790 Y1880.55 G111</v>
      </c>
    </row>
    <row r="38" customFormat="false" ht="13.8" hidden="false" customHeight="false" outlineLevel="0" collapsed="false">
      <c r="D38" s="1" t="n">
        <f aca="false">D37+$B$6</f>
        <v>516</v>
      </c>
      <c r="E38" s="1" t="n">
        <f aca="false">E37+$B$4</f>
        <v>2790</v>
      </c>
      <c r="F38" s="1" t="n">
        <f aca="false">F37+$B$5</f>
        <v>1874.8</v>
      </c>
      <c r="I38" s="1" t="s">
        <v>53</v>
      </c>
      <c r="J38" s="1" t="str">
        <f aca="false">"( WIRE "&amp;D38&amp;" )"</f>
        <v>( WIRE 516 )</v>
      </c>
      <c r="K38" s="1" t="str">
        <f aca="false">"X"&amp;$E38</f>
        <v>X2790</v>
      </c>
      <c r="L38" s="1" t="str">
        <f aca="false">"Y"&amp;F38</f>
        <v>Y1874.8</v>
      </c>
      <c r="M38" s="1" t="str">
        <f aca="false">"G111"</f>
        <v>G111</v>
      </c>
      <c r="O38" s="1" t="str">
        <f aca="false">I38&amp;" "&amp;J38&amp;" "&amp;K38&amp;" "&amp;L38&amp;" "&amp;M38</f>
        <v>N37 ( WIRE 516 ) X2790 Y1874.8 G111</v>
      </c>
    </row>
    <row r="39" customFormat="false" ht="13.8" hidden="false" customHeight="false" outlineLevel="0" collapsed="false">
      <c r="D39" s="1" t="n">
        <f aca="false">D38+$B$6</f>
        <v>515</v>
      </c>
      <c r="E39" s="1" t="n">
        <f aca="false">E38+$B$4</f>
        <v>2790</v>
      </c>
      <c r="F39" s="1" t="n">
        <f aca="false">F38+$B$5</f>
        <v>1869.05</v>
      </c>
      <c r="I39" s="1" t="s">
        <v>54</v>
      </c>
      <c r="J39" s="1" t="str">
        <f aca="false">"( WIRE "&amp;D39&amp;" )"</f>
        <v>( WIRE 515 )</v>
      </c>
      <c r="K39" s="1" t="str">
        <f aca="false">"X"&amp;$E39</f>
        <v>X2790</v>
      </c>
      <c r="L39" s="1" t="str">
        <f aca="false">"Y"&amp;F39</f>
        <v>Y1869.05</v>
      </c>
      <c r="M39" s="1" t="str">
        <f aca="false">"G111"</f>
        <v>G111</v>
      </c>
      <c r="O39" s="1" t="str">
        <f aca="false">I39&amp;" "&amp;J39&amp;" "&amp;K39&amp;" "&amp;L39&amp;" "&amp;M39</f>
        <v>N38 ( WIRE 515 ) X2790 Y1869.05 G111</v>
      </c>
    </row>
    <row r="40" customFormat="false" ht="13.8" hidden="false" customHeight="false" outlineLevel="0" collapsed="false">
      <c r="D40" s="1" t="n">
        <f aca="false">D39+$B$6</f>
        <v>514</v>
      </c>
      <c r="E40" s="1" t="n">
        <f aca="false">E39+$B$4</f>
        <v>2790</v>
      </c>
      <c r="F40" s="1" t="n">
        <f aca="false">F39+$B$5</f>
        <v>1863.3</v>
      </c>
      <c r="I40" s="1" t="s">
        <v>55</v>
      </c>
      <c r="J40" s="1" t="str">
        <f aca="false">"( WIRE "&amp;D40&amp;" )"</f>
        <v>( WIRE 514 )</v>
      </c>
      <c r="K40" s="1" t="str">
        <f aca="false">"X"&amp;$E40</f>
        <v>X2790</v>
      </c>
      <c r="L40" s="1" t="str">
        <f aca="false">"Y"&amp;F40</f>
        <v>Y1863.3</v>
      </c>
      <c r="M40" s="1" t="str">
        <f aca="false">"G111"</f>
        <v>G111</v>
      </c>
      <c r="O40" s="1" t="str">
        <f aca="false">I40&amp;" "&amp;J40&amp;" "&amp;K40&amp;" "&amp;L40&amp;" "&amp;M40</f>
        <v>N39 ( WIRE 514 ) X2790 Y1863.3 G111</v>
      </c>
    </row>
    <row r="41" customFormat="false" ht="13.8" hidden="false" customHeight="false" outlineLevel="0" collapsed="false">
      <c r="D41" s="1" t="n">
        <f aca="false">D40+$B$6</f>
        <v>513</v>
      </c>
      <c r="E41" s="1" t="n">
        <f aca="false">E40+$B$4</f>
        <v>2790</v>
      </c>
      <c r="F41" s="1" t="n">
        <f aca="false">F40+$B$5</f>
        <v>1857.55</v>
      </c>
      <c r="I41" s="1" t="s">
        <v>56</v>
      </c>
      <c r="J41" s="1" t="str">
        <f aca="false">"( WIRE "&amp;D41&amp;" )"</f>
        <v>( WIRE 513 )</v>
      </c>
      <c r="K41" s="1" t="str">
        <f aca="false">"X"&amp;$E41</f>
        <v>X2790</v>
      </c>
      <c r="L41" s="1" t="str">
        <f aca="false">"Y"&amp;F41</f>
        <v>Y1857.55</v>
      </c>
      <c r="M41" s="1" t="str">
        <f aca="false">"G111"</f>
        <v>G111</v>
      </c>
      <c r="O41" s="1" t="str">
        <f aca="false">I41&amp;" "&amp;J41&amp;" "&amp;K41&amp;" "&amp;L41&amp;" "&amp;M41</f>
        <v>N40 ( WIRE 513 ) X2790 Y1857.55 G111</v>
      </c>
    </row>
    <row r="42" customFormat="false" ht="13.8" hidden="false" customHeight="false" outlineLevel="0" collapsed="false">
      <c r="D42" s="1" t="n">
        <f aca="false">D41+$B$6</f>
        <v>512</v>
      </c>
      <c r="E42" s="1" t="n">
        <f aca="false">E41+$B$4</f>
        <v>2790</v>
      </c>
      <c r="F42" s="1" t="n">
        <f aca="false">F41+$B$5</f>
        <v>1851.8</v>
      </c>
      <c r="I42" s="1" t="s">
        <v>57</v>
      </c>
      <c r="J42" s="1" t="str">
        <f aca="false">"( WIRE "&amp;D42&amp;" )"</f>
        <v>( WIRE 512 )</v>
      </c>
      <c r="K42" s="1" t="str">
        <f aca="false">"X"&amp;$E42</f>
        <v>X2790</v>
      </c>
      <c r="L42" s="1" t="str">
        <f aca="false">"Y"&amp;F42</f>
        <v>Y1851.8</v>
      </c>
      <c r="M42" s="1" t="str">
        <f aca="false">"G111"</f>
        <v>G111</v>
      </c>
      <c r="O42" s="1" t="str">
        <f aca="false">I42&amp;" "&amp;J42&amp;" "&amp;K42&amp;" "&amp;L42&amp;" "&amp;M42</f>
        <v>N41 ( WIRE 512 ) X2790 Y1851.8 G111</v>
      </c>
    </row>
    <row r="43" customFormat="false" ht="13.8" hidden="false" customHeight="false" outlineLevel="0" collapsed="false">
      <c r="D43" s="1" t="n">
        <f aca="false">D42+$B$6</f>
        <v>511</v>
      </c>
      <c r="E43" s="1" t="n">
        <f aca="false">E42+$B$4</f>
        <v>2790</v>
      </c>
      <c r="F43" s="1" t="n">
        <f aca="false">F42+$B$5</f>
        <v>1846.05</v>
      </c>
      <c r="I43" s="1" t="s">
        <v>58</v>
      </c>
      <c r="J43" s="1" t="str">
        <f aca="false">"( WIRE "&amp;D43&amp;" )"</f>
        <v>( WIRE 511 )</v>
      </c>
      <c r="K43" s="1" t="str">
        <f aca="false">"X"&amp;$E43</f>
        <v>X2790</v>
      </c>
      <c r="L43" s="1" t="str">
        <f aca="false">"Y"&amp;F43</f>
        <v>Y1846.05</v>
      </c>
      <c r="M43" s="1" t="str">
        <f aca="false">"G111"</f>
        <v>G111</v>
      </c>
      <c r="O43" s="1" t="str">
        <f aca="false">I43&amp;" "&amp;J43&amp;" "&amp;K43&amp;" "&amp;L43&amp;" "&amp;M43</f>
        <v>N42 ( WIRE 511 ) X2790 Y1846.05 G111</v>
      </c>
    </row>
    <row r="44" customFormat="false" ht="13.8" hidden="false" customHeight="false" outlineLevel="0" collapsed="false">
      <c r="D44" s="1" t="n">
        <f aca="false">D43+$B$6</f>
        <v>510</v>
      </c>
      <c r="E44" s="1" t="n">
        <f aca="false">E43+$B$4</f>
        <v>2790</v>
      </c>
      <c r="F44" s="1" t="n">
        <f aca="false">F43+$B$5</f>
        <v>1840.3</v>
      </c>
      <c r="I44" s="1" t="s">
        <v>59</v>
      </c>
      <c r="J44" s="1" t="str">
        <f aca="false">"( WIRE "&amp;D44&amp;" )"</f>
        <v>( WIRE 510 )</v>
      </c>
      <c r="K44" s="1" t="str">
        <f aca="false">"X"&amp;$E44</f>
        <v>X2790</v>
      </c>
      <c r="L44" s="1" t="str">
        <f aca="false">"Y"&amp;F44</f>
        <v>Y1840.3</v>
      </c>
      <c r="M44" s="1" t="str">
        <f aca="false">"G111"</f>
        <v>G111</v>
      </c>
      <c r="O44" s="1" t="str">
        <f aca="false">I44&amp;" "&amp;J44&amp;" "&amp;K44&amp;" "&amp;L44&amp;" "&amp;M44</f>
        <v>N43 ( WIRE 510 ) X2790 Y1840.3 G111</v>
      </c>
    </row>
    <row r="45" customFormat="false" ht="13.8" hidden="false" customHeight="false" outlineLevel="0" collapsed="false">
      <c r="D45" s="1" t="n">
        <f aca="false">D44+$B$6</f>
        <v>509</v>
      </c>
      <c r="E45" s="1" t="n">
        <f aca="false">E44+$B$4</f>
        <v>2790</v>
      </c>
      <c r="F45" s="1" t="n">
        <f aca="false">F44+$B$5</f>
        <v>1834.55</v>
      </c>
      <c r="I45" s="1" t="s">
        <v>60</v>
      </c>
      <c r="J45" s="1" t="str">
        <f aca="false">"( WIRE "&amp;D45&amp;" )"</f>
        <v>( WIRE 509 )</v>
      </c>
      <c r="K45" s="1" t="str">
        <f aca="false">"X"&amp;$E45</f>
        <v>X2790</v>
      </c>
      <c r="L45" s="1" t="str">
        <f aca="false">"Y"&amp;F45</f>
        <v>Y1834.55</v>
      </c>
      <c r="M45" s="1" t="str">
        <f aca="false">"G111"</f>
        <v>G111</v>
      </c>
      <c r="O45" s="1" t="str">
        <f aca="false">I45&amp;" "&amp;J45&amp;" "&amp;K45&amp;" "&amp;L45&amp;" "&amp;M45</f>
        <v>N44 ( WIRE 509 ) X2790 Y1834.55 G111</v>
      </c>
    </row>
    <row r="46" customFormat="false" ht="13.8" hidden="false" customHeight="false" outlineLevel="0" collapsed="false">
      <c r="D46" s="1" t="n">
        <f aca="false">D45+$B$6</f>
        <v>508</v>
      </c>
      <c r="E46" s="1" t="n">
        <f aca="false">E45+$B$4</f>
        <v>2790</v>
      </c>
      <c r="F46" s="1" t="n">
        <f aca="false">F45+$B$5</f>
        <v>1828.8</v>
      </c>
      <c r="I46" s="1" t="s">
        <v>61</v>
      </c>
      <c r="J46" s="1" t="str">
        <f aca="false">"( WIRE "&amp;D46&amp;" )"</f>
        <v>( WIRE 508 )</v>
      </c>
      <c r="K46" s="1" t="str">
        <f aca="false">"X"&amp;$E46</f>
        <v>X2790</v>
      </c>
      <c r="L46" s="1" t="str">
        <f aca="false">"Y"&amp;F46</f>
        <v>Y1828.8</v>
      </c>
      <c r="M46" s="1" t="str">
        <f aca="false">"G111"</f>
        <v>G111</v>
      </c>
      <c r="O46" s="1" t="str">
        <f aca="false">I46&amp;" "&amp;J46&amp;" "&amp;K46&amp;" "&amp;L46&amp;" "&amp;M46</f>
        <v>N45 ( WIRE 508 ) X2790 Y1828.8 G111</v>
      </c>
    </row>
    <row r="47" customFormat="false" ht="13.8" hidden="false" customHeight="false" outlineLevel="0" collapsed="false">
      <c r="D47" s="1" t="n">
        <f aca="false">D46+$B$6</f>
        <v>507</v>
      </c>
      <c r="E47" s="1" t="n">
        <f aca="false">E46+$B$4</f>
        <v>2790</v>
      </c>
      <c r="F47" s="1" t="n">
        <f aca="false">F46+$B$5</f>
        <v>1823.05</v>
      </c>
      <c r="I47" s="1" t="s">
        <v>62</v>
      </c>
      <c r="J47" s="1" t="str">
        <f aca="false">"( WIRE "&amp;D47&amp;" )"</f>
        <v>( WIRE 507 )</v>
      </c>
      <c r="K47" s="1" t="str">
        <f aca="false">"X"&amp;$E47</f>
        <v>X2790</v>
      </c>
      <c r="L47" s="1" t="str">
        <f aca="false">"Y"&amp;F47</f>
        <v>Y1823.05</v>
      </c>
      <c r="M47" s="1" t="str">
        <f aca="false">"G111"</f>
        <v>G111</v>
      </c>
      <c r="O47" s="1" t="str">
        <f aca="false">I47&amp;" "&amp;J47&amp;" "&amp;K47&amp;" "&amp;L47&amp;" "&amp;M47</f>
        <v>N46 ( WIRE 507 ) X2790 Y1823.05 G111</v>
      </c>
    </row>
    <row r="48" customFormat="false" ht="13.8" hidden="false" customHeight="false" outlineLevel="0" collapsed="false">
      <c r="D48" s="1" t="n">
        <f aca="false">D47+$B$6</f>
        <v>506</v>
      </c>
      <c r="E48" s="1" t="n">
        <f aca="false">E47+$B$4</f>
        <v>2790</v>
      </c>
      <c r="F48" s="1" t="n">
        <f aca="false">F47+$B$5</f>
        <v>1817.3</v>
      </c>
      <c r="I48" s="1" t="s">
        <v>63</v>
      </c>
      <c r="J48" s="1" t="str">
        <f aca="false">"( WIRE "&amp;D48&amp;" )"</f>
        <v>( WIRE 506 )</v>
      </c>
      <c r="K48" s="1" t="str">
        <f aca="false">"X"&amp;$E48</f>
        <v>X2790</v>
      </c>
      <c r="L48" s="1" t="str">
        <f aca="false">"Y"&amp;F48</f>
        <v>Y1817.3</v>
      </c>
      <c r="M48" s="1" t="str">
        <f aca="false">"G111"</f>
        <v>G111</v>
      </c>
      <c r="O48" s="1" t="str">
        <f aca="false">I48&amp;" "&amp;J48&amp;" "&amp;K48&amp;" "&amp;L48&amp;" "&amp;M48</f>
        <v>N47 ( WIRE 506 ) X2790 Y1817.3 G111</v>
      </c>
    </row>
    <row r="49" customFormat="false" ht="13.8" hidden="false" customHeight="false" outlineLevel="0" collapsed="false">
      <c r="D49" s="1" t="n">
        <f aca="false">D48+$B$6</f>
        <v>505</v>
      </c>
      <c r="E49" s="1" t="n">
        <f aca="false">E48+$B$4</f>
        <v>2790</v>
      </c>
      <c r="F49" s="1" t="n">
        <f aca="false">F48+$B$5</f>
        <v>1811.55</v>
      </c>
      <c r="I49" s="1" t="s">
        <v>64</v>
      </c>
      <c r="J49" s="1" t="str">
        <f aca="false">"( WIRE "&amp;D49&amp;" )"</f>
        <v>( WIRE 505 )</v>
      </c>
      <c r="K49" s="1" t="str">
        <f aca="false">"X"&amp;$E49</f>
        <v>X2790</v>
      </c>
      <c r="L49" s="1" t="str">
        <f aca="false">"Y"&amp;F49</f>
        <v>Y1811.55</v>
      </c>
      <c r="M49" s="1" t="str">
        <f aca="false">"G111"</f>
        <v>G111</v>
      </c>
      <c r="O49" s="1" t="str">
        <f aca="false">I49&amp;" "&amp;J49&amp;" "&amp;K49&amp;" "&amp;L49&amp;" "&amp;M49</f>
        <v>N48 ( WIRE 505 ) X2790 Y1811.55 G111</v>
      </c>
    </row>
    <row r="50" customFormat="false" ht="13.8" hidden="false" customHeight="false" outlineLevel="0" collapsed="false">
      <c r="D50" s="1" t="n">
        <f aca="false">D49+$B$6</f>
        <v>504</v>
      </c>
      <c r="E50" s="1" t="n">
        <f aca="false">E49+$B$4</f>
        <v>2790</v>
      </c>
      <c r="F50" s="1" t="n">
        <f aca="false">F49+$B$5</f>
        <v>1805.8</v>
      </c>
      <c r="I50" s="1" t="s">
        <v>65</v>
      </c>
      <c r="J50" s="1" t="str">
        <f aca="false">"( WIRE "&amp;D50&amp;" )"</f>
        <v>( WIRE 504 )</v>
      </c>
      <c r="K50" s="1" t="str">
        <f aca="false">"X"&amp;$E50</f>
        <v>X2790</v>
      </c>
      <c r="L50" s="1" t="str">
        <f aca="false">"Y"&amp;F50</f>
        <v>Y1805.8</v>
      </c>
      <c r="M50" s="1" t="str">
        <f aca="false">"G111"</f>
        <v>G111</v>
      </c>
      <c r="O50" s="1" t="str">
        <f aca="false">I50&amp;" "&amp;J50&amp;" "&amp;K50&amp;" "&amp;L50&amp;" "&amp;M50</f>
        <v>N49 ( WIRE 504 ) X2790 Y1805.8 G111</v>
      </c>
    </row>
    <row r="51" customFormat="false" ht="13.8" hidden="false" customHeight="false" outlineLevel="0" collapsed="false">
      <c r="D51" s="1" t="n">
        <f aca="false">D50+$B$6</f>
        <v>503</v>
      </c>
      <c r="E51" s="1" t="n">
        <f aca="false">E50+$B$4</f>
        <v>2790</v>
      </c>
      <c r="F51" s="1" t="n">
        <f aca="false">F50+$B$5</f>
        <v>1800.05</v>
      </c>
      <c r="I51" s="1" t="s">
        <v>66</v>
      </c>
      <c r="J51" s="1" t="str">
        <f aca="false">"( WIRE "&amp;D51&amp;" )"</f>
        <v>( WIRE 503 )</v>
      </c>
      <c r="K51" s="1" t="str">
        <f aca="false">"X"&amp;$E51</f>
        <v>X2790</v>
      </c>
      <c r="L51" s="1" t="str">
        <f aca="false">"Y"&amp;F51</f>
        <v>Y1800.05</v>
      </c>
      <c r="M51" s="1" t="str">
        <f aca="false">"G111"</f>
        <v>G111</v>
      </c>
      <c r="O51" s="1" t="str">
        <f aca="false">I51&amp;" "&amp;J51&amp;" "&amp;K51&amp;" "&amp;L51&amp;" "&amp;M51</f>
        <v>N50 ( WIRE 503 ) X2790 Y1800.05 G111</v>
      </c>
    </row>
    <row r="52" customFormat="false" ht="13.8" hidden="false" customHeight="false" outlineLevel="0" collapsed="false">
      <c r="D52" s="1" t="n">
        <f aca="false">D51+$B$6</f>
        <v>502</v>
      </c>
      <c r="E52" s="1" t="n">
        <f aca="false">E51+$B$4</f>
        <v>2790</v>
      </c>
      <c r="F52" s="1" t="n">
        <f aca="false">F51+$B$5</f>
        <v>1794.3</v>
      </c>
      <c r="I52" s="1" t="s">
        <v>67</v>
      </c>
      <c r="J52" s="1" t="str">
        <f aca="false">"( WIRE "&amp;D52&amp;" )"</f>
        <v>( WIRE 502 )</v>
      </c>
      <c r="K52" s="1" t="str">
        <f aca="false">"X"&amp;$E52</f>
        <v>X2790</v>
      </c>
      <c r="L52" s="1" t="str">
        <f aca="false">"Y"&amp;F52</f>
        <v>Y1794.3</v>
      </c>
      <c r="M52" s="1" t="str">
        <f aca="false">"G111"</f>
        <v>G111</v>
      </c>
      <c r="O52" s="1" t="str">
        <f aca="false">I52&amp;" "&amp;J52&amp;" "&amp;K52&amp;" "&amp;L52&amp;" "&amp;M52</f>
        <v>N51 ( WIRE 502 ) X2790 Y1794.3 G111</v>
      </c>
    </row>
    <row r="53" customFormat="false" ht="13.8" hidden="false" customHeight="false" outlineLevel="0" collapsed="false">
      <c r="D53" s="1" t="n">
        <f aca="false">D52+$B$6</f>
        <v>501</v>
      </c>
      <c r="E53" s="1" t="n">
        <f aca="false">E52+$B$4</f>
        <v>2790</v>
      </c>
      <c r="F53" s="1" t="n">
        <f aca="false">F52+$B$5</f>
        <v>1788.55</v>
      </c>
      <c r="I53" s="1" t="s">
        <v>68</v>
      </c>
      <c r="J53" s="1" t="str">
        <f aca="false">"( WIRE "&amp;D53&amp;" )"</f>
        <v>( WIRE 501 )</v>
      </c>
      <c r="K53" s="1" t="str">
        <f aca="false">"X"&amp;$E53</f>
        <v>X2790</v>
      </c>
      <c r="L53" s="1" t="str">
        <f aca="false">"Y"&amp;F53</f>
        <v>Y1788.55</v>
      </c>
      <c r="M53" s="1" t="str">
        <f aca="false">"G111"</f>
        <v>G111</v>
      </c>
      <c r="O53" s="1" t="str">
        <f aca="false">I53&amp;" "&amp;J53&amp;" "&amp;K53&amp;" "&amp;L53&amp;" "&amp;M53</f>
        <v>N52 ( WIRE 501 ) X2790 Y1788.55 G111</v>
      </c>
    </row>
    <row r="54" customFormat="false" ht="13.8" hidden="false" customHeight="false" outlineLevel="0" collapsed="false">
      <c r="D54" s="1" t="n">
        <f aca="false">D53+$B$6</f>
        <v>500</v>
      </c>
      <c r="E54" s="1" t="n">
        <f aca="false">E53+$B$4</f>
        <v>2790</v>
      </c>
      <c r="F54" s="1" t="n">
        <f aca="false">F53+$B$5</f>
        <v>1782.8</v>
      </c>
      <c r="I54" s="1" t="s">
        <v>69</v>
      </c>
      <c r="J54" s="1" t="str">
        <f aca="false">"( WIRE "&amp;D54&amp;" )"</f>
        <v>( WIRE 500 )</v>
      </c>
      <c r="K54" s="1" t="str">
        <f aca="false">"X"&amp;$E54</f>
        <v>X2790</v>
      </c>
      <c r="L54" s="1" t="str">
        <f aca="false">"Y"&amp;F54</f>
        <v>Y1782.8</v>
      </c>
      <c r="M54" s="1" t="str">
        <f aca="false">"G111"</f>
        <v>G111</v>
      </c>
      <c r="O54" s="1" t="str">
        <f aca="false">I54&amp;" "&amp;J54&amp;" "&amp;K54&amp;" "&amp;L54&amp;" "&amp;M54</f>
        <v>N53 ( WIRE 500 ) X2790 Y1782.8 G111</v>
      </c>
    </row>
    <row r="55" customFormat="false" ht="13.8" hidden="false" customHeight="false" outlineLevel="0" collapsed="false">
      <c r="D55" s="1" t="n">
        <f aca="false">D54+$B$6</f>
        <v>499</v>
      </c>
      <c r="E55" s="1" t="n">
        <f aca="false">E54+$B$4</f>
        <v>2790</v>
      </c>
      <c r="F55" s="1" t="n">
        <f aca="false">F54+$B$5</f>
        <v>1777.05</v>
      </c>
      <c r="I55" s="1" t="s">
        <v>70</v>
      </c>
      <c r="J55" s="1" t="str">
        <f aca="false">"( WIRE "&amp;D55&amp;" )"</f>
        <v>( WIRE 499 )</v>
      </c>
      <c r="K55" s="1" t="str">
        <f aca="false">"X"&amp;$E55</f>
        <v>X2790</v>
      </c>
      <c r="L55" s="1" t="str">
        <f aca="false">"Y"&amp;F55</f>
        <v>Y1777.05</v>
      </c>
      <c r="M55" s="1" t="str">
        <f aca="false">"G111"</f>
        <v>G111</v>
      </c>
      <c r="O55" s="1" t="str">
        <f aca="false">I55&amp;" "&amp;J55&amp;" "&amp;K55&amp;" "&amp;L55&amp;" "&amp;M55</f>
        <v>N54 ( WIRE 499 ) X2790 Y1777.05 G111</v>
      </c>
    </row>
    <row r="56" customFormat="false" ht="13.8" hidden="false" customHeight="false" outlineLevel="0" collapsed="false">
      <c r="D56" s="1" t="n">
        <f aca="false">D55+$B$6</f>
        <v>498</v>
      </c>
      <c r="E56" s="1" t="n">
        <f aca="false">E55+$B$4</f>
        <v>2790</v>
      </c>
      <c r="F56" s="1" t="n">
        <f aca="false">F55+$B$5</f>
        <v>1771.3</v>
      </c>
      <c r="I56" s="1" t="s">
        <v>71</v>
      </c>
      <c r="J56" s="1" t="str">
        <f aca="false">"( WIRE "&amp;D56&amp;" )"</f>
        <v>( WIRE 498 )</v>
      </c>
      <c r="K56" s="1" t="str">
        <f aca="false">"X"&amp;$E56</f>
        <v>X2790</v>
      </c>
      <c r="L56" s="1" t="str">
        <f aca="false">"Y"&amp;F56</f>
        <v>Y1771.3</v>
      </c>
      <c r="M56" s="1" t="str">
        <f aca="false">"G111"</f>
        <v>G111</v>
      </c>
      <c r="O56" s="1" t="str">
        <f aca="false">I56&amp;" "&amp;J56&amp;" "&amp;K56&amp;" "&amp;L56&amp;" "&amp;M56</f>
        <v>N55 ( WIRE 498 ) X2790 Y1771.3 G111</v>
      </c>
    </row>
    <row r="57" customFormat="false" ht="13.8" hidden="false" customHeight="false" outlineLevel="0" collapsed="false">
      <c r="D57" s="1" t="n">
        <f aca="false">D56+$B$6</f>
        <v>497</v>
      </c>
      <c r="E57" s="1" t="n">
        <f aca="false">E56+$B$4</f>
        <v>2790</v>
      </c>
      <c r="F57" s="1" t="n">
        <f aca="false">F56+$B$5</f>
        <v>1765.55</v>
      </c>
      <c r="I57" s="1" t="s">
        <v>72</v>
      </c>
      <c r="J57" s="1" t="str">
        <f aca="false">"( WIRE "&amp;D57&amp;" )"</f>
        <v>( WIRE 497 )</v>
      </c>
      <c r="K57" s="1" t="str">
        <f aca="false">"X"&amp;$E57</f>
        <v>X2790</v>
      </c>
      <c r="L57" s="1" t="str">
        <f aca="false">"Y"&amp;F57</f>
        <v>Y1765.55</v>
      </c>
      <c r="M57" s="1" t="str">
        <f aca="false">"G111"</f>
        <v>G111</v>
      </c>
      <c r="O57" s="1" t="str">
        <f aca="false">I57&amp;" "&amp;J57&amp;" "&amp;K57&amp;" "&amp;L57&amp;" "&amp;M57</f>
        <v>N56 ( WIRE 497 ) X2790 Y1765.55 G111</v>
      </c>
    </row>
    <row r="58" customFormat="false" ht="13.8" hidden="false" customHeight="false" outlineLevel="0" collapsed="false">
      <c r="D58" s="1" t="n">
        <f aca="false">D57+$B$6</f>
        <v>496</v>
      </c>
      <c r="E58" s="1" t="n">
        <f aca="false">E57+$B$4</f>
        <v>2790</v>
      </c>
      <c r="F58" s="1" t="n">
        <f aca="false">F57+$B$5</f>
        <v>1759.8</v>
      </c>
      <c r="I58" s="1" t="s">
        <v>73</v>
      </c>
      <c r="J58" s="1" t="str">
        <f aca="false">"( WIRE "&amp;D58&amp;" )"</f>
        <v>( WIRE 496 )</v>
      </c>
      <c r="K58" s="1" t="str">
        <f aca="false">"X"&amp;$E58</f>
        <v>X2790</v>
      </c>
      <c r="L58" s="1" t="str">
        <f aca="false">"Y"&amp;F58</f>
        <v>Y1759.8</v>
      </c>
      <c r="M58" s="1" t="str">
        <f aca="false">"G111"</f>
        <v>G111</v>
      </c>
      <c r="O58" s="1" t="str">
        <f aca="false">I58&amp;" "&amp;J58&amp;" "&amp;K58&amp;" "&amp;L58&amp;" "&amp;M58</f>
        <v>N57 ( WIRE 496 ) X2790 Y1759.8 G111</v>
      </c>
    </row>
    <row r="59" customFormat="false" ht="13.8" hidden="false" customHeight="false" outlineLevel="0" collapsed="false">
      <c r="D59" s="1" t="n">
        <f aca="false">D58+$B$6</f>
        <v>495</v>
      </c>
      <c r="E59" s="1" t="n">
        <f aca="false">E58+$B$4</f>
        <v>2790</v>
      </c>
      <c r="F59" s="1" t="n">
        <f aca="false">F58+$B$5</f>
        <v>1754.05</v>
      </c>
      <c r="I59" s="1" t="s">
        <v>74</v>
      </c>
      <c r="J59" s="1" t="str">
        <f aca="false">"( WIRE "&amp;D59&amp;" )"</f>
        <v>( WIRE 495 )</v>
      </c>
      <c r="K59" s="1" t="str">
        <f aca="false">"X"&amp;$E59</f>
        <v>X2790</v>
      </c>
      <c r="L59" s="1" t="str">
        <f aca="false">"Y"&amp;F59</f>
        <v>Y1754.05</v>
      </c>
      <c r="M59" s="1" t="str">
        <f aca="false">"G111"</f>
        <v>G111</v>
      </c>
      <c r="O59" s="1" t="str">
        <f aca="false">I59&amp;" "&amp;J59&amp;" "&amp;K59&amp;" "&amp;L59&amp;" "&amp;M59</f>
        <v>N58 ( WIRE 495 ) X2790 Y1754.05 G111</v>
      </c>
    </row>
    <row r="60" customFormat="false" ht="13.8" hidden="false" customHeight="false" outlineLevel="0" collapsed="false">
      <c r="D60" s="1" t="n">
        <f aca="false">D59+$B$6</f>
        <v>494</v>
      </c>
      <c r="E60" s="1" t="n">
        <f aca="false">E59+$B$4</f>
        <v>2790</v>
      </c>
      <c r="F60" s="1" t="n">
        <f aca="false">F59+$B$5</f>
        <v>1748.3</v>
      </c>
      <c r="I60" s="1" t="s">
        <v>75</v>
      </c>
      <c r="J60" s="1" t="str">
        <f aca="false">"( WIRE "&amp;D60&amp;" )"</f>
        <v>( WIRE 494 )</v>
      </c>
      <c r="K60" s="1" t="str">
        <f aca="false">"X"&amp;$E60</f>
        <v>X2790</v>
      </c>
      <c r="L60" s="1" t="str">
        <f aca="false">"Y"&amp;F60</f>
        <v>Y1748.3</v>
      </c>
      <c r="M60" s="1" t="str">
        <f aca="false">"G111"</f>
        <v>G111</v>
      </c>
      <c r="O60" s="1" t="str">
        <f aca="false">I60&amp;" "&amp;J60&amp;" "&amp;K60&amp;" "&amp;L60&amp;" "&amp;M60</f>
        <v>N59 ( WIRE 494 ) X2790 Y1748.3 G111</v>
      </c>
    </row>
    <row r="61" customFormat="false" ht="13.8" hidden="false" customHeight="false" outlineLevel="0" collapsed="false">
      <c r="D61" s="1" t="n">
        <f aca="false">D60+$B$6</f>
        <v>493</v>
      </c>
      <c r="E61" s="1" t="n">
        <f aca="false">E60+$B$4</f>
        <v>2790</v>
      </c>
      <c r="F61" s="1" t="n">
        <f aca="false">F60+$B$5</f>
        <v>1742.55</v>
      </c>
      <c r="I61" s="1" t="s">
        <v>76</v>
      </c>
      <c r="J61" s="1" t="str">
        <f aca="false">"( WIRE "&amp;D61&amp;" )"</f>
        <v>( WIRE 493 )</v>
      </c>
      <c r="K61" s="1" t="str">
        <f aca="false">"X"&amp;$E61</f>
        <v>X2790</v>
      </c>
      <c r="L61" s="1" t="str">
        <f aca="false">"Y"&amp;F61</f>
        <v>Y1742.55</v>
      </c>
      <c r="M61" s="1" t="str">
        <f aca="false">"G111"</f>
        <v>G111</v>
      </c>
      <c r="O61" s="1" t="str">
        <f aca="false">I61&amp;" "&amp;J61&amp;" "&amp;K61&amp;" "&amp;L61&amp;" "&amp;M61</f>
        <v>N60 ( WIRE 493 ) X2790 Y1742.55 G111</v>
      </c>
    </row>
    <row r="62" customFormat="false" ht="13.8" hidden="false" customHeight="false" outlineLevel="0" collapsed="false">
      <c r="D62" s="1" t="n">
        <f aca="false">D61+$B$6</f>
        <v>492</v>
      </c>
      <c r="E62" s="1" t="n">
        <f aca="false">E61+$B$4</f>
        <v>2790</v>
      </c>
      <c r="F62" s="1" t="n">
        <f aca="false">F61+$B$5</f>
        <v>1736.8</v>
      </c>
      <c r="I62" s="1" t="s">
        <v>77</v>
      </c>
      <c r="J62" s="1" t="str">
        <f aca="false">"( WIRE "&amp;D62&amp;" )"</f>
        <v>( WIRE 492 )</v>
      </c>
      <c r="K62" s="1" t="str">
        <f aca="false">"X"&amp;$E62</f>
        <v>X2790</v>
      </c>
      <c r="L62" s="1" t="str">
        <f aca="false">"Y"&amp;F62</f>
        <v>Y1736.8</v>
      </c>
      <c r="M62" s="1" t="str">
        <f aca="false">"G111"</f>
        <v>G111</v>
      </c>
      <c r="O62" s="1" t="str">
        <f aca="false">I62&amp;" "&amp;J62&amp;" "&amp;K62&amp;" "&amp;L62&amp;" "&amp;M62</f>
        <v>N61 ( WIRE 492 ) X2790 Y1736.8 G111</v>
      </c>
    </row>
    <row r="63" customFormat="false" ht="13.8" hidden="false" customHeight="false" outlineLevel="0" collapsed="false">
      <c r="D63" s="1" t="n">
        <f aca="false">D62+$B$6</f>
        <v>491</v>
      </c>
      <c r="E63" s="1" t="n">
        <f aca="false">E62+$B$4</f>
        <v>2790</v>
      </c>
      <c r="F63" s="1" t="n">
        <f aca="false">F62+$B$5</f>
        <v>1731.05</v>
      </c>
      <c r="I63" s="1" t="s">
        <v>78</v>
      </c>
      <c r="J63" s="1" t="str">
        <f aca="false">"( WIRE "&amp;D63&amp;" )"</f>
        <v>( WIRE 491 )</v>
      </c>
      <c r="K63" s="1" t="str">
        <f aca="false">"X"&amp;$E63</f>
        <v>X2790</v>
      </c>
      <c r="L63" s="1" t="str">
        <f aca="false">"Y"&amp;F63</f>
        <v>Y1731.05</v>
      </c>
      <c r="M63" s="1" t="str">
        <f aca="false">"G111"</f>
        <v>G111</v>
      </c>
      <c r="O63" s="1" t="str">
        <f aca="false">I63&amp;" "&amp;J63&amp;" "&amp;K63&amp;" "&amp;L63&amp;" "&amp;M63</f>
        <v>N62 ( WIRE 491 ) X2790 Y1731.05 G111</v>
      </c>
    </row>
    <row r="64" customFormat="false" ht="13.8" hidden="false" customHeight="false" outlineLevel="0" collapsed="false">
      <c r="D64" s="1" t="n">
        <f aca="false">D63+$B$6</f>
        <v>490</v>
      </c>
      <c r="E64" s="1" t="n">
        <f aca="false">E63+$B$4</f>
        <v>2790</v>
      </c>
      <c r="F64" s="1" t="n">
        <f aca="false">F63+$B$5</f>
        <v>1725.3</v>
      </c>
      <c r="I64" s="1" t="s">
        <v>79</v>
      </c>
      <c r="J64" s="1" t="str">
        <f aca="false">"( WIRE "&amp;D64&amp;" )"</f>
        <v>( WIRE 490 )</v>
      </c>
      <c r="K64" s="1" t="str">
        <f aca="false">"X"&amp;$E64</f>
        <v>X2790</v>
      </c>
      <c r="L64" s="1" t="str">
        <f aca="false">"Y"&amp;F64</f>
        <v>Y1725.3</v>
      </c>
      <c r="M64" s="1" t="str">
        <f aca="false">"G111"</f>
        <v>G111</v>
      </c>
      <c r="O64" s="1" t="str">
        <f aca="false">I64&amp;" "&amp;J64&amp;" "&amp;K64&amp;" "&amp;L64&amp;" "&amp;M64</f>
        <v>N63 ( WIRE 490 ) X2790 Y1725.3 G111</v>
      </c>
    </row>
    <row r="65" customFormat="false" ht="13.8" hidden="false" customHeight="false" outlineLevel="0" collapsed="false">
      <c r="D65" s="1" t="n">
        <f aca="false">D64+$B$6</f>
        <v>489</v>
      </c>
      <c r="E65" s="1" t="n">
        <f aca="false">E64+$B$4</f>
        <v>2790</v>
      </c>
      <c r="F65" s="1" t="n">
        <f aca="false">F64+$B$5</f>
        <v>1719.55</v>
      </c>
      <c r="I65" s="1" t="s">
        <v>80</v>
      </c>
      <c r="J65" s="1" t="str">
        <f aca="false">"( WIRE "&amp;D65&amp;" )"</f>
        <v>( WIRE 489 )</v>
      </c>
      <c r="K65" s="1" t="str">
        <f aca="false">"X"&amp;$E65</f>
        <v>X2790</v>
      </c>
      <c r="L65" s="1" t="str">
        <f aca="false">"Y"&amp;F65</f>
        <v>Y1719.55</v>
      </c>
      <c r="M65" s="1" t="str">
        <f aca="false">"G111"</f>
        <v>G111</v>
      </c>
      <c r="O65" s="1" t="str">
        <f aca="false">I65&amp;" "&amp;J65&amp;" "&amp;K65&amp;" "&amp;L65&amp;" "&amp;M65</f>
        <v>N64 ( WIRE 489 ) X2790 Y1719.55 G111</v>
      </c>
    </row>
    <row r="66" customFormat="false" ht="13.8" hidden="false" customHeight="false" outlineLevel="0" collapsed="false">
      <c r="D66" s="1" t="n">
        <f aca="false">D65+$B$6</f>
        <v>488</v>
      </c>
      <c r="E66" s="1" t="n">
        <f aca="false">E65+$B$4</f>
        <v>2790</v>
      </c>
      <c r="F66" s="1" t="n">
        <f aca="false">F65+$B$5</f>
        <v>1713.8</v>
      </c>
      <c r="I66" s="1" t="s">
        <v>81</v>
      </c>
      <c r="J66" s="1" t="str">
        <f aca="false">"( WIRE "&amp;D66&amp;" )"</f>
        <v>( WIRE 488 )</v>
      </c>
      <c r="K66" s="1" t="str">
        <f aca="false">"X"&amp;$E66</f>
        <v>X2790</v>
      </c>
      <c r="L66" s="1" t="str">
        <f aca="false">"Y"&amp;F66</f>
        <v>Y1713.8</v>
      </c>
      <c r="M66" s="1" t="str">
        <f aca="false">"G111"</f>
        <v>G111</v>
      </c>
      <c r="O66" s="1" t="str">
        <f aca="false">I66&amp;" "&amp;J66&amp;" "&amp;K66&amp;" "&amp;L66&amp;" "&amp;M66</f>
        <v>N65 ( WIRE 488 ) X2790 Y1713.8 G111</v>
      </c>
    </row>
    <row r="67" customFormat="false" ht="13.8" hidden="false" customHeight="false" outlineLevel="0" collapsed="false">
      <c r="D67" s="1" t="n">
        <f aca="false">D66+$B$6</f>
        <v>487</v>
      </c>
      <c r="E67" s="1" t="n">
        <f aca="false">E66+$B$4</f>
        <v>2790</v>
      </c>
      <c r="F67" s="1" t="n">
        <f aca="false">F66+$B$5</f>
        <v>1708.05</v>
      </c>
      <c r="I67" s="1" t="s">
        <v>82</v>
      </c>
      <c r="J67" s="1" t="str">
        <f aca="false">"( WIRE "&amp;D67&amp;" )"</f>
        <v>( WIRE 487 )</v>
      </c>
      <c r="K67" s="1" t="str">
        <f aca="false">"X"&amp;$E67</f>
        <v>X2790</v>
      </c>
      <c r="L67" s="1" t="str">
        <f aca="false">"Y"&amp;F67</f>
        <v>Y1708.05</v>
      </c>
      <c r="M67" s="1" t="str">
        <f aca="false">"G111"</f>
        <v>G111</v>
      </c>
      <c r="O67" s="1" t="str">
        <f aca="false">I67&amp;" "&amp;J67&amp;" "&amp;K67&amp;" "&amp;L67&amp;" "&amp;M67</f>
        <v>N66 ( WIRE 487 ) X2790 Y1708.05 G111</v>
      </c>
    </row>
    <row r="68" customFormat="false" ht="13.8" hidden="false" customHeight="false" outlineLevel="0" collapsed="false">
      <c r="D68" s="1" t="n">
        <f aca="false">D67+$B$6</f>
        <v>486</v>
      </c>
      <c r="E68" s="1" t="n">
        <f aca="false">E67+$B$4</f>
        <v>2790</v>
      </c>
      <c r="F68" s="1" t="n">
        <f aca="false">F67+$B$5</f>
        <v>1702.3</v>
      </c>
      <c r="I68" s="1" t="s">
        <v>83</v>
      </c>
      <c r="J68" s="1" t="str">
        <f aca="false">"( WIRE "&amp;D68&amp;" )"</f>
        <v>( WIRE 486 )</v>
      </c>
      <c r="K68" s="1" t="str">
        <f aca="false">"X"&amp;$E68</f>
        <v>X2790</v>
      </c>
      <c r="L68" s="1" t="str">
        <f aca="false">"Y"&amp;F68</f>
        <v>Y1702.3</v>
      </c>
      <c r="M68" s="1" t="str">
        <f aca="false">"G111"</f>
        <v>G111</v>
      </c>
      <c r="O68" s="1" t="str">
        <f aca="false">I68&amp;" "&amp;J68&amp;" "&amp;K68&amp;" "&amp;L68&amp;" "&amp;M68</f>
        <v>N67 ( WIRE 486 ) X2790 Y1702.3 G111</v>
      </c>
    </row>
    <row r="69" customFormat="false" ht="13.8" hidden="false" customHeight="false" outlineLevel="0" collapsed="false">
      <c r="D69" s="1" t="n">
        <f aca="false">D68+$B$6</f>
        <v>485</v>
      </c>
      <c r="E69" s="1" t="n">
        <f aca="false">E68+$B$4</f>
        <v>2790</v>
      </c>
      <c r="F69" s="1" t="n">
        <f aca="false">F68+$B$5</f>
        <v>1696.55</v>
      </c>
      <c r="I69" s="1" t="s">
        <v>84</v>
      </c>
      <c r="J69" s="1" t="str">
        <f aca="false">"( WIRE "&amp;D69&amp;" )"</f>
        <v>( WIRE 485 )</v>
      </c>
      <c r="K69" s="1" t="str">
        <f aca="false">"X"&amp;$E69</f>
        <v>X2790</v>
      </c>
      <c r="L69" s="1" t="str">
        <f aca="false">"Y"&amp;F69</f>
        <v>Y1696.55</v>
      </c>
      <c r="M69" s="1" t="str">
        <f aca="false">"G111"</f>
        <v>G111</v>
      </c>
      <c r="O69" s="1" t="str">
        <f aca="false">I69&amp;" "&amp;J69&amp;" "&amp;K69&amp;" "&amp;L69&amp;" "&amp;M69</f>
        <v>N68 ( WIRE 485 ) X2790 Y1696.55 G111</v>
      </c>
    </row>
    <row r="70" customFormat="false" ht="13.8" hidden="false" customHeight="false" outlineLevel="0" collapsed="false">
      <c r="D70" s="1" t="n">
        <f aca="false">D69+$B$6</f>
        <v>484</v>
      </c>
      <c r="E70" s="1" t="n">
        <f aca="false">E69+$B$4</f>
        <v>2790</v>
      </c>
      <c r="F70" s="1" t="n">
        <f aca="false">F69+$B$5</f>
        <v>1690.8</v>
      </c>
      <c r="I70" s="1" t="s">
        <v>85</v>
      </c>
      <c r="J70" s="1" t="str">
        <f aca="false">"( WIRE "&amp;D70&amp;" )"</f>
        <v>( WIRE 484 )</v>
      </c>
      <c r="K70" s="1" t="str">
        <f aca="false">"X"&amp;$E70</f>
        <v>X2790</v>
      </c>
      <c r="L70" s="1" t="str">
        <f aca="false">"Y"&amp;F70</f>
        <v>Y1690.8</v>
      </c>
      <c r="M70" s="1" t="str">
        <f aca="false">"G111"</f>
        <v>G111</v>
      </c>
      <c r="O70" s="1" t="str">
        <f aca="false">I70&amp;" "&amp;J70&amp;" "&amp;K70&amp;" "&amp;L70&amp;" "&amp;M70</f>
        <v>N69 ( WIRE 484 ) X2790 Y1690.8 G111</v>
      </c>
    </row>
    <row r="71" customFormat="false" ht="13.8" hidden="false" customHeight="false" outlineLevel="0" collapsed="false">
      <c r="D71" s="1" t="n">
        <f aca="false">D70+$B$6</f>
        <v>483</v>
      </c>
      <c r="E71" s="1" t="n">
        <f aca="false">E70+$B$4</f>
        <v>2790</v>
      </c>
      <c r="F71" s="1" t="n">
        <f aca="false">F70+$B$5</f>
        <v>1685.05</v>
      </c>
      <c r="I71" s="1" t="s">
        <v>86</v>
      </c>
      <c r="J71" s="1" t="str">
        <f aca="false">"( WIRE "&amp;D71&amp;" )"</f>
        <v>( WIRE 483 )</v>
      </c>
      <c r="K71" s="1" t="str">
        <f aca="false">"X"&amp;$E71</f>
        <v>X2790</v>
      </c>
      <c r="L71" s="1" t="str">
        <f aca="false">"Y"&amp;F71</f>
        <v>Y1685.05</v>
      </c>
      <c r="M71" s="1" t="str">
        <f aca="false">"G111"</f>
        <v>G111</v>
      </c>
      <c r="O71" s="1" t="str">
        <f aca="false">I71&amp;" "&amp;J71&amp;" "&amp;K71&amp;" "&amp;L71&amp;" "&amp;M71</f>
        <v>N70 ( WIRE 483 ) X2790 Y1685.05 G111</v>
      </c>
    </row>
    <row r="72" customFormat="false" ht="13.8" hidden="false" customHeight="false" outlineLevel="0" collapsed="false">
      <c r="D72" s="1" t="n">
        <f aca="false">D71+$B$6</f>
        <v>482</v>
      </c>
      <c r="E72" s="1" t="n">
        <f aca="false">E71+$B$4</f>
        <v>2790</v>
      </c>
      <c r="F72" s="1" t="n">
        <f aca="false">F71+$B$5</f>
        <v>1679.3</v>
      </c>
      <c r="I72" s="1" t="s">
        <v>87</v>
      </c>
      <c r="J72" s="1" t="str">
        <f aca="false">"( WIRE "&amp;D72&amp;" )"</f>
        <v>( WIRE 482 )</v>
      </c>
      <c r="K72" s="1" t="str">
        <f aca="false">"X"&amp;$E72</f>
        <v>X2790</v>
      </c>
      <c r="L72" s="1" t="str">
        <f aca="false">"Y"&amp;F72</f>
        <v>Y1679.3</v>
      </c>
      <c r="M72" s="1" t="str">
        <f aca="false">"G111"</f>
        <v>G111</v>
      </c>
      <c r="O72" s="1" t="str">
        <f aca="false">I72&amp;" "&amp;J72&amp;" "&amp;K72&amp;" "&amp;L72&amp;" "&amp;M72</f>
        <v>N71 ( WIRE 482 ) X2790 Y1679.3 G111</v>
      </c>
    </row>
    <row r="73" customFormat="false" ht="13.8" hidden="false" customHeight="false" outlineLevel="0" collapsed="false">
      <c r="D73" s="1" t="n">
        <f aca="false">D72+$B$6</f>
        <v>481</v>
      </c>
      <c r="E73" s="1" t="n">
        <f aca="false">E72+$B$4</f>
        <v>2790</v>
      </c>
      <c r="F73" s="1" t="n">
        <f aca="false">F72+$B$5</f>
        <v>1673.55</v>
      </c>
      <c r="I73" s="1" t="s">
        <v>88</v>
      </c>
      <c r="J73" s="1" t="str">
        <f aca="false">"( WIRE "&amp;D73&amp;" )"</f>
        <v>( WIRE 481 )</v>
      </c>
      <c r="K73" s="1" t="str">
        <f aca="false">"X"&amp;$E73</f>
        <v>X2790</v>
      </c>
      <c r="L73" s="1" t="str">
        <f aca="false">"Y"&amp;F73</f>
        <v>Y1673.55</v>
      </c>
      <c r="M73" s="1" t="str">
        <f aca="false">"G111"</f>
        <v>G111</v>
      </c>
      <c r="O73" s="1" t="str">
        <f aca="false">I73&amp;" "&amp;J73&amp;" "&amp;K73&amp;" "&amp;L73&amp;" "&amp;M73</f>
        <v>N72 ( WIRE 481 ) X2790 Y1673.55 G111</v>
      </c>
    </row>
    <row r="74" customFormat="false" ht="13.8" hidden="false" customHeight="false" outlineLevel="0" collapsed="false">
      <c r="D74" s="1" t="n">
        <f aca="false">D73+$B$6</f>
        <v>480</v>
      </c>
      <c r="E74" s="1" t="n">
        <f aca="false">E73+$B$4</f>
        <v>2790</v>
      </c>
      <c r="F74" s="1" t="n">
        <f aca="false">F73+$B$5</f>
        <v>1667.8</v>
      </c>
      <c r="I74" s="1" t="s">
        <v>89</v>
      </c>
      <c r="J74" s="1" t="str">
        <f aca="false">"( WIRE "&amp;D74&amp;" )"</f>
        <v>( WIRE 480 )</v>
      </c>
      <c r="K74" s="1" t="str">
        <f aca="false">"X"&amp;$E74</f>
        <v>X2790</v>
      </c>
      <c r="L74" s="1" t="str">
        <f aca="false">"Y"&amp;F74</f>
        <v>Y1667.8</v>
      </c>
      <c r="M74" s="1" t="str">
        <f aca="false">"G111"</f>
        <v>G111</v>
      </c>
      <c r="O74" s="1" t="str">
        <f aca="false">I74&amp;" "&amp;J74&amp;" "&amp;K74&amp;" "&amp;L74&amp;" "&amp;M74</f>
        <v>N73 ( WIRE 480 ) X2790 Y1667.8 G111</v>
      </c>
    </row>
    <row r="75" customFormat="false" ht="13.8" hidden="false" customHeight="false" outlineLevel="0" collapsed="false">
      <c r="D75" s="1" t="n">
        <f aca="false">D74+$B$6</f>
        <v>479</v>
      </c>
      <c r="E75" s="1" t="n">
        <f aca="false">E74+$B$4</f>
        <v>2790</v>
      </c>
      <c r="F75" s="1" t="n">
        <f aca="false">F74+$B$5</f>
        <v>1662.05</v>
      </c>
      <c r="I75" s="1" t="s">
        <v>90</v>
      </c>
      <c r="J75" s="1" t="str">
        <f aca="false">"( WIRE "&amp;D75&amp;" )"</f>
        <v>( WIRE 479 )</v>
      </c>
      <c r="K75" s="1" t="str">
        <f aca="false">"X"&amp;$E75</f>
        <v>X2790</v>
      </c>
      <c r="L75" s="1" t="str">
        <f aca="false">"Y"&amp;F75</f>
        <v>Y1662.05</v>
      </c>
      <c r="M75" s="1" t="str">
        <f aca="false">"G111"</f>
        <v>G111</v>
      </c>
      <c r="O75" s="1" t="str">
        <f aca="false">I75&amp;" "&amp;J75&amp;" "&amp;K75&amp;" "&amp;L75&amp;" "&amp;M75</f>
        <v>N74 ( WIRE 479 ) X2790 Y1662.05 G111</v>
      </c>
    </row>
    <row r="76" customFormat="false" ht="13.8" hidden="false" customHeight="false" outlineLevel="0" collapsed="false">
      <c r="D76" s="1" t="n">
        <f aca="false">D75+$B$6</f>
        <v>478</v>
      </c>
      <c r="E76" s="1" t="n">
        <f aca="false">E75+$B$4</f>
        <v>2790</v>
      </c>
      <c r="F76" s="1" t="n">
        <f aca="false">F75+$B$5</f>
        <v>1656.3</v>
      </c>
      <c r="I76" s="1" t="s">
        <v>91</v>
      </c>
      <c r="J76" s="1" t="str">
        <f aca="false">"( WIRE "&amp;D76&amp;" )"</f>
        <v>( WIRE 478 )</v>
      </c>
      <c r="K76" s="1" t="str">
        <f aca="false">"X"&amp;$E76</f>
        <v>X2790</v>
      </c>
      <c r="L76" s="1" t="str">
        <f aca="false">"Y"&amp;F76</f>
        <v>Y1656.3</v>
      </c>
      <c r="M76" s="1" t="str">
        <f aca="false">"G111"</f>
        <v>G111</v>
      </c>
      <c r="O76" s="1" t="str">
        <f aca="false">I76&amp;" "&amp;J76&amp;" "&amp;K76&amp;" "&amp;L76&amp;" "&amp;M76</f>
        <v>N75 ( WIRE 478 ) X2790 Y1656.3 G111</v>
      </c>
    </row>
    <row r="77" customFormat="false" ht="13.8" hidden="false" customHeight="false" outlineLevel="0" collapsed="false">
      <c r="D77" s="1" t="n">
        <f aca="false">D76+$B$6</f>
        <v>477</v>
      </c>
      <c r="E77" s="1" t="n">
        <f aca="false">E76+$B$4</f>
        <v>2790</v>
      </c>
      <c r="F77" s="1" t="n">
        <f aca="false">F76+$B$5</f>
        <v>1650.55</v>
      </c>
      <c r="I77" s="1" t="s">
        <v>92</v>
      </c>
      <c r="J77" s="1" t="str">
        <f aca="false">"( WIRE "&amp;D77&amp;" )"</f>
        <v>( WIRE 477 )</v>
      </c>
      <c r="K77" s="1" t="str">
        <f aca="false">"X"&amp;$E77</f>
        <v>X2790</v>
      </c>
      <c r="L77" s="1" t="str">
        <f aca="false">"Y"&amp;F77</f>
        <v>Y1650.55</v>
      </c>
      <c r="M77" s="1" t="str">
        <f aca="false">"G111"</f>
        <v>G111</v>
      </c>
      <c r="O77" s="1" t="str">
        <f aca="false">I77&amp;" "&amp;J77&amp;" "&amp;K77&amp;" "&amp;L77&amp;" "&amp;M77</f>
        <v>N76 ( WIRE 477 ) X2790 Y1650.55 G111</v>
      </c>
    </row>
    <row r="78" customFormat="false" ht="13.8" hidden="false" customHeight="false" outlineLevel="0" collapsed="false">
      <c r="D78" s="1" t="n">
        <f aca="false">D77+$B$6</f>
        <v>476</v>
      </c>
      <c r="E78" s="1" t="n">
        <f aca="false">E77+$B$4</f>
        <v>2790</v>
      </c>
      <c r="F78" s="1" t="n">
        <f aca="false">F77+$B$5</f>
        <v>1644.8</v>
      </c>
      <c r="I78" s="1" t="s">
        <v>93</v>
      </c>
      <c r="J78" s="1" t="str">
        <f aca="false">"( WIRE "&amp;D78&amp;" )"</f>
        <v>( WIRE 476 )</v>
      </c>
      <c r="K78" s="1" t="str">
        <f aca="false">"X"&amp;$E78</f>
        <v>X2790</v>
      </c>
      <c r="L78" s="1" t="str">
        <f aca="false">"Y"&amp;F78</f>
        <v>Y1644.8</v>
      </c>
      <c r="M78" s="1" t="str">
        <f aca="false">"G111"</f>
        <v>G111</v>
      </c>
      <c r="O78" s="1" t="str">
        <f aca="false">I78&amp;" "&amp;J78&amp;" "&amp;K78&amp;" "&amp;L78&amp;" "&amp;M78</f>
        <v>N77 ( WIRE 476 ) X2790 Y1644.8 G111</v>
      </c>
    </row>
    <row r="79" customFormat="false" ht="13.8" hidden="false" customHeight="false" outlineLevel="0" collapsed="false">
      <c r="D79" s="1" t="n">
        <f aca="false">D78+$B$6</f>
        <v>475</v>
      </c>
      <c r="E79" s="1" t="n">
        <f aca="false">E78+$B$4</f>
        <v>2790</v>
      </c>
      <c r="F79" s="1" t="n">
        <f aca="false">F78+$B$5</f>
        <v>1639.05</v>
      </c>
      <c r="I79" s="1" t="s">
        <v>94</v>
      </c>
      <c r="J79" s="1" t="str">
        <f aca="false">"( WIRE "&amp;D79&amp;" )"</f>
        <v>( WIRE 475 )</v>
      </c>
      <c r="K79" s="1" t="str">
        <f aca="false">"X"&amp;$E79</f>
        <v>X2790</v>
      </c>
      <c r="L79" s="1" t="str">
        <f aca="false">"Y"&amp;F79</f>
        <v>Y1639.05</v>
      </c>
      <c r="M79" s="1" t="str">
        <f aca="false">"G111"</f>
        <v>G111</v>
      </c>
      <c r="O79" s="1" t="str">
        <f aca="false">I79&amp;" "&amp;J79&amp;" "&amp;K79&amp;" "&amp;L79&amp;" "&amp;M79</f>
        <v>N78 ( WIRE 475 ) X2790 Y1639.05 G111</v>
      </c>
    </row>
    <row r="80" customFormat="false" ht="13.8" hidden="false" customHeight="false" outlineLevel="0" collapsed="false">
      <c r="D80" s="1" t="n">
        <f aca="false">D79+$B$6</f>
        <v>474</v>
      </c>
      <c r="E80" s="1" t="n">
        <f aca="false">E79+$B$4</f>
        <v>2790</v>
      </c>
      <c r="F80" s="1" t="n">
        <f aca="false">F79+$B$5</f>
        <v>1633.3</v>
      </c>
      <c r="I80" s="1" t="s">
        <v>95</v>
      </c>
      <c r="J80" s="1" t="str">
        <f aca="false">"( WIRE "&amp;D80&amp;" )"</f>
        <v>( WIRE 474 )</v>
      </c>
      <c r="K80" s="1" t="str">
        <f aca="false">"X"&amp;$E80</f>
        <v>X2790</v>
      </c>
      <c r="L80" s="1" t="str">
        <f aca="false">"Y"&amp;F80</f>
        <v>Y1633.3</v>
      </c>
      <c r="M80" s="1" t="str">
        <f aca="false">"G111"</f>
        <v>G111</v>
      </c>
      <c r="O80" s="1" t="str">
        <f aca="false">I80&amp;" "&amp;J80&amp;" "&amp;K80&amp;" "&amp;L80&amp;" "&amp;M80</f>
        <v>N79 ( WIRE 474 ) X2790 Y1633.3 G111</v>
      </c>
    </row>
    <row r="81" customFormat="false" ht="13.8" hidden="false" customHeight="false" outlineLevel="0" collapsed="false">
      <c r="D81" s="1" t="n">
        <f aca="false">D80+$B$6</f>
        <v>473</v>
      </c>
      <c r="E81" s="1" t="n">
        <f aca="false">E80+$B$4</f>
        <v>2790</v>
      </c>
      <c r="F81" s="1" t="n">
        <f aca="false">F80+$B$5</f>
        <v>1627.55</v>
      </c>
      <c r="I81" s="1" t="s">
        <v>96</v>
      </c>
      <c r="J81" s="1" t="str">
        <f aca="false">"( WIRE "&amp;D81&amp;" )"</f>
        <v>( WIRE 473 )</v>
      </c>
      <c r="K81" s="1" t="str">
        <f aca="false">"X"&amp;$E81</f>
        <v>X2790</v>
      </c>
      <c r="L81" s="1" t="str">
        <f aca="false">"Y"&amp;F81</f>
        <v>Y1627.55</v>
      </c>
      <c r="M81" s="1" t="str">
        <f aca="false">"G111"</f>
        <v>G111</v>
      </c>
      <c r="O81" s="1" t="str">
        <f aca="false">I81&amp;" "&amp;J81&amp;" "&amp;K81&amp;" "&amp;L81&amp;" "&amp;M81</f>
        <v>N80 ( WIRE 473 ) X2790 Y1627.55 G111</v>
      </c>
    </row>
    <row r="82" customFormat="false" ht="13.8" hidden="false" customHeight="false" outlineLevel="0" collapsed="false">
      <c r="D82" s="1" t="n">
        <f aca="false">D81+$B$6</f>
        <v>472</v>
      </c>
      <c r="E82" s="1" t="n">
        <f aca="false">E81+$B$4</f>
        <v>2790</v>
      </c>
      <c r="F82" s="1" t="n">
        <f aca="false">F81+$B$5</f>
        <v>1621.8</v>
      </c>
      <c r="I82" s="1" t="s">
        <v>97</v>
      </c>
      <c r="J82" s="1" t="str">
        <f aca="false">"( WIRE "&amp;D82&amp;" )"</f>
        <v>( WIRE 472 )</v>
      </c>
      <c r="K82" s="1" t="str">
        <f aca="false">"X"&amp;$E82</f>
        <v>X2790</v>
      </c>
      <c r="L82" s="1" t="str">
        <f aca="false">"Y"&amp;F82</f>
        <v>Y1621.8</v>
      </c>
      <c r="M82" s="1" t="str">
        <f aca="false">"G111"</f>
        <v>G111</v>
      </c>
      <c r="O82" s="1" t="str">
        <f aca="false">I82&amp;" "&amp;J82&amp;" "&amp;K82&amp;" "&amp;L82&amp;" "&amp;M82</f>
        <v>N81 ( WIRE 472 ) X2790 Y1621.8 G111</v>
      </c>
    </row>
    <row r="83" customFormat="false" ht="13.8" hidden="false" customHeight="false" outlineLevel="0" collapsed="false">
      <c r="D83" s="1" t="n">
        <f aca="false">D82+$B$6</f>
        <v>471</v>
      </c>
      <c r="E83" s="1" t="n">
        <f aca="false">E82+$B$4</f>
        <v>2790</v>
      </c>
      <c r="F83" s="1" t="n">
        <f aca="false">F82+$B$5</f>
        <v>1616.05</v>
      </c>
      <c r="I83" s="1" t="s">
        <v>98</v>
      </c>
      <c r="J83" s="1" t="str">
        <f aca="false">"( WIRE "&amp;D83&amp;" )"</f>
        <v>( WIRE 471 )</v>
      </c>
      <c r="K83" s="1" t="str">
        <f aca="false">"X"&amp;$E83</f>
        <v>X2790</v>
      </c>
      <c r="L83" s="1" t="str">
        <f aca="false">"Y"&amp;F83</f>
        <v>Y1616.05</v>
      </c>
      <c r="M83" s="1" t="str">
        <f aca="false">"G111"</f>
        <v>G111</v>
      </c>
      <c r="O83" s="1" t="str">
        <f aca="false">I83&amp;" "&amp;J83&amp;" "&amp;K83&amp;" "&amp;L83&amp;" "&amp;M83</f>
        <v>N82 ( WIRE 471 ) X2790 Y1616.05 G111</v>
      </c>
    </row>
    <row r="84" customFormat="false" ht="13.8" hidden="false" customHeight="false" outlineLevel="0" collapsed="false">
      <c r="D84" s="1" t="n">
        <f aca="false">D83+$B$6</f>
        <v>470</v>
      </c>
      <c r="E84" s="1" t="n">
        <f aca="false">E83+$B$4</f>
        <v>2790</v>
      </c>
      <c r="F84" s="1" t="n">
        <f aca="false">F83+$B$5</f>
        <v>1610.3</v>
      </c>
      <c r="I84" s="1" t="s">
        <v>99</v>
      </c>
      <c r="J84" s="1" t="str">
        <f aca="false">"( WIRE "&amp;D84&amp;" )"</f>
        <v>( WIRE 470 )</v>
      </c>
      <c r="K84" s="1" t="str">
        <f aca="false">"X"&amp;$E84</f>
        <v>X2790</v>
      </c>
      <c r="L84" s="1" t="str">
        <f aca="false">"Y"&amp;F84</f>
        <v>Y1610.3</v>
      </c>
      <c r="M84" s="1" t="str">
        <f aca="false">"G111"</f>
        <v>G111</v>
      </c>
      <c r="O84" s="1" t="str">
        <f aca="false">I84&amp;" "&amp;J84&amp;" "&amp;K84&amp;" "&amp;L84&amp;" "&amp;M84</f>
        <v>N83 ( WIRE 470 ) X2790 Y1610.3 G111</v>
      </c>
    </row>
    <row r="85" customFormat="false" ht="13.8" hidden="false" customHeight="false" outlineLevel="0" collapsed="false">
      <c r="D85" s="1" t="n">
        <f aca="false">D84+$B$6</f>
        <v>469</v>
      </c>
      <c r="E85" s="1" t="n">
        <f aca="false">E84+$B$4</f>
        <v>2790</v>
      </c>
      <c r="F85" s="1" t="n">
        <f aca="false">F84+$B$5</f>
        <v>1604.55</v>
      </c>
      <c r="I85" s="1" t="s">
        <v>100</v>
      </c>
      <c r="J85" s="1" t="str">
        <f aca="false">"( WIRE "&amp;D85&amp;" )"</f>
        <v>( WIRE 469 )</v>
      </c>
      <c r="K85" s="1" t="str">
        <f aca="false">"X"&amp;$E85</f>
        <v>X2790</v>
      </c>
      <c r="L85" s="1" t="str">
        <f aca="false">"Y"&amp;F85</f>
        <v>Y1604.55</v>
      </c>
      <c r="M85" s="1" t="str">
        <f aca="false">"G111"</f>
        <v>G111</v>
      </c>
      <c r="O85" s="1" t="str">
        <f aca="false">I85&amp;" "&amp;J85&amp;" "&amp;K85&amp;" "&amp;L85&amp;" "&amp;M85</f>
        <v>N84 ( WIRE 469 ) X2790 Y1604.55 G111</v>
      </c>
    </row>
    <row r="86" customFormat="false" ht="13.8" hidden="false" customHeight="false" outlineLevel="0" collapsed="false">
      <c r="D86" s="1" t="n">
        <f aca="false">D85+$B$6</f>
        <v>468</v>
      </c>
      <c r="E86" s="1" t="n">
        <f aca="false">E85+$B$4</f>
        <v>2790</v>
      </c>
      <c r="F86" s="1" t="n">
        <f aca="false">F85+$B$5</f>
        <v>1598.8</v>
      </c>
      <c r="I86" s="1" t="s">
        <v>101</v>
      </c>
      <c r="J86" s="1" t="str">
        <f aca="false">"( WIRE "&amp;D86&amp;" )"</f>
        <v>( WIRE 468 )</v>
      </c>
      <c r="K86" s="1" t="str">
        <f aca="false">"X"&amp;$E86</f>
        <v>X2790</v>
      </c>
      <c r="L86" s="1" t="str">
        <f aca="false">"Y"&amp;F86</f>
        <v>Y1598.8</v>
      </c>
      <c r="M86" s="1" t="str">
        <f aca="false">"G111"</f>
        <v>G111</v>
      </c>
      <c r="O86" s="1" t="str">
        <f aca="false">I86&amp;" "&amp;J86&amp;" "&amp;K86&amp;" "&amp;L86&amp;" "&amp;M86</f>
        <v>N85 ( WIRE 468 ) X2790 Y1598.8 G111</v>
      </c>
    </row>
    <row r="87" customFormat="false" ht="13.8" hidden="false" customHeight="false" outlineLevel="0" collapsed="false">
      <c r="D87" s="1" t="n">
        <f aca="false">D86+$B$6</f>
        <v>467</v>
      </c>
      <c r="E87" s="1" t="n">
        <f aca="false">E86+$B$4</f>
        <v>2790</v>
      </c>
      <c r="F87" s="1" t="n">
        <f aca="false">F86+$B$5</f>
        <v>1593.05</v>
      </c>
      <c r="I87" s="1" t="s">
        <v>102</v>
      </c>
      <c r="J87" s="1" t="str">
        <f aca="false">"( WIRE "&amp;D87&amp;" )"</f>
        <v>( WIRE 467 )</v>
      </c>
      <c r="K87" s="1" t="str">
        <f aca="false">"X"&amp;$E87</f>
        <v>X2790</v>
      </c>
      <c r="L87" s="1" t="str">
        <f aca="false">"Y"&amp;F87</f>
        <v>Y1593.05</v>
      </c>
      <c r="M87" s="1" t="str">
        <f aca="false">"G111"</f>
        <v>G111</v>
      </c>
      <c r="O87" s="1" t="str">
        <f aca="false">I87&amp;" "&amp;J87&amp;" "&amp;K87&amp;" "&amp;L87&amp;" "&amp;M87</f>
        <v>N86 ( WIRE 467 ) X2790 Y1593.05 G111</v>
      </c>
    </row>
    <row r="88" customFormat="false" ht="13.8" hidden="false" customHeight="false" outlineLevel="0" collapsed="false">
      <c r="D88" s="1" t="n">
        <f aca="false">D87+$B$6</f>
        <v>466</v>
      </c>
      <c r="E88" s="1" t="n">
        <f aca="false">E87+$B$4</f>
        <v>2790</v>
      </c>
      <c r="F88" s="1" t="n">
        <f aca="false">F87+$B$5</f>
        <v>1587.3</v>
      </c>
      <c r="I88" s="1" t="s">
        <v>103</v>
      </c>
      <c r="J88" s="1" t="str">
        <f aca="false">"( WIRE "&amp;D88&amp;" )"</f>
        <v>( WIRE 466 )</v>
      </c>
      <c r="K88" s="1" t="str">
        <f aca="false">"X"&amp;$E88</f>
        <v>X2790</v>
      </c>
      <c r="L88" s="1" t="str">
        <f aca="false">"Y"&amp;F88</f>
        <v>Y1587.3</v>
      </c>
      <c r="M88" s="1" t="str">
        <f aca="false">"G111"</f>
        <v>G111</v>
      </c>
      <c r="O88" s="1" t="str">
        <f aca="false">I88&amp;" "&amp;J88&amp;" "&amp;K88&amp;" "&amp;L88&amp;" "&amp;M88</f>
        <v>N87 ( WIRE 466 ) X2790 Y1587.3 G111</v>
      </c>
    </row>
    <row r="89" customFormat="false" ht="13.8" hidden="false" customHeight="false" outlineLevel="0" collapsed="false">
      <c r="D89" s="1" t="n">
        <f aca="false">D88+$B$6</f>
        <v>465</v>
      </c>
      <c r="E89" s="1" t="n">
        <f aca="false">E88+$B$4</f>
        <v>2790</v>
      </c>
      <c r="F89" s="1" t="n">
        <f aca="false">F88+$B$5</f>
        <v>1581.55</v>
      </c>
      <c r="I89" s="1" t="s">
        <v>104</v>
      </c>
      <c r="J89" s="1" t="str">
        <f aca="false">"( WIRE "&amp;D89&amp;" )"</f>
        <v>( WIRE 465 )</v>
      </c>
      <c r="K89" s="1" t="str">
        <f aca="false">"X"&amp;$E89</f>
        <v>X2790</v>
      </c>
      <c r="L89" s="1" t="str">
        <f aca="false">"Y"&amp;F89</f>
        <v>Y1581.55</v>
      </c>
      <c r="M89" s="1" t="str">
        <f aca="false">"G111"</f>
        <v>G111</v>
      </c>
      <c r="O89" s="1" t="str">
        <f aca="false">I89&amp;" "&amp;J89&amp;" "&amp;K89&amp;" "&amp;L89&amp;" "&amp;M89</f>
        <v>N88 ( WIRE 465 ) X2790 Y1581.55 G111</v>
      </c>
    </row>
    <row r="90" customFormat="false" ht="13.8" hidden="false" customHeight="false" outlineLevel="0" collapsed="false">
      <c r="D90" s="1" t="n">
        <f aca="false">D89+$B$6</f>
        <v>464</v>
      </c>
      <c r="E90" s="1" t="n">
        <f aca="false">E89+$B$4</f>
        <v>2790</v>
      </c>
      <c r="F90" s="1" t="n">
        <f aca="false">F89+$B$5</f>
        <v>1575.8</v>
      </c>
      <c r="I90" s="1" t="s">
        <v>105</v>
      </c>
      <c r="J90" s="1" t="str">
        <f aca="false">"( WIRE "&amp;D90&amp;" )"</f>
        <v>( WIRE 464 )</v>
      </c>
      <c r="K90" s="1" t="str">
        <f aca="false">"X"&amp;$E90</f>
        <v>X2790</v>
      </c>
      <c r="L90" s="1" t="str">
        <f aca="false">"Y"&amp;F90</f>
        <v>Y1575.8</v>
      </c>
      <c r="M90" s="1" t="str">
        <f aca="false">"G111"</f>
        <v>G111</v>
      </c>
      <c r="O90" s="1" t="str">
        <f aca="false">I90&amp;" "&amp;J90&amp;" "&amp;K90&amp;" "&amp;L90&amp;" "&amp;M90</f>
        <v>N89 ( WIRE 464 ) X2790 Y1575.8 G111</v>
      </c>
    </row>
    <row r="91" customFormat="false" ht="13.8" hidden="false" customHeight="false" outlineLevel="0" collapsed="false">
      <c r="D91" s="1" t="n">
        <f aca="false">D90+$B$6</f>
        <v>463</v>
      </c>
      <c r="E91" s="1" t="n">
        <f aca="false">E90+$B$4</f>
        <v>2790</v>
      </c>
      <c r="F91" s="1" t="n">
        <f aca="false">F90+$B$5</f>
        <v>1570.05</v>
      </c>
      <c r="I91" s="1" t="s">
        <v>106</v>
      </c>
      <c r="J91" s="1" t="str">
        <f aca="false">"( WIRE "&amp;D91&amp;" )"</f>
        <v>( WIRE 463 )</v>
      </c>
      <c r="K91" s="1" t="str">
        <f aca="false">"X"&amp;$E91</f>
        <v>X2790</v>
      </c>
      <c r="L91" s="1" t="str">
        <f aca="false">"Y"&amp;F91</f>
        <v>Y1570.05</v>
      </c>
      <c r="M91" s="1" t="str">
        <f aca="false">"G111"</f>
        <v>G111</v>
      </c>
      <c r="O91" s="1" t="str">
        <f aca="false">I91&amp;" "&amp;J91&amp;" "&amp;K91&amp;" "&amp;L91&amp;" "&amp;M91</f>
        <v>N90 ( WIRE 463 ) X2790 Y1570.05 G111</v>
      </c>
    </row>
    <row r="92" customFormat="false" ht="13.8" hidden="false" customHeight="false" outlineLevel="0" collapsed="false">
      <c r="D92" s="1" t="n">
        <f aca="false">D91+$B$6</f>
        <v>462</v>
      </c>
      <c r="E92" s="1" t="n">
        <f aca="false">E91+$B$4</f>
        <v>2790</v>
      </c>
      <c r="F92" s="1" t="n">
        <f aca="false">F91+$B$5</f>
        <v>1564.3</v>
      </c>
      <c r="I92" s="1" t="s">
        <v>107</v>
      </c>
      <c r="J92" s="1" t="str">
        <f aca="false">"( WIRE "&amp;D92&amp;" )"</f>
        <v>( WIRE 462 )</v>
      </c>
      <c r="K92" s="1" t="str">
        <f aca="false">"X"&amp;$E92</f>
        <v>X2790</v>
      </c>
      <c r="L92" s="1" t="str">
        <f aca="false">"Y"&amp;F92</f>
        <v>Y1564.3</v>
      </c>
      <c r="M92" s="1" t="str">
        <f aca="false">"G111"</f>
        <v>G111</v>
      </c>
      <c r="O92" s="1" t="str">
        <f aca="false">I92&amp;" "&amp;J92&amp;" "&amp;K92&amp;" "&amp;L92&amp;" "&amp;M92</f>
        <v>N91 ( WIRE 462 ) X2790 Y1564.3 G111</v>
      </c>
    </row>
    <row r="93" customFormat="false" ht="13.8" hidden="false" customHeight="false" outlineLevel="0" collapsed="false">
      <c r="D93" s="1" t="n">
        <f aca="false">D92+$B$6</f>
        <v>461</v>
      </c>
      <c r="E93" s="1" t="n">
        <f aca="false">E92+$B$4</f>
        <v>2790</v>
      </c>
      <c r="F93" s="1" t="n">
        <f aca="false">F92+$B$5</f>
        <v>1558.55</v>
      </c>
      <c r="I93" s="1" t="s">
        <v>108</v>
      </c>
      <c r="J93" s="1" t="str">
        <f aca="false">"( WIRE "&amp;D93&amp;" )"</f>
        <v>( WIRE 461 )</v>
      </c>
      <c r="K93" s="1" t="str">
        <f aca="false">"X"&amp;$E93</f>
        <v>X2790</v>
      </c>
      <c r="L93" s="1" t="str">
        <f aca="false">"Y"&amp;F93</f>
        <v>Y1558.55</v>
      </c>
      <c r="M93" s="1" t="str">
        <f aca="false">"G111"</f>
        <v>G111</v>
      </c>
      <c r="O93" s="1" t="str">
        <f aca="false">I93&amp;" "&amp;J93&amp;" "&amp;K93&amp;" "&amp;L93&amp;" "&amp;M93</f>
        <v>N92 ( WIRE 461 ) X2790 Y1558.55 G111</v>
      </c>
    </row>
    <row r="94" customFormat="false" ht="13.8" hidden="false" customHeight="false" outlineLevel="0" collapsed="false">
      <c r="D94" s="1" t="n">
        <f aca="false">D93+$B$6</f>
        <v>460</v>
      </c>
      <c r="E94" s="1" t="n">
        <f aca="false">E93+$B$4</f>
        <v>2790</v>
      </c>
      <c r="F94" s="1" t="n">
        <f aca="false">F93+$B$5</f>
        <v>1552.8</v>
      </c>
      <c r="I94" s="1" t="s">
        <v>109</v>
      </c>
      <c r="J94" s="1" t="str">
        <f aca="false">"( WIRE "&amp;D94&amp;" )"</f>
        <v>( WIRE 460 )</v>
      </c>
      <c r="K94" s="1" t="str">
        <f aca="false">"X"&amp;$E94</f>
        <v>X2790</v>
      </c>
      <c r="L94" s="1" t="str">
        <f aca="false">"Y"&amp;F94</f>
        <v>Y1552.8</v>
      </c>
      <c r="M94" s="1" t="str">
        <f aca="false">"G111"</f>
        <v>G111</v>
      </c>
      <c r="O94" s="1" t="str">
        <f aca="false">I94&amp;" "&amp;J94&amp;" "&amp;K94&amp;" "&amp;L94&amp;" "&amp;M94</f>
        <v>N93 ( WIRE 460 ) X2790 Y1552.8 G111</v>
      </c>
    </row>
    <row r="95" customFormat="false" ht="13.8" hidden="false" customHeight="false" outlineLevel="0" collapsed="false">
      <c r="D95" s="1" t="n">
        <f aca="false">D94+$B$6</f>
        <v>459</v>
      </c>
      <c r="E95" s="1" t="n">
        <f aca="false">E94+$B$4</f>
        <v>2790</v>
      </c>
      <c r="F95" s="1" t="n">
        <f aca="false">F94+$B$5</f>
        <v>1547.05</v>
      </c>
      <c r="I95" s="1" t="s">
        <v>110</v>
      </c>
      <c r="J95" s="1" t="str">
        <f aca="false">"( WIRE "&amp;D95&amp;" )"</f>
        <v>( WIRE 459 )</v>
      </c>
      <c r="K95" s="1" t="str">
        <f aca="false">"X"&amp;$E95</f>
        <v>X2790</v>
      </c>
      <c r="L95" s="1" t="str">
        <f aca="false">"Y"&amp;F95</f>
        <v>Y1547.05</v>
      </c>
      <c r="M95" s="1" t="str">
        <f aca="false">"G111"</f>
        <v>G111</v>
      </c>
      <c r="O95" s="1" t="str">
        <f aca="false">I95&amp;" "&amp;J95&amp;" "&amp;K95&amp;" "&amp;L95&amp;" "&amp;M95</f>
        <v>N94 ( WIRE 459 ) X2790 Y1547.05 G111</v>
      </c>
    </row>
    <row r="96" customFormat="false" ht="13.8" hidden="false" customHeight="false" outlineLevel="0" collapsed="false">
      <c r="D96" s="1" t="n">
        <f aca="false">D95+$B$6</f>
        <v>458</v>
      </c>
      <c r="E96" s="1" t="n">
        <f aca="false">E95+$B$4</f>
        <v>2790</v>
      </c>
      <c r="F96" s="1" t="n">
        <f aca="false">F95+$B$5</f>
        <v>1541.3</v>
      </c>
      <c r="I96" s="1" t="s">
        <v>111</v>
      </c>
      <c r="J96" s="1" t="str">
        <f aca="false">"( WIRE "&amp;D96&amp;" )"</f>
        <v>( WIRE 458 )</v>
      </c>
      <c r="K96" s="1" t="str">
        <f aca="false">"X"&amp;$E96</f>
        <v>X2790</v>
      </c>
      <c r="L96" s="1" t="str">
        <f aca="false">"Y"&amp;F96</f>
        <v>Y1541.3</v>
      </c>
      <c r="M96" s="1" t="str">
        <f aca="false">"G111"</f>
        <v>G111</v>
      </c>
      <c r="O96" s="1" t="str">
        <f aca="false">I96&amp;" "&amp;J96&amp;" "&amp;K96&amp;" "&amp;L96&amp;" "&amp;M96</f>
        <v>N95 ( WIRE 458 ) X2790 Y1541.3 G111</v>
      </c>
    </row>
    <row r="97" customFormat="false" ht="13.8" hidden="false" customHeight="false" outlineLevel="0" collapsed="false">
      <c r="D97" s="1" t="n">
        <f aca="false">D96+$B$6</f>
        <v>457</v>
      </c>
      <c r="E97" s="1" t="n">
        <f aca="false">E96+$B$4</f>
        <v>2790</v>
      </c>
      <c r="F97" s="1" t="n">
        <f aca="false">F96+$B$5</f>
        <v>1535.55</v>
      </c>
      <c r="I97" s="1" t="s">
        <v>112</v>
      </c>
      <c r="J97" s="1" t="str">
        <f aca="false">"( WIRE "&amp;D97&amp;" )"</f>
        <v>( WIRE 457 )</v>
      </c>
      <c r="K97" s="1" t="str">
        <f aca="false">"X"&amp;$E97</f>
        <v>X2790</v>
      </c>
      <c r="L97" s="1" t="str">
        <f aca="false">"Y"&amp;F97</f>
        <v>Y1535.55</v>
      </c>
      <c r="M97" s="1" t="str">
        <f aca="false">"G111"</f>
        <v>G111</v>
      </c>
      <c r="O97" s="1" t="str">
        <f aca="false">I97&amp;" "&amp;J97&amp;" "&amp;K97&amp;" "&amp;L97&amp;" "&amp;M97</f>
        <v>N96 ( WIRE 457 ) X2790 Y1535.55 G111</v>
      </c>
    </row>
    <row r="98" customFormat="false" ht="13.8" hidden="false" customHeight="false" outlineLevel="0" collapsed="false">
      <c r="D98" s="1" t="n">
        <f aca="false">D97+$B$6</f>
        <v>456</v>
      </c>
      <c r="E98" s="1" t="n">
        <f aca="false">E97+$B$4</f>
        <v>2790</v>
      </c>
      <c r="F98" s="1" t="n">
        <f aca="false">F97+$B$5</f>
        <v>1529.8</v>
      </c>
      <c r="I98" s="1" t="s">
        <v>113</v>
      </c>
      <c r="J98" s="1" t="str">
        <f aca="false">"( WIRE "&amp;D98&amp;" )"</f>
        <v>( WIRE 456 )</v>
      </c>
      <c r="K98" s="1" t="str">
        <f aca="false">"X"&amp;$E98</f>
        <v>X2790</v>
      </c>
      <c r="L98" s="1" t="str">
        <f aca="false">"Y"&amp;F98</f>
        <v>Y1529.8</v>
      </c>
      <c r="M98" s="1" t="str">
        <f aca="false">"G111"</f>
        <v>G111</v>
      </c>
      <c r="O98" s="1" t="str">
        <f aca="false">I98&amp;" "&amp;J98&amp;" "&amp;K98&amp;" "&amp;L98&amp;" "&amp;M98</f>
        <v>N97 ( WIRE 456 ) X2790 Y1529.8 G111</v>
      </c>
    </row>
    <row r="99" customFormat="false" ht="13.8" hidden="false" customHeight="false" outlineLevel="0" collapsed="false">
      <c r="D99" s="1" t="n">
        <f aca="false">D98+$B$6</f>
        <v>455</v>
      </c>
      <c r="E99" s="1" t="n">
        <f aca="false">E98+$B$4</f>
        <v>2790</v>
      </c>
      <c r="F99" s="1" t="n">
        <f aca="false">F98+$B$5</f>
        <v>1524.05</v>
      </c>
      <c r="I99" s="1" t="s">
        <v>114</v>
      </c>
      <c r="J99" s="1" t="str">
        <f aca="false">"( WIRE "&amp;D99&amp;" )"</f>
        <v>( WIRE 455 )</v>
      </c>
      <c r="K99" s="1" t="str">
        <f aca="false">"X"&amp;$E99</f>
        <v>X2790</v>
      </c>
      <c r="L99" s="1" t="str">
        <f aca="false">"Y"&amp;F99</f>
        <v>Y1524.05</v>
      </c>
      <c r="M99" s="1" t="str">
        <f aca="false">"G111"</f>
        <v>G111</v>
      </c>
      <c r="O99" s="1" t="str">
        <f aca="false">I99&amp;" "&amp;J99&amp;" "&amp;K99&amp;" "&amp;L99&amp;" "&amp;M99</f>
        <v>N98 ( WIRE 455 ) X2790 Y1524.05 G111</v>
      </c>
    </row>
    <row r="100" customFormat="false" ht="13.8" hidden="false" customHeight="false" outlineLevel="0" collapsed="false">
      <c r="D100" s="1" t="n">
        <f aca="false">D99+$B$6</f>
        <v>454</v>
      </c>
      <c r="E100" s="1" t="n">
        <f aca="false">E99+$B$4</f>
        <v>2790</v>
      </c>
      <c r="F100" s="1" t="n">
        <f aca="false">F99+$B$5</f>
        <v>1518.3</v>
      </c>
      <c r="I100" s="1" t="s">
        <v>115</v>
      </c>
      <c r="J100" s="1" t="str">
        <f aca="false">"( WIRE "&amp;D100&amp;" )"</f>
        <v>( WIRE 454 )</v>
      </c>
      <c r="K100" s="1" t="str">
        <f aca="false">"X"&amp;$E100</f>
        <v>X2790</v>
      </c>
      <c r="L100" s="1" t="str">
        <f aca="false">"Y"&amp;F100</f>
        <v>Y1518.3</v>
      </c>
      <c r="M100" s="1" t="str">
        <f aca="false">"G111"</f>
        <v>G111</v>
      </c>
      <c r="O100" s="1" t="str">
        <f aca="false">I100&amp;" "&amp;J100&amp;" "&amp;K100&amp;" "&amp;L100&amp;" "&amp;M100</f>
        <v>N99 ( WIRE 454 ) X2790 Y1518.3 G111</v>
      </c>
    </row>
    <row r="101" customFormat="false" ht="13.8" hidden="false" customHeight="false" outlineLevel="0" collapsed="false">
      <c r="D101" s="1" t="n">
        <f aca="false">D100+$B$6</f>
        <v>453</v>
      </c>
      <c r="E101" s="1" t="n">
        <f aca="false">E100+$B$4</f>
        <v>2790</v>
      </c>
      <c r="F101" s="1" t="n">
        <f aca="false">F100+$B$5</f>
        <v>1512.55</v>
      </c>
      <c r="I101" s="1" t="s">
        <v>116</v>
      </c>
      <c r="J101" s="1" t="str">
        <f aca="false">"( WIRE "&amp;D101&amp;" )"</f>
        <v>( WIRE 453 )</v>
      </c>
      <c r="K101" s="1" t="str">
        <f aca="false">"X"&amp;$E101</f>
        <v>X2790</v>
      </c>
      <c r="L101" s="1" t="str">
        <f aca="false">"Y"&amp;F101</f>
        <v>Y1512.55</v>
      </c>
      <c r="M101" s="1" t="str">
        <f aca="false">"G111"</f>
        <v>G111</v>
      </c>
      <c r="O101" s="1" t="str">
        <f aca="false">I101&amp;" "&amp;J101&amp;" "&amp;K101&amp;" "&amp;L101&amp;" "&amp;M101</f>
        <v>N100 ( WIRE 453 ) X2790 Y1512.55 G111</v>
      </c>
    </row>
    <row r="102" customFormat="false" ht="13.8" hidden="false" customHeight="false" outlineLevel="0" collapsed="false">
      <c r="D102" s="1" t="n">
        <f aca="false">D101+$B$6</f>
        <v>452</v>
      </c>
      <c r="E102" s="1" t="n">
        <f aca="false">E101+$B$4</f>
        <v>2790</v>
      </c>
      <c r="F102" s="1" t="n">
        <f aca="false">F101+$B$5</f>
        <v>1506.8</v>
      </c>
      <c r="I102" s="1" t="s">
        <v>117</v>
      </c>
      <c r="J102" s="1" t="str">
        <f aca="false">"( WIRE "&amp;D102&amp;" )"</f>
        <v>( WIRE 452 )</v>
      </c>
      <c r="K102" s="1" t="str">
        <f aca="false">"X"&amp;$E102</f>
        <v>X2790</v>
      </c>
      <c r="L102" s="1" t="str">
        <f aca="false">"Y"&amp;F102</f>
        <v>Y1506.8</v>
      </c>
      <c r="M102" s="1" t="str">
        <f aca="false">"G111"</f>
        <v>G111</v>
      </c>
      <c r="O102" s="1" t="str">
        <f aca="false">I102&amp;" "&amp;J102&amp;" "&amp;K102&amp;" "&amp;L102&amp;" "&amp;M102</f>
        <v>N101 ( WIRE 452 ) X2790 Y1506.8 G111</v>
      </c>
    </row>
    <row r="103" customFormat="false" ht="13.8" hidden="false" customHeight="false" outlineLevel="0" collapsed="false">
      <c r="D103" s="1" t="n">
        <f aca="false">D102+$B$6</f>
        <v>451</v>
      </c>
      <c r="E103" s="1" t="n">
        <f aca="false">E102+$B$4</f>
        <v>2790</v>
      </c>
      <c r="F103" s="1" t="n">
        <f aca="false">F102+$B$5</f>
        <v>1501.05</v>
      </c>
      <c r="I103" s="1" t="s">
        <v>118</v>
      </c>
      <c r="J103" s="1" t="str">
        <f aca="false">"( WIRE "&amp;D103&amp;" )"</f>
        <v>( WIRE 451 )</v>
      </c>
      <c r="K103" s="1" t="str">
        <f aca="false">"X"&amp;$E103</f>
        <v>X2790</v>
      </c>
      <c r="L103" s="1" t="str">
        <f aca="false">"Y"&amp;F103</f>
        <v>Y1501.05</v>
      </c>
      <c r="M103" s="1" t="str">
        <f aca="false">"G111"</f>
        <v>G111</v>
      </c>
      <c r="O103" s="1" t="str">
        <f aca="false">I103&amp;" "&amp;J103&amp;" "&amp;K103&amp;" "&amp;L103&amp;" "&amp;M103</f>
        <v>N102 ( WIRE 451 ) X2790 Y1501.05 G111</v>
      </c>
    </row>
    <row r="104" customFormat="false" ht="13.8" hidden="false" customHeight="false" outlineLevel="0" collapsed="false">
      <c r="D104" s="1" t="n">
        <f aca="false">D103+$B$6</f>
        <v>450</v>
      </c>
      <c r="E104" s="1" t="n">
        <f aca="false">E103+$B$4</f>
        <v>2790</v>
      </c>
      <c r="F104" s="1" t="n">
        <f aca="false">F103+$B$5</f>
        <v>1495.3</v>
      </c>
      <c r="I104" s="1" t="s">
        <v>119</v>
      </c>
      <c r="J104" s="1" t="str">
        <f aca="false">"( WIRE "&amp;D104&amp;" )"</f>
        <v>( WIRE 450 )</v>
      </c>
      <c r="K104" s="1" t="str">
        <f aca="false">"X"&amp;$E104</f>
        <v>X2790</v>
      </c>
      <c r="L104" s="1" t="str">
        <f aca="false">"Y"&amp;F104</f>
        <v>Y1495.3</v>
      </c>
      <c r="M104" s="1" t="str">
        <f aca="false">"G111"</f>
        <v>G111</v>
      </c>
      <c r="O104" s="1" t="str">
        <f aca="false">I104&amp;" "&amp;J104&amp;" "&amp;K104&amp;" "&amp;L104&amp;" "&amp;M104</f>
        <v>N103 ( WIRE 450 ) X2790 Y1495.3 G111</v>
      </c>
    </row>
    <row r="105" customFormat="false" ht="13.8" hidden="false" customHeight="false" outlineLevel="0" collapsed="false">
      <c r="D105" s="1" t="n">
        <f aca="false">D104+$B$6</f>
        <v>449</v>
      </c>
      <c r="E105" s="1" t="n">
        <f aca="false">E104+$B$4</f>
        <v>2790</v>
      </c>
      <c r="F105" s="1" t="n">
        <f aca="false">F104+$B$5</f>
        <v>1489.55</v>
      </c>
      <c r="I105" s="1" t="s">
        <v>120</v>
      </c>
      <c r="J105" s="1" t="str">
        <f aca="false">"( WIRE "&amp;D105&amp;" )"</f>
        <v>( WIRE 449 )</v>
      </c>
      <c r="K105" s="1" t="str">
        <f aca="false">"X"&amp;$E105</f>
        <v>X2790</v>
      </c>
      <c r="L105" s="1" t="str">
        <f aca="false">"Y"&amp;F105</f>
        <v>Y1489.55</v>
      </c>
      <c r="M105" s="1" t="str">
        <f aca="false">"G111"</f>
        <v>G111</v>
      </c>
      <c r="O105" s="1" t="str">
        <f aca="false">I105&amp;" "&amp;J105&amp;" "&amp;K105&amp;" "&amp;L105&amp;" "&amp;M105</f>
        <v>N104 ( WIRE 449 ) X2790 Y1489.55 G111</v>
      </c>
    </row>
    <row r="106" customFormat="false" ht="13.8" hidden="false" customHeight="false" outlineLevel="0" collapsed="false">
      <c r="D106" s="1" t="n">
        <f aca="false">D105+$B$6</f>
        <v>448</v>
      </c>
      <c r="E106" s="1" t="n">
        <f aca="false">E105+$B$4</f>
        <v>2790</v>
      </c>
      <c r="F106" s="1" t="n">
        <f aca="false">F105+$B$5</f>
        <v>1483.8</v>
      </c>
      <c r="I106" s="1" t="s">
        <v>121</v>
      </c>
      <c r="J106" s="1" t="str">
        <f aca="false">"( WIRE "&amp;D106&amp;" )"</f>
        <v>( WIRE 448 )</v>
      </c>
      <c r="K106" s="1" t="str">
        <f aca="false">"X"&amp;$E106</f>
        <v>X2790</v>
      </c>
      <c r="L106" s="1" t="str">
        <f aca="false">"Y"&amp;F106</f>
        <v>Y1483.8</v>
      </c>
      <c r="M106" s="1" t="str">
        <f aca="false">"G111"</f>
        <v>G111</v>
      </c>
      <c r="O106" s="1" t="str">
        <f aca="false">I106&amp;" "&amp;J106&amp;" "&amp;K106&amp;" "&amp;L106&amp;" "&amp;M106</f>
        <v>N105 ( WIRE 448 ) X2790 Y1483.8 G111</v>
      </c>
    </row>
    <row r="107" customFormat="false" ht="13.8" hidden="false" customHeight="false" outlineLevel="0" collapsed="false">
      <c r="D107" s="1" t="n">
        <f aca="false">D106+$B$6</f>
        <v>447</v>
      </c>
      <c r="E107" s="1" t="n">
        <f aca="false">E106+$B$4</f>
        <v>2790</v>
      </c>
      <c r="F107" s="1" t="n">
        <f aca="false">F106+$B$5</f>
        <v>1478.05</v>
      </c>
      <c r="I107" s="1" t="s">
        <v>122</v>
      </c>
      <c r="J107" s="1" t="str">
        <f aca="false">"( WIRE "&amp;D107&amp;" )"</f>
        <v>( WIRE 447 )</v>
      </c>
      <c r="K107" s="1" t="str">
        <f aca="false">"X"&amp;$E107</f>
        <v>X2790</v>
      </c>
      <c r="L107" s="1" t="str">
        <f aca="false">"Y"&amp;F107</f>
        <v>Y1478.05</v>
      </c>
      <c r="M107" s="1" t="str">
        <f aca="false">"G111"</f>
        <v>G111</v>
      </c>
      <c r="O107" s="1" t="str">
        <f aca="false">I107&amp;" "&amp;J107&amp;" "&amp;K107&amp;" "&amp;L107&amp;" "&amp;M107</f>
        <v>N106 ( WIRE 447 ) X2790 Y1478.05 G111</v>
      </c>
    </row>
    <row r="108" customFormat="false" ht="13.8" hidden="false" customHeight="false" outlineLevel="0" collapsed="false">
      <c r="D108" s="1" t="n">
        <f aca="false">D107+$B$6</f>
        <v>446</v>
      </c>
      <c r="E108" s="1" t="n">
        <f aca="false">E107+$B$4</f>
        <v>2790</v>
      </c>
      <c r="F108" s="1" t="n">
        <f aca="false">F107+$B$5</f>
        <v>1472.3</v>
      </c>
      <c r="I108" s="1" t="s">
        <v>123</v>
      </c>
      <c r="J108" s="1" t="str">
        <f aca="false">"( WIRE "&amp;D108&amp;" )"</f>
        <v>( WIRE 446 )</v>
      </c>
      <c r="K108" s="1" t="str">
        <f aca="false">"X"&amp;$E108</f>
        <v>X2790</v>
      </c>
      <c r="L108" s="1" t="str">
        <f aca="false">"Y"&amp;F108</f>
        <v>Y1472.3</v>
      </c>
      <c r="M108" s="1" t="str">
        <f aca="false">"G111"</f>
        <v>G111</v>
      </c>
      <c r="O108" s="1" t="str">
        <f aca="false">I108&amp;" "&amp;J108&amp;" "&amp;K108&amp;" "&amp;L108&amp;" "&amp;M108</f>
        <v>N107 ( WIRE 446 ) X2790 Y1472.3 G111</v>
      </c>
    </row>
    <row r="109" customFormat="false" ht="13.8" hidden="false" customHeight="false" outlineLevel="0" collapsed="false">
      <c r="D109" s="1" t="n">
        <f aca="false">D108+$B$6</f>
        <v>445</v>
      </c>
      <c r="E109" s="1" t="n">
        <f aca="false">E108+$B$4</f>
        <v>2790</v>
      </c>
      <c r="F109" s="1" t="n">
        <f aca="false">F108+$B$5</f>
        <v>1466.55</v>
      </c>
      <c r="I109" s="1" t="s">
        <v>124</v>
      </c>
      <c r="J109" s="1" t="str">
        <f aca="false">"( WIRE "&amp;D109&amp;" )"</f>
        <v>( WIRE 445 )</v>
      </c>
      <c r="K109" s="1" t="str">
        <f aca="false">"X"&amp;$E109</f>
        <v>X2790</v>
      </c>
      <c r="L109" s="1" t="str">
        <f aca="false">"Y"&amp;F109</f>
        <v>Y1466.55</v>
      </c>
      <c r="M109" s="1" t="str">
        <f aca="false">"G111"</f>
        <v>G111</v>
      </c>
      <c r="O109" s="1" t="str">
        <f aca="false">I109&amp;" "&amp;J109&amp;" "&amp;K109&amp;" "&amp;L109&amp;" "&amp;M109</f>
        <v>N108 ( WIRE 445 ) X2790 Y1466.55 G111</v>
      </c>
    </row>
    <row r="110" customFormat="false" ht="13.8" hidden="false" customHeight="false" outlineLevel="0" collapsed="false">
      <c r="D110" s="1" t="n">
        <f aca="false">D109+$B$6</f>
        <v>444</v>
      </c>
      <c r="E110" s="1" t="n">
        <f aca="false">E109+$B$4</f>
        <v>2790</v>
      </c>
      <c r="F110" s="1" t="n">
        <f aca="false">F109+$B$5</f>
        <v>1460.8</v>
      </c>
      <c r="I110" s="1" t="s">
        <v>125</v>
      </c>
      <c r="J110" s="1" t="str">
        <f aca="false">"( WIRE "&amp;D110&amp;" )"</f>
        <v>( WIRE 444 )</v>
      </c>
      <c r="K110" s="1" t="str">
        <f aca="false">"X"&amp;$E110</f>
        <v>X2790</v>
      </c>
      <c r="L110" s="1" t="str">
        <f aca="false">"Y"&amp;F110</f>
        <v>Y1460.8</v>
      </c>
      <c r="M110" s="1" t="str">
        <f aca="false">"G111"</f>
        <v>G111</v>
      </c>
      <c r="O110" s="1" t="str">
        <f aca="false">I110&amp;" "&amp;J110&amp;" "&amp;K110&amp;" "&amp;L110&amp;" "&amp;M110</f>
        <v>N109 ( WIRE 444 ) X2790 Y1460.8 G111</v>
      </c>
    </row>
    <row r="111" customFormat="false" ht="13.8" hidden="false" customHeight="false" outlineLevel="0" collapsed="false">
      <c r="D111" s="1" t="n">
        <f aca="false">D110+$B$6</f>
        <v>443</v>
      </c>
      <c r="E111" s="1" t="n">
        <f aca="false">E110+$B$4</f>
        <v>2790</v>
      </c>
      <c r="F111" s="1" t="n">
        <f aca="false">F110+$B$5</f>
        <v>1455.05</v>
      </c>
      <c r="I111" s="1" t="s">
        <v>126</v>
      </c>
      <c r="J111" s="1" t="str">
        <f aca="false">"( WIRE "&amp;D111&amp;" )"</f>
        <v>( WIRE 443 )</v>
      </c>
      <c r="K111" s="1" t="str">
        <f aca="false">"X"&amp;$E111</f>
        <v>X2790</v>
      </c>
      <c r="L111" s="1" t="str">
        <f aca="false">"Y"&amp;F111</f>
        <v>Y1455.05</v>
      </c>
      <c r="M111" s="1" t="str">
        <f aca="false">"G111"</f>
        <v>G111</v>
      </c>
      <c r="O111" s="1" t="str">
        <f aca="false">I111&amp;" "&amp;J111&amp;" "&amp;K111&amp;" "&amp;L111&amp;" "&amp;M111</f>
        <v>N110 ( WIRE 443 ) X2790 Y1455.05 G111</v>
      </c>
    </row>
    <row r="112" customFormat="false" ht="13.8" hidden="false" customHeight="false" outlineLevel="0" collapsed="false">
      <c r="D112" s="1" t="n">
        <f aca="false">D111+$B$6</f>
        <v>442</v>
      </c>
      <c r="E112" s="1" t="n">
        <f aca="false">E111+$B$4</f>
        <v>2790</v>
      </c>
      <c r="F112" s="1" t="n">
        <f aca="false">F111+$B$5</f>
        <v>1449.3</v>
      </c>
      <c r="I112" s="1" t="s">
        <v>127</v>
      </c>
      <c r="J112" s="1" t="str">
        <f aca="false">"( WIRE "&amp;D112&amp;" )"</f>
        <v>( WIRE 442 )</v>
      </c>
      <c r="K112" s="1" t="str">
        <f aca="false">"X"&amp;$E112</f>
        <v>X2790</v>
      </c>
      <c r="L112" s="1" t="str">
        <f aca="false">"Y"&amp;F112</f>
        <v>Y1449.3</v>
      </c>
      <c r="M112" s="1" t="str">
        <f aca="false">"G111"</f>
        <v>G111</v>
      </c>
      <c r="O112" s="1" t="str">
        <f aca="false">I112&amp;" "&amp;J112&amp;" "&amp;K112&amp;" "&amp;L112&amp;" "&amp;M112</f>
        <v>N111 ( WIRE 442 ) X2790 Y1449.3 G111</v>
      </c>
    </row>
    <row r="113" customFormat="false" ht="13.8" hidden="false" customHeight="false" outlineLevel="0" collapsed="false">
      <c r="D113" s="1" t="n">
        <f aca="false">D112+$B$6</f>
        <v>441</v>
      </c>
      <c r="E113" s="1" t="n">
        <f aca="false">E112+$B$4</f>
        <v>2790</v>
      </c>
      <c r="F113" s="1" t="n">
        <f aca="false">F112+$B$5</f>
        <v>1443.55</v>
      </c>
      <c r="I113" s="1" t="s">
        <v>128</v>
      </c>
      <c r="J113" s="1" t="str">
        <f aca="false">"( WIRE "&amp;D113&amp;" )"</f>
        <v>( WIRE 441 )</v>
      </c>
      <c r="K113" s="1" t="str">
        <f aca="false">"X"&amp;$E113</f>
        <v>X2790</v>
      </c>
      <c r="L113" s="1" t="str">
        <f aca="false">"Y"&amp;F113</f>
        <v>Y1443.55</v>
      </c>
      <c r="M113" s="1" t="str">
        <f aca="false">"G111"</f>
        <v>G111</v>
      </c>
      <c r="O113" s="1" t="str">
        <f aca="false">I113&amp;" "&amp;J113&amp;" "&amp;K113&amp;" "&amp;L113&amp;" "&amp;M113</f>
        <v>N112 ( WIRE 441 ) X2790 Y1443.55 G111</v>
      </c>
    </row>
    <row r="114" customFormat="false" ht="13.8" hidden="false" customHeight="false" outlineLevel="0" collapsed="false">
      <c r="D114" s="1" t="n">
        <f aca="false">D113+$B$6</f>
        <v>440</v>
      </c>
      <c r="E114" s="1" t="n">
        <f aca="false">E113+$B$4</f>
        <v>2790</v>
      </c>
      <c r="F114" s="1" t="n">
        <f aca="false">F113+$B$5</f>
        <v>1437.8</v>
      </c>
      <c r="I114" s="1" t="s">
        <v>129</v>
      </c>
      <c r="J114" s="1" t="str">
        <f aca="false">"( WIRE "&amp;D114&amp;" )"</f>
        <v>( WIRE 440 )</v>
      </c>
      <c r="K114" s="1" t="str">
        <f aca="false">"X"&amp;$E114</f>
        <v>X2790</v>
      </c>
      <c r="L114" s="1" t="str">
        <f aca="false">"Y"&amp;F114</f>
        <v>Y1437.8</v>
      </c>
      <c r="M114" s="1" t="str">
        <f aca="false">"G111"</f>
        <v>G111</v>
      </c>
      <c r="O114" s="1" t="str">
        <f aca="false">I114&amp;" "&amp;J114&amp;" "&amp;K114&amp;" "&amp;L114&amp;" "&amp;M114</f>
        <v>N113 ( WIRE 440 ) X2790 Y1437.8 G111</v>
      </c>
    </row>
    <row r="115" customFormat="false" ht="13.8" hidden="false" customHeight="false" outlineLevel="0" collapsed="false">
      <c r="D115" s="1" t="n">
        <f aca="false">D114+$B$6</f>
        <v>439</v>
      </c>
      <c r="E115" s="1" t="n">
        <f aca="false">E114+$B$4</f>
        <v>2790</v>
      </c>
      <c r="F115" s="1" t="n">
        <f aca="false">F114+$B$5</f>
        <v>1432.05</v>
      </c>
      <c r="I115" s="1" t="s">
        <v>130</v>
      </c>
      <c r="J115" s="1" t="str">
        <f aca="false">"( WIRE "&amp;D115&amp;" )"</f>
        <v>( WIRE 439 )</v>
      </c>
      <c r="K115" s="1" t="str">
        <f aca="false">"X"&amp;$E115</f>
        <v>X2790</v>
      </c>
      <c r="L115" s="1" t="str">
        <f aca="false">"Y"&amp;F115</f>
        <v>Y1432.05</v>
      </c>
      <c r="M115" s="1" t="str">
        <f aca="false">"G111"</f>
        <v>G111</v>
      </c>
      <c r="O115" s="1" t="str">
        <f aca="false">I115&amp;" "&amp;J115&amp;" "&amp;K115&amp;" "&amp;L115&amp;" "&amp;M115</f>
        <v>N114 ( WIRE 439 ) X2790 Y1432.05 G111</v>
      </c>
    </row>
    <row r="116" customFormat="false" ht="13.8" hidden="false" customHeight="false" outlineLevel="0" collapsed="false">
      <c r="D116" s="1" t="n">
        <f aca="false">D115+$B$6</f>
        <v>438</v>
      </c>
      <c r="E116" s="1" t="n">
        <f aca="false">E115+$B$4</f>
        <v>2790</v>
      </c>
      <c r="F116" s="1" t="n">
        <f aca="false">F115+$B$5</f>
        <v>1426.3</v>
      </c>
      <c r="I116" s="1" t="s">
        <v>131</v>
      </c>
      <c r="J116" s="1" t="str">
        <f aca="false">"( WIRE "&amp;D116&amp;" )"</f>
        <v>( WIRE 438 )</v>
      </c>
      <c r="K116" s="1" t="str">
        <f aca="false">"X"&amp;$E116</f>
        <v>X2790</v>
      </c>
      <c r="L116" s="1" t="str">
        <f aca="false">"Y"&amp;F116</f>
        <v>Y1426.3</v>
      </c>
      <c r="M116" s="1" t="str">
        <f aca="false">"G111"</f>
        <v>G111</v>
      </c>
      <c r="O116" s="1" t="str">
        <f aca="false">I116&amp;" "&amp;J116&amp;" "&amp;K116&amp;" "&amp;L116&amp;" "&amp;M116</f>
        <v>N115 ( WIRE 438 ) X2790 Y1426.3 G111</v>
      </c>
    </row>
    <row r="117" customFormat="false" ht="13.8" hidden="false" customHeight="false" outlineLevel="0" collapsed="false">
      <c r="D117" s="1" t="n">
        <f aca="false">D116+$B$6</f>
        <v>437</v>
      </c>
      <c r="E117" s="1" t="n">
        <f aca="false">E116+$B$4</f>
        <v>2790</v>
      </c>
      <c r="F117" s="1" t="n">
        <f aca="false">F116+$B$5</f>
        <v>1420.55</v>
      </c>
      <c r="I117" s="1" t="s">
        <v>132</v>
      </c>
      <c r="J117" s="1" t="str">
        <f aca="false">"( WIRE "&amp;D117&amp;" )"</f>
        <v>( WIRE 437 )</v>
      </c>
      <c r="K117" s="1" t="str">
        <f aca="false">"X"&amp;$E117</f>
        <v>X2790</v>
      </c>
      <c r="L117" s="1" t="str">
        <f aca="false">"Y"&amp;F117</f>
        <v>Y1420.55</v>
      </c>
      <c r="M117" s="1" t="str">
        <f aca="false">"G111"</f>
        <v>G111</v>
      </c>
      <c r="O117" s="1" t="str">
        <f aca="false">I117&amp;" "&amp;J117&amp;" "&amp;K117&amp;" "&amp;L117&amp;" "&amp;M117</f>
        <v>N116 ( WIRE 437 ) X2790 Y1420.55 G111</v>
      </c>
    </row>
    <row r="118" customFormat="false" ht="13.8" hidden="false" customHeight="false" outlineLevel="0" collapsed="false">
      <c r="D118" s="1" t="n">
        <f aca="false">D117+$B$6</f>
        <v>436</v>
      </c>
      <c r="E118" s="1" t="n">
        <f aca="false">E117+$B$4</f>
        <v>2790</v>
      </c>
      <c r="F118" s="1" t="n">
        <f aca="false">F117+$B$5</f>
        <v>1414.8</v>
      </c>
      <c r="I118" s="1" t="s">
        <v>133</v>
      </c>
      <c r="J118" s="1" t="str">
        <f aca="false">"( WIRE "&amp;D118&amp;" )"</f>
        <v>( WIRE 436 )</v>
      </c>
      <c r="K118" s="1" t="str">
        <f aca="false">"X"&amp;$E118</f>
        <v>X2790</v>
      </c>
      <c r="L118" s="1" t="str">
        <f aca="false">"Y"&amp;F118</f>
        <v>Y1414.8</v>
      </c>
      <c r="M118" s="1" t="str">
        <f aca="false">"G111"</f>
        <v>G111</v>
      </c>
      <c r="O118" s="1" t="str">
        <f aca="false">I118&amp;" "&amp;J118&amp;" "&amp;K118&amp;" "&amp;L118&amp;" "&amp;M118</f>
        <v>N117 ( WIRE 436 ) X2790 Y1414.8 G111</v>
      </c>
    </row>
    <row r="119" customFormat="false" ht="13.8" hidden="false" customHeight="false" outlineLevel="0" collapsed="false">
      <c r="D119" s="1" t="n">
        <f aca="false">D118+$B$6</f>
        <v>435</v>
      </c>
      <c r="E119" s="1" t="n">
        <f aca="false">E118+$B$4</f>
        <v>2790</v>
      </c>
      <c r="F119" s="1" t="n">
        <f aca="false">F118+$B$5</f>
        <v>1409.05</v>
      </c>
      <c r="I119" s="1" t="s">
        <v>134</v>
      </c>
      <c r="J119" s="1" t="str">
        <f aca="false">"( WIRE "&amp;D119&amp;" )"</f>
        <v>( WIRE 435 )</v>
      </c>
      <c r="K119" s="1" t="str">
        <f aca="false">"X"&amp;$E119</f>
        <v>X2790</v>
      </c>
      <c r="L119" s="1" t="str">
        <f aca="false">"Y"&amp;F119</f>
        <v>Y1409.05</v>
      </c>
      <c r="M119" s="1" t="str">
        <f aca="false">"G111"</f>
        <v>G111</v>
      </c>
      <c r="O119" s="1" t="str">
        <f aca="false">I119&amp;" "&amp;J119&amp;" "&amp;K119&amp;" "&amp;L119&amp;" "&amp;M119</f>
        <v>N118 ( WIRE 435 ) X2790 Y1409.05 G111</v>
      </c>
    </row>
    <row r="120" customFormat="false" ht="13.8" hidden="false" customHeight="false" outlineLevel="0" collapsed="false">
      <c r="D120" s="1" t="n">
        <f aca="false">D119+$B$6</f>
        <v>434</v>
      </c>
      <c r="E120" s="1" t="n">
        <f aca="false">E119+$B$4</f>
        <v>2790</v>
      </c>
      <c r="F120" s="1" t="n">
        <f aca="false">F119+$B$5</f>
        <v>1403.3</v>
      </c>
      <c r="I120" s="1" t="s">
        <v>135</v>
      </c>
      <c r="J120" s="1" t="str">
        <f aca="false">"( WIRE "&amp;D120&amp;" )"</f>
        <v>( WIRE 434 )</v>
      </c>
      <c r="K120" s="1" t="str">
        <f aca="false">"X"&amp;$E120</f>
        <v>X2790</v>
      </c>
      <c r="L120" s="1" t="str">
        <f aca="false">"Y"&amp;F120</f>
        <v>Y1403.3</v>
      </c>
      <c r="M120" s="1" t="str">
        <f aca="false">"G111"</f>
        <v>G111</v>
      </c>
      <c r="O120" s="1" t="str">
        <f aca="false">I120&amp;" "&amp;J120&amp;" "&amp;K120&amp;" "&amp;L120&amp;" "&amp;M120</f>
        <v>N119 ( WIRE 434 ) X2790 Y1403.3 G111</v>
      </c>
    </row>
    <row r="121" customFormat="false" ht="13.8" hidden="false" customHeight="false" outlineLevel="0" collapsed="false">
      <c r="D121" s="1" t="n">
        <f aca="false">D120+$B$6</f>
        <v>433</v>
      </c>
      <c r="E121" s="1" t="n">
        <f aca="false">E120+$B$4</f>
        <v>2790</v>
      </c>
      <c r="F121" s="1" t="n">
        <f aca="false">F120+$B$5</f>
        <v>1397.55</v>
      </c>
      <c r="I121" s="1" t="s">
        <v>136</v>
      </c>
      <c r="J121" s="1" t="str">
        <f aca="false">"( WIRE "&amp;D121&amp;" )"</f>
        <v>( WIRE 433 )</v>
      </c>
      <c r="K121" s="1" t="str">
        <f aca="false">"X"&amp;$E121</f>
        <v>X2790</v>
      </c>
      <c r="L121" s="1" t="str">
        <f aca="false">"Y"&amp;F121</f>
        <v>Y1397.55</v>
      </c>
      <c r="M121" s="1" t="str">
        <f aca="false">"G111"</f>
        <v>G111</v>
      </c>
      <c r="O121" s="1" t="str">
        <f aca="false">I121&amp;" "&amp;J121&amp;" "&amp;K121&amp;" "&amp;L121&amp;" "&amp;M121</f>
        <v>N120 ( WIRE 433 ) X2790 Y1397.55 G111</v>
      </c>
    </row>
    <row r="122" customFormat="false" ht="13.8" hidden="false" customHeight="false" outlineLevel="0" collapsed="false">
      <c r="D122" s="1" t="n">
        <f aca="false">D121+$B$6</f>
        <v>432</v>
      </c>
      <c r="E122" s="1" t="n">
        <f aca="false">E121+$B$4</f>
        <v>2790</v>
      </c>
      <c r="F122" s="1" t="n">
        <f aca="false">F121+$B$5</f>
        <v>1391.8</v>
      </c>
      <c r="I122" s="1" t="s">
        <v>137</v>
      </c>
      <c r="J122" s="1" t="str">
        <f aca="false">"( WIRE "&amp;D122&amp;" )"</f>
        <v>( WIRE 432 )</v>
      </c>
      <c r="K122" s="1" t="str">
        <f aca="false">"X"&amp;$E122</f>
        <v>X2790</v>
      </c>
      <c r="L122" s="1" t="str">
        <f aca="false">"Y"&amp;F122</f>
        <v>Y1391.8</v>
      </c>
      <c r="M122" s="1" t="str">
        <f aca="false">"G111"</f>
        <v>G111</v>
      </c>
      <c r="O122" s="1" t="str">
        <f aca="false">I122&amp;" "&amp;J122&amp;" "&amp;K122&amp;" "&amp;L122&amp;" "&amp;M122</f>
        <v>N121 ( WIRE 432 ) X2790 Y1391.8 G111</v>
      </c>
    </row>
    <row r="123" customFormat="false" ht="13.8" hidden="false" customHeight="false" outlineLevel="0" collapsed="false">
      <c r="D123" s="1" t="n">
        <f aca="false">D122+$B$6</f>
        <v>431</v>
      </c>
      <c r="E123" s="1" t="n">
        <f aca="false">E122+$B$4</f>
        <v>2790</v>
      </c>
      <c r="F123" s="1" t="n">
        <f aca="false">F122+$B$5</f>
        <v>1386.05</v>
      </c>
      <c r="I123" s="1" t="s">
        <v>138</v>
      </c>
      <c r="J123" s="1" t="str">
        <f aca="false">"( WIRE "&amp;D123&amp;" )"</f>
        <v>( WIRE 431 )</v>
      </c>
      <c r="K123" s="1" t="str">
        <f aca="false">"X"&amp;$E123</f>
        <v>X2790</v>
      </c>
      <c r="L123" s="1" t="str">
        <f aca="false">"Y"&amp;F123</f>
        <v>Y1386.05</v>
      </c>
      <c r="M123" s="1" t="str">
        <f aca="false">"G111"</f>
        <v>G111</v>
      </c>
      <c r="O123" s="1" t="str">
        <f aca="false">I123&amp;" "&amp;J123&amp;" "&amp;K123&amp;" "&amp;L123&amp;" "&amp;M123</f>
        <v>N122 ( WIRE 431 ) X2790 Y1386.05 G111</v>
      </c>
    </row>
    <row r="124" customFormat="false" ht="13.8" hidden="false" customHeight="false" outlineLevel="0" collapsed="false">
      <c r="D124" s="1" t="n">
        <f aca="false">D123+$B$6</f>
        <v>430</v>
      </c>
      <c r="E124" s="1" t="n">
        <f aca="false">E123+$B$4</f>
        <v>2790</v>
      </c>
      <c r="F124" s="1" t="n">
        <f aca="false">F123+$B$5</f>
        <v>1380.3</v>
      </c>
      <c r="I124" s="1" t="s">
        <v>139</v>
      </c>
      <c r="J124" s="1" t="str">
        <f aca="false">"( WIRE "&amp;D124&amp;" )"</f>
        <v>( WIRE 430 )</v>
      </c>
      <c r="K124" s="1" t="str">
        <f aca="false">"X"&amp;$E124</f>
        <v>X2790</v>
      </c>
      <c r="L124" s="1" t="str">
        <f aca="false">"Y"&amp;F124</f>
        <v>Y1380.3</v>
      </c>
      <c r="M124" s="1" t="str">
        <f aca="false">"G111"</f>
        <v>G111</v>
      </c>
      <c r="O124" s="1" t="str">
        <f aca="false">I124&amp;" "&amp;J124&amp;" "&amp;K124&amp;" "&amp;L124&amp;" "&amp;M124</f>
        <v>N123 ( WIRE 430 ) X2790 Y1380.3 G111</v>
      </c>
    </row>
    <row r="125" customFormat="false" ht="13.8" hidden="false" customHeight="false" outlineLevel="0" collapsed="false">
      <c r="D125" s="1" t="n">
        <f aca="false">D124+$B$6</f>
        <v>429</v>
      </c>
      <c r="E125" s="1" t="n">
        <f aca="false">E124+$B$4</f>
        <v>2790</v>
      </c>
      <c r="F125" s="1" t="n">
        <f aca="false">F124+$B$5</f>
        <v>1374.55</v>
      </c>
      <c r="I125" s="1" t="s">
        <v>140</v>
      </c>
      <c r="J125" s="1" t="str">
        <f aca="false">"( WIRE "&amp;D125&amp;" )"</f>
        <v>( WIRE 429 )</v>
      </c>
      <c r="K125" s="1" t="str">
        <f aca="false">"X"&amp;$E125</f>
        <v>X2790</v>
      </c>
      <c r="L125" s="1" t="str">
        <f aca="false">"Y"&amp;F125</f>
        <v>Y1374.55</v>
      </c>
      <c r="M125" s="1" t="str">
        <f aca="false">"G111"</f>
        <v>G111</v>
      </c>
      <c r="O125" s="1" t="str">
        <f aca="false">I125&amp;" "&amp;J125&amp;" "&amp;K125&amp;" "&amp;L125&amp;" "&amp;M125</f>
        <v>N124 ( WIRE 429 ) X2790 Y1374.55 G111</v>
      </c>
    </row>
    <row r="126" customFormat="false" ht="13.8" hidden="false" customHeight="false" outlineLevel="0" collapsed="false">
      <c r="D126" s="1" t="n">
        <f aca="false">D125+$B$6</f>
        <v>428</v>
      </c>
      <c r="E126" s="1" t="n">
        <f aca="false">E125+$B$4</f>
        <v>2790</v>
      </c>
      <c r="F126" s="1" t="n">
        <f aca="false">F125+$B$5</f>
        <v>1368.8</v>
      </c>
      <c r="I126" s="1" t="s">
        <v>141</v>
      </c>
      <c r="J126" s="1" t="str">
        <f aca="false">"( WIRE "&amp;D126&amp;" )"</f>
        <v>( WIRE 428 )</v>
      </c>
      <c r="K126" s="1" t="str">
        <f aca="false">"X"&amp;$E126</f>
        <v>X2790</v>
      </c>
      <c r="L126" s="1" t="str">
        <f aca="false">"Y"&amp;F126</f>
        <v>Y1368.8</v>
      </c>
      <c r="M126" s="1" t="str">
        <f aca="false">"G111"</f>
        <v>G111</v>
      </c>
      <c r="O126" s="1" t="str">
        <f aca="false">I126&amp;" "&amp;J126&amp;" "&amp;K126&amp;" "&amp;L126&amp;" "&amp;M126</f>
        <v>N125 ( WIRE 428 ) X2790 Y1368.8 G111</v>
      </c>
    </row>
    <row r="127" customFormat="false" ht="13.8" hidden="false" customHeight="false" outlineLevel="0" collapsed="false">
      <c r="D127" s="1" t="n">
        <f aca="false">D126+$B$6</f>
        <v>427</v>
      </c>
      <c r="E127" s="1" t="n">
        <f aca="false">E126+$B$4</f>
        <v>2790</v>
      </c>
      <c r="F127" s="1" t="n">
        <f aca="false">F126+$B$5</f>
        <v>1363.05</v>
      </c>
      <c r="I127" s="1" t="s">
        <v>142</v>
      </c>
      <c r="J127" s="1" t="str">
        <f aca="false">"( WIRE "&amp;D127&amp;" )"</f>
        <v>( WIRE 427 )</v>
      </c>
      <c r="K127" s="1" t="str">
        <f aca="false">"X"&amp;$E127</f>
        <v>X2790</v>
      </c>
      <c r="L127" s="1" t="str">
        <f aca="false">"Y"&amp;F127</f>
        <v>Y1363.05</v>
      </c>
      <c r="M127" s="1" t="str">
        <f aca="false">"G111"</f>
        <v>G111</v>
      </c>
      <c r="O127" s="1" t="str">
        <f aca="false">I127&amp;" "&amp;J127&amp;" "&amp;K127&amp;" "&amp;L127&amp;" "&amp;M127</f>
        <v>N126 ( WIRE 427 ) X2790 Y1363.05 G111</v>
      </c>
    </row>
    <row r="128" customFormat="false" ht="13.8" hidden="false" customHeight="false" outlineLevel="0" collapsed="false">
      <c r="D128" s="1" t="n">
        <f aca="false">D127+$B$6</f>
        <v>426</v>
      </c>
      <c r="E128" s="1" t="n">
        <f aca="false">E127+$B$4</f>
        <v>2790</v>
      </c>
      <c r="F128" s="1" t="n">
        <f aca="false">F127+$B$5</f>
        <v>1357.3</v>
      </c>
      <c r="I128" s="1" t="s">
        <v>143</v>
      </c>
      <c r="J128" s="1" t="str">
        <f aca="false">"( WIRE "&amp;D128&amp;" )"</f>
        <v>( WIRE 426 )</v>
      </c>
      <c r="K128" s="1" t="str">
        <f aca="false">"X"&amp;$E128</f>
        <v>X2790</v>
      </c>
      <c r="L128" s="1" t="str">
        <f aca="false">"Y"&amp;F128</f>
        <v>Y1357.3</v>
      </c>
      <c r="M128" s="1" t="str">
        <f aca="false">"G111"</f>
        <v>G111</v>
      </c>
      <c r="O128" s="1" t="str">
        <f aca="false">I128&amp;" "&amp;J128&amp;" "&amp;K128&amp;" "&amp;L128&amp;" "&amp;M128</f>
        <v>N127 ( WIRE 426 ) X2790 Y1357.3 G111</v>
      </c>
    </row>
    <row r="129" customFormat="false" ht="13.8" hidden="false" customHeight="false" outlineLevel="0" collapsed="false">
      <c r="D129" s="1" t="n">
        <f aca="false">D128+$B$6</f>
        <v>425</v>
      </c>
      <c r="E129" s="1" t="n">
        <f aca="false">E128+$B$4</f>
        <v>2790</v>
      </c>
      <c r="F129" s="1" t="n">
        <f aca="false">F128+$B$5</f>
        <v>1351.55</v>
      </c>
      <c r="I129" s="1" t="s">
        <v>144</v>
      </c>
      <c r="J129" s="1" t="str">
        <f aca="false">"( WIRE "&amp;D129&amp;" )"</f>
        <v>( WIRE 425 )</v>
      </c>
      <c r="K129" s="1" t="str">
        <f aca="false">"X"&amp;$E129</f>
        <v>X2790</v>
      </c>
      <c r="L129" s="1" t="str">
        <f aca="false">"Y"&amp;F129</f>
        <v>Y1351.55</v>
      </c>
      <c r="M129" s="1" t="str">
        <f aca="false">"G111"</f>
        <v>G111</v>
      </c>
      <c r="O129" s="1" t="str">
        <f aca="false">I129&amp;" "&amp;J129&amp;" "&amp;K129&amp;" "&amp;L129&amp;" "&amp;M129</f>
        <v>N128 ( WIRE 425 ) X2790 Y1351.55 G111</v>
      </c>
    </row>
    <row r="130" customFormat="false" ht="13.8" hidden="false" customHeight="false" outlineLevel="0" collapsed="false">
      <c r="D130" s="1" t="n">
        <f aca="false">D129+$B$6</f>
        <v>424</v>
      </c>
      <c r="E130" s="1" t="n">
        <f aca="false">E129+$B$4</f>
        <v>2790</v>
      </c>
      <c r="F130" s="1" t="n">
        <f aca="false">F129+$B$5</f>
        <v>1345.8</v>
      </c>
      <c r="I130" s="1" t="s">
        <v>145</v>
      </c>
      <c r="J130" s="1" t="str">
        <f aca="false">"( WIRE "&amp;D130&amp;" )"</f>
        <v>( WIRE 424 )</v>
      </c>
      <c r="K130" s="1" t="str">
        <f aca="false">"X"&amp;$E130</f>
        <v>X2790</v>
      </c>
      <c r="L130" s="1" t="str">
        <f aca="false">"Y"&amp;F130</f>
        <v>Y1345.8</v>
      </c>
      <c r="M130" s="1" t="str">
        <f aca="false">"G111"</f>
        <v>G111</v>
      </c>
      <c r="O130" s="1" t="str">
        <f aca="false">I130&amp;" "&amp;J130&amp;" "&amp;K130&amp;" "&amp;L130&amp;" "&amp;M130</f>
        <v>N129 ( WIRE 424 ) X2790 Y1345.8 G111</v>
      </c>
    </row>
    <row r="131" customFormat="false" ht="13.8" hidden="false" customHeight="false" outlineLevel="0" collapsed="false">
      <c r="D131" s="1" t="n">
        <f aca="false">D130+$B$6</f>
        <v>423</v>
      </c>
      <c r="E131" s="1" t="n">
        <f aca="false">E130+$B$4</f>
        <v>2790</v>
      </c>
      <c r="F131" s="1" t="n">
        <f aca="false">F130+$B$5</f>
        <v>1340.05</v>
      </c>
      <c r="I131" s="1" t="s">
        <v>146</v>
      </c>
      <c r="J131" s="1" t="str">
        <f aca="false">"( WIRE "&amp;D131&amp;" )"</f>
        <v>( WIRE 423 )</v>
      </c>
      <c r="K131" s="1" t="str">
        <f aca="false">"X"&amp;$E131</f>
        <v>X2790</v>
      </c>
      <c r="L131" s="1" t="str">
        <f aca="false">"Y"&amp;F131</f>
        <v>Y1340.05</v>
      </c>
      <c r="M131" s="1" t="str">
        <f aca="false">"G111"</f>
        <v>G111</v>
      </c>
      <c r="O131" s="1" t="str">
        <f aca="false">I131&amp;" "&amp;J131&amp;" "&amp;K131&amp;" "&amp;L131&amp;" "&amp;M131</f>
        <v>N130 ( WIRE 423 ) X2790 Y1340.05 G111</v>
      </c>
    </row>
    <row r="132" customFormat="false" ht="13.8" hidden="false" customHeight="false" outlineLevel="0" collapsed="false">
      <c r="D132" s="1" t="n">
        <f aca="false">D131+$B$6</f>
        <v>422</v>
      </c>
      <c r="E132" s="1" t="n">
        <f aca="false">E131+$B$4</f>
        <v>2790</v>
      </c>
      <c r="F132" s="1" t="n">
        <f aca="false">F131+$B$5</f>
        <v>1334.3</v>
      </c>
      <c r="I132" s="1" t="s">
        <v>147</v>
      </c>
      <c r="J132" s="1" t="str">
        <f aca="false">"( WIRE "&amp;D132&amp;" )"</f>
        <v>( WIRE 422 )</v>
      </c>
      <c r="K132" s="1" t="str">
        <f aca="false">"X"&amp;$E132</f>
        <v>X2790</v>
      </c>
      <c r="L132" s="1" t="str">
        <f aca="false">"Y"&amp;F132</f>
        <v>Y1334.3</v>
      </c>
      <c r="M132" s="1" t="str">
        <f aca="false">"G111"</f>
        <v>G111</v>
      </c>
      <c r="O132" s="1" t="str">
        <f aca="false">I132&amp;" "&amp;J132&amp;" "&amp;K132&amp;" "&amp;L132&amp;" "&amp;M132</f>
        <v>N131 ( WIRE 422 ) X2790 Y1334.3 G111</v>
      </c>
    </row>
    <row r="133" customFormat="false" ht="13.8" hidden="false" customHeight="false" outlineLevel="0" collapsed="false">
      <c r="D133" s="1" t="n">
        <f aca="false">D132+$B$6</f>
        <v>421</v>
      </c>
      <c r="E133" s="1" t="n">
        <f aca="false">E132+$B$4</f>
        <v>2790</v>
      </c>
      <c r="F133" s="1" t="n">
        <f aca="false">F132+$B$5</f>
        <v>1328.55</v>
      </c>
      <c r="I133" s="1" t="s">
        <v>148</v>
      </c>
      <c r="J133" s="1" t="str">
        <f aca="false">"( WIRE "&amp;D133&amp;" )"</f>
        <v>( WIRE 421 )</v>
      </c>
      <c r="K133" s="1" t="str">
        <f aca="false">"X"&amp;$E133</f>
        <v>X2790</v>
      </c>
      <c r="L133" s="1" t="str">
        <f aca="false">"Y"&amp;F133</f>
        <v>Y1328.55</v>
      </c>
      <c r="M133" s="1" t="str">
        <f aca="false">"G111"</f>
        <v>G111</v>
      </c>
      <c r="O133" s="1" t="str">
        <f aca="false">I133&amp;" "&amp;J133&amp;" "&amp;K133&amp;" "&amp;L133&amp;" "&amp;M133</f>
        <v>N132 ( WIRE 421 ) X2790 Y1328.55 G111</v>
      </c>
    </row>
    <row r="134" customFormat="false" ht="13.8" hidden="false" customHeight="false" outlineLevel="0" collapsed="false">
      <c r="D134" s="1" t="n">
        <f aca="false">D133+$B$6</f>
        <v>420</v>
      </c>
      <c r="E134" s="1" t="n">
        <f aca="false">E133+$B$4</f>
        <v>2790</v>
      </c>
      <c r="F134" s="1" t="n">
        <f aca="false">F133+$B$5</f>
        <v>1322.8</v>
      </c>
      <c r="I134" s="1" t="s">
        <v>149</v>
      </c>
      <c r="J134" s="1" t="str">
        <f aca="false">"( WIRE "&amp;D134&amp;" )"</f>
        <v>( WIRE 420 )</v>
      </c>
      <c r="K134" s="1" t="str">
        <f aca="false">"X"&amp;$E134</f>
        <v>X2790</v>
      </c>
      <c r="L134" s="1" t="str">
        <f aca="false">"Y"&amp;F134</f>
        <v>Y1322.8</v>
      </c>
      <c r="M134" s="1" t="str">
        <f aca="false">"G111"</f>
        <v>G111</v>
      </c>
      <c r="O134" s="1" t="str">
        <f aca="false">I134&amp;" "&amp;J134&amp;" "&amp;K134&amp;" "&amp;L134&amp;" "&amp;M134</f>
        <v>N133 ( WIRE 420 ) X2790 Y1322.8 G111</v>
      </c>
    </row>
    <row r="135" customFormat="false" ht="13.8" hidden="false" customHeight="false" outlineLevel="0" collapsed="false">
      <c r="D135" s="1" t="n">
        <f aca="false">D134+$B$6</f>
        <v>419</v>
      </c>
      <c r="E135" s="1" t="n">
        <f aca="false">E134+$B$4</f>
        <v>2790</v>
      </c>
      <c r="F135" s="1" t="n">
        <f aca="false">F134+$B$5</f>
        <v>1317.05</v>
      </c>
      <c r="I135" s="1" t="s">
        <v>150</v>
      </c>
      <c r="J135" s="1" t="str">
        <f aca="false">"( WIRE "&amp;D135&amp;" )"</f>
        <v>( WIRE 419 )</v>
      </c>
      <c r="K135" s="1" t="str">
        <f aca="false">"X"&amp;$E135</f>
        <v>X2790</v>
      </c>
      <c r="L135" s="1" t="str">
        <f aca="false">"Y"&amp;F135</f>
        <v>Y1317.05</v>
      </c>
      <c r="M135" s="1" t="str">
        <f aca="false">"G111"</f>
        <v>G111</v>
      </c>
      <c r="O135" s="1" t="str">
        <f aca="false">I135&amp;" "&amp;J135&amp;" "&amp;K135&amp;" "&amp;L135&amp;" "&amp;M135</f>
        <v>N134 ( WIRE 419 ) X2790 Y1317.05 G111</v>
      </c>
    </row>
    <row r="136" customFormat="false" ht="13.8" hidden="false" customHeight="false" outlineLevel="0" collapsed="false">
      <c r="D136" s="1" t="n">
        <f aca="false">D135+$B$6</f>
        <v>418</v>
      </c>
      <c r="E136" s="1" t="n">
        <f aca="false">E135+$B$4</f>
        <v>2790</v>
      </c>
      <c r="F136" s="1" t="n">
        <f aca="false">F135+$B$5</f>
        <v>1311.3</v>
      </c>
      <c r="I136" s="1" t="s">
        <v>151</v>
      </c>
      <c r="J136" s="1" t="str">
        <f aca="false">"( WIRE "&amp;D136&amp;" )"</f>
        <v>( WIRE 418 )</v>
      </c>
      <c r="K136" s="1" t="str">
        <f aca="false">"X"&amp;$E136</f>
        <v>X2790</v>
      </c>
      <c r="L136" s="1" t="str">
        <f aca="false">"Y"&amp;F136</f>
        <v>Y1311.3</v>
      </c>
      <c r="M136" s="1" t="str">
        <f aca="false">"G111"</f>
        <v>G111</v>
      </c>
      <c r="O136" s="1" t="str">
        <f aca="false">I136&amp;" "&amp;J136&amp;" "&amp;K136&amp;" "&amp;L136&amp;" "&amp;M136</f>
        <v>N135 ( WIRE 418 ) X2790 Y1311.3 G111</v>
      </c>
    </row>
    <row r="137" customFormat="false" ht="13.8" hidden="false" customHeight="false" outlineLevel="0" collapsed="false">
      <c r="D137" s="1" t="n">
        <f aca="false">D136+$B$6</f>
        <v>417</v>
      </c>
      <c r="E137" s="1" t="n">
        <f aca="false">E136+$B$4</f>
        <v>2790</v>
      </c>
      <c r="F137" s="1" t="n">
        <f aca="false">F136+$B$5</f>
        <v>1305.55</v>
      </c>
      <c r="I137" s="1" t="s">
        <v>152</v>
      </c>
      <c r="J137" s="1" t="str">
        <f aca="false">"( WIRE "&amp;D137&amp;" )"</f>
        <v>( WIRE 417 )</v>
      </c>
      <c r="K137" s="1" t="str">
        <f aca="false">"X"&amp;$E137</f>
        <v>X2790</v>
      </c>
      <c r="L137" s="1" t="str">
        <f aca="false">"Y"&amp;F137</f>
        <v>Y1305.55</v>
      </c>
      <c r="M137" s="1" t="str">
        <f aca="false">"G111"</f>
        <v>G111</v>
      </c>
      <c r="O137" s="1" t="str">
        <f aca="false">I137&amp;" "&amp;J137&amp;" "&amp;K137&amp;" "&amp;L137&amp;" "&amp;M137</f>
        <v>N136 ( WIRE 417 ) X2790 Y1305.55 G111</v>
      </c>
    </row>
    <row r="138" customFormat="false" ht="13.8" hidden="false" customHeight="false" outlineLevel="0" collapsed="false">
      <c r="D138" s="1" t="n">
        <f aca="false">D137+$B$6</f>
        <v>416</v>
      </c>
      <c r="E138" s="1" t="n">
        <f aca="false">E137+$B$4</f>
        <v>2790</v>
      </c>
      <c r="F138" s="1" t="n">
        <f aca="false">F137+$B$5</f>
        <v>1299.8</v>
      </c>
      <c r="I138" s="1" t="s">
        <v>153</v>
      </c>
      <c r="J138" s="1" t="str">
        <f aca="false">"( WIRE "&amp;D138&amp;" )"</f>
        <v>( WIRE 416 )</v>
      </c>
      <c r="K138" s="1" t="str">
        <f aca="false">"X"&amp;$E138</f>
        <v>X2790</v>
      </c>
      <c r="L138" s="1" t="str">
        <f aca="false">"Y"&amp;F138</f>
        <v>Y1299.8</v>
      </c>
      <c r="M138" s="1" t="str">
        <f aca="false">"G111"</f>
        <v>G111</v>
      </c>
      <c r="O138" s="1" t="str">
        <f aca="false">I138&amp;" "&amp;J138&amp;" "&amp;K138&amp;" "&amp;L138&amp;" "&amp;M138</f>
        <v>N137 ( WIRE 416 ) X2790 Y1299.8 G111</v>
      </c>
    </row>
    <row r="139" customFormat="false" ht="13.8" hidden="false" customHeight="false" outlineLevel="0" collapsed="false">
      <c r="D139" s="1" t="n">
        <f aca="false">D138+$B$6</f>
        <v>415</v>
      </c>
      <c r="E139" s="1" t="n">
        <f aca="false">E138+$B$4</f>
        <v>2790</v>
      </c>
      <c r="F139" s="1" t="n">
        <f aca="false">F138+$B$5</f>
        <v>1294.05</v>
      </c>
      <c r="I139" s="1" t="s">
        <v>154</v>
      </c>
      <c r="J139" s="1" t="str">
        <f aca="false">"( WIRE "&amp;D139&amp;" )"</f>
        <v>( WIRE 415 )</v>
      </c>
      <c r="K139" s="1" t="str">
        <f aca="false">"X"&amp;$E139</f>
        <v>X2790</v>
      </c>
      <c r="L139" s="1" t="str">
        <f aca="false">"Y"&amp;F139</f>
        <v>Y1294.05</v>
      </c>
      <c r="M139" s="1" t="str">
        <f aca="false">"G111"</f>
        <v>G111</v>
      </c>
      <c r="O139" s="1" t="str">
        <f aca="false">I139&amp;" "&amp;J139&amp;" "&amp;K139&amp;" "&amp;L139&amp;" "&amp;M139</f>
        <v>N138 ( WIRE 415 ) X2790 Y1294.05 G111</v>
      </c>
    </row>
    <row r="140" customFormat="false" ht="13.8" hidden="false" customHeight="false" outlineLevel="0" collapsed="false">
      <c r="D140" s="1" t="n">
        <f aca="false">D139+$B$6</f>
        <v>414</v>
      </c>
      <c r="E140" s="1" t="n">
        <f aca="false">E139+$B$4</f>
        <v>2790</v>
      </c>
      <c r="F140" s="1" t="n">
        <f aca="false">F139+$B$5</f>
        <v>1288.3</v>
      </c>
      <c r="I140" s="1" t="s">
        <v>155</v>
      </c>
      <c r="J140" s="1" t="str">
        <f aca="false">"( WIRE "&amp;D140&amp;" )"</f>
        <v>( WIRE 414 )</v>
      </c>
      <c r="K140" s="1" t="str">
        <f aca="false">"X"&amp;$E140</f>
        <v>X2790</v>
      </c>
      <c r="L140" s="1" t="str">
        <f aca="false">"Y"&amp;F140</f>
        <v>Y1288.3</v>
      </c>
      <c r="M140" s="1" t="str">
        <f aca="false">"G111"</f>
        <v>G111</v>
      </c>
      <c r="O140" s="1" t="str">
        <f aca="false">I140&amp;" "&amp;J140&amp;" "&amp;K140&amp;" "&amp;L140&amp;" "&amp;M140</f>
        <v>N139 ( WIRE 414 ) X2790 Y1288.3 G111</v>
      </c>
    </row>
    <row r="141" customFormat="false" ht="13.8" hidden="false" customHeight="false" outlineLevel="0" collapsed="false">
      <c r="D141" s="1" t="n">
        <f aca="false">D140+$B$6</f>
        <v>413</v>
      </c>
      <c r="E141" s="1" t="n">
        <f aca="false">E140+$B$4</f>
        <v>2790</v>
      </c>
      <c r="F141" s="1" t="n">
        <f aca="false">F140+$B$5</f>
        <v>1282.55</v>
      </c>
      <c r="I141" s="1" t="s">
        <v>156</v>
      </c>
      <c r="J141" s="1" t="str">
        <f aca="false">"( WIRE "&amp;D141&amp;" )"</f>
        <v>( WIRE 413 )</v>
      </c>
      <c r="K141" s="1" t="str">
        <f aca="false">"X"&amp;$E141</f>
        <v>X2790</v>
      </c>
      <c r="L141" s="1" t="str">
        <f aca="false">"Y"&amp;F141</f>
        <v>Y1282.55</v>
      </c>
      <c r="M141" s="1" t="str">
        <f aca="false">"G111"</f>
        <v>G111</v>
      </c>
      <c r="O141" s="1" t="str">
        <f aca="false">I141&amp;" "&amp;J141&amp;" "&amp;K141&amp;" "&amp;L141&amp;" "&amp;M141</f>
        <v>N140 ( WIRE 413 ) X2790 Y1282.55 G111</v>
      </c>
    </row>
    <row r="142" customFormat="false" ht="13.8" hidden="false" customHeight="false" outlineLevel="0" collapsed="false">
      <c r="D142" s="1" t="n">
        <f aca="false">D141+$B$6</f>
        <v>412</v>
      </c>
      <c r="E142" s="1" t="n">
        <f aca="false">E141+$B$4</f>
        <v>2790</v>
      </c>
      <c r="F142" s="1" t="n">
        <f aca="false">F141+$B$5</f>
        <v>1276.8</v>
      </c>
      <c r="I142" s="1" t="s">
        <v>157</v>
      </c>
      <c r="J142" s="1" t="str">
        <f aca="false">"( WIRE "&amp;D142&amp;" )"</f>
        <v>( WIRE 412 )</v>
      </c>
      <c r="K142" s="1" t="str">
        <f aca="false">"X"&amp;$E142</f>
        <v>X2790</v>
      </c>
      <c r="L142" s="1" t="str">
        <f aca="false">"Y"&amp;F142</f>
        <v>Y1276.8</v>
      </c>
      <c r="M142" s="1" t="str">
        <f aca="false">"G111"</f>
        <v>G111</v>
      </c>
      <c r="O142" s="1" t="str">
        <f aca="false">I142&amp;" "&amp;J142&amp;" "&amp;K142&amp;" "&amp;L142&amp;" "&amp;M142</f>
        <v>N141 ( WIRE 412 ) X2790 Y1276.8 G111</v>
      </c>
    </row>
    <row r="143" customFormat="false" ht="13.8" hidden="false" customHeight="false" outlineLevel="0" collapsed="false">
      <c r="D143" s="1" t="n">
        <f aca="false">D142+$B$6</f>
        <v>411</v>
      </c>
      <c r="E143" s="1" t="n">
        <f aca="false">E142+$B$4</f>
        <v>2790</v>
      </c>
      <c r="F143" s="1" t="n">
        <f aca="false">F142+$B$5</f>
        <v>1271.05</v>
      </c>
      <c r="I143" s="1" t="s">
        <v>158</v>
      </c>
      <c r="J143" s="1" t="str">
        <f aca="false">"( WIRE "&amp;D143&amp;" )"</f>
        <v>( WIRE 411 )</v>
      </c>
      <c r="K143" s="1" t="str">
        <f aca="false">"X"&amp;$E143</f>
        <v>X2790</v>
      </c>
      <c r="L143" s="1" t="str">
        <f aca="false">"Y"&amp;F143</f>
        <v>Y1271.05</v>
      </c>
      <c r="M143" s="1" t="str">
        <f aca="false">"G111"</f>
        <v>G111</v>
      </c>
      <c r="O143" s="1" t="str">
        <f aca="false">I143&amp;" "&amp;J143&amp;" "&amp;K143&amp;" "&amp;L143&amp;" "&amp;M143</f>
        <v>N142 ( WIRE 411 ) X2790 Y1271.05 G111</v>
      </c>
    </row>
    <row r="144" customFormat="false" ht="13.8" hidden="false" customHeight="false" outlineLevel="0" collapsed="false">
      <c r="D144" s="1" t="n">
        <f aca="false">D143+$B$6</f>
        <v>410</v>
      </c>
      <c r="E144" s="1" t="n">
        <f aca="false">E143+$B$4</f>
        <v>2790</v>
      </c>
      <c r="F144" s="1" t="n">
        <f aca="false">F143+$B$5</f>
        <v>1265.3</v>
      </c>
      <c r="I144" s="1" t="s">
        <v>159</v>
      </c>
      <c r="J144" s="1" t="str">
        <f aca="false">"( WIRE "&amp;D144&amp;" )"</f>
        <v>( WIRE 410 )</v>
      </c>
      <c r="K144" s="1" t="str">
        <f aca="false">"X"&amp;$E144</f>
        <v>X2790</v>
      </c>
      <c r="L144" s="1" t="str">
        <f aca="false">"Y"&amp;F144</f>
        <v>Y1265.3</v>
      </c>
      <c r="M144" s="1" t="str">
        <f aca="false">"G111"</f>
        <v>G111</v>
      </c>
      <c r="O144" s="1" t="str">
        <f aca="false">I144&amp;" "&amp;J144&amp;" "&amp;K144&amp;" "&amp;L144&amp;" "&amp;M144</f>
        <v>N143 ( WIRE 410 ) X2790 Y1265.3 G111</v>
      </c>
    </row>
    <row r="145" customFormat="false" ht="13.8" hidden="false" customHeight="false" outlineLevel="0" collapsed="false">
      <c r="D145" s="1" t="n">
        <f aca="false">D144+$B$6</f>
        <v>409</v>
      </c>
      <c r="E145" s="1" t="n">
        <f aca="false">E144+$B$4</f>
        <v>2790</v>
      </c>
      <c r="F145" s="1" t="n">
        <f aca="false">F144+$B$5</f>
        <v>1259.55</v>
      </c>
      <c r="I145" s="1" t="s">
        <v>160</v>
      </c>
      <c r="J145" s="1" t="str">
        <f aca="false">"( WIRE "&amp;D145&amp;" )"</f>
        <v>( WIRE 409 )</v>
      </c>
      <c r="K145" s="1" t="str">
        <f aca="false">"X"&amp;$E145</f>
        <v>X2790</v>
      </c>
      <c r="L145" s="1" t="str">
        <f aca="false">"Y"&amp;F145</f>
        <v>Y1259.55</v>
      </c>
      <c r="M145" s="1" t="str">
        <f aca="false">"G111"</f>
        <v>G111</v>
      </c>
      <c r="O145" s="1" t="str">
        <f aca="false">I145&amp;" "&amp;J145&amp;" "&amp;K145&amp;" "&amp;L145&amp;" "&amp;M145</f>
        <v>N144 ( WIRE 409 ) X2790 Y1259.55 G111</v>
      </c>
    </row>
    <row r="146" customFormat="false" ht="13.8" hidden="false" customHeight="false" outlineLevel="0" collapsed="false">
      <c r="D146" s="1" t="n">
        <f aca="false">D145+$B$6</f>
        <v>408</v>
      </c>
      <c r="E146" s="1" t="n">
        <f aca="false">E145+$B$4</f>
        <v>2790</v>
      </c>
      <c r="F146" s="1" t="n">
        <f aca="false">F145+$B$5</f>
        <v>1253.8</v>
      </c>
      <c r="I146" s="1" t="s">
        <v>161</v>
      </c>
      <c r="J146" s="1" t="str">
        <f aca="false">"( WIRE "&amp;D146&amp;" )"</f>
        <v>( WIRE 408 )</v>
      </c>
      <c r="K146" s="1" t="str">
        <f aca="false">"X"&amp;$E146</f>
        <v>X2790</v>
      </c>
      <c r="L146" s="1" t="str">
        <f aca="false">"Y"&amp;F146</f>
        <v>Y1253.8</v>
      </c>
      <c r="M146" s="1" t="str">
        <f aca="false">"G111"</f>
        <v>G111</v>
      </c>
      <c r="O146" s="1" t="str">
        <f aca="false">I146&amp;" "&amp;J146&amp;" "&amp;K146&amp;" "&amp;L146&amp;" "&amp;M146</f>
        <v>N145 ( WIRE 408 ) X2790 Y1253.8 G111</v>
      </c>
    </row>
    <row r="147" customFormat="false" ht="13.8" hidden="false" customHeight="false" outlineLevel="0" collapsed="false">
      <c r="D147" s="1" t="n">
        <f aca="false">D146+$B$6</f>
        <v>407</v>
      </c>
      <c r="E147" s="1" t="n">
        <f aca="false">E146+$B$4</f>
        <v>2790</v>
      </c>
      <c r="F147" s="1" t="n">
        <f aca="false">F146+$B$5</f>
        <v>1248.05</v>
      </c>
      <c r="I147" s="1" t="s">
        <v>162</v>
      </c>
      <c r="J147" s="1" t="str">
        <f aca="false">"( WIRE "&amp;D147&amp;" )"</f>
        <v>( WIRE 407 )</v>
      </c>
      <c r="K147" s="1" t="str">
        <f aca="false">"X"&amp;$E147</f>
        <v>X2790</v>
      </c>
      <c r="L147" s="1" t="str">
        <f aca="false">"Y"&amp;F147</f>
        <v>Y1248.05</v>
      </c>
      <c r="M147" s="1" t="str">
        <f aca="false">"G111"</f>
        <v>G111</v>
      </c>
      <c r="O147" s="1" t="str">
        <f aca="false">I147&amp;" "&amp;J147&amp;" "&amp;K147&amp;" "&amp;L147&amp;" "&amp;M147</f>
        <v>N146 ( WIRE 407 ) X2790 Y1248.05 G111</v>
      </c>
    </row>
    <row r="148" customFormat="false" ht="13.8" hidden="false" customHeight="false" outlineLevel="0" collapsed="false">
      <c r="D148" s="1" t="n">
        <f aca="false">D147+$B$6</f>
        <v>406</v>
      </c>
      <c r="E148" s="1" t="n">
        <f aca="false">E147+$B$4</f>
        <v>2790</v>
      </c>
      <c r="F148" s="1" t="n">
        <f aca="false">F147+$B$5</f>
        <v>1242.3</v>
      </c>
      <c r="I148" s="1" t="s">
        <v>163</v>
      </c>
      <c r="J148" s="1" t="str">
        <f aca="false">"( WIRE "&amp;D148&amp;" )"</f>
        <v>( WIRE 406 )</v>
      </c>
      <c r="K148" s="1" t="str">
        <f aca="false">"X"&amp;$E148</f>
        <v>X2790</v>
      </c>
      <c r="L148" s="1" t="str">
        <f aca="false">"Y"&amp;F148</f>
        <v>Y1242.3</v>
      </c>
      <c r="M148" s="1" t="str">
        <f aca="false">"G111"</f>
        <v>G111</v>
      </c>
      <c r="O148" s="1" t="str">
        <f aca="false">I148&amp;" "&amp;J148&amp;" "&amp;K148&amp;" "&amp;L148&amp;" "&amp;M148</f>
        <v>N147 ( WIRE 406 ) X2790 Y1242.3 G111</v>
      </c>
    </row>
    <row r="149" customFormat="false" ht="13.8" hidden="false" customHeight="false" outlineLevel="0" collapsed="false">
      <c r="D149" s="1" t="n">
        <f aca="false">D148+$B$6</f>
        <v>405</v>
      </c>
      <c r="E149" s="1" t="n">
        <f aca="false">E148+$B$4</f>
        <v>2790</v>
      </c>
      <c r="F149" s="1" t="n">
        <f aca="false">F148+$B$5</f>
        <v>1236.55</v>
      </c>
      <c r="I149" s="1" t="s">
        <v>164</v>
      </c>
      <c r="J149" s="1" t="str">
        <f aca="false">"( WIRE "&amp;D149&amp;" )"</f>
        <v>( WIRE 405 )</v>
      </c>
      <c r="K149" s="1" t="str">
        <f aca="false">"X"&amp;$E149</f>
        <v>X2790</v>
      </c>
      <c r="L149" s="1" t="str">
        <f aca="false">"Y"&amp;F149</f>
        <v>Y1236.55</v>
      </c>
      <c r="M149" s="1" t="str">
        <f aca="false">"G111"</f>
        <v>G111</v>
      </c>
      <c r="O149" s="1" t="str">
        <f aca="false">I149&amp;" "&amp;J149&amp;" "&amp;K149&amp;" "&amp;L149&amp;" "&amp;M149</f>
        <v>N148 ( WIRE 405 ) X2790 Y1236.55 G111</v>
      </c>
    </row>
    <row r="150" customFormat="false" ht="13.8" hidden="false" customHeight="false" outlineLevel="0" collapsed="false">
      <c r="D150" s="1" t="n">
        <f aca="false">D149+$B$6</f>
        <v>404</v>
      </c>
      <c r="E150" s="1" t="n">
        <f aca="false">E149+$B$4</f>
        <v>2790</v>
      </c>
      <c r="F150" s="1" t="n">
        <f aca="false">F149+$B$5</f>
        <v>1230.8</v>
      </c>
      <c r="I150" s="1" t="s">
        <v>165</v>
      </c>
      <c r="J150" s="1" t="str">
        <f aca="false">"( WIRE "&amp;D150&amp;" )"</f>
        <v>( WIRE 404 )</v>
      </c>
      <c r="K150" s="1" t="str">
        <f aca="false">"X"&amp;$E150</f>
        <v>X2790</v>
      </c>
      <c r="L150" s="1" t="str">
        <f aca="false">"Y"&amp;F150</f>
        <v>Y1230.8</v>
      </c>
      <c r="M150" s="1" t="str">
        <f aca="false">"G111"</f>
        <v>G111</v>
      </c>
      <c r="O150" s="1" t="str">
        <f aca="false">I150&amp;" "&amp;J150&amp;" "&amp;K150&amp;" "&amp;L150&amp;" "&amp;M150</f>
        <v>N149 ( WIRE 404 ) X2790 Y1230.8 G111</v>
      </c>
    </row>
    <row r="151" customFormat="false" ht="13.8" hidden="false" customHeight="false" outlineLevel="0" collapsed="false">
      <c r="D151" s="1" t="n">
        <f aca="false">D150+$B$6</f>
        <v>403</v>
      </c>
      <c r="E151" s="1" t="n">
        <f aca="false">E150+$B$4</f>
        <v>2790</v>
      </c>
      <c r="F151" s="1" t="n">
        <f aca="false">F150+$B$5</f>
        <v>1225.05</v>
      </c>
      <c r="I151" s="1" t="s">
        <v>166</v>
      </c>
      <c r="J151" s="1" t="str">
        <f aca="false">"( WIRE "&amp;D151&amp;" )"</f>
        <v>( WIRE 403 )</v>
      </c>
      <c r="K151" s="1" t="str">
        <f aca="false">"X"&amp;$E151</f>
        <v>X2790</v>
      </c>
      <c r="L151" s="1" t="str">
        <f aca="false">"Y"&amp;F151</f>
        <v>Y1225.05</v>
      </c>
      <c r="M151" s="1" t="str">
        <f aca="false">"G111"</f>
        <v>G111</v>
      </c>
      <c r="O151" s="1" t="str">
        <f aca="false">I151&amp;" "&amp;J151&amp;" "&amp;K151&amp;" "&amp;L151&amp;" "&amp;M151</f>
        <v>N150 ( WIRE 403 ) X2790 Y1225.05 G111</v>
      </c>
    </row>
    <row r="152" customFormat="false" ht="13.8" hidden="false" customHeight="false" outlineLevel="0" collapsed="false">
      <c r="D152" s="1" t="n">
        <f aca="false">D151+$B$6</f>
        <v>402</v>
      </c>
      <c r="E152" s="1" t="n">
        <f aca="false">E151+$B$4</f>
        <v>2790</v>
      </c>
      <c r="F152" s="1" t="n">
        <f aca="false">F151+$B$5</f>
        <v>1219.3</v>
      </c>
      <c r="I152" s="1" t="s">
        <v>167</v>
      </c>
      <c r="J152" s="1" t="str">
        <f aca="false">"( WIRE "&amp;D152&amp;" )"</f>
        <v>( WIRE 402 )</v>
      </c>
      <c r="K152" s="1" t="str">
        <f aca="false">"X"&amp;$E152</f>
        <v>X2790</v>
      </c>
      <c r="L152" s="1" t="str">
        <f aca="false">"Y"&amp;F152</f>
        <v>Y1219.3</v>
      </c>
      <c r="M152" s="1" t="str">
        <f aca="false">"G111"</f>
        <v>G111</v>
      </c>
      <c r="O152" s="1" t="str">
        <f aca="false">I152&amp;" "&amp;J152&amp;" "&amp;K152&amp;" "&amp;L152&amp;" "&amp;M152</f>
        <v>N151 ( WIRE 402 ) X2790 Y1219.3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2" t="n">
        <v>1026.3</v>
      </c>
      <c r="D2" s="4" t="n">
        <v>8</v>
      </c>
      <c r="E2" s="1" t="n">
        <f aca="false">$B$2</f>
        <v>1026.3</v>
      </c>
      <c r="F2" s="1" t="n">
        <f aca="false">$B$3</f>
        <v>226.7</v>
      </c>
      <c r="G2" s="4"/>
      <c r="H2" s="4"/>
      <c r="I2" s="4" t="s">
        <v>17</v>
      </c>
      <c r="J2" s="4" t="str">
        <f aca="false">"( WIRE "&amp;D2&amp;" )"</f>
        <v>( WIRE 8 )</v>
      </c>
      <c r="K2" s="1" t="str">
        <f aca="false">"X"&amp;$E$2</f>
        <v>X1026.3</v>
      </c>
      <c r="L2" s="1" t="str">
        <f aca="false">"Y"&amp;F2</f>
        <v>Y226.7</v>
      </c>
      <c r="M2" s="1" t="str">
        <f aca="false">"G111"</f>
        <v>G111</v>
      </c>
      <c r="O2" s="4" t="str">
        <f aca="false">I2&amp;" "&amp;J2&amp;" "&amp;K2&amp;" "&amp;L2&amp;" "&amp;M2</f>
        <v>N1 ( WIRE 8 ) X1026.3 Y226.7 G111</v>
      </c>
    </row>
    <row r="3" customFormat="false" ht="13.8" hidden="false" customHeight="false" outlineLevel="0" collapsed="false">
      <c r="A3" s="1" t="s">
        <v>6</v>
      </c>
      <c r="B3" s="12" t="n">
        <f aca="false">226.9+0.3-0.5</f>
        <v>226.7</v>
      </c>
      <c r="D3" s="1" t="n">
        <f aca="false">D2+$B$6</f>
        <v>9</v>
      </c>
      <c r="E3" s="1" t="n">
        <f aca="false">E2+$B$4</f>
        <v>1030.3</v>
      </c>
      <c r="F3" s="1" t="n">
        <f aca="false">F2+$B$5</f>
        <v>229.575</v>
      </c>
      <c r="I3" s="1" t="s">
        <v>18</v>
      </c>
      <c r="J3" s="1" t="str">
        <f aca="false">"( WIRE "&amp;D3&amp;" )"</f>
        <v>( WIRE 9 )</v>
      </c>
      <c r="K3" s="1" t="str">
        <f aca="false">"X"&amp;$E3</f>
        <v>X1030.3</v>
      </c>
      <c r="L3" s="1" t="str">
        <f aca="false">"Y"&amp;F3</f>
        <v>Y229.575</v>
      </c>
      <c r="M3" s="1" t="str">
        <f aca="false">"G111"</f>
        <v>G111</v>
      </c>
      <c r="O3" s="1" t="str">
        <f aca="false">I3&amp;" "&amp;J3&amp;" "&amp;K3&amp;" "&amp;L3&amp;" "&amp;M3</f>
        <v>N2 ( WIRE 9 ) X1030.3 Y229.575 G111</v>
      </c>
    </row>
    <row r="4" customFormat="false" ht="13.8" hidden="false" customHeight="false" outlineLevel="0" collapsed="false">
      <c r="A4" s="1" t="s">
        <v>7</v>
      </c>
      <c r="B4" s="1" t="n">
        <f aca="false">8/2</f>
        <v>4</v>
      </c>
      <c r="D4" s="1" t="n">
        <f aca="false">D3+$B$6</f>
        <v>10</v>
      </c>
      <c r="E4" s="1" t="n">
        <f aca="false">E3+$B$4</f>
        <v>1034.3</v>
      </c>
      <c r="F4" s="1" t="n">
        <f aca="false">F3+$B$5</f>
        <v>232.45</v>
      </c>
      <c r="I4" s="1" t="s">
        <v>19</v>
      </c>
      <c r="J4" s="1" t="str">
        <f aca="false">"( WIRE "&amp;D4&amp;" )"</f>
        <v>( WIRE 10 )</v>
      </c>
      <c r="K4" s="1" t="str">
        <f aca="false">"X"&amp;$E4</f>
        <v>X1034.3</v>
      </c>
      <c r="L4" s="1" t="str">
        <f aca="false">"Y"&amp;F4</f>
        <v>Y232.45</v>
      </c>
      <c r="M4" s="1" t="str">
        <f aca="false">"G111"</f>
        <v>G111</v>
      </c>
      <c r="O4" s="1" t="str">
        <f aca="false">I4&amp;" "&amp;J4&amp;" "&amp;K4&amp;" "&amp;L4&amp;" "&amp;M4</f>
        <v>N3 ( WIRE 10 ) X1034.3 Y232.45 G111</v>
      </c>
    </row>
    <row r="5" customFormat="false" ht="13.8" hidden="false" customHeight="false" outlineLevel="0" collapsed="false">
      <c r="A5" s="1" t="s">
        <v>8</v>
      </c>
      <c r="B5" s="1" t="n">
        <f aca="false">5.75/2</f>
        <v>2.875</v>
      </c>
      <c r="D5" s="1" t="n">
        <f aca="false">D4+$B$6</f>
        <v>11</v>
      </c>
      <c r="E5" s="1" t="n">
        <f aca="false">E4+$B$4</f>
        <v>1038.3</v>
      </c>
      <c r="F5" s="1" t="n">
        <f aca="false">F4+$B$5</f>
        <v>235.325</v>
      </c>
      <c r="I5" s="1" t="s">
        <v>20</v>
      </c>
      <c r="J5" s="1" t="str">
        <f aca="false">"( WIRE "&amp;D5&amp;" )"</f>
        <v>( WIRE 11 )</v>
      </c>
      <c r="K5" s="1" t="str">
        <f aca="false">"X"&amp;$E5</f>
        <v>X1038.3</v>
      </c>
      <c r="L5" s="1" t="str">
        <f aca="false">"Y"&amp;F5</f>
        <v>Y235.325</v>
      </c>
      <c r="M5" s="1" t="str">
        <f aca="false">"G111"</f>
        <v>G111</v>
      </c>
      <c r="O5" s="1" t="str">
        <f aca="false">I5&amp;" "&amp;J5&amp;" "&amp;K5&amp;" "&amp;L5&amp;" "&amp;M5</f>
        <v>N4 ( WIRE 11 ) X1038.3 Y235.325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12</v>
      </c>
      <c r="E6" s="1" t="n">
        <f aca="false">E5+$B$4</f>
        <v>1042.3</v>
      </c>
      <c r="F6" s="1" t="n">
        <f aca="false">F5+$B$5</f>
        <v>238.2</v>
      </c>
      <c r="I6" s="1" t="s">
        <v>21</v>
      </c>
      <c r="J6" s="1" t="str">
        <f aca="false">"( WIRE "&amp;D6&amp;" )"</f>
        <v>( WIRE 12 )</v>
      </c>
      <c r="K6" s="1" t="str">
        <f aca="false">"X"&amp;$E6</f>
        <v>X1042.3</v>
      </c>
      <c r="L6" s="1" t="str">
        <f aca="false">"Y"&amp;F6</f>
        <v>Y238.2</v>
      </c>
      <c r="M6" s="1" t="str">
        <f aca="false">"G111"</f>
        <v>G111</v>
      </c>
      <c r="O6" s="1" t="str">
        <f aca="false">I6&amp;" "&amp;J6&amp;" "&amp;K6&amp;" "&amp;L6&amp;" "&amp;M6</f>
        <v>N5 ( WIRE 12 ) X1042.3 Y238.2 G111</v>
      </c>
    </row>
    <row r="7" customFormat="false" ht="13.8" hidden="false" customHeight="false" outlineLevel="0" collapsed="false">
      <c r="D7" s="1" t="n">
        <f aca="false">D6+$B$6</f>
        <v>13</v>
      </c>
      <c r="E7" s="1" t="n">
        <f aca="false">E6+$B$4</f>
        <v>1046.3</v>
      </c>
      <c r="F7" s="1" t="n">
        <f aca="false">F6+$B$5</f>
        <v>241.075</v>
      </c>
      <c r="I7" s="1" t="s">
        <v>22</v>
      </c>
      <c r="J7" s="1" t="str">
        <f aca="false">"( WIRE "&amp;D7&amp;" )"</f>
        <v>( WIRE 13 )</v>
      </c>
      <c r="K7" s="1" t="str">
        <f aca="false">"X"&amp;$E7</f>
        <v>X1046.3</v>
      </c>
      <c r="L7" s="1" t="str">
        <f aca="false">"Y"&amp;F7</f>
        <v>Y241.075</v>
      </c>
      <c r="M7" s="1" t="str">
        <f aca="false">"G111"</f>
        <v>G111</v>
      </c>
      <c r="O7" s="1" t="str">
        <f aca="false">I7&amp;" "&amp;J7&amp;" "&amp;K7&amp;" "&amp;L7&amp;" "&amp;M7</f>
        <v>N6 ( WIRE 13 ) X1046.3 Y241.075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14</v>
      </c>
      <c r="E8" s="1" t="n">
        <f aca="false">E7+$B$4</f>
        <v>1050.3</v>
      </c>
      <c r="F8" s="1" t="n">
        <f aca="false">F7+$B$5</f>
        <v>243.95</v>
      </c>
      <c r="I8" s="1" t="s">
        <v>23</v>
      </c>
      <c r="J8" s="1" t="str">
        <f aca="false">"( WIRE "&amp;D8&amp;" )"</f>
        <v>( WIRE 14 )</v>
      </c>
      <c r="K8" s="1" t="str">
        <f aca="false">"X"&amp;$E8</f>
        <v>X1050.3</v>
      </c>
      <c r="L8" s="1" t="str">
        <f aca="false">"Y"&amp;F8</f>
        <v>Y243.95</v>
      </c>
      <c r="M8" s="1" t="str">
        <f aca="false">"G111"</f>
        <v>G111</v>
      </c>
      <c r="O8" s="1" t="str">
        <f aca="false">I8&amp;" "&amp;J8&amp;" "&amp;K8&amp;" "&amp;L8&amp;" "&amp;M8</f>
        <v>N7 ( WIRE 14 ) X1050.3 Y243.95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15</v>
      </c>
      <c r="E9" s="1" t="n">
        <f aca="false">E8+$B$4</f>
        <v>1054.3</v>
      </c>
      <c r="F9" s="1" t="n">
        <f aca="false">F8+$B$5</f>
        <v>246.825</v>
      </c>
      <c r="I9" s="1" t="s">
        <v>24</v>
      </c>
      <c r="J9" s="1" t="str">
        <f aca="false">"( WIRE "&amp;D9&amp;" )"</f>
        <v>( WIRE 15 )</v>
      </c>
      <c r="K9" s="1" t="str">
        <f aca="false">"X"&amp;$E9</f>
        <v>X1054.3</v>
      </c>
      <c r="L9" s="1" t="str">
        <f aca="false">"Y"&amp;F9</f>
        <v>Y246.825</v>
      </c>
      <c r="M9" s="1" t="str">
        <f aca="false">"G111"</f>
        <v>G111</v>
      </c>
      <c r="O9" s="1" t="str">
        <f aca="false">I9&amp;" "&amp;J9&amp;" "&amp;K9&amp;" "&amp;L9&amp;" "&amp;M9</f>
        <v>N8 ( WIRE 15 ) X1054.3 Y246.825 G111</v>
      </c>
    </row>
    <row r="10" customFormat="false" ht="13.8" hidden="false" customHeight="false" outlineLevel="0" collapsed="false">
      <c r="D10" s="1" t="n">
        <f aca="false">D9+$B$6</f>
        <v>16</v>
      </c>
      <c r="E10" s="1" t="n">
        <f aca="false">E9+$B$4</f>
        <v>1058.3</v>
      </c>
      <c r="F10" s="1" t="n">
        <f aca="false">F9+$B$5</f>
        <v>249.7</v>
      </c>
      <c r="I10" s="1" t="s">
        <v>25</v>
      </c>
      <c r="J10" s="1" t="str">
        <f aca="false">"( WIRE "&amp;D10&amp;" )"</f>
        <v>( WIRE 16 )</v>
      </c>
      <c r="K10" s="1" t="str">
        <f aca="false">"X"&amp;$E10</f>
        <v>X1058.3</v>
      </c>
      <c r="L10" s="1" t="str">
        <f aca="false">"Y"&amp;F10</f>
        <v>Y249.7</v>
      </c>
      <c r="M10" s="1" t="str">
        <f aca="false">"G111"</f>
        <v>G111</v>
      </c>
      <c r="O10" s="1" t="str">
        <f aca="false">I10&amp;" "&amp;J10&amp;" "&amp;K10&amp;" "&amp;L10&amp;" "&amp;M10</f>
        <v>N9 ( WIRE 16 ) X1058.3 Y249.7 G111</v>
      </c>
    </row>
    <row r="11" customFormat="false" ht="13.8" hidden="false" customHeight="false" outlineLevel="0" collapsed="false">
      <c r="D11" s="1" t="n">
        <f aca="false">D10+$B$6</f>
        <v>17</v>
      </c>
      <c r="E11" s="1" t="n">
        <f aca="false">E10+$B$4</f>
        <v>1062.3</v>
      </c>
      <c r="F11" s="1" t="n">
        <f aca="false">F10+$B$5</f>
        <v>252.575</v>
      </c>
      <c r="I11" s="1" t="s">
        <v>26</v>
      </c>
      <c r="J11" s="1" t="str">
        <f aca="false">"( WIRE "&amp;D11&amp;" )"</f>
        <v>( WIRE 17 )</v>
      </c>
      <c r="K11" s="1" t="str">
        <f aca="false">"X"&amp;$E11</f>
        <v>X1062.3</v>
      </c>
      <c r="L11" s="1" t="str">
        <f aca="false">"Y"&amp;F11</f>
        <v>Y252.575</v>
      </c>
      <c r="M11" s="1" t="str">
        <f aca="false">"G111"</f>
        <v>G111</v>
      </c>
      <c r="O11" s="1" t="str">
        <f aca="false">I11&amp;" "&amp;J11&amp;" "&amp;K11&amp;" "&amp;L11&amp;" "&amp;M11</f>
        <v>N10 ( WIRE 17 ) X1062.3 Y252.575 G111</v>
      </c>
    </row>
    <row r="12" customFormat="false" ht="13.8" hidden="false" customHeight="false" outlineLevel="0" collapsed="false">
      <c r="D12" s="1" t="n">
        <f aca="false">D11+$B$6</f>
        <v>18</v>
      </c>
      <c r="E12" s="1" t="n">
        <f aca="false">E11+$B$4</f>
        <v>1066.3</v>
      </c>
      <c r="F12" s="1" t="n">
        <f aca="false">F11+$B$5</f>
        <v>255.45</v>
      </c>
      <c r="I12" s="1" t="s">
        <v>27</v>
      </c>
      <c r="J12" s="1" t="str">
        <f aca="false">"( WIRE "&amp;D12&amp;" )"</f>
        <v>( WIRE 18 )</v>
      </c>
      <c r="K12" s="1" t="str">
        <f aca="false">"X"&amp;$E12</f>
        <v>X1066.3</v>
      </c>
      <c r="L12" s="1" t="str">
        <f aca="false">"Y"&amp;F12</f>
        <v>Y255.45</v>
      </c>
      <c r="M12" s="1" t="str">
        <f aca="false">"G111"</f>
        <v>G111</v>
      </c>
      <c r="O12" s="1" t="str">
        <f aca="false">I12&amp;" "&amp;J12&amp;" "&amp;K12&amp;" "&amp;L12&amp;" "&amp;M12</f>
        <v>N11 ( WIRE 18 ) X1066.3 Y255.45 G111</v>
      </c>
    </row>
    <row r="13" customFormat="false" ht="13.8" hidden="false" customHeight="false" outlineLevel="0" collapsed="false">
      <c r="D13" s="1" t="n">
        <f aca="false">D12+$B$6</f>
        <v>19</v>
      </c>
      <c r="E13" s="1" t="n">
        <f aca="false">E12+$B$4</f>
        <v>1070.3</v>
      </c>
      <c r="F13" s="1" t="n">
        <f aca="false">F12+$B$5</f>
        <v>258.325</v>
      </c>
      <c r="I13" s="1" t="s">
        <v>28</v>
      </c>
      <c r="J13" s="1" t="str">
        <f aca="false">"( WIRE "&amp;D13&amp;" )"</f>
        <v>( WIRE 19 )</v>
      </c>
      <c r="K13" s="1" t="str">
        <f aca="false">"X"&amp;$E13</f>
        <v>X1070.3</v>
      </c>
      <c r="L13" s="1" t="str">
        <f aca="false">"Y"&amp;F13</f>
        <v>Y258.325</v>
      </c>
      <c r="M13" s="1" t="str">
        <f aca="false">"G111"</f>
        <v>G111</v>
      </c>
      <c r="O13" s="1" t="str">
        <f aca="false">I13&amp;" "&amp;J13&amp;" "&amp;K13&amp;" "&amp;L13&amp;" "&amp;M13</f>
        <v>N12 ( WIRE 19 ) X1070.3 Y258.325 G111</v>
      </c>
    </row>
    <row r="14" customFormat="false" ht="13.8" hidden="false" customHeight="false" outlineLevel="0" collapsed="false">
      <c r="D14" s="1" t="n">
        <f aca="false">D13+$B$6</f>
        <v>20</v>
      </c>
      <c r="E14" s="1" t="n">
        <f aca="false">E13+$B$4</f>
        <v>1074.3</v>
      </c>
      <c r="F14" s="1" t="n">
        <f aca="false">F13+$B$5</f>
        <v>261.2</v>
      </c>
      <c r="I14" s="1" t="s">
        <v>29</v>
      </c>
      <c r="J14" s="1" t="str">
        <f aca="false">"( WIRE "&amp;D14&amp;" )"</f>
        <v>( WIRE 20 )</v>
      </c>
      <c r="K14" s="1" t="str">
        <f aca="false">"X"&amp;$E14</f>
        <v>X1074.3</v>
      </c>
      <c r="L14" s="1" t="str">
        <f aca="false">"Y"&amp;F14</f>
        <v>Y261.2</v>
      </c>
      <c r="M14" s="1" t="str">
        <f aca="false">"G111"</f>
        <v>G111</v>
      </c>
      <c r="O14" s="1" t="str">
        <f aca="false">I14&amp;" "&amp;J14&amp;" "&amp;K14&amp;" "&amp;L14&amp;" "&amp;M14</f>
        <v>N13 ( WIRE 20 ) X1074.3 Y261.2 G111</v>
      </c>
    </row>
    <row r="15" customFormat="false" ht="13.8" hidden="false" customHeight="false" outlineLevel="0" collapsed="false">
      <c r="D15" s="1" t="n">
        <f aca="false">D14+$B$6</f>
        <v>21</v>
      </c>
      <c r="E15" s="1" t="n">
        <f aca="false">E14+$B$4</f>
        <v>1078.3</v>
      </c>
      <c r="F15" s="1" t="n">
        <f aca="false">F14+$B$5</f>
        <v>264.075</v>
      </c>
      <c r="I15" s="1" t="s">
        <v>30</v>
      </c>
      <c r="J15" s="1" t="str">
        <f aca="false">"( WIRE "&amp;D15&amp;" )"</f>
        <v>( WIRE 21 )</v>
      </c>
      <c r="K15" s="1" t="str">
        <f aca="false">"X"&amp;$E15</f>
        <v>X1078.3</v>
      </c>
      <c r="L15" s="1" t="str">
        <f aca="false">"Y"&amp;F15</f>
        <v>Y264.075</v>
      </c>
      <c r="M15" s="1" t="str">
        <f aca="false">"G111"</f>
        <v>G111</v>
      </c>
      <c r="O15" s="1" t="str">
        <f aca="false">I15&amp;" "&amp;J15&amp;" "&amp;K15&amp;" "&amp;L15&amp;" "&amp;M15</f>
        <v>N14 ( WIRE 21 ) X1078.3 Y264.075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22</v>
      </c>
      <c r="E16" s="1" t="n">
        <f aca="false">E15+$B$4</f>
        <v>1082.3</v>
      </c>
      <c r="F16" s="1" t="n">
        <f aca="false">F15+$B$5</f>
        <v>266.95</v>
      </c>
      <c r="I16" s="1" t="s">
        <v>31</v>
      </c>
      <c r="J16" s="1" t="str">
        <f aca="false">"( WIRE "&amp;D16&amp;" )"</f>
        <v>( WIRE 22 )</v>
      </c>
      <c r="K16" s="1" t="str">
        <f aca="false">"X"&amp;$E16</f>
        <v>X1082.3</v>
      </c>
      <c r="L16" s="1" t="str">
        <f aca="false">"Y"&amp;F16</f>
        <v>Y266.95</v>
      </c>
      <c r="M16" s="1" t="str">
        <f aca="false">"G111"</f>
        <v>G111</v>
      </c>
      <c r="O16" s="1" t="str">
        <f aca="false">I16&amp;" "&amp;J16&amp;" "&amp;K16&amp;" "&amp;L16&amp;" "&amp;M16</f>
        <v>N15 ( WIRE 22 ) X1082.3 Y266.95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23</v>
      </c>
      <c r="E17" s="1" t="n">
        <f aca="false">E16+$B$4</f>
        <v>1086.3</v>
      </c>
      <c r="F17" s="1" t="n">
        <f aca="false">F16+$B$5</f>
        <v>269.825</v>
      </c>
      <c r="I17" s="1" t="s">
        <v>32</v>
      </c>
      <c r="J17" s="1" t="str">
        <f aca="false">"( WIRE "&amp;D17&amp;" )"</f>
        <v>( WIRE 23 )</v>
      </c>
      <c r="K17" s="1" t="str">
        <f aca="false">"X"&amp;$E17</f>
        <v>X1086.3</v>
      </c>
      <c r="L17" s="1" t="str">
        <f aca="false">"Y"&amp;F17</f>
        <v>Y269.825</v>
      </c>
      <c r="M17" s="1" t="str">
        <f aca="false">"G111"</f>
        <v>G111</v>
      </c>
      <c r="O17" s="1" t="str">
        <f aca="false">I17&amp;" "&amp;J17&amp;" "&amp;K17&amp;" "&amp;L17&amp;" "&amp;M17</f>
        <v>N16 ( WIRE 23 ) X1086.3 Y269.825 G111</v>
      </c>
    </row>
    <row r="18" customFormat="false" ht="13.8" hidden="false" customHeight="false" outlineLevel="0" collapsed="false">
      <c r="D18" s="1" t="n">
        <f aca="false">D17+$B$6</f>
        <v>24</v>
      </c>
      <c r="E18" s="1" t="n">
        <f aca="false">E17+$B$4</f>
        <v>1090.3</v>
      </c>
      <c r="F18" s="1" t="n">
        <f aca="false">F17+$B$5</f>
        <v>272.7</v>
      </c>
      <c r="I18" s="1" t="s">
        <v>33</v>
      </c>
      <c r="J18" s="1" t="str">
        <f aca="false">"( WIRE "&amp;D18&amp;" )"</f>
        <v>( WIRE 24 )</v>
      </c>
      <c r="K18" s="1" t="str">
        <f aca="false">"X"&amp;$E18</f>
        <v>X1090.3</v>
      </c>
      <c r="L18" s="1" t="str">
        <f aca="false">"Y"&amp;F18</f>
        <v>Y272.7</v>
      </c>
      <c r="M18" s="1" t="str">
        <f aca="false">"G111"</f>
        <v>G111</v>
      </c>
      <c r="O18" s="1" t="str">
        <f aca="false">I18&amp;" "&amp;J18&amp;" "&amp;K18&amp;" "&amp;L18&amp;" "&amp;M18</f>
        <v>N17 ( WIRE 24 ) X1090.3 Y272.7 G111</v>
      </c>
    </row>
    <row r="19" customFormat="false" ht="13.8" hidden="false" customHeight="false" outlineLevel="0" collapsed="false">
      <c r="D19" s="1" t="n">
        <f aca="false">D18+$B$6</f>
        <v>25</v>
      </c>
      <c r="E19" s="1" t="n">
        <f aca="false">E18+$B$4</f>
        <v>1094.3</v>
      </c>
      <c r="F19" s="1" t="n">
        <f aca="false">F18+$B$5</f>
        <v>275.575</v>
      </c>
      <c r="I19" s="1" t="s">
        <v>34</v>
      </c>
      <c r="J19" s="1" t="str">
        <f aca="false">"( WIRE "&amp;D19&amp;" )"</f>
        <v>( WIRE 25 )</v>
      </c>
      <c r="K19" s="1" t="str">
        <f aca="false">"X"&amp;$E19</f>
        <v>X1094.3</v>
      </c>
      <c r="L19" s="1" t="str">
        <f aca="false">"Y"&amp;F19</f>
        <v>Y275.575</v>
      </c>
      <c r="M19" s="1" t="str">
        <f aca="false">"G111"</f>
        <v>G111</v>
      </c>
      <c r="O19" s="1" t="str">
        <f aca="false">I19&amp;" "&amp;J19&amp;" "&amp;K19&amp;" "&amp;L19&amp;" "&amp;M19</f>
        <v>N18 ( WIRE 25 ) X1094.3 Y275.575 G111</v>
      </c>
    </row>
    <row r="20" customFormat="false" ht="13.8" hidden="false" customHeight="false" outlineLevel="0" collapsed="false">
      <c r="D20" s="1" t="n">
        <f aca="false">D19+$B$6</f>
        <v>26</v>
      </c>
      <c r="E20" s="1" t="n">
        <f aca="false">E19+$B$4</f>
        <v>1098.3</v>
      </c>
      <c r="F20" s="1" t="n">
        <f aca="false">F19+$B$5</f>
        <v>278.45</v>
      </c>
      <c r="I20" s="1" t="s">
        <v>35</v>
      </c>
      <c r="J20" s="1" t="str">
        <f aca="false">"( WIRE "&amp;D20&amp;" )"</f>
        <v>( WIRE 26 )</v>
      </c>
      <c r="K20" s="1" t="str">
        <f aca="false">"X"&amp;$E20</f>
        <v>X1098.3</v>
      </c>
      <c r="L20" s="1" t="str">
        <f aca="false">"Y"&amp;F20</f>
        <v>Y278.45</v>
      </c>
      <c r="M20" s="1" t="str">
        <f aca="false">"G111"</f>
        <v>G111</v>
      </c>
      <c r="O20" s="1" t="str">
        <f aca="false">I20&amp;" "&amp;J20&amp;" "&amp;K20&amp;" "&amp;L20&amp;" "&amp;M20</f>
        <v>N19 ( WIRE 26 ) X1098.3 Y278.45 G111</v>
      </c>
    </row>
    <row r="21" customFormat="false" ht="13.8" hidden="false" customHeight="false" outlineLevel="0" collapsed="false">
      <c r="D21" s="1" t="n">
        <f aca="false">D20+$B$6</f>
        <v>27</v>
      </c>
      <c r="E21" s="1" t="n">
        <f aca="false">E20+$B$4</f>
        <v>1102.3</v>
      </c>
      <c r="F21" s="1" t="n">
        <f aca="false">F20+$B$5</f>
        <v>281.325</v>
      </c>
      <c r="I21" s="1" t="s">
        <v>36</v>
      </c>
      <c r="J21" s="1" t="str">
        <f aca="false">"( WIRE "&amp;D21&amp;" )"</f>
        <v>( WIRE 27 )</v>
      </c>
      <c r="K21" s="1" t="str">
        <f aca="false">"X"&amp;$E21</f>
        <v>X1102.3</v>
      </c>
      <c r="L21" s="1" t="str">
        <f aca="false">"Y"&amp;F21</f>
        <v>Y281.325</v>
      </c>
      <c r="M21" s="1" t="str">
        <f aca="false">"G111"</f>
        <v>G111</v>
      </c>
      <c r="O21" s="1" t="str">
        <f aca="false">I21&amp;" "&amp;J21&amp;" "&amp;K21&amp;" "&amp;L21&amp;" "&amp;M21</f>
        <v>N20 ( WIRE 27 ) X1102.3 Y281.325 G111</v>
      </c>
    </row>
    <row r="22" customFormat="false" ht="13.8" hidden="false" customHeight="false" outlineLevel="0" collapsed="false">
      <c r="D22" s="1" t="n">
        <f aca="false">D21+$B$6</f>
        <v>28</v>
      </c>
      <c r="E22" s="1" t="n">
        <f aca="false">E21+$B$4</f>
        <v>1106.3</v>
      </c>
      <c r="F22" s="1" t="n">
        <f aca="false">F21+$B$5</f>
        <v>284.2</v>
      </c>
      <c r="I22" s="1" t="s">
        <v>37</v>
      </c>
      <c r="J22" s="1" t="str">
        <f aca="false">"( WIRE "&amp;D22&amp;" )"</f>
        <v>( WIRE 28 )</v>
      </c>
      <c r="K22" s="1" t="str">
        <f aca="false">"X"&amp;$E22</f>
        <v>X1106.3</v>
      </c>
      <c r="L22" s="1" t="str">
        <f aca="false">"Y"&amp;F22</f>
        <v>Y284.2</v>
      </c>
      <c r="M22" s="1" t="str">
        <f aca="false">"G111"</f>
        <v>G111</v>
      </c>
      <c r="O22" s="1" t="str">
        <f aca="false">I22&amp;" "&amp;J22&amp;" "&amp;K22&amp;" "&amp;L22&amp;" "&amp;M22</f>
        <v>N21 ( WIRE 28 ) X1106.3 Y284.2 G111</v>
      </c>
    </row>
    <row r="23" customFormat="false" ht="13.8" hidden="false" customHeight="false" outlineLevel="0" collapsed="false">
      <c r="D23" s="1" t="n">
        <f aca="false">D22+$B$6</f>
        <v>29</v>
      </c>
      <c r="E23" s="1" t="n">
        <f aca="false">E22+$B$4</f>
        <v>1110.3</v>
      </c>
      <c r="F23" s="1" t="n">
        <f aca="false">F22+$B$5</f>
        <v>287.075</v>
      </c>
      <c r="I23" s="1" t="s">
        <v>38</v>
      </c>
      <c r="J23" s="1" t="str">
        <f aca="false">"( WIRE "&amp;D23&amp;" )"</f>
        <v>( WIRE 29 )</v>
      </c>
      <c r="K23" s="1" t="str">
        <f aca="false">"X"&amp;$E23</f>
        <v>X1110.3</v>
      </c>
      <c r="L23" s="1" t="str">
        <f aca="false">"Y"&amp;F23</f>
        <v>Y287.075</v>
      </c>
      <c r="M23" s="1" t="str">
        <f aca="false">"G111"</f>
        <v>G111</v>
      </c>
      <c r="O23" s="1" t="str">
        <f aca="false">I23&amp;" "&amp;J23&amp;" "&amp;K23&amp;" "&amp;L23&amp;" "&amp;M23</f>
        <v>N22 ( WIRE 29 ) X1110.3 Y287.075 G111</v>
      </c>
    </row>
    <row r="24" customFormat="false" ht="13.8" hidden="false" customHeight="false" outlineLevel="0" collapsed="false">
      <c r="D24" s="1" t="n">
        <f aca="false">D23+$B$6</f>
        <v>30</v>
      </c>
      <c r="E24" s="1" t="n">
        <f aca="false">E23+$B$4</f>
        <v>1114.3</v>
      </c>
      <c r="F24" s="1" t="n">
        <f aca="false">F23+$B$5</f>
        <v>289.95</v>
      </c>
      <c r="I24" s="1" t="s">
        <v>39</v>
      </c>
      <c r="J24" s="1" t="str">
        <f aca="false">"( WIRE "&amp;D24&amp;" )"</f>
        <v>( WIRE 30 )</v>
      </c>
      <c r="K24" s="1" t="str">
        <f aca="false">"X"&amp;$E24</f>
        <v>X1114.3</v>
      </c>
      <c r="L24" s="1" t="str">
        <f aca="false">"Y"&amp;F24</f>
        <v>Y289.95</v>
      </c>
      <c r="M24" s="1" t="str">
        <f aca="false">"G111"</f>
        <v>G111</v>
      </c>
      <c r="O24" s="1" t="str">
        <f aca="false">I24&amp;" "&amp;J24&amp;" "&amp;K24&amp;" "&amp;L24&amp;" "&amp;M24</f>
        <v>N23 ( WIRE 30 ) X1114.3 Y289.95 G111</v>
      </c>
    </row>
    <row r="25" customFormat="false" ht="13.8" hidden="false" customHeight="false" outlineLevel="0" collapsed="false">
      <c r="D25" s="1" t="n">
        <f aca="false">D24+$B$6</f>
        <v>31</v>
      </c>
      <c r="E25" s="1" t="n">
        <f aca="false">E24+$B$4</f>
        <v>1118.3</v>
      </c>
      <c r="F25" s="1" t="n">
        <f aca="false">F24+$B$5</f>
        <v>292.825</v>
      </c>
      <c r="I25" s="1" t="s">
        <v>40</v>
      </c>
      <c r="J25" s="1" t="str">
        <f aca="false">"( WIRE "&amp;D25&amp;" )"</f>
        <v>( WIRE 31 )</v>
      </c>
      <c r="K25" s="1" t="str">
        <f aca="false">"X"&amp;$E25</f>
        <v>X1118.3</v>
      </c>
      <c r="L25" s="1" t="str">
        <f aca="false">"Y"&amp;F25</f>
        <v>Y292.825</v>
      </c>
      <c r="M25" s="1" t="str">
        <f aca="false">"G111"</f>
        <v>G111</v>
      </c>
      <c r="O25" s="1" t="str">
        <f aca="false">I25&amp;" "&amp;J25&amp;" "&amp;K25&amp;" "&amp;L25&amp;" "&amp;M25</f>
        <v>N24 ( WIRE 31 ) X1118.3 Y292.825 G111</v>
      </c>
    </row>
    <row r="26" customFormat="false" ht="13.8" hidden="false" customHeight="false" outlineLevel="0" collapsed="false">
      <c r="D26" s="1" t="n">
        <f aca="false">D25+$B$6</f>
        <v>32</v>
      </c>
      <c r="E26" s="1" t="n">
        <f aca="false">E25+$B$4</f>
        <v>1122.3</v>
      </c>
      <c r="F26" s="1" t="n">
        <f aca="false">F25+$B$5</f>
        <v>295.7</v>
      </c>
      <c r="I26" s="1" t="s">
        <v>41</v>
      </c>
      <c r="J26" s="1" t="str">
        <f aca="false">"( WIRE "&amp;D26&amp;" )"</f>
        <v>( WIRE 32 )</v>
      </c>
      <c r="K26" s="1" t="str">
        <f aca="false">"X"&amp;$E26</f>
        <v>X1122.3</v>
      </c>
      <c r="L26" s="1" t="str">
        <f aca="false">"Y"&amp;F26</f>
        <v>Y295.7</v>
      </c>
      <c r="M26" s="1" t="str">
        <f aca="false">"G111"</f>
        <v>G111</v>
      </c>
      <c r="O26" s="1" t="str">
        <f aca="false">I26&amp;" "&amp;J26&amp;" "&amp;K26&amp;" "&amp;L26&amp;" "&amp;M26</f>
        <v>N25 ( WIRE 32 ) X1122.3 Y295.7 G111</v>
      </c>
    </row>
    <row r="27" customFormat="false" ht="13.8" hidden="false" customHeight="false" outlineLevel="0" collapsed="false">
      <c r="D27" s="1" t="n">
        <f aca="false">D26+$B$6</f>
        <v>33</v>
      </c>
      <c r="E27" s="1" t="n">
        <f aca="false">E26+$B$4</f>
        <v>1126.3</v>
      </c>
      <c r="F27" s="1" t="n">
        <f aca="false">F26+$B$5</f>
        <v>298.575</v>
      </c>
      <c r="I27" s="1" t="s">
        <v>42</v>
      </c>
      <c r="J27" s="1" t="str">
        <f aca="false">"( WIRE "&amp;D27&amp;" )"</f>
        <v>( WIRE 33 )</v>
      </c>
      <c r="K27" s="1" t="str">
        <f aca="false">"X"&amp;$E27</f>
        <v>X1126.3</v>
      </c>
      <c r="L27" s="1" t="str">
        <f aca="false">"Y"&amp;F27</f>
        <v>Y298.575</v>
      </c>
      <c r="M27" s="1" t="str">
        <f aca="false">"G111"</f>
        <v>G111</v>
      </c>
      <c r="O27" s="1" t="str">
        <f aca="false">I27&amp;" "&amp;J27&amp;" "&amp;K27&amp;" "&amp;L27&amp;" "&amp;M27</f>
        <v>N26 ( WIRE 33 ) X1126.3 Y298.575 G111</v>
      </c>
    </row>
    <row r="28" customFormat="false" ht="13.8" hidden="false" customHeight="false" outlineLevel="0" collapsed="false">
      <c r="D28" s="1" t="n">
        <f aca="false">D27+$B$6</f>
        <v>34</v>
      </c>
      <c r="E28" s="1" t="n">
        <f aca="false">E27+$B$4</f>
        <v>1130.3</v>
      </c>
      <c r="F28" s="1" t="n">
        <f aca="false">F27+$B$5</f>
        <v>301.45</v>
      </c>
      <c r="I28" s="1" t="s">
        <v>43</v>
      </c>
      <c r="J28" s="1" t="str">
        <f aca="false">"( WIRE "&amp;D28&amp;" )"</f>
        <v>( WIRE 34 )</v>
      </c>
      <c r="K28" s="1" t="str">
        <f aca="false">"X"&amp;$E28</f>
        <v>X1130.3</v>
      </c>
      <c r="L28" s="1" t="str">
        <f aca="false">"Y"&amp;F28</f>
        <v>Y301.45</v>
      </c>
      <c r="M28" s="1" t="str">
        <f aca="false">"G111"</f>
        <v>G111</v>
      </c>
      <c r="O28" s="1" t="str">
        <f aca="false">I28&amp;" "&amp;J28&amp;" "&amp;K28&amp;" "&amp;L28&amp;" "&amp;M28</f>
        <v>N27 ( WIRE 34 ) X1130.3 Y301.45 G111</v>
      </c>
    </row>
    <row r="29" customFormat="false" ht="13.8" hidden="false" customHeight="false" outlineLevel="0" collapsed="false">
      <c r="D29" s="1" t="n">
        <f aca="false">D28+$B$6</f>
        <v>35</v>
      </c>
      <c r="E29" s="1" t="n">
        <f aca="false">E28+$B$4</f>
        <v>1134.3</v>
      </c>
      <c r="F29" s="1" t="n">
        <f aca="false">F28+$B$5</f>
        <v>304.325</v>
      </c>
      <c r="I29" s="1" t="s">
        <v>44</v>
      </c>
      <c r="J29" s="1" t="str">
        <f aca="false">"( WIRE "&amp;D29&amp;" )"</f>
        <v>( WIRE 35 )</v>
      </c>
      <c r="K29" s="1" t="str">
        <f aca="false">"X"&amp;$E29</f>
        <v>X1134.3</v>
      </c>
      <c r="L29" s="1" t="str">
        <f aca="false">"Y"&amp;F29</f>
        <v>Y304.325</v>
      </c>
      <c r="M29" s="1" t="str">
        <f aca="false">"G111"</f>
        <v>G111</v>
      </c>
      <c r="O29" s="1" t="str">
        <f aca="false">I29&amp;" "&amp;J29&amp;" "&amp;K29&amp;" "&amp;L29&amp;" "&amp;M29</f>
        <v>N28 ( WIRE 35 ) X1134.3 Y304.325 G111</v>
      </c>
    </row>
    <row r="30" customFormat="false" ht="13.8" hidden="false" customHeight="false" outlineLevel="0" collapsed="false">
      <c r="D30" s="1" t="n">
        <f aca="false">D29+$B$6</f>
        <v>36</v>
      </c>
      <c r="E30" s="1" t="n">
        <f aca="false">E29+$B$4</f>
        <v>1138.3</v>
      </c>
      <c r="F30" s="1" t="n">
        <f aca="false">F29+$B$5</f>
        <v>307.2</v>
      </c>
      <c r="I30" s="1" t="s">
        <v>45</v>
      </c>
      <c r="J30" s="1" t="str">
        <f aca="false">"( WIRE "&amp;D30&amp;" )"</f>
        <v>( WIRE 36 )</v>
      </c>
      <c r="K30" s="1" t="str">
        <f aca="false">"X"&amp;$E30</f>
        <v>X1138.3</v>
      </c>
      <c r="L30" s="1" t="str">
        <f aca="false">"Y"&amp;F30</f>
        <v>Y307.2</v>
      </c>
      <c r="M30" s="1" t="str">
        <f aca="false">"G111"</f>
        <v>G111</v>
      </c>
      <c r="O30" s="1" t="str">
        <f aca="false">I30&amp;" "&amp;J30&amp;" "&amp;K30&amp;" "&amp;L30&amp;" "&amp;M30</f>
        <v>N29 ( WIRE 36 ) X1138.3 Y307.2 G111</v>
      </c>
    </row>
    <row r="31" customFormat="false" ht="13.8" hidden="false" customHeight="false" outlineLevel="0" collapsed="false">
      <c r="D31" s="1" t="n">
        <f aca="false">D30+$B$6</f>
        <v>37</v>
      </c>
      <c r="E31" s="1" t="n">
        <f aca="false">E30+$B$4</f>
        <v>1142.3</v>
      </c>
      <c r="F31" s="1" t="n">
        <f aca="false">F30+$B$5</f>
        <v>310.075</v>
      </c>
      <c r="I31" s="1" t="s">
        <v>46</v>
      </c>
      <c r="J31" s="1" t="str">
        <f aca="false">"( WIRE "&amp;D31&amp;" )"</f>
        <v>( WIRE 37 )</v>
      </c>
      <c r="K31" s="1" t="str">
        <f aca="false">"X"&amp;$E31</f>
        <v>X1142.3</v>
      </c>
      <c r="L31" s="1" t="str">
        <f aca="false">"Y"&amp;F31</f>
        <v>Y310.075</v>
      </c>
      <c r="M31" s="1" t="str">
        <f aca="false">"G111"</f>
        <v>G111</v>
      </c>
      <c r="O31" s="1" t="str">
        <f aca="false">I31&amp;" "&amp;J31&amp;" "&amp;K31&amp;" "&amp;L31&amp;" "&amp;M31</f>
        <v>N30 ( WIRE 37 ) X1142.3 Y310.075 G111</v>
      </c>
    </row>
    <row r="32" customFormat="false" ht="13.8" hidden="false" customHeight="false" outlineLevel="0" collapsed="false">
      <c r="D32" s="1" t="n">
        <f aca="false">D31+$B$6</f>
        <v>38</v>
      </c>
      <c r="E32" s="1" t="n">
        <f aca="false">E31+$B$4</f>
        <v>1146.3</v>
      </c>
      <c r="F32" s="1" t="n">
        <f aca="false">F31+$B$5</f>
        <v>312.95</v>
      </c>
      <c r="I32" s="1" t="s">
        <v>47</v>
      </c>
      <c r="J32" s="1" t="str">
        <f aca="false">"( WIRE "&amp;D32&amp;" )"</f>
        <v>( WIRE 38 )</v>
      </c>
      <c r="K32" s="1" t="str">
        <f aca="false">"X"&amp;$E32</f>
        <v>X1146.3</v>
      </c>
      <c r="L32" s="1" t="str">
        <f aca="false">"Y"&amp;F32</f>
        <v>Y312.95</v>
      </c>
      <c r="M32" s="1" t="str">
        <f aca="false">"G111"</f>
        <v>G111</v>
      </c>
      <c r="O32" s="1" t="str">
        <f aca="false">I32&amp;" "&amp;J32&amp;" "&amp;K32&amp;" "&amp;L32&amp;" "&amp;M32</f>
        <v>N31 ( WIRE 38 ) X1146.3 Y312.95 G111</v>
      </c>
    </row>
    <row r="33" customFormat="false" ht="13.8" hidden="false" customHeight="false" outlineLevel="0" collapsed="false">
      <c r="D33" s="1" t="n">
        <f aca="false">D32+$B$6</f>
        <v>39</v>
      </c>
      <c r="E33" s="1" t="n">
        <f aca="false">E32+$B$4</f>
        <v>1150.3</v>
      </c>
      <c r="F33" s="1" t="n">
        <f aca="false">F32+$B$5</f>
        <v>315.825</v>
      </c>
      <c r="I33" s="1" t="s">
        <v>48</v>
      </c>
      <c r="J33" s="1" t="str">
        <f aca="false">"( WIRE "&amp;D33&amp;" )"</f>
        <v>( WIRE 39 )</v>
      </c>
      <c r="K33" s="1" t="str">
        <f aca="false">"X"&amp;$E33</f>
        <v>X1150.3</v>
      </c>
      <c r="L33" s="1" t="str">
        <f aca="false">"Y"&amp;F33</f>
        <v>Y315.825</v>
      </c>
      <c r="M33" s="1" t="str">
        <f aca="false">"G111"</f>
        <v>G111</v>
      </c>
      <c r="O33" s="1" t="str">
        <f aca="false">I33&amp;" "&amp;J33&amp;" "&amp;K33&amp;" "&amp;L33&amp;" "&amp;M33</f>
        <v>N32 ( WIRE 39 ) X1150.3 Y315.825 G111</v>
      </c>
    </row>
    <row r="34" customFormat="false" ht="13.8" hidden="false" customHeight="false" outlineLevel="0" collapsed="false">
      <c r="D34" s="1" t="n">
        <f aca="false">D33+$B$6</f>
        <v>40</v>
      </c>
      <c r="E34" s="1" t="n">
        <f aca="false">E33+$B$4</f>
        <v>1154.3</v>
      </c>
      <c r="F34" s="1" t="n">
        <f aca="false">F33+$B$5</f>
        <v>318.7</v>
      </c>
      <c r="I34" s="1" t="s">
        <v>49</v>
      </c>
      <c r="J34" s="1" t="str">
        <f aca="false">"( WIRE "&amp;D34&amp;" )"</f>
        <v>( WIRE 40 )</v>
      </c>
      <c r="K34" s="1" t="str">
        <f aca="false">"X"&amp;$E34</f>
        <v>X1154.3</v>
      </c>
      <c r="L34" s="1" t="str">
        <f aca="false">"Y"&amp;F34</f>
        <v>Y318.7</v>
      </c>
      <c r="M34" s="1" t="str">
        <f aca="false">"G111"</f>
        <v>G111</v>
      </c>
      <c r="O34" s="1" t="str">
        <f aca="false">I34&amp;" "&amp;J34&amp;" "&amp;K34&amp;" "&amp;L34&amp;" "&amp;M34</f>
        <v>N33 ( WIRE 40 ) X1154.3 Y318.7 G111</v>
      </c>
    </row>
    <row r="35" customFormat="false" ht="13.8" hidden="false" customHeight="false" outlineLevel="0" collapsed="false">
      <c r="D35" s="1" t="n">
        <f aca="false">D34+$B$6</f>
        <v>41</v>
      </c>
      <c r="E35" s="1" t="n">
        <f aca="false">E34+$B$4</f>
        <v>1158.3</v>
      </c>
      <c r="F35" s="1" t="n">
        <f aca="false">F34+$B$5</f>
        <v>321.575</v>
      </c>
      <c r="I35" s="1" t="s">
        <v>50</v>
      </c>
      <c r="J35" s="1" t="str">
        <f aca="false">"( WIRE "&amp;D35&amp;" )"</f>
        <v>( WIRE 41 )</v>
      </c>
      <c r="K35" s="1" t="str">
        <f aca="false">"X"&amp;$E35</f>
        <v>X1158.3</v>
      </c>
      <c r="L35" s="1" t="str">
        <f aca="false">"Y"&amp;F35</f>
        <v>Y321.575</v>
      </c>
      <c r="M35" s="1" t="str">
        <f aca="false">"G111"</f>
        <v>G111</v>
      </c>
      <c r="O35" s="1" t="str">
        <f aca="false">I35&amp;" "&amp;J35&amp;" "&amp;K35&amp;" "&amp;L35&amp;" "&amp;M35</f>
        <v>N34 ( WIRE 41 ) X1158.3 Y321.575 G111</v>
      </c>
    </row>
    <row r="36" customFormat="false" ht="13.8" hidden="false" customHeight="false" outlineLevel="0" collapsed="false">
      <c r="D36" s="1" t="n">
        <f aca="false">D35+$B$6</f>
        <v>42</v>
      </c>
      <c r="E36" s="1" t="n">
        <f aca="false">E35+$B$4</f>
        <v>1162.3</v>
      </c>
      <c r="F36" s="1" t="n">
        <f aca="false">F35+$B$5</f>
        <v>324.45</v>
      </c>
      <c r="I36" s="1" t="s">
        <v>51</v>
      </c>
      <c r="J36" s="1" t="str">
        <f aca="false">"( WIRE "&amp;D36&amp;" )"</f>
        <v>( WIRE 42 )</v>
      </c>
      <c r="K36" s="1" t="str">
        <f aca="false">"X"&amp;$E36</f>
        <v>X1162.3</v>
      </c>
      <c r="L36" s="1" t="str">
        <f aca="false">"Y"&amp;F36</f>
        <v>Y324.45</v>
      </c>
      <c r="M36" s="1" t="str">
        <f aca="false">"G111"</f>
        <v>G111</v>
      </c>
      <c r="O36" s="1" t="str">
        <f aca="false">I36&amp;" "&amp;J36&amp;" "&amp;K36&amp;" "&amp;L36&amp;" "&amp;M36</f>
        <v>N35 ( WIRE 42 ) X1162.3 Y324.45 G111</v>
      </c>
    </row>
    <row r="37" customFormat="false" ht="13.8" hidden="false" customHeight="false" outlineLevel="0" collapsed="false">
      <c r="D37" s="1" t="n">
        <f aca="false">D36+$B$6</f>
        <v>43</v>
      </c>
      <c r="E37" s="1" t="n">
        <f aca="false">E36+$B$4</f>
        <v>1166.3</v>
      </c>
      <c r="F37" s="1" t="n">
        <f aca="false">F36+$B$5</f>
        <v>327.325</v>
      </c>
      <c r="I37" s="1" t="s">
        <v>52</v>
      </c>
      <c r="J37" s="1" t="str">
        <f aca="false">"( WIRE "&amp;D37&amp;" )"</f>
        <v>( WIRE 43 )</v>
      </c>
      <c r="K37" s="1" t="str">
        <f aca="false">"X"&amp;$E37</f>
        <v>X1166.3</v>
      </c>
      <c r="L37" s="1" t="str">
        <f aca="false">"Y"&amp;F37</f>
        <v>Y327.325</v>
      </c>
      <c r="M37" s="1" t="str">
        <f aca="false">"G111"</f>
        <v>G111</v>
      </c>
      <c r="O37" s="1" t="str">
        <f aca="false">I37&amp;" "&amp;J37&amp;" "&amp;K37&amp;" "&amp;L37&amp;" "&amp;M37</f>
        <v>N36 ( WIRE 43 ) X1166.3 Y327.325 G111</v>
      </c>
    </row>
    <row r="38" customFormat="false" ht="13.8" hidden="false" customHeight="false" outlineLevel="0" collapsed="false">
      <c r="D38" s="1" t="n">
        <f aca="false">D37+$B$6</f>
        <v>44</v>
      </c>
      <c r="E38" s="1" t="n">
        <f aca="false">E37+$B$4</f>
        <v>1170.3</v>
      </c>
      <c r="F38" s="1" t="n">
        <f aca="false">F37+$B$5</f>
        <v>330.2</v>
      </c>
      <c r="I38" s="1" t="s">
        <v>53</v>
      </c>
      <c r="J38" s="1" t="str">
        <f aca="false">"( WIRE "&amp;D38&amp;" )"</f>
        <v>( WIRE 44 )</v>
      </c>
      <c r="K38" s="1" t="str">
        <f aca="false">"X"&amp;$E38</f>
        <v>X1170.3</v>
      </c>
      <c r="L38" s="1" t="str">
        <f aca="false">"Y"&amp;F38</f>
        <v>Y330.2</v>
      </c>
      <c r="M38" s="1" t="str">
        <f aca="false">"G111"</f>
        <v>G111</v>
      </c>
      <c r="O38" s="1" t="str">
        <f aca="false">I38&amp;" "&amp;J38&amp;" "&amp;K38&amp;" "&amp;L38&amp;" "&amp;M38</f>
        <v>N37 ( WIRE 44 ) X1170.3 Y330.2 G111</v>
      </c>
    </row>
    <row r="39" customFormat="false" ht="13.8" hidden="false" customHeight="false" outlineLevel="0" collapsed="false">
      <c r="D39" s="1" t="n">
        <f aca="false">D38+$B$6</f>
        <v>45</v>
      </c>
      <c r="E39" s="1" t="n">
        <f aca="false">E38+$B$4</f>
        <v>1174.3</v>
      </c>
      <c r="F39" s="1" t="n">
        <f aca="false">F38+$B$5</f>
        <v>333.075</v>
      </c>
      <c r="I39" s="1" t="s">
        <v>54</v>
      </c>
      <c r="J39" s="1" t="str">
        <f aca="false">"( WIRE "&amp;D39&amp;" )"</f>
        <v>( WIRE 45 )</v>
      </c>
      <c r="K39" s="1" t="str">
        <f aca="false">"X"&amp;$E39</f>
        <v>X1174.3</v>
      </c>
      <c r="L39" s="1" t="str">
        <f aca="false">"Y"&amp;F39</f>
        <v>Y333.075</v>
      </c>
      <c r="M39" s="1" t="str">
        <f aca="false">"G111"</f>
        <v>G111</v>
      </c>
      <c r="O39" s="1" t="str">
        <f aca="false">I39&amp;" "&amp;J39&amp;" "&amp;K39&amp;" "&amp;L39&amp;" "&amp;M39</f>
        <v>N38 ( WIRE 45 ) X1174.3 Y333.075 G111</v>
      </c>
    </row>
    <row r="40" customFormat="false" ht="13.8" hidden="false" customHeight="false" outlineLevel="0" collapsed="false">
      <c r="D40" s="1" t="n">
        <f aca="false">D39+$B$6</f>
        <v>46</v>
      </c>
      <c r="E40" s="1" t="n">
        <f aca="false">E39+$B$4</f>
        <v>1178.3</v>
      </c>
      <c r="F40" s="1" t="n">
        <f aca="false">F39+$B$5</f>
        <v>335.95</v>
      </c>
      <c r="I40" s="1" t="s">
        <v>55</v>
      </c>
      <c r="J40" s="1" t="str">
        <f aca="false">"( WIRE "&amp;D40&amp;" )"</f>
        <v>( WIRE 46 )</v>
      </c>
      <c r="K40" s="1" t="str">
        <f aca="false">"X"&amp;$E40</f>
        <v>X1178.3</v>
      </c>
      <c r="L40" s="1" t="str">
        <f aca="false">"Y"&amp;F40</f>
        <v>Y335.95</v>
      </c>
      <c r="M40" s="1" t="str">
        <f aca="false">"G111"</f>
        <v>G111</v>
      </c>
      <c r="O40" s="1" t="str">
        <f aca="false">I40&amp;" "&amp;J40&amp;" "&amp;K40&amp;" "&amp;L40&amp;" "&amp;M40</f>
        <v>N39 ( WIRE 46 ) X1178.3 Y335.95 G111</v>
      </c>
    </row>
    <row r="41" customFormat="false" ht="13.8" hidden="false" customHeight="false" outlineLevel="0" collapsed="false">
      <c r="D41" s="1" t="n">
        <f aca="false">D40+$B$6</f>
        <v>47</v>
      </c>
      <c r="E41" s="1" t="n">
        <f aca="false">E40+$B$4</f>
        <v>1182.3</v>
      </c>
      <c r="F41" s="1" t="n">
        <f aca="false">F40+$B$5</f>
        <v>338.825</v>
      </c>
      <c r="I41" s="1" t="s">
        <v>56</v>
      </c>
      <c r="J41" s="1" t="str">
        <f aca="false">"( WIRE "&amp;D41&amp;" )"</f>
        <v>( WIRE 47 )</v>
      </c>
      <c r="K41" s="1" t="str">
        <f aca="false">"X"&amp;$E41</f>
        <v>X1182.3</v>
      </c>
      <c r="L41" s="1" t="str">
        <f aca="false">"Y"&amp;F41</f>
        <v>Y338.825</v>
      </c>
      <c r="M41" s="1" t="str">
        <f aca="false">"G111"</f>
        <v>G111</v>
      </c>
      <c r="O41" s="1" t="str">
        <f aca="false">I41&amp;" "&amp;J41&amp;" "&amp;K41&amp;" "&amp;L41&amp;" "&amp;M41</f>
        <v>N40 ( WIRE 47 ) X1182.3 Y338.825 G111</v>
      </c>
    </row>
    <row r="42" customFormat="false" ht="13.8" hidden="false" customHeight="false" outlineLevel="0" collapsed="false">
      <c r="D42" s="1" t="n">
        <f aca="false">D41+$B$6</f>
        <v>48</v>
      </c>
      <c r="E42" s="1" t="n">
        <f aca="false">E41+$B$4</f>
        <v>1186.3</v>
      </c>
      <c r="F42" s="1" t="n">
        <f aca="false">F41+$B$5</f>
        <v>341.7</v>
      </c>
      <c r="I42" s="1" t="s">
        <v>57</v>
      </c>
      <c r="J42" s="1" t="str">
        <f aca="false">"( WIRE "&amp;D42&amp;" )"</f>
        <v>( WIRE 48 )</v>
      </c>
      <c r="K42" s="1" t="str">
        <f aca="false">"X"&amp;$E42</f>
        <v>X1186.3</v>
      </c>
      <c r="L42" s="1" t="str">
        <f aca="false">"Y"&amp;F42</f>
        <v>Y341.7</v>
      </c>
      <c r="M42" s="1" t="str">
        <f aca="false">"G111"</f>
        <v>G111</v>
      </c>
      <c r="O42" s="1" t="str">
        <f aca="false">I42&amp;" "&amp;J42&amp;" "&amp;K42&amp;" "&amp;L42&amp;" "&amp;M42</f>
        <v>N41 ( WIRE 48 ) X1186.3 Y341.7 G111</v>
      </c>
    </row>
    <row r="43" customFormat="false" ht="13.8" hidden="false" customHeight="false" outlineLevel="0" collapsed="false">
      <c r="D43" s="1" t="n">
        <f aca="false">D42+$B$6</f>
        <v>49</v>
      </c>
      <c r="E43" s="1" t="n">
        <f aca="false">E42+$B$4</f>
        <v>1190.3</v>
      </c>
      <c r="F43" s="1" t="n">
        <f aca="false">F42+$B$5</f>
        <v>344.575</v>
      </c>
      <c r="I43" s="1" t="s">
        <v>58</v>
      </c>
      <c r="J43" s="1" t="str">
        <f aca="false">"( WIRE "&amp;D43&amp;" )"</f>
        <v>( WIRE 49 )</v>
      </c>
      <c r="K43" s="1" t="str">
        <f aca="false">"X"&amp;$E43</f>
        <v>X1190.3</v>
      </c>
      <c r="L43" s="1" t="str">
        <f aca="false">"Y"&amp;F43</f>
        <v>Y344.575</v>
      </c>
      <c r="M43" s="1" t="str">
        <f aca="false">"G111"</f>
        <v>G111</v>
      </c>
      <c r="O43" s="1" t="str">
        <f aca="false">I43&amp;" "&amp;J43&amp;" "&amp;K43&amp;" "&amp;L43&amp;" "&amp;M43</f>
        <v>N42 ( WIRE 49 ) X1190.3 Y344.575 G111</v>
      </c>
    </row>
    <row r="44" customFormat="false" ht="13.8" hidden="false" customHeight="false" outlineLevel="0" collapsed="false">
      <c r="D44" s="1" t="n">
        <f aca="false">D43+$B$6</f>
        <v>50</v>
      </c>
      <c r="E44" s="1" t="n">
        <f aca="false">E43+$B$4</f>
        <v>1194.3</v>
      </c>
      <c r="F44" s="1" t="n">
        <f aca="false">F43+$B$5</f>
        <v>347.45</v>
      </c>
      <c r="I44" s="1" t="s">
        <v>59</v>
      </c>
      <c r="J44" s="1" t="str">
        <f aca="false">"( WIRE "&amp;D44&amp;" )"</f>
        <v>( WIRE 50 )</v>
      </c>
      <c r="K44" s="1" t="str">
        <f aca="false">"X"&amp;$E44</f>
        <v>X1194.3</v>
      </c>
      <c r="L44" s="1" t="str">
        <f aca="false">"Y"&amp;F44</f>
        <v>Y347.45</v>
      </c>
      <c r="M44" s="1" t="str">
        <f aca="false">"G111"</f>
        <v>G111</v>
      </c>
      <c r="O44" s="1" t="str">
        <f aca="false">I44&amp;" "&amp;J44&amp;" "&amp;K44&amp;" "&amp;L44&amp;" "&amp;M44</f>
        <v>N43 ( WIRE 50 ) X1194.3 Y347.45 G111</v>
      </c>
    </row>
    <row r="45" customFormat="false" ht="13.8" hidden="false" customHeight="false" outlineLevel="0" collapsed="false">
      <c r="D45" s="1" t="n">
        <f aca="false">D44+$B$6</f>
        <v>51</v>
      </c>
      <c r="E45" s="1" t="n">
        <f aca="false">E44+$B$4</f>
        <v>1198.3</v>
      </c>
      <c r="F45" s="1" t="n">
        <f aca="false">F44+$B$5</f>
        <v>350.325</v>
      </c>
      <c r="I45" s="1" t="s">
        <v>60</v>
      </c>
      <c r="J45" s="1" t="str">
        <f aca="false">"( WIRE "&amp;D45&amp;" )"</f>
        <v>( WIRE 51 )</v>
      </c>
      <c r="K45" s="1" t="str">
        <f aca="false">"X"&amp;$E45</f>
        <v>X1198.3</v>
      </c>
      <c r="L45" s="1" t="str">
        <f aca="false">"Y"&amp;F45</f>
        <v>Y350.325</v>
      </c>
      <c r="M45" s="1" t="str">
        <f aca="false">"G111"</f>
        <v>G111</v>
      </c>
      <c r="O45" s="1" t="str">
        <f aca="false">I45&amp;" "&amp;J45&amp;" "&amp;K45&amp;" "&amp;L45&amp;" "&amp;M45</f>
        <v>N44 ( WIRE 51 ) X1198.3 Y350.325 G111</v>
      </c>
    </row>
    <row r="46" customFormat="false" ht="13.8" hidden="false" customHeight="false" outlineLevel="0" collapsed="false">
      <c r="D46" s="1" t="n">
        <f aca="false">D45+$B$6</f>
        <v>52</v>
      </c>
      <c r="E46" s="1" t="n">
        <f aca="false">E45+$B$4</f>
        <v>1202.3</v>
      </c>
      <c r="F46" s="1" t="n">
        <f aca="false">F45+$B$5</f>
        <v>353.2</v>
      </c>
      <c r="I46" s="1" t="s">
        <v>61</v>
      </c>
      <c r="J46" s="1" t="str">
        <f aca="false">"( WIRE "&amp;D46&amp;" )"</f>
        <v>( WIRE 52 )</v>
      </c>
      <c r="K46" s="1" t="str">
        <f aca="false">"X"&amp;$E46</f>
        <v>X1202.3</v>
      </c>
      <c r="L46" s="1" t="str">
        <f aca="false">"Y"&amp;F46</f>
        <v>Y353.2</v>
      </c>
      <c r="M46" s="1" t="str">
        <f aca="false">"G111"</f>
        <v>G111</v>
      </c>
      <c r="O46" s="1" t="str">
        <f aca="false">I46&amp;" "&amp;J46&amp;" "&amp;K46&amp;" "&amp;L46&amp;" "&amp;M46</f>
        <v>N45 ( WIRE 52 ) X1202.3 Y353.2 G111</v>
      </c>
    </row>
    <row r="47" customFormat="false" ht="13.8" hidden="false" customHeight="false" outlineLevel="0" collapsed="false">
      <c r="D47" s="1" t="n">
        <f aca="false">D46+$B$6</f>
        <v>53</v>
      </c>
      <c r="E47" s="1" t="n">
        <f aca="false">E46+$B$4</f>
        <v>1206.3</v>
      </c>
      <c r="F47" s="1" t="n">
        <f aca="false">F46+$B$5</f>
        <v>356.075</v>
      </c>
      <c r="I47" s="1" t="s">
        <v>62</v>
      </c>
      <c r="J47" s="1" t="str">
        <f aca="false">"( WIRE "&amp;D47&amp;" )"</f>
        <v>( WIRE 53 )</v>
      </c>
      <c r="K47" s="1" t="str">
        <f aca="false">"X"&amp;$E47</f>
        <v>X1206.3</v>
      </c>
      <c r="L47" s="1" t="str">
        <f aca="false">"Y"&amp;F47</f>
        <v>Y356.075</v>
      </c>
      <c r="M47" s="1" t="str">
        <f aca="false">"G111"</f>
        <v>G111</v>
      </c>
      <c r="O47" s="1" t="str">
        <f aca="false">I47&amp;" "&amp;J47&amp;" "&amp;K47&amp;" "&amp;L47&amp;" "&amp;M47</f>
        <v>N46 ( WIRE 53 ) X1206.3 Y356.075 G111</v>
      </c>
    </row>
    <row r="48" customFormat="false" ht="13.8" hidden="false" customHeight="false" outlineLevel="0" collapsed="false">
      <c r="D48" s="1" t="n">
        <f aca="false">D47+$B$6</f>
        <v>54</v>
      </c>
      <c r="E48" s="1" t="n">
        <f aca="false">E47+$B$4</f>
        <v>1210.3</v>
      </c>
      <c r="F48" s="1" t="n">
        <f aca="false">F47+$B$5</f>
        <v>358.95</v>
      </c>
      <c r="I48" s="1" t="s">
        <v>63</v>
      </c>
      <c r="J48" s="1" t="str">
        <f aca="false">"( WIRE "&amp;D48&amp;" )"</f>
        <v>( WIRE 54 )</v>
      </c>
      <c r="K48" s="1" t="str">
        <f aca="false">"X"&amp;$E48</f>
        <v>X1210.3</v>
      </c>
      <c r="L48" s="1" t="str">
        <f aca="false">"Y"&amp;F48</f>
        <v>Y358.95</v>
      </c>
      <c r="M48" s="1" t="str">
        <f aca="false">"G111"</f>
        <v>G111</v>
      </c>
      <c r="O48" s="1" t="str">
        <f aca="false">I48&amp;" "&amp;J48&amp;" "&amp;K48&amp;" "&amp;L48&amp;" "&amp;M48</f>
        <v>N47 ( WIRE 54 ) X1210.3 Y358.95 G111</v>
      </c>
    </row>
    <row r="49" customFormat="false" ht="13.8" hidden="false" customHeight="false" outlineLevel="0" collapsed="false">
      <c r="D49" s="1" t="n">
        <f aca="false">D48+$B$6</f>
        <v>55</v>
      </c>
      <c r="E49" s="1" t="n">
        <f aca="false">E48+$B$4</f>
        <v>1214.3</v>
      </c>
      <c r="F49" s="1" t="n">
        <f aca="false">F48+$B$5</f>
        <v>361.825</v>
      </c>
      <c r="I49" s="1" t="s">
        <v>64</v>
      </c>
      <c r="J49" s="1" t="str">
        <f aca="false">"( WIRE "&amp;D49&amp;" )"</f>
        <v>( WIRE 55 )</v>
      </c>
      <c r="K49" s="1" t="str">
        <f aca="false">"X"&amp;$E49</f>
        <v>X1214.3</v>
      </c>
      <c r="L49" s="1" t="str">
        <f aca="false">"Y"&amp;F49</f>
        <v>Y361.825</v>
      </c>
      <c r="M49" s="1" t="str">
        <f aca="false">"G111"</f>
        <v>G111</v>
      </c>
      <c r="O49" s="1" t="str">
        <f aca="false">I49&amp;" "&amp;J49&amp;" "&amp;K49&amp;" "&amp;L49&amp;" "&amp;M49</f>
        <v>N48 ( WIRE 55 ) X1214.3 Y361.825 G111</v>
      </c>
    </row>
    <row r="50" customFormat="false" ht="13.8" hidden="false" customHeight="false" outlineLevel="0" collapsed="false">
      <c r="D50" s="1" t="n">
        <f aca="false">D49+$B$6</f>
        <v>56</v>
      </c>
      <c r="E50" s="1" t="n">
        <f aca="false">E49+$B$4</f>
        <v>1218.3</v>
      </c>
      <c r="F50" s="1" t="n">
        <f aca="false">F49+$B$5</f>
        <v>364.7</v>
      </c>
      <c r="I50" s="1" t="s">
        <v>65</v>
      </c>
      <c r="J50" s="1" t="str">
        <f aca="false">"( WIRE "&amp;D50&amp;" )"</f>
        <v>( WIRE 56 )</v>
      </c>
      <c r="K50" s="1" t="str">
        <f aca="false">"X"&amp;$E50</f>
        <v>X1218.3</v>
      </c>
      <c r="L50" s="1" t="str">
        <f aca="false">"Y"&amp;F50</f>
        <v>Y364.7</v>
      </c>
      <c r="M50" s="1" t="str">
        <f aca="false">"G111"</f>
        <v>G111</v>
      </c>
      <c r="O50" s="1" t="str">
        <f aca="false">I50&amp;" "&amp;J50&amp;" "&amp;K50&amp;" "&amp;L50&amp;" "&amp;M50</f>
        <v>N49 ( WIRE 56 ) X1218.3 Y364.7 G111</v>
      </c>
    </row>
    <row r="51" customFormat="false" ht="13.8" hidden="false" customHeight="false" outlineLevel="0" collapsed="false">
      <c r="D51" s="1" t="n">
        <f aca="false">D50+$B$6</f>
        <v>57</v>
      </c>
      <c r="E51" s="1" t="n">
        <f aca="false">E50+$B$4</f>
        <v>1222.3</v>
      </c>
      <c r="F51" s="1" t="n">
        <f aca="false">F50+$B$5</f>
        <v>367.575</v>
      </c>
      <c r="I51" s="1" t="s">
        <v>66</v>
      </c>
      <c r="J51" s="1" t="str">
        <f aca="false">"( WIRE "&amp;D51&amp;" )"</f>
        <v>( WIRE 57 )</v>
      </c>
      <c r="K51" s="1" t="str">
        <f aca="false">"X"&amp;$E51</f>
        <v>X1222.3</v>
      </c>
      <c r="L51" s="1" t="str">
        <f aca="false">"Y"&amp;F51</f>
        <v>Y367.575</v>
      </c>
      <c r="M51" s="1" t="str">
        <f aca="false">"G111"</f>
        <v>G111</v>
      </c>
      <c r="O51" s="1" t="str">
        <f aca="false">I51&amp;" "&amp;J51&amp;" "&amp;K51&amp;" "&amp;L51&amp;" "&amp;M51</f>
        <v>N50 ( WIRE 57 ) X1222.3 Y367.575 G111</v>
      </c>
    </row>
    <row r="52" customFormat="false" ht="13.8" hidden="false" customHeight="false" outlineLevel="0" collapsed="false">
      <c r="D52" s="1" t="n">
        <f aca="false">D51+$B$6</f>
        <v>58</v>
      </c>
      <c r="E52" s="1" t="n">
        <f aca="false">E51+$B$4</f>
        <v>1226.3</v>
      </c>
      <c r="F52" s="1" t="n">
        <f aca="false">F51+$B$5</f>
        <v>370.45</v>
      </c>
      <c r="I52" s="1" t="s">
        <v>67</v>
      </c>
      <c r="J52" s="1" t="str">
        <f aca="false">"( WIRE "&amp;D52&amp;" )"</f>
        <v>( WIRE 58 )</v>
      </c>
      <c r="K52" s="1" t="str">
        <f aca="false">"X"&amp;$E52</f>
        <v>X1226.3</v>
      </c>
      <c r="L52" s="1" t="str">
        <f aca="false">"Y"&amp;F52</f>
        <v>Y370.45</v>
      </c>
      <c r="M52" s="1" t="str">
        <f aca="false">"G111"</f>
        <v>G111</v>
      </c>
      <c r="O52" s="1" t="str">
        <f aca="false">I52&amp;" "&amp;J52&amp;" "&amp;K52&amp;" "&amp;L52&amp;" "&amp;M52</f>
        <v>N51 ( WIRE 58 ) X1226.3 Y370.45 G111</v>
      </c>
    </row>
    <row r="53" customFormat="false" ht="13.8" hidden="false" customHeight="false" outlineLevel="0" collapsed="false">
      <c r="D53" s="1" t="n">
        <f aca="false">D52+$B$6</f>
        <v>59</v>
      </c>
      <c r="E53" s="1" t="n">
        <f aca="false">E52+$B$4</f>
        <v>1230.3</v>
      </c>
      <c r="F53" s="1" t="n">
        <f aca="false">F52+$B$5</f>
        <v>373.325</v>
      </c>
      <c r="I53" s="1" t="s">
        <v>68</v>
      </c>
      <c r="J53" s="1" t="str">
        <f aca="false">"( WIRE "&amp;D53&amp;" )"</f>
        <v>( WIRE 59 )</v>
      </c>
      <c r="K53" s="1" t="str">
        <f aca="false">"X"&amp;$E53</f>
        <v>X1230.3</v>
      </c>
      <c r="L53" s="1" t="str">
        <f aca="false">"Y"&amp;F53</f>
        <v>Y373.325</v>
      </c>
      <c r="M53" s="1" t="str">
        <f aca="false">"G111"</f>
        <v>G111</v>
      </c>
      <c r="O53" s="1" t="str">
        <f aca="false">I53&amp;" "&amp;J53&amp;" "&amp;K53&amp;" "&amp;L53&amp;" "&amp;M53</f>
        <v>N52 ( WIRE 59 ) X1230.3 Y373.325 G111</v>
      </c>
    </row>
    <row r="54" customFormat="false" ht="13.8" hidden="false" customHeight="false" outlineLevel="0" collapsed="false">
      <c r="D54" s="1" t="n">
        <f aca="false">D53+$B$6</f>
        <v>60</v>
      </c>
      <c r="E54" s="1" t="n">
        <f aca="false">E53+$B$4</f>
        <v>1234.3</v>
      </c>
      <c r="F54" s="1" t="n">
        <f aca="false">F53+$B$5</f>
        <v>376.2</v>
      </c>
      <c r="I54" s="1" t="s">
        <v>69</v>
      </c>
      <c r="J54" s="1" t="str">
        <f aca="false">"( WIRE "&amp;D54&amp;" )"</f>
        <v>( WIRE 60 )</v>
      </c>
      <c r="K54" s="1" t="str">
        <f aca="false">"X"&amp;$E54</f>
        <v>X1234.3</v>
      </c>
      <c r="L54" s="1" t="str">
        <f aca="false">"Y"&amp;F54</f>
        <v>Y376.2</v>
      </c>
      <c r="M54" s="1" t="str">
        <f aca="false">"G111"</f>
        <v>G111</v>
      </c>
      <c r="O54" s="1" t="str">
        <f aca="false">I54&amp;" "&amp;J54&amp;" "&amp;K54&amp;" "&amp;L54&amp;" "&amp;M54</f>
        <v>N53 ( WIRE 60 ) X1234.3 Y376.2 G111</v>
      </c>
    </row>
    <row r="55" customFormat="false" ht="13.8" hidden="false" customHeight="false" outlineLevel="0" collapsed="false">
      <c r="D55" s="1" t="n">
        <f aca="false">D54+$B$6</f>
        <v>61</v>
      </c>
      <c r="E55" s="1" t="n">
        <f aca="false">E54+$B$4</f>
        <v>1238.3</v>
      </c>
      <c r="F55" s="1" t="n">
        <f aca="false">F54+$B$5</f>
        <v>379.075</v>
      </c>
      <c r="I55" s="1" t="s">
        <v>70</v>
      </c>
      <c r="J55" s="1" t="str">
        <f aca="false">"( WIRE "&amp;D55&amp;" )"</f>
        <v>( WIRE 61 )</v>
      </c>
      <c r="K55" s="1" t="str">
        <f aca="false">"X"&amp;$E55</f>
        <v>X1238.3</v>
      </c>
      <c r="L55" s="1" t="str">
        <f aca="false">"Y"&amp;F55</f>
        <v>Y379.075</v>
      </c>
      <c r="M55" s="1" t="str">
        <f aca="false">"G111"</f>
        <v>G111</v>
      </c>
      <c r="O55" s="1" t="str">
        <f aca="false">I55&amp;" "&amp;J55&amp;" "&amp;K55&amp;" "&amp;L55&amp;" "&amp;M55</f>
        <v>N54 ( WIRE 61 ) X1238.3 Y379.075 G111</v>
      </c>
    </row>
    <row r="56" customFormat="false" ht="13.8" hidden="false" customHeight="false" outlineLevel="0" collapsed="false">
      <c r="D56" s="1" t="n">
        <f aca="false">D55+$B$6</f>
        <v>62</v>
      </c>
      <c r="E56" s="1" t="n">
        <f aca="false">E55+$B$4</f>
        <v>1242.3</v>
      </c>
      <c r="F56" s="1" t="n">
        <f aca="false">F55+$B$5</f>
        <v>381.95</v>
      </c>
      <c r="I56" s="1" t="s">
        <v>71</v>
      </c>
      <c r="J56" s="1" t="str">
        <f aca="false">"( WIRE "&amp;D56&amp;" )"</f>
        <v>( WIRE 62 )</v>
      </c>
      <c r="K56" s="1" t="str">
        <f aca="false">"X"&amp;$E56</f>
        <v>X1242.3</v>
      </c>
      <c r="L56" s="1" t="str">
        <f aca="false">"Y"&amp;F56</f>
        <v>Y381.95</v>
      </c>
      <c r="M56" s="1" t="str">
        <f aca="false">"G111"</f>
        <v>G111</v>
      </c>
      <c r="O56" s="1" t="str">
        <f aca="false">I56&amp;" "&amp;J56&amp;" "&amp;K56&amp;" "&amp;L56&amp;" "&amp;M56</f>
        <v>N55 ( WIRE 62 ) X1242.3 Y381.95 G111</v>
      </c>
    </row>
    <row r="57" customFormat="false" ht="13.8" hidden="false" customHeight="false" outlineLevel="0" collapsed="false">
      <c r="D57" s="1" t="n">
        <f aca="false">D56+$B$6</f>
        <v>63</v>
      </c>
      <c r="E57" s="1" t="n">
        <f aca="false">E56+$B$4</f>
        <v>1246.3</v>
      </c>
      <c r="F57" s="1" t="n">
        <f aca="false">F56+$B$5</f>
        <v>384.825</v>
      </c>
      <c r="I57" s="1" t="s">
        <v>72</v>
      </c>
      <c r="J57" s="1" t="str">
        <f aca="false">"( WIRE "&amp;D57&amp;" )"</f>
        <v>( WIRE 63 )</v>
      </c>
      <c r="K57" s="1" t="str">
        <f aca="false">"X"&amp;$E57</f>
        <v>X1246.3</v>
      </c>
      <c r="L57" s="1" t="str">
        <f aca="false">"Y"&amp;F57</f>
        <v>Y384.825</v>
      </c>
      <c r="M57" s="1" t="str">
        <f aca="false">"G111"</f>
        <v>G111</v>
      </c>
      <c r="O57" s="1" t="str">
        <f aca="false">I57&amp;" "&amp;J57&amp;" "&amp;K57&amp;" "&amp;L57&amp;" "&amp;M57</f>
        <v>N56 ( WIRE 63 ) X1246.3 Y384.825 G111</v>
      </c>
    </row>
    <row r="58" customFormat="false" ht="13.8" hidden="false" customHeight="false" outlineLevel="0" collapsed="false">
      <c r="D58" s="1" t="n">
        <f aca="false">D57+$B$6</f>
        <v>64</v>
      </c>
      <c r="E58" s="1" t="n">
        <f aca="false">E57+$B$4</f>
        <v>1250.3</v>
      </c>
      <c r="F58" s="1" t="n">
        <f aca="false">F57+$B$5</f>
        <v>387.7</v>
      </c>
      <c r="I58" s="1" t="s">
        <v>73</v>
      </c>
      <c r="J58" s="1" t="str">
        <f aca="false">"( WIRE "&amp;D58&amp;" )"</f>
        <v>( WIRE 64 )</v>
      </c>
      <c r="K58" s="1" t="str">
        <f aca="false">"X"&amp;$E58</f>
        <v>X1250.3</v>
      </c>
      <c r="L58" s="1" t="str">
        <f aca="false">"Y"&amp;F58</f>
        <v>Y387.7</v>
      </c>
      <c r="M58" s="1" t="str">
        <f aca="false">"G111"</f>
        <v>G111</v>
      </c>
      <c r="O58" s="1" t="str">
        <f aca="false">I58&amp;" "&amp;J58&amp;" "&amp;K58&amp;" "&amp;L58&amp;" "&amp;M58</f>
        <v>N57 ( WIRE 64 ) X1250.3 Y387.7 G111</v>
      </c>
    </row>
    <row r="59" customFormat="false" ht="13.8" hidden="false" customHeight="false" outlineLevel="0" collapsed="false">
      <c r="D59" s="1" t="n">
        <f aca="false">D58+$B$6</f>
        <v>65</v>
      </c>
      <c r="E59" s="1" t="n">
        <f aca="false">E58+$B$4</f>
        <v>1254.3</v>
      </c>
      <c r="F59" s="1" t="n">
        <f aca="false">F58+$B$5</f>
        <v>390.575</v>
      </c>
      <c r="I59" s="1" t="s">
        <v>74</v>
      </c>
      <c r="J59" s="1" t="str">
        <f aca="false">"( WIRE "&amp;D59&amp;" )"</f>
        <v>( WIRE 65 )</v>
      </c>
      <c r="K59" s="1" t="str">
        <f aca="false">"X"&amp;$E59</f>
        <v>X1254.3</v>
      </c>
      <c r="L59" s="1" t="str">
        <f aca="false">"Y"&amp;F59</f>
        <v>Y390.575</v>
      </c>
      <c r="M59" s="1" t="str">
        <f aca="false">"G111"</f>
        <v>G111</v>
      </c>
      <c r="O59" s="1" t="str">
        <f aca="false">I59&amp;" "&amp;J59&amp;" "&amp;K59&amp;" "&amp;L59&amp;" "&amp;M59</f>
        <v>N58 ( WIRE 65 ) X1254.3 Y390.575 G111</v>
      </c>
    </row>
    <row r="60" customFormat="false" ht="13.8" hidden="false" customHeight="false" outlineLevel="0" collapsed="false">
      <c r="D60" s="1" t="n">
        <f aca="false">D59+$B$6</f>
        <v>66</v>
      </c>
      <c r="E60" s="1" t="n">
        <f aca="false">E59+$B$4</f>
        <v>1258.3</v>
      </c>
      <c r="F60" s="1" t="n">
        <f aca="false">F59+$B$5</f>
        <v>393.45</v>
      </c>
      <c r="I60" s="1" t="s">
        <v>75</v>
      </c>
      <c r="J60" s="1" t="str">
        <f aca="false">"( WIRE "&amp;D60&amp;" )"</f>
        <v>( WIRE 66 )</v>
      </c>
      <c r="K60" s="1" t="str">
        <f aca="false">"X"&amp;$E60</f>
        <v>X1258.3</v>
      </c>
      <c r="L60" s="1" t="str">
        <f aca="false">"Y"&amp;F60</f>
        <v>Y393.45</v>
      </c>
      <c r="M60" s="1" t="str">
        <f aca="false">"G111"</f>
        <v>G111</v>
      </c>
      <c r="O60" s="1" t="str">
        <f aca="false">I60&amp;" "&amp;J60&amp;" "&amp;K60&amp;" "&amp;L60&amp;" "&amp;M60</f>
        <v>N59 ( WIRE 66 ) X1258.3 Y393.45 G111</v>
      </c>
    </row>
    <row r="61" customFormat="false" ht="13.8" hidden="false" customHeight="false" outlineLevel="0" collapsed="false">
      <c r="D61" s="1" t="n">
        <f aca="false">D60+$B$6</f>
        <v>67</v>
      </c>
      <c r="E61" s="1" t="n">
        <f aca="false">E60+$B$4</f>
        <v>1262.3</v>
      </c>
      <c r="F61" s="1" t="n">
        <f aca="false">F60+$B$5</f>
        <v>396.325</v>
      </c>
      <c r="I61" s="1" t="s">
        <v>76</v>
      </c>
      <c r="J61" s="1" t="str">
        <f aca="false">"( WIRE "&amp;D61&amp;" )"</f>
        <v>( WIRE 67 )</v>
      </c>
      <c r="K61" s="1" t="str">
        <f aca="false">"X"&amp;$E61</f>
        <v>X1262.3</v>
      </c>
      <c r="L61" s="1" t="str">
        <f aca="false">"Y"&amp;F61</f>
        <v>Y396.325</v>
      </c>
      <c r="M61" s="1" t="str">
        <f aca="false">"G111"</f>
        <v>G111</v>
      </c>
      <c r="O61" s="1" t="str">
        <f aca="false">I61&amp;" "&amp;J61&amp;" "&amp;K61&amp;" "&amp;L61&amp;" "&amp;M61</f>
        <v>N60 ( WIRE 67 ) X1262.3 Y396.325 G111</v>
      </c>
    </row>
    <row r="62" customFormat="false" ht="13.8" hidden="false" customHeight="false" outlineLevel="0" collapsed="false">
      <c r="D62" s="1" t="n">
        <f aca="false">D61+$B$6</f>
        <v>68</v>
      </c>
      <c r="E62" s="1" t="n">
        <f aca="false">E61+$B$4</f>
        <v>1266.3</v>
      </c>
      <c r="F62" s="1" t="n">
        <f aca="false">F61+$B$5</f>
        <v>399.2</v>
      </c>
      <c r="I62" s="1" t="s">
        <v>77</v>
      </c>
      <c r="J62" s="1" t="str">
        <f aca="false">"( WIRE "&amp;D62&amp;" )"</f>
        <v>( WIRE 68 )</v>
      </c>
      <c r="K62" s="1" t="str">
        <f aca="false">"X"&amp;$E62</f>
        <v>X1266.3</v>
      </c>
      <c r="L62" s="1" t="str">
        <f aca="false">"Y"&amp;F62</f>
        <v>Y399.2</v>
      </c>
      <c r="M62" s="1" t="str">
        <f aca="false">"G111"</f>
        <v>G111</v>
      </c>
      <c r="O62" s="1" t="str">
        <f aca="false">I62&amp;" "&amp;J62&amp;" "&amp;K62&amp;" "&amp;L62&amp;" "&amp;M62</f>
        <v>N61 ( WIRE 68 ) X1266.3 Y399.2 G111</v>
      </c>
    </row>
    <row r="63" customFormat="false" ht="13.8" hidden="false" customHeight="false" outlineLevel="0" collapsed="false">
      <c r="D63" s="1" t="n">
        <f aca="false">D62+$B$6</f>
        <v>69</v>
      </c>
      <c r="E63" s="1" t="n">
        <f aca="false">E62+$B$4</f>
        <v>1270.3</v>
      </c>
      <c r="F63" s="1" t="n">
        <f aca="false">F62+$B$5</f>
        <v>402.075</v>
      </c>
      <c r="I63" s="1" t="s">
        <v>78</v>
      </c>
      <c r="J63" s="1" t="str">
        <f aca="false">"( WIRE "&amp;D63&amp;" )"</f>
        <v>( WIRE 69 )</v>
      </c>
      <c r="K63" s="1" t="str">
        <f aca="false">"X"&amp;$E63</f>
        <v>X1270.3</v>
      </c>
      <c r="L63" s="1" t="str">
        <f aca="false">"Y"&amp;F63</f>
        <v>Y402.075</v>
      </c>
      <c r="M63" s="1" t="str">
        <f aca="false">"G111"</f>
        <v>G111</v>
      </c>
      <c r="O63" s="1" t="str">
        <f aca="false">I63&amp;" "&amp;J63&amp;" "&amp;K63&amp;" "&amp;L63&amp;" "&amp;M63</f>
        <v>N62 ( WIRE 69 ) X1270.3 Y402.075 G111</v>
      </c>
    </row>
    <row r="64" customFormat="false" ht="13.8" hidden="false" customHeight="false" outlineLevel="0" collapsed="false">
      <c r="D64" s="1" t="n">
        <f aca="false">D63+$B$6</f>
        <v>70</v>
      </c>
      <c r="E64" s="1" t="n">
        <f aca="false">E63+$B$4</f>
        <v>1274.3</v>
      </c>
      <c r="F64" s="1" t="n">
        <f aca="false">F63+$B$5</f>
        <v>404.95</v>
      </c>
      <c r="I64" s="1" t="s">
        <v>79</v>
      </c>
      <c r="J64" s="1" t="str">
        <f aca="false">"( WIRE "&amp;D64&amp;" )"</f>
        <v>( WIRE 70 )</v>
      </c>
      <c r="K64" s="1" t="str">
        <f aca="false">"X"&amp;$E64</f>
        <v>X1274.3</v>
      </c>
      <c r="L64" s="1" t="str">
        <f aca="false">"Y"&amp;F64</f>
        <v>Y404.95</v>
      </c>
      <c r="M64" s="1" t="str">
        <f aca="false">"G111"</f>
        <v>G111</v>
      </c>
      <c r="O64" s="1" t="str">
        <f aca="false">I64&amp;" "&amp;J64&amp;" "&amp;K64&amp;" "&amp;L64&amp;" "&amp;M64</f>
        <v>N63 ( WIRE 70 ) X1274.3 Y404.95 G111</v>
      </c>
    </row>
    <row r="65" customFormat="false" ht="13.8" hidden="false" customHeight="false" outlineLevel="0" collapsed="false">
      <c r="D65" s="1" t="n">
        <f aca="false">D64+$B$6</f>
        <v>71</v>
      </c>
      <c r="E65" s="1" t="n">
        <f aca="false">E64+$B$4</f>
        <v>1278.3</v>
      </c>
      <c r="F65" s="1" t="n">
        <f aca="false">F64+$B$5</f>
        <v>407.825</v>
      </c>
      <c r="I65" s="1" t="s">
        <v>80</v>
      </c>
      <c r="J65" s="1" t="str">
        <f aca="false">"( WIRE "&amp;D65&amp;" )"</f>
        <v>( WIRE 71 )</v>
      </c>
      <c r="K65" s="1" t="str">
        <f aca="false">"X"&amp;$E65</f>
        <v>X1278.3</v>
      </c>
      <c r="L65" s="1" t="str">
        <f aca="false">"Y"&amp;F65</f>
        <v>Y407.825</v>
      </c>
      <c r="M65" s="1" t="str">
        <f aca="false">"G111"</f>
        <v>G111</v>
      </c>
      <c r="O65" s="1" t="str">
        <f aca="false">I65&amp;" "&amp;J65&amp;" "&amp;K65&amp;" "&amp;L65&amp;" "&amp;M65</f>
        <v>N64 ( WIRE 71 ) X1278.3 Y407.825 G111</v>
      </c>
    </row>
    <row r="66" customFormat="false" ht="13.8" hidden="false" customHeight="false" outlineLevel="0" collapsed="false">
      <c r="D66" s="1" t="n">
        <f aca="false">D65+$B$6</f>
        <v>72</v>
      </c>
      <c r="E66" s="1" t="n">
        <f aca="false">E65+$B$4</f>
        <v>1282.3</v>
      </c>
      <c r="F66" s="1" t="n">
        <f aca="false">F65+$B$5</f>
        <v>410.7</v>
      </c>
      <c r="I66" s="1" t="s">
        <v>81</v>
      </c>
      <c r="J66" s="1" t="str">
        <f aca="false">"( WIRE "&amp;D66&amp;" )"</f>
        <v>( WIRE 72 )</v>
      </c>
      <c r="K66" s="1" t="str">
        <f aca="false">"X"&amp;$E66</f>
        <v>X1282.3</v>
      </c>
      <c r="L66" s="1" t="str">
        <f aca="false">"Y"&amp;F66</f>
        <v>Y410.7</v>
      </c>
      <c r="M66" s="1" t="str">
        <f aca="false">"G111"</f>
        <v>G111</v>
      </c>
      <c r="O66" s="1" t="str">
        <f aca="false">I66&amp;" "&amp;J66&amp;" "&amp;K66&amp;" "&amp;L66&amp;" "&amp;M66</f>
        <v>N65 ( WIRE 72 ) X1282.3 Y410.7 G111</v>
      </c>
    </row>
    <row r="67" customFormat="false" ht="13.8" hidden="false" customHeight="false" outlineLevel="0" collapsed="false">
      <c r="D67" s="1" t="n">
        <f aca="false">D66+$B$6</f>
        <v>73</v>
      </c>
      <c r="E67" s="1" t="n">
        <f aca="false">E66+$B$4</f>
        <v>1286.3</v>
      </c>
      <c r="F67" s="1" t="n">
        <f aca="false">F66+$B$5</f>
        <v>413.575</v>
      </c>
      <c r="I67" s="1" t="s">
        <v>82</v>
      </c>
      <c r="J67" s="1" t="str">
        <f aca="false">"( WIRE "&amp;D67&amp;" )"</f>
        <v>( WIRE 73 )</v>
      </c>
      <c r="K67" s="1" t="str">
        <f aca="false">"X"&amp;$E67</f>
        <v>X1286.3</v>
      </c>
      <c r="L67" s="1" t="str">
        <f aca="false">"Y"&amp;F67</f>
        <v>Y413.575</v>
      </c>
      <c r="M67" s="1" t="str">
        <f aca="false">"G111"</f>
        <v>G111</v>
      </c>
      <c r="O67" s="1" t="str">
        <f aca="false">I67&amp;" "&amp;J67&amp;" "&amp;K67&amp;" "&amp;L67&amp;" "&amp;M67</f>
        <v>N66 ( WIRE 73 ) X1286.3 Y413.575 G111</v>
      </c>
    </row>
    <row r="68" customFormat="false" ht="13.8" hidden="false" customHeight="false" outlineLevel="0" collapsed="false">
      <c r="D68" s="1" t="n">
        <f aca="false">D67+$B$6</f>
        <v>74</v>
      </c>
      <c r="E68" s="1" t="n">
        <f aca="false">E67+$B$4</f>
        <v>1290.3</v>
      </c>
      <c r="F68" s="1" t="n">
        <f aca="false">F67+$B$5</f>
        <v>416.45</v>
      </c>
      <c r="I68" s="1" t="s">
        <v>83</v>
      </c>
      <c r="J68" s="1" t="str">
        <f aca="false">"( WIRE "&amp;D68&amp;" )"</f>
        <v>( WIRE 74 )</v>
      </c>
      <c r="K68" s="1" t="str">
        <f aca="false">"X"&amp;$E68</f>
        <v>X1290.3</v>
      </c>
      <c r="L68" s="1" t="str">
        <f aca="false">"Y"&amp;F68</f>
        <v>Y416.45</v>
      </c>
      <c r="M68" s="1" t="str">
        <f aca="false">"G111"</f>
        <v>G111</v>
      </c>
      <c r="O68" s="1" t="str">
        <f aca="false">I68&amp;" "&amp;J68&amp;" "&amp;K68&amp;" "&amp;L68&amp;" "&amp;M68</f>
        <v>N67 ( WIRE 74 ) X1290.3 Y416.45 G111</v>
      </c>
    </row>
    <row r="69" customFormat="false" ht="13.8" hidden="false" customHeight="false" outlineLevel="0" collapsed="false">
      <c r="D69" s="1" t="n">
        <f aca="false">D68+$B$6</f>
        <v>75</v>
      </c>
      <c r="E69" s="1" t="n">
        <f aca="false">E68+$B$4</f>
        <v>1294.3</v>
      </c>
      <c r="F69" s="1" t="n">
        <f aca="false">F68+$B$5</f>
        <v>419.325</v>
      </c>
      <c r="I69" s="1" t="s">
        <v>84</v>
      </c>
      <c r="J69" s="1" t="str">
        <f aca="false">"( WIRE "&amp;D69&amp;" )"</f>
        <v>( WIRE 75 )</v>
      </c>
      <c r="K69" s="1" t="str">
        <f aca="false">"X"&amp;$E69</f>
        <v>X1294.3</v>
      </c>
      <c r="L69" s="1" t="str">
        <f aca="false">"Y"&amp;F69</f>
        <v>Y419.325</v>
      </c>
      <c r="M69" s="1" t="str">
        <f aca="false">"G111"</f>
        <v>G111</v>
      </c>
      <c r="O69" s="1" t="str">
        <f aca="false">I69&amp;" "&amp;J69&amp;" "&amp;K69&amp;" "&amp;L69&amp;" "&amp;M69</f>
        <v>N68 ( WIRE 75 ) X1294.3 Y419.325 G111</v>
      </c>
    </row>
    <row r="70" customFormat="false" ht="13.8" hidden="false" customHeight="false" outlineLevel="0" collapsed="false">
      <c r="D70" s="1" t="n">
        <f aca="false">D69+$B$6</f>
        <v>76</v>
      </c>
      <c r="E70" s="1" t="n">
        <f aca="false">E69+$B$4</f>
        <v>1298.3</v>
      </c>
      <c r="F70" s="1" t="n">
        <f aca="false">F69+$B$5</f>
        <v>422.2</v>
      </c>
      <c r="I70" s="1" t="s">
        <v>85</v>
      </c>
      <c r="J70" s="1" t="str">
        <f aca="false">"( WIRE "&amp;D70&amp;" )"</f>
        <v>( WIRE 76 )</v>
      </c>
      <c r="K70" s="1" t="str">
        <f aca="false">"X"&amp;$E70</f>
        <v>X1298.3</v>
      </c>
      <c r="L70" s="1" t="str">
        <f aca="false">"Y"&amp;F70</f>
        <v>Y422.2</v>
      </c>
      <c r="M70" s="1" t="str">
        <f aca="false">"G111"</f>
        <v>G111</v>
      </c>
      <c r="O70" s="1" t="str">
        <f aca="false">I70&amp;" "&amp;J70&amp;" "&amp;K70&amp;" "&amp;L70&amp;" "&amp;M70</f>
        <v>N69 ( WIRE 76 ) X1298.3 Y422.2 G111</v>
      </c>
    </row>
    <row r="71" customFormat="false" ht="13.8" hidden="false" customHeight="false" outlineLevel="0" collapsed="false">
      <c r="D71" s="1" t="n">
        <f aca="false">D70+$B$6</f>
        <v>77</v>
      </c>
      <c r="E71" s="1" t="n">
        <f aca="false">E70+$B$4</f>
        <v>1302.3</v>
      </c>
      <c r="F71" s="1" t="n">
        <f aca="false">F70+$B$5</f>
        <v>425.075</v>
      </c>
      <c r="I71" s="1" t="s">
        <v>86</v>
      </c>
      <c r="J71" s="1" t="str">
        <f aca="false">"( WIRE "&amp;D71&amp;" )"</f>
        <v>( WIRE 77 )</v>
      </c>
      <c r="K71" s="1" t="str">
        <f aca="false">"X"&amp;$E71</f>
        <v>X1302.3</v>
      </c>
      <c r="L71" s="1" t="str">
        <f aca="false">"Y"&amp;F71</f>
        <v>Y425.075</v>
      </c>
      <c r="M71" s="1" t="str">
        <f aca="false">"G111"</f>
        <v>G111</v>
      </c>
      <c r="O71" s="1" t="str">
        <f aca="false">I71&amp;" "&amp;J71&amp;" "&amp;K71&amp;" "&amp;L71&amp;" "&amp;M71</f>
        <v>N70 ( WIRE 77 ) X1302.3 Y425.075 G111</v>
      </c>
    </row>
    <row r="72" customFormat="false" ht="13.8" hidden="false" customHeight="false" outlineLevel="0" collapsed="false">
      <c r="D72" s="1" t="n">
        <f aca="false">D71+$B$6</f>
        <v>78</v>
      </c>
      <c r="E72" s="1" t="n">
        <f aca="false">E71+$B$4</f>
        <v>1306.3</v>
      </c>
      <c r="F72" s="1" t="n">
        <f aca="false">F71+$B$5</f>
        <v>427.95</v>
      </c>
      <c r="I72" s="1" t="s">
        <v>87</v>
      </c>
      <c r="J72" s="1" t="str">
        <f aca="false">"( WIRE "&amp;D72&amp;" )"</f>
        <v>( WIRE 78 )</v>
      </c>
      <c r="K72" s="1" t="str">
        <f aca="false">"X"&amp;$E72</f>
        <v>X1306.3</v>
      </c>
      <c r="L72" s="1" t="str">
        <f aca="false">"Y"&amp;F72</f>
        <v>Y427.95</v>
      </c>
      <c r="M72" s="1" t="str">
        <f aca="false">"G111"</f>
        <v>G111</v>
      </c>
      <c r="O72" s="1" t="str">
        <f aca="false">I72&amp;" "&amp;J72&amp;" "&amp;K72&amp;" "&amp;L72&amp;" "&amp;M72</f>
        <v>N71 ( WIRE 78 ) X1306.3 Y427.95 G111</v>
      </c>
    </row>
    <row r="73" customFormat="false" ht="13.8" hidden="false" customHeight="false" outlineLevel="0" collapsed="false">
      <c r="D73" s="1" t="n">
        <f aca="false">D72+$B$6</f>
        <v>79</v>
      </c>
      <c r="E73" s="1" t="n">
        <f aca="false">E72+$B$4</f>
        <v>1310.3</v>
      </c>
      <c r="F73" s="1" t="n">
        <f aca="false">F72+$B$5</f>
        <v>430.825</v>
      </c>
      <c r="I73" s="1" t="s">
        <v>88</v>
      </c>
      <c r="J73" s="1" t="str">
        <f aca="false">"( WIRE "&amp;D73&amp;" )"</f>
        <v>( WIRE 79 )</v>
      </c>
      <c r="K73" s="1" t="str">
        <f aca="false">"X"&amp;$E73</f>
        <v>X1310.3</v>
      </c>
      <c r="L73" s="1" t="str">
        <f aca="false">"Y"&amp;F73</f>
        <v>Y430.825</v>
      </c>
      <c r="M73" s="1" t="str">
        <f aca="false">"G111"</f>
        <v>G111</v>
      </c>
      <c r="O73" s="1" t="str">
        <f aca="false">I73&amp;" "&amp;J73&amp;" "&amp;K73&amp;" "&amp;L73&amp;" "&amp;M73</f>
        <v>N72 ( WIRE 79 ) X1310.3 Y430.825 G111</v>
      </c>
    </row>
    <row r="74" customFormat="false" ht="13.8" hidden="false" customHeight="false" outlineLevel="0" collapsed="false">
      <c r="D74" s="1" t="n">
        <f aca="false">D73+$B$6</f>
        <v>80</v>
      </c>
      <c r="E74" s="1" t="n">
        <f aca="false">E73+$B$4</f>
        <v>1314.3</v>
      </c>
      <c r="F74" s="1" t="n">
        <f aca="false">F73+$B$5</f>
        <v>433.7</v>
      </c>
      <c r="I74" s="1" t="s">
        <v>89</v>
      </c>
      <c r="J74" s="1" t="str">
        <f aca="false">"( WIRE "&amp;D74&amp;" )"</f>
        <v>( WIRE 80 )</v>
      </c>
      <c r="K74" s="1" t="str">
        <f aca="false">"X"&amp;$E74</f>
        <v>X1314.3</v>
      </c>
      <c r="L74" s="1" t="str">
        <f aca="false">"Y"&amp;F74</f>
        <v>Y433.7</v>
      </c>
      <c r="M74" s="1" t="str">
        <f aca="false">"G111"</f>
        <v>G111</v>
      </c>
      <c r="O74" s="1" t="str">
        <f aca="false">I74&amp;" "&amp;J74&amp;" "&amp;K74&amp;" "&amp;L74&amp;" "&amp;M74</f>
        <v>N73 ( WIRE 80 ) X1314.3 Y433.7 G111</v>
      </c>
    </row>
    <row r="75" customFormat="false" ht="13.8" hidden="false" customHeight="false" outlineLevel="0" collapsed="false">
      <c r="D75" s="1" t="n">
        <f aca="false">D74+$B$6</f>
        <v>81</v>
      </c>
      <c r="E75" s="1" t="n">
        <f aca="false">E74+$B$4</f>
        <v>1318.3</v>
      </c>
      <c r="F75" s="1" t="n">
        <f aca="false">F74+$B$5</f>
        <v>436.575</v>
      </c>
      <c r="I75" s="1" t="s">
        <v>90</v>
      </c>
      <c r="J75" s="1" t="str">
        <f aca="false">"( WIRE "&amp;D75&amp;" )"</f>
        <v>( WIRE 81 )</v>
      </c>
      <c r="K75" s="1" t="str">
        <f aca="false">"X"&amp;$E75</f>
        <v>X1318.3</v>
      </c>
      <c r="L75" s="1" t="str">
        <f aca="false">"Y"&amp;F75</f>
        <v>Y436.575</v>
      </c>
      <c r="M75" s="1" t="str">
        <f aca="false">"G111"</f>
        <v>G111</v>
      </c>
      <c r="O75" s="1" t="str">
        <f aca="false">I75&amp;" "&amp;J75&amp;" "&amp;K75&amp;" "&amp;L75&amp;" "&amp;M75</f>
        <v>N74 ( WIRE 81 ) X1318.3 Y436.575 G111</v>
      </c>
    </row>
    <row r="76" customFormat="false" ht="13.8" hidden="false" customHeight="false" outlineLevel="0" collapsed="false">
      <c r="D76" s="1" t="n">
        <f aca="false">D75+$B$6</f>
        <v>82</v>
      </c>
      <c r="E76" s="1" t="n">
        <f aca="false">E75+$B$4</f>
        <v>1322.3</v>
      </c>
      <c r="F76" s="1" t="n">
        <f aca="false">F75+$B$5</f>
        <v>439.45</v>
      </c>
      <c r="I76" s="1" t="s">
        <v>91</v>
      </c>
      <c r="J76" s="1" t="str">
        <f aca="false">"( WIRE "&amp;D76&amp;" )"</f>
        <v>( WIRE 82 )</v>
      </c>
      <c r="K76" s="1" t="str">
        <f aca="false">"X"&amp;$E76</f>
        <v>X1322.3</v>
      </c>
      <c r="L76" s="1" t="str">
        <f aca="false">"Y"&amp;F76</f>
        <v>Y439.45</v>
      </c>
      <c r="M76" s="1" t="str">
        <f aca="false">"G111"</f>
        <v>G111</v>
      </c>
      <c r="O76" s="1" t="str">
        <f aca="false">I76&amp;" "&amp;J76&amp;" "&amp;K76&amp;" "&amp;L76&amp;" "&amp;M76</f>
        <v>N75 ( WIRE 82 ) X1322.3 Y439.45 G111</v>
      </c>
    </row>
    <row r="77" customFormat="false" ht="13.8" hidden="false" customHeight="false" outlineLevel="0" collapsed="false">
      <c r="D77" s="1" t="n">
        <f aca="false">D76+$B$6</f>
        <v>83</v>
      </c>
      <c r="E77" s="1" t="n">
        <f aca="false">E76+$B$4</f>
        <v>1326.3</v>
      </c>
      <c r="F77" s="1" t="n">
        <f aca="false">F76+$B$5</f>
        <v>442.325</v>
      </c>
      <c r="I77" s="1" t="s">
        <v>92</v>
      </c>
      <c r="J77" s="1" t="str">
        <f aca="false">"( WIRE "&amp;D77&amp;" )"</f>
        <v>( WIRE 83 )</v>
      </c>
      <c r="K77" s="1" t="str">
        <f aca="false">"X"&amp;$E77</f>
        <v>X1326.3</v>
      </c>
      <c r="L77" s="1" t="str">
        <f aca="false">"Y"&amp;F77</f>
        <v>Y442.325</v>
      </c>
      <c r="M77" s="1" t="str">
        <f aca="false">"G111"</f>
        <v>G111</v>
      </c>
      <c r="O77" s="1" t="str">
        <f aca="false">I77&amp;" "&amp;J77&amp;" "&amp;K77&amp;" "&amp;L77&amp;" "&amp;M77</f>
        <v>N76 ( WIRE 83 ) X1326.3 Y442.325 G111</v>
      </c>
    </row>
    <row r="78" customFormat="false" ht="13.8" hidden="false" customHeight="false" outlineLevel="0" collapsed="false">
      <c r="D78" s="1" t="n">
        <f aca="false">D77+$B$6</f>
        <v>84</v>
      </c>
      <c r="E78" s="1" t="n">
        <f aca="false">E77+$B$4</f>
        <v>1330.3</v>
      </c>
      <c r="F78" s="1" t="n">
        <f aca="false">F77+$B$5</f>
        <v>445.2</v>
      </c>
      <c r="I78" s="1" t="s">
        <v>93</v>
      </c>
      <c r="J78" s="1" t="str">
        <f aca="false">"( WIRE "&amp;D78&amp;" )"</f>
        <v>( WIRE 84 )</v>
      </c>
      <c r="K78" s="1" t="str">
        <f aca="false">"X"&amp;$E78</f>
        <v>X1330.3</v>
      </c>
      <c r="L78" s="1" t="str">
        <f aca="false">"Y"&amp;F78</f>
        <v>Y445.2</v>
      </c>
      <c r="M78" s="1" t="str">
        <f aca="false">"G111"</f>
        <v>G111</v>
      </c>
      <c r="O78" s="1" t="str">
        <f aca="false">I78&amp;" "&amp;J78&amp;" "&amp;K78&amp;" "&amp;L78&amp;" "&amp;M78</f>
        <v>N77 ( WIRE 84 ) X1330.3 Y445.2 G111</v>
      </c>
    </row>
    <row r="79" customFormat="false" ht="13.8" hidden="false" customHeight="false" outlineLevel="0" collapsed="false">
      <c r="D79" s="1" t="n">
        <f aca="false">D78+$B$6</f>
        <v>85</v>
      </c>
      <c r="E79" s="1" t="n">
        <f aca="false">E78+$B$4</f>
        <v>1334.3</v>
      </c>
      <c r="F79" s="1" t="n">
        <f aca="false">F78+$B$5</f>
        <v>448.075</v>
      </c>
      <c r="I79" s="1" t="s">
        <v>94</v>
      </c>
      <c r="J79" s="1" t="str">
        <f aca="false">"( WIRE "&amp;D79&amp;" )"</f>
        <v>( WIRE 85 )</v>
      </c>
      <c r="K79" s="1" t="str">
        <f aca="false">"X"&amp;$E79</f>
        <v>X1334.3</v>
      </c>
      <c r="L79" s="1" t="str">
        <f aca="false">"Y"&amp;F79</f>
        <v>Y448.075</v>
      </c>
      <c r="M79" s="1" t="str">
        <f aca="false">"G111"</f>
        <v>G111</v>
      </c>
      <c r="O79" s="1" t="str">
        <f aca="false">I79&amp;" "&amp;J79&amp;" "&amp;K79&amp;" "&amp;L79&amp;" "&amp;M79</f>
        <v>N78 ( WIRE 85 ) X1334.3 Y448.075 G111</v>
      </c>
    </row>
    <row r="80" customFormat="false" ht="13.8" hidden="false" customHeight="false" outlineLevel="0" collapsed="false">
      <c r="D80" s="1" t="n">
        <f aca="false">D79+$B$6</f>
        <v>86</v>
      </c>
      <c r="E80" s="1" t="n">
        <f aca="false">E79+$B$4</f>
        <v>1338.3</v>
      </c>
      <c r="F80" s="1" t="n">
        <f aca="false">F79+$B$5</f>
        <v>450.95</v>
      </c>
      <c r="I80" s="1" t="s">
        <v>95</v>
      </c>
      <c r="J80" s="1" t="str">
        <f aca="false">"( WIRE "&amp;D80&amp;" )"</f>
        <v>( WIRE 86 )</v>
      </c>
      <c r="K80" s="1" t="str">
        <f aca="false">"X"&amp;$E80</f>
        <v>X1338.3</v>
      </c>
      <c r="L80" s="1" t="str">
        <f aca="false">"Y"&amp;F80</f>
        <v>Y450.95</v>
      </c>
      <c r="M80" s="1" t="str">
        <f aca="false">"G111"</f>
        <v>G111</v>
      </c>
      <c r="O80" s="1" t="str">
        <f aca="false">I80&amp;" "&amp;J80&amp;" "&amp;K80&amp;" "&amp;L80&amp;" "&amp;M80</f>
        <v>N79 ( WIRE 86 ) X1338.3 Y450.95 G111</v>
      </c>
    </row>
    <row r="81" customFormat="false" ht="13.8" hidden="false" customHeight="false" outlineLevel="0" collapsed="false">
      <c r="D81" s="1" t="n">
        <f aca="false">D80+$B$6</f>
        <v>87</v>
      </c>
      <c r="E81" s="1" t="n">
        <f aca="false">E80+$B$4</f>
        <v>1342.3</v>
      </c>
      <c r="F81" s="1" t="n">
        <f aca="false">F80+$B$5</f>
        <v>453.825</v>
      </c>
      <c r="I81" s="1" t="s">
        <v>96</v>
      </c>
      <c r="J81" s="1" t="str">
        <f aca="false">"( WIRE "&amp;D81&amp;" )"</f>
        <v>( WIRE 87 )</v>
      </c>
      <c r="K81" s="1" t="str">
        <f aca="false">"X"&amp;$E81</f>
        <v>X1342.3</v>
      </c>
      <c r="L81" s="1" t="str">
        <f aca="false">"Y"&amp;F81</f>
        <v>Y453.825</v>
      </c>
      <c r="M81" s="1" t="str">
        <f aca="false">"G111"</f>
        <v>G111</v>
      </c>
      <c r="O81" s="1" t="str">
        <f aca="false">I81&amp;" "&amp;J81&amp;" "&amp;K81&amp;" "&amp;L81&amp;" "&amp;M81</f>
        <v>N80 ( WIRE 87 ) X1342.3 Y453.825 G111</v>
      </c>
    </row>
    <row r="82" customFormat="false" ht="13.8" hidden="false" customHeight="false" outlineLevel="0" collapsed="false">
      <c r="D82" s="1" t="n">
        <f aca="false">D81+$B$6</f>
        <v>88</v>
      </c>
      <c r="E82" s="1" t="n">
        <f aca="false">E81+$B$4</f>
        <v>1346.3</v>
      </c>
      <c r="F82" s="1" t="n">
        <f aca="false">F81+$B$5</f>
        <v>456.7</v>
      </c>
      <c r="I82" s="1" t="s">
        <v>97</v>
      </c>
      <c r="J82" s="1" t="str">
        <f aca="false">"( WIRE "&amp;D82&amp;" )"</f>
        <v>( WIRE 88 )</v>
      </c>
      <c r="K82" s="1" t="str">
        <f aca="false">"X"&amp;$E82</f>
        <v>X1346.3</v>
      </c>
      <c r="L82" s="1" t="str">
        <f aca="false">"Y"&amp;F82</f>
        <v>Y456.7</v>
      </c>
      <c r="M82" s="1" t="str">
        <f aca="false">"G111"</f>
        <v>G111</v>
      </c>
      <c r="O82" s="1" t="str">
        <f aca="false">I82&amp;" "&amp;J82&amp;" "&amp;K82&amp;" "&amp;L82&amp;" "&amp;M82</f>
        <v>N81 ( WIRE 88 ) X1346.3 Y456.7 G111</v>
      </c>
    </row>
    <row r="83" customFormat="false" ht="13.8" hidden="false" customHeight="false" outlineLevel="0" collapsed="false">
      <c r="D83" s="1" t="n">
        <f aca="false">D82+$B$6</f>
        <v>89</v>
      </c>
      <c r="E83" s="1" t="n">
        <f aca="false">E82+$B$4</f>
        <v>1350.3</v>
      </c>
      <c r="F83" s="1" t="n">
        <f aca="false">F82+$B$5</f>
        <v>459.575</v>
      </c>
      <c r="I83" s="1" t="s">
        <v>98</v>
      </c>
      <c r="J83" s="1" t="str">
        <f aca="false">"( WIRE "&amp;D83&amp;" )"</f>
        <v>( WIRE 89 )</v>
      </c>
      <c r="K83" s="1" t="str">
        <f aca="false">"X"&amp;$E83</f>
        <v>X1350.3</v>
      </c>
      <c r="L83" s="1" t="str">
        <f aca="false">"Y"&amp;F83</f>
        <v>Y459.575</v>
      </c>
      <c r="M83" s="1" t="str">
        <f aca="false">"G111"</f>
        <v>G111</v>
      </c>
      <c r="O83" s="1" t="str">
        <f aca="false">I83&amp;" "&amp;J83&amp;" "&amp;K83&amp;" "&amp;L83&amp;" "&amp;M83</f>
        <v>N82 ( WIRE 89 ) X1350.3 Y459.575 G111</v>
      </c>
    </row>
    <row r="84" customFormat="false" ht="13.8" hidden="false" customHeight="false" outlineLevel="0" collapsed="false">
      <c r="D84" s="1" t="n">
        <f aca="false">D83+$B$6</f>
        <v>90</v>
      </c>
      <c r="E84" s="1" t="n">
        <f aca="false">E83+$B$4</f>
        <v>1354.3</v>
      </c>
      <c r="F84" s="1" t="n">
        <f aca="false">F83+$B$5</f>
        <v>462.45</v>
      </c>
      <c r="I84" s="1" t="s">
        <v>99</v>
      </c>
      <c r="J84" s="1" t="str">
        <f aca="false">"( WIRE "&amp;D84&amp;" )"</f>
        <v>( WIRE 90 )</v>
      </c>
      <c r="K84" s="1" t="str">
        <f aca="false">"X"&amp;$E84</f>
        <v>X1354.3</v>
      </c>
      <c r="L84" s="1" t="str">
        <f aca="false">"Y"&amp;F84</f>
        <v>Y462.45</v>
      </c>
      <c r="M84" s="1" t="str">
        <f aca="false">"G111"</f>
        <v>G111</v>
      </c>
      <c r="O84" s="1" t="str">
        <f aca="false">I84&amp;" "&amp;J84&amp;" "&amp;K84&amp;" "&amp;L84&amp;" "&amp;M84</f>
        <v>N83 ( WIRE 90 ) X1354.3 Y462.45 G111</v>
      </c>
    </row>
    <row r="85" customFormat="false" ht="13.8" hidden="false" customHeight="false" outlineLevel="0" collapsed="false">
      <c r="D85" s="1" t="n">
        <f aca="false">D84+$B$6</f>
        <v>91</v>
      </c>
      <c r="E85" s="1" t="n">
        <f aca="false">E84+$B$4</f>
        <v>1358.3</v>
      </c>
      <c r="F85" s="1" t="n">
        <f aca="false">F84+$B$5</f>
        <v>465.325</v>
      </c>
      <c r="I85" s="1" t="s">
        <v>100</v>
      </c>
      <c r="J85" s="1" t="str">
        <f aca="false">"( WIRE "&amp;D85&amp;" )"</f>
        <v>( WIRE 91 )</v>
      </c>
      <c r="K85" s="1" t="str">
        <f aca="false">"X"&amp;$E85</f>
        <v>X1358.3</v>
      </c>
      <c r="L85" s="1" t="str">
        <f aca="false">"Y"&amp;F85</f>
        <v>Y465.325</v>
      </c>
      <c r="M85" s="1" t="str">
        <f aca="false">"G111"</f>
        <v>G111</v>
      </c>
      <c r="O85" s="1" t="str">
        <f aca="false">I85&amp;" "&amp;J85&amp;" "&amp;K85&amp;" "&amp;L85&amp;" "&amp;M85</f>
        <v>N84 ( WIRE 91 ) X1358.3 Y465.325 G111</v>
      </c>
    </row>
    <row r="86" customFormat="false" ht="13.8" hidden="false" customHeight="false" outlineLevel="0" collapsed="false">
      <c r="D86" s="1" t="n">
        <f aca="false">D85+$B$6</f>
        <v>92</v>
      </c>
      <c r="E86" s="1" t="n">
        <f aca="false">E85+$B$4</f>
        <v>1362.3</v>
      </c>
      <c r="F86" s="1" t="n">
        <f aca="false">F85+$B$5</f>
        <v>468.2</v>
      </c>
      <c r="I86" s="1" t="s">
        <v>101</v>
      </c>
      <c r="J86" s="1" t="str">
        <f aca="false">"( WIRE "&amp;D86&amp;" )"</f>
        <v>( WIRE 92 )</v>
      </c>
      <c r="K86" s="1" t="str">
        <f aca="false">"X"&amp;$E86</f>
        <v>X1362.3</v>
      </c>
      <c r="L86" s="1" t="str">
        <f aca="false">"Y"&amp;F86</f>
        <v>Y468.2</v>
      </c>
      <c r="M86" s="1" t="str">
        <f aca="false">"G111"</f>
        <v>G111</v>
      </c>
      <c r="O86" s="1" t="str">
        <f aca="false">I86&amp;" "&amp;J86&amp;" "&amp;K86&amp;" "&amp;L86&amp;" "&amp;M86</f>
        <v>N85 ( WIRE 92 ) X1362.3 Y468.2 G111</v>
      </c>
    </row>
    <row r="87" customFormat="false" ht="13.8" hidden="false" customHeight="false" outlineLevel="0" collapsed="false">
      <c r="D87" s="1" t="n">
        <f aca="false">D86+$B$6</f>
        <v>93</v>
      </c>
      <c r="E87" s="1" t="n">
        <f aca="false">E86+$B$4</f>
        <v>1366.3</v>
      </c>
      <c r="F87" s="1" t="n">
        <f aca="false">F86+$B$5</f>
        <v>471.075</v>
      </c>
      <c r="I87" s="1" t="s">
        <v>102</v>
      </c>
      <c r="J87" s="1" t="str">
        <f aca="false">"( WIRE "&amp;D87&amp;" )"</f>
        <v>( WIRE 93 )</v>
      </c>
      <c r="K87" s="1" t="str">
        <f aca="false">"X"&amp;$E87</f>
        <v>X1366.3</v>
      </c>
      <c r="L87" s="1" t="str">
        <f aca="false">"Y"&amp;F87</f>
        <v>Y471.075</v>
      </c>
      <c r="M87" s="1" t="str">
        <f aca="false">"G111"</f>
        <v>G111</v>
      </c>
      <c r="O87" s="1" t="str">
        <f aca="false">I87&amp;" "&amp;J87&amp;" "&amp;K87&amp;" "&amp;L87&amp;" "&amp;M87</f>
        <v>N86 ( WIRE 93 ) X1366.3 Y471.075 G111</v>
      </c>
    </row>
    <row r="88" customFormat="false" ht="13.8" hidden="false" customHeight="false" outlineLevel="0" collapsed="false">
      <c r="D88" s="1" t="n">
        <f aca="false">D87+$B$6</f>
        <v>94</v>
      </c>
      <c r="E88" s="1" t="n">
        <f aca="false">E87+$B$4</f>
        <v>1370.3</v>
      </c>
      <c r="F88" s="1" t="n">
        <f aca="false">F87+$B$5</f>
        <v>473.95</v>
      </c>
      <c r="I88" s="1" t="s">
        <v>103</v>
      </c>
      <c r="J88" s="1" t="str">
        <f aca="false">"( WIRE "&amp;D88&amp;" )"</f>
        <v>( WIRE 94 )</v>
      </c>
      <c r="K88" s="1" t="str">
        <f aca="false">"X"&amp;$E88</f>
        <v>X1370.3</v>
      </c>
      <c r="L88" s="1" t="str">
        <f aca="false">"Y"&amp;F88</f>
        <v>Y473.95</v>
      </c>
      <c r="M88" s="1" t="str">
        <f aca="false">"G111"</f>
        <v>G111</v>
      </c>
      <c r="O88" s="1" t="str">
        <f aca="false">I88&amp;" "&amp;J88&amp;" "&amp;K88&amp;" "&amp;L88&amp;" "&amp;M88</f>
        <v>N87 ( WIRE 94 ) X1370.3 Y473.95 G111</v>
      </c>
    </row>
    <row r="89" customFormat="false" ht="13.8" hidden="false" customHeight="false" outlineLevel="0" collapsed="false">
      <c r="D89" s="1" t="n">
        <f aca="false">D88+$B$6</f>
        <v>95</v>
      </c>
      <c r="E89" s="1" t="n">
        <f aca="false">E88+$B$4</f>
        <v>1374.3</v>
      </c>
      <c r="F89" s="1" t="n">
        <f aca="false">F88+$B$5</f>
        <v>476.825</v>
      </c>
      <c r="I89" s="1" t="s">
        <v>104</v>
      </c>
      <c r="J89" s="1" t="str">
        <f aca="false">"( WIRE "&amp;D89&amp;" )"</f>
        <v>( WIRE 95 )</v>
      </c>
      <c r="K89" s="1" t="str">
        <f aca="false">"X"&amp;$E89</f>
        <v>X1374.3</v>
      </c>
      <c r="L89" s="1" t="str">
        <f aca="false">"Y"&amp;F89</f>
        <v>Y476.825</v>
      </c>
      <c r="M89" s="1" t="str">
        <f aca="false">"G111"</f>
        <v>G111</v>
      </c>
      <c r="O89" s="1" t="str">
        <f aca="false">I89&amp;" "&amp;J89&amp;" "&amp;K89&amp;" "&amp;L89&amp;" "&amp;M89</f>
        <v>N88 ( WIRE 95 ) X1374.3 Y476.825 G111</v>
      </c>
    </row>
    <row r="90" customFormat="false" ht="13.8" hidden="false" customHeight="false" outlineLevel="0" collapsed="false">
      <c r="D90" s="1" t="n">
        <f aca="false">D89+$B$6</f>
        <v>96</v>
      </c>
      <c r="E90" s="1" t="n">
        <f aca="false">E89+$B$4</f>
        <v>1378.3</v>
      </c>
      <c r="F90" s="1" t="n">
        <f aca="false">F89+$B$5</f>
        <v>479.7</v>
      </c>
      <c r="I90" s="1" t="s">
        <v>105</v>
      </c>
      <c r="J90" s="1" t="str">
        <f aca="false">"( WIRE "&amp;D90&amp;" )"</f>
        <v>( WIRE 96 )</v>
      </c>
      <c r="K90" s="1" t="str">
        <f aca="false">"X"&amp;$E90</f>
        <v>X1378.3</v>
      </c>
      <c r="L90" s="1" t="str">
        <f aca="false">"Y"&amp;F90</f>
        <v>Y479.7</v>
      </c>
      <c r="M90" s="1" t="str">
        <f aca="false">"G111"</f>
        <v>G111</v>
      </c>
      <c r="O90" s="1" t="str">
        <f aca="false">I90&amp;" "&amp;J90&amp;" "&amp;K90&amp;" "&amp;L90&amp;" "&amp;M90</f>
        <v>N89 ( WIRE 96 ) X1378.3 Y479.7 G111</v>
      </c>
    </row>
    <row r="91" customFormat="false" ht="13.8" hidden="false" customHeight="false" outlineLevel="0" collapsed="false">
      <c r="D91" s="1" t="n">
        <f aca="false">D90+$B$6</f>
        <v>97</v>
      </c>
      <c r="E91" s="1" t="n">
        <f aca="false">E90+$B$4</f>
        <v>1382.3</v>
      </c>
      <c r="F91" s="1" t="n">
        <f aca="false">F90+$B$5</f>
        <v>482.575</v>
      </c>
      <c r="I91" s="1" t="s">
        <v>106</v>
      </c>
      <c r="J91" s="1" t="str">
        <f aca="false">"( WIRE "&amp;D91&amp;" )"</f>
        <v>( WIRE 97 )</v>
      </c>
      <c r="K91" s="1" t="str">
        <f aca="false">"X"&amp;$E91</f>
        <v>X1382.3</v>
      </c>
      <c r="L91" s="1" t="str">
        <f aca="false">"Y"&amp;F91</f>
        <v>Y482.575</v>
      </c>
      <c r="M91" s="1" t="str">
        <f aca="false">"G111"</f>
        <v>G111</v>
      </c>
      <c r="O91" s="1" t="str">
        <f aca="false">I91&amp;" "&amp;J91&amp;" "&amp;K91&amp;" "&amp;L91&amp;" "&amp;M91</f>
        <v>N90 ( WIRE 97 ) X1382.3 Y482.575 G111</v>
      </c>
    </row>
    <row r="92" customFormat="false" ht="13.8" hidden="false" customHeight="false" outlineLevel="0" collapsed="false">
      <c r="D92" s="1" t="n">
        <f aca="false">D91+$B$6</f>
        <v>98</v>
      </c>
      <c r="E92" s="1" t="n">
        <f aca="false">E91+$B$4</f>
        <v>1386.3</v>
      </c>
      <c r="F92" s="1" t="n">
        <f aca="false">F91+$B$5</f>
        <v>485.45</v>
      </c>
      <c r="I92" s="1" t="s">
        <v>107</v>
      </c>
      <c r="J92" s="1" t="str">
        <f aca="false">"( WIRE "&amp;D92&amp;" )"</f>
        <v>( WIRE 98 )</v>
      </c>
      <c r="K92" s="1" t="str">
        <f aca="false">"X"&amp;$E92</f>
        <v>X1386.3</v>
      </c>
      <c r="L92" s="1" t="str">
        <f aca="false">"Y"&amp;F92</f>
        <v>Y485.45</v>
      </c>
      <c r="M92" s="1" t="str">
        <f aca="false">"G111"</f>
        <v>G111</v>
      </c>
      <c r="O92" s="1" t="str">
        <f aca="false">I92&amp;" "&amp;J92&amp;" "&amp;K92&amp;" "&amp;L92&amp;" "&amp;M92</f>
        <v>N91 ( WIRE 98 ) X1386.3 Y485.45 G111</v>
      </c>
    </row>
    <row r="93" customFormat="false" ht="13.8" hidden="false" customHeight="false" outlineLevel="0" collapsed="false">
      <c r="D93" s="1" t="n">
        <f aca="false">D92+$B$6</f>
        <v>99</v>
      </c>
      <c r="E93" s="1" t="n">
        <f aca="false">E92+$B$4</f>
        <v>1390.3</v>
      </c>
      <c r="F93" s="1" t="n">
        <f aca="false">F92+$B$5</f>
        <v>488.325</v>
      </c>
      <c r="I93" s="1" t="s">
        <v>108</v>
      </c>
      <c r="J93" s="1" t="str">
        <f aca="false">"( WIRE "&amp;D93&amp;" )"</f>
        <v>( WIRE 99 )</v>
      </c>
      <c r="K93" s="1" t="str">
        <f aca="false">"X"&amp;$E93</f>
        <v>X1390.3</v>
      </c>
      <c r="L93" s="1" t="str">
        <f aca="false">"Y"&amp;F93</f>
        <v>Y488.325</v>
      </c>
      <c r="M93" s="1" t="str">
        <f aca="false">"G111"</f>
        <v>G111</v>
      </c>
      <c r="O93" s="1" t="str">
        <f aca="false">I93&amp;" "&amp;J93&amp;" "&amp;K93&amp;" "&amp;L93&amp;" "&amp;M93</f>
        <v>N92 ( WIRE 99 ) X1390.3 Y488.325 G111</v>
      </c>
    </row>
    <row r="94" customFormat="false" ht="13.8" hidden="false" customHeight="false" outlineLevel="0" collapsed="false">
      <c r="D94" s="1" t="n">
        <f aca="false">D93+$B$6</f>
        <v>100</v>
      </c>
      <c r="E94" s="1" t="n">
        <f aca="false">E93+$B$4</f>
        <v>1394.3</v>
      </c>
      <c r="F94" s="1" t="n">
        <f aca="false">F93+$B$5</f>
        <v>491.2</v>
      </c>
      <c r="I94" s="1" t="s">
        <v>109</v>
      </c>
      <c r="J94" s="1" t="str">
        <f aca="false">"( WIRE "&amp;D94&amp;" )"</f>
        <v>( WIRE 100 )</v>
      </c>
      <c r="K94" s="1" t="str">
        <f aca="false">"X"&amp;$E94</f>
        <v>X1394.3</v>
      </c>
      <c r="L94" s="1" t="str">
        <f aca="false">"Y"&amp;F94</f>
        <v>Y491.2</v>
      </c>
      <c r="M94" s="1" t="str">
        <f aca="false">"G111"</f>
        <v>G111</v>
      </c>
      <c r="O94" s="1" t="str">
        <f aca="false">I94&amp;" "&amp;J94&amp;" "&amp;K94&amp;" "&amp;L94&amp;" "&amp;M94</f>
        <v>N93 ( WIRE 100 ) X1394.3 Y491.2 G111</v>
      </c>
    </row>
    <row r="95" customFormat="false" ht="13.8" hidden="false" customHeight="false" outlineLevel="0" collapsed="false">
      <c r="D95" s="1" t="n">
        <f aca="false">D94+$B$6</f>
        <v>101</v>
      </c>
      <c r="E95" s="1" t="n">
        <f aca="false">E94+$B$4</f>
        <v>1398.3</v>
      </c>
      <c r="F95" s="1" t="n">
        <f aca="false">F94+$B$5</f>
        <v>494.075</v>
      </c>
      <c r="I95" s="1" t="s">
        <v>110</v>
      </c>
      <c r="J95" s="1" t="str">
        <f aca="false">"( WIRE "&amp;D95&amp;" )"</f>
        <v>( WIRE 101 )</v>
      </c>
      <c r="K95" s="1" t="str">
        <f aca="false">"X"&amp;$E95</f>
        <v>X1398.3</v>
      </c>
      <c r="L95" s="1" t="str">
        <f aca="false">"Y"&amp;F95</f>
        <v>Y494.075</v>
      </c>
      <c r="M95" s="1" t="str">
        <f aca="false">"G111"</f>
        <v>G111</v>
      </c>
      <c r="O95" s="1" t="str">
        <f aca="false">I95&amp;" "&amp;J95&amp;" "&amp;K95&amp;" "&amp;L95&amp;" "&amp;M95</f>
        <v>N94 ( WIRE 101 ) X1398.3 Y494.075 G111</v>
      </c>
    </row>
    <row r="96" customFormat="false" ht="13.8" hidden="false" customHeight="false" outlineLevel="0" collapsed="false">
      <c r="D96" s="1" t="n">
        <f aca="false">D95+$B$6</f>
        <v>102</v>
      </c>
      <c r="E96" s="1" t="n">
        <f aca="false">E95+$B$4</f>
        <v>1402.3</v>
      </c>
      <c r="F96" s="1" t="n">
        <f aca="false">F95+$B$5</f>
        <v>496.95</v>
      </c>
      <c r="I96" s="1" t="s">
        <v>111</v>
      </c>
      <c r="J96" s="1" t="str">
        <f aca="false">"( WIRE "&amp;D96&amp;" )"</f>
        <v>( WIRE 102 )</v>
      </c>
      <c r="K96" s="1" t="str">
        <f aca="false">"X"&amp;$E96</f>
        <v>X1402.3</v>
      </c>
      <c r="L96" s="1" t="str">
        <f aca="false">"Y"&amp;F96</f>
        <v>Y496.95</v>
      </c>
      <c r="M96" s="1" t="str">
        <f aca="false">"G111"</f>
        <v>G111</v>
      </c>
      <c r="O96" s="1" t="str">
        <f aca="false">I96&amp;" "&amp;J96&amp;" "&amp;K96&amp;" "&amp;L96&amp;" "&amp;M96</f>
        <v>N95 ( WIRE 102 ) X1402.3 Y496.95 G111</v>
      </c>
    </row>
    <row r="97" customFormat="false" ht="13.8" hidden="false" customHeight="false" outlineLevel="0" collapsed="false">
      <c r="D97" s="1" t="n">
        <f aca="false">D96+$B$6</f>
        <v>103</v>
      </c>
      <c r="E97" s="1" t="n">
        <f aca="false">E96+$B$4</f>
        <v>1406.3</v>
      </c>
      <c r="F97" s="1" t="n">
        <f aca="false">F96+$B$5</f>
        <v>499.825</v>
      </c>
      <c r="I97" s="1" t="s">
        <v>112</v>
      </c>
      <c r="J97" s="1" t="str">
        <f aca="false">"( WIRE "&amp;D97&amp;" )"</f>
        <v>( WIRE 103 )</v>
      </c>
      <c r="K97" s="1" t="str">
        <f aca="false">"X"&amp;$E97</f>
        <v>X1406.3</v>
      </c>
      <c r="L97" s="1" t="str">
        <f aca="false">"Y"&amp;F97</f>
        <v>Y499.825</v>
      </c>
      <c r="M97" s="1" t="str">
        <f aca="false">"G111"</f>
        <v>G111</v>
      </c>
      <c r="O97" s="1" t="str">
        <f aca="false">I97&amp;" "&amp;J97&amp;" "&amp;K97&amp;" "&amp;L97&amp;" "&amp;M97</f>
        <v>N96 ( WIRE 103 ) X1406.3 Y499.825 G111</v>
      </c>
    </row>
    <row r="98" customFormat="false" ht="13.8" hidden="false" customHeight="false" outlineLevel="0" collapsed="false">
      <c r="D98" s="1" t="n">
        <f aca="false">D97+$B$6</f>
        <v>104</v>
      </c>
      <c r="E98" s="1" t="n">
        <f aca="false">E97+$B$4</f>
        <v>1410.3</v>
      </c>
      <c r="F98" s="1" t="n">
        <f aca="false">F97+$B$5</f>
        <v>502.7</v>
      </c>
      <c r="I98" s="1" t="s">
        <v>113</v>
      </c>
      <c r="J98" s="1" t="str">
        <f aca="false">"( WIRE "&amp;D98&amp;" )"</f>
        <v>( WIRE 104 )</v>
      </c>
      <c r="K98" s="1" t="str">
        <f aca="false">"X"&amp;$E98</f>
        <v>X1410.3</v>
      </c>
      <c r="L98" s="1" t="str">
        <f aca="false">"Y"&amp;F98</f>
        <v>Y502.7</v>
      </c>
      <c r="M98" s="1" t="str">
        <f aca="false">"G111"</f>
        <v>G111</v>
      </c>
      <c r="O98" s="1" t="str">
        <f aca="false">I98&amp;" "&amp;J98&amp;" "&amp;K98&amp;" "&amp;L98&amp;" "&amp;M98</f>
        <v>N97 ( WIRE 104 ) X1410.3 Y502.7 G111</v>
      </c>
    </row>
    <row r="99" customFormat="false" ht="13.8" hidden="false" customHeight="false" outlineLevel="0" collapsed="false">
      <c r="D99" s="1" t="n">
        <f aca="false">D98+$B$6</f>
        <v>105</v>
      </c>
      <c r="E99" s="1" t="n">
        <f aca="false">E98+$B$4</f>
        <v>1414.3</v>
      </c>
      <c r="F99" s="1" t="n">
        <f aca="false">F98+$B$5</f>
        <v>505.575</v>
      </c>
      <c r="I99" s="1" t="s">
        <v>114</v>
      </c>
      <c r="J99" s="1" t="str">
        <f aca="false">"( WIRE "&amp;D99&amp;" )"</f>
        <v>( WIRE 105 )</v>
      </c>
      <c r="K99" s="1" t="str">
        <f aca="false">"X"&amp;$E99</f>
        <v>X1414.3</v>
      </c>
      <c r="L99" s="1" t="str">
        <f aca="false">"Y"&amp;F99</f>
        <v>Y505.575</v>
      </c>
      <c r="M99" s="1" t="str">
        <f aca="false">"G111"</f>
        <v>G111</v>
      </c>
      <c r="O99" s="1" t="str">
        <f aca="false">I99&amp;" "&amp;J99&amp;" "&amp;K99&amp;" "&amp;L99&amp;" "&amp;M99</f>
        <v>N98 ( WIRE 105 ) X1414.3 Y505.575 G111</v>
      </c>
    </row>
    <row r="100" customFormat="false" ht="13.8" hidden="false" customHeight="false" outlineLevel="0" collapsed="false">
      <c r="D100" s="1" t="n">
        <f aca="false">D99+$B$6</f>
        <v>106</v>
      </c>
      <c r="E100" s="1" t="n">
        <f aca="false">E99+$B$4</f>
        <v>1418.3</v>
      </c>
      <c r="F100" s="1" t="n">
        <f aca="false">F99+$B$5</f>
        <v>508.45</v>
      </c>
      <c r="I100" s="1" t="s">
        <v>115</v>
      </c>
      <c r="J100" s="1" t="str">
        <f aca="false">"( WIRE "&amp;D100&amp;" )"</f>
        <v>( WIRE 106 )</v>
      </c>
      <c r="K100" s="1" t="str">
        <f aca="false">"X"&amp;$E100</f>
        <v>X1418.3</v>
      </c>
      <c r="L100" s="1" t="str">
        <f aca="false">"Y"&amp;F100</f>
        <v>Y508.45</v>
      </c>
      <c r="M100" s="1" t="str">
        <f aca="false">"G111"</f>
        <v>G111</v>
      </c>
      <c r="O100" s="1" t="str">
        <f aca="false">I100&amp;" "&amp;J100&amp;" "&amp;K100&amp;" "&amp;L100&amp;" "&amp;M100</f>
        <v>N99 ( WIRE 106 ) X1418.3 Y508.45 G111</v>
      </c>
    </row>
    <row r="101" customFormat="false" ht="13.8" hidden="false" customHeight="false" outlineLevel="0" collapsed="false">
      <c r="D101" s="1" t="n">
        <f aca="false">D100+$B$6</f>
        <v>107</v>
      </c>
      <c r="E101" s="1" t="n">
        <f aca="false">E100+$B$4</f>
        <v>1422.3</v>
      </c>
      <c r="F101" s="1" t="n">
        <f aca="false">F100+$B$5</f>
        <v>511.325</v>
      </c>
      <c r="I101" s="1" t="s">
        <v>116</v>
      </c>
      <c r="J101" s="1" t="str">
        <f aca="false">"( WIRE "&amp;D101&amp;" )"</f>
        <v>( WIRE 107 )</v>
      </c>
      <c r="K101" s="1" t="str">
        <f aca="false">"X"&amp;$E101</f>
        <v>X1422.3</v>
      </c>
      <c r="L101" s="1" t="str">
        <f aca="false">"Y"&amp;F101</f>
        <v>Y511.325</v>
      </c>
      <c r="M101" s="1" t="str">
        <f aca="false">"G111"</f>
        <v>G111</v>
      </c>
      <c r="O101" s="1" t="str">
        <f aca="false">I101&amp;" "&amp;J101&amp;" "&amp;K101&amp;" "&amp;L101&amp;" "&amp;M101</f>
        <v>N100 ( WIRE 107 ) X1422.3 Y511.325 G111</v>
      </c>
    </row>
    <row r="102" customFormat="false" ht="13.8" hidden="false" customHeight="false" outlineLevel="0" collapsed="false">
      <c r="D102" s="1" t="n">
        <f aca="false">D101+$B$6</f>
        <v>108</v>
      </c>
      <c r="E102" s="1" t="n">
        <f aca="false">E101+$B$4</f>
        <v>1426.3</v>
      </c>
      <c r="F102" s="1" t="n">
        <f aca="false">F101+$B$5</f>
        <v>514.2</v>
      </c>
      <c r="I102" s="1" t="s">
        <v>117</v>
      </c>
      <c r="J102" s="1" t="str">
        <f aca="false">"( WIRE "&amp;D102&amp;" )"</f>
        <v>( WIRE 108 )</v>
      </c>
      <c r="K102" s="1" t="str">
        <f aca="false">"X"&amp;$E102</f>
        <v>X1426.3</v>
      </c>
      <c r="L102" s="1" t="str">
        <f aca="false">"Y"&amp;F102</f>
        <v>Y514.2</v>
      </c>
      <c r="M102" s="1" t="str">
        <f aca="false">"G111"</f>
        <v>G111</v>
      </c>
      <c r="O102" s="1" t="str">
        <f aca="false">I102&amp;" "&amp;J102&amp;" "&amp;K102&amp;" "&amp;L102&amp;" "&amp;M102</f>
        <v>N101 ( WIRE 108 ) X1426.3 Y514.2 G111</v>
      </c>
    </row>
    <row r="103" customFormat="false" ht="13.8" hidden="false" customHeight="false" outlineLevel="0" collapsed="false">
      <c r="D103" s="1" t="n">
        <f aca="false">D102+$B$6</f>
        <v>109</v>
      </c>
      <c r="E103" s="1" t="n">
        <f aca="false">E102+$B$4</f>
        <v>1430.3</v>
      </c>
      <c r="F103" s="1" t="n">
        <f aca="false">F102+$B$5</f>
        <v>517.075</v>
      </c>
      <c r="I103" s="1" t="s">
        <v>118</v>
      </c>
      <c r="J103" s="1" t="str">
        <f aca="false">"( WIRE "&amp;D103&amp;" )"</f>
        <v>( WIRE 109 )</v>
      </c>
      <c r="K103" s="1" t="str">
        <f aca="false">"X"&amp;$E103</f>
        <v>X1430.3</v>
      </c>
      <c r="L103" s="1" t="str">
        <f aca="false">"Y"&amp;F103</f>
        <v>Y517.075</v>
      </c>
      <c r="M103" s="1" t="str">
        <f aca="false">"G111"</f>
        <v>G111</v>
      </c>
      <c r="O103" s="1" t="str">
        <f aca="false">I103&amp;" "&amp;J103&amp;" "&amp;K103&amp;" "&amp;L103&amp;" "&amp;M103</f>
        <v>N102 ( WIRE 109 ) X1430.3 Y517.075 G111</v>
      </c>
    </row>
    <row r="104" customFormat="false" ht="13.8" hidden="false" customHeight="false" outlineLevel="0" collapsed="false">
      <c r="D104" s="1" t="n">
        <f aca="false">D103+$B$6</f>
        <v>110</v>
      </c>
      <c r="E104" s="1" t="n">
        <f aca="false">E103+$B$4</f>
        <v>1434.3</v>
      </c>
      <c r="F104" s="1" t="n">
        <f aca="false">F103+$B$5</f>
        <v>519.95</v>
      </c>
      <c r="I104" s="1" t="s">
        <v>119</v>
      </c>
      <c r="J104" s="1" t="str">
        <f aca="false">"( WIRE "&amp;D104&amp;" )"</f>
        <v>( WIRE 110 )</v>
      </c>
      <c r="K104" s="1" t="str">
        <f aca="false">"X"&amp;$E104</f>
        <v>X1434.3</v>
      </c>
      <c r="L104" s="1" t="str">
        <f aca="false">"Y"&amp;F104</f>
        <v>Y519.95</v>
      </c>
      <c r="M104" s="1" t="str">
        <f aca="false">"G111"</f>
        <v>G111</v>
      </c>
      <c r="O104" s="1" t="str">
        <f aca="false">I104&amp;" "&amp;J104&amp;" "&amp;K104&amp;" "&amp;L104&amp;" "&amp;M104</f>
        <v>N103 ( WIRE 110 ) X1434.3 Y519.95 G111</v>
      </c>
    </row>
    <row r="105" customFormat="false" ht="13.8" hidden="false" customHeight="false" outlineLevel="0" collapsed="false">
      <c r="D105" s="1" t="n">
        <f aca="false">D104+$B$6</f>
        <v>111</v>
      </c>
      <c r="E105" s="1" t="n">
        <f aca="false">E104+$B$4</f>
        <v>1438.3</v>
      </c>
      <c r="F105" s="1" t="n">
        <f aca="false">F104+$B$5</f>
        <v>522.825</v>
      </c>
      <c r="I105" s="1" t="s">
        <v>120</v>
      </c>
      <c r="J105" s="1" t="str">
        <f aca="false">"( WIRE "&amp;D105&amp;" )"</f>
        <v>( WIRE 111 )</v>
      </c>
      <c r="K105" s="1" t="str">
        <f aca="false">"X"&amp;$E105</f>
        <v>X1438.3</v>
      </c>
      <c r="L105" s="1" t="str">
        <f aca="false">"Y"&amp;F105</f>
        <v>Y522.825</v>
      </c>
      <c r="M105" s="1" t="str">
        <f aca="false">"G111"</f>
        <v>G111</v>
      </c>
      <c r="O105" s="1" t="str">
        <f aca="false">I105&amp;" "&amp;J105&amp;" "&amp;K105&amp;" "&amp;L105&amp;" "&amp;M105</f>
        <v>N104 ( WIRE 111 ) X1438.3 Y522.825 G111</v>
      </c>
    </row>
    <row r="106" customFormat="false" ht="13.8" hidden="false" customHeight="false" outlineLevel="0" collapsed="false">
      <c r="D106" s="1" t="n">
        <f aca="false">D105+$B$6</f>
        <v>112</v>
      </c>
      <c r="E106" s="1" t="n">
        <f aca="false">E105+$B$4</f>
        <v>1442.3</v>
      </c>
      <c r="F106" s="1" t="n">
        <f aca="false">F105+$B$5</f>
        <v>525.7</v>
      </c>
      <c r="I106" s="1" t="s">
        <v>121</v>
      </c>
      <c r="J106" s="1" t="str">
        <f aca="false">"( WIRE "&amp;D106&amp;" )"</f>
        <v>( WIRE 112 )</v>
      </c>
      <c r="K106" s="1" t="str">
        <f aca="false">"X"&amp;$E106</f>
        <v>X1442.3</v>
      </c>
      <c r="L106" s="1" t="str">
        <f aca="false">"Y"&amp;F106</f>
        <v>Y525.7</v>
      </c>
      <c r="M106" s="1" t="str">
        <f aca="false">"G111"</f>
        <v>G111</v>
      </c>
      <c r="O106" s="1" t="str">
        <f aca="false">I106&amp;" "&amp;J106&amp;" "&amp;K106&amp;" "&amp;L106&amp;" "&amp;M106</f>
        <v>N105 ( WIRE 112 ) X1442.3 Y525.7 G111</v>
      </c>
    </row>
    <row r="107" customFormat="false" ht="13.8" hidden="false" customHeight="false" outlineLevel="0" collapsed="false">
      <c r="D107" s="1" t="n">
        <f aca="false">D106+$B$6</f>
        <v>113</v>
      </c>
      <c r="E107" s="1" t="n">
        <f aca="false">E106+$B$4</f>
        <v>1446.3</v>
      </c>
      <c r="F107" s="1" t="n">
        <f aca="false">F106+$B$5</f>
        <v>528.575</v>
      </c>
      <c r="I107" s="1" t="s">
        <v>122</v>
      </c>
      <c r="J107" s="1" t="str">
        <f aca="false">"( WIRE "&amp;D107&amp;" )"</f>
        <v>( WIRE 113 )</v>
      </c>
      <c r="K107" s="1" t="str">
        <f aca="false">"X"&amp;$E107</f>
        <v>X1446.3</v>
      </c>
      <c r="L107" s="1" t="str">
        <f aca="false">"Y"&amp;F107</f>
        <v>Y528.575</v>
      </c>
      <c r="M107" s="1" t="str">
        <f aca="false">"G111"</f>
        <v>G111</v>
      </c>
      <c r="O107" s="1" t="str">
        <f aca="false">I107&amp;" "&amp;J107&amp;" "&amp;K107&amp;" "&amp;L107&amp;" "&amp;M107</f>
        <v>N106 ( WIRE 113 ) X1446.3 Y528.575 G111</v>
      </c>
    </row>
    <row r="108" customFormat="false" ht="13.8" hidden="false" customHeight="false" outlineLevel="0" collapsed="false">
      <c r="D108" s="1" t="n">
        <f aca="false">D107+$B$6</f>
        <v>114</v>
      </c>
      <c r="E108" s="1" t="n">
        <f aca="false">E107+$B$4</f>
        <v>1450.3</v>
      </c>
      <c r="F108" s="1" t="n">
        <f aca="false">F107+$B$5</f>
        <v>531.45</v>
      </c>
      <c r="I108" s="1" t="s">
        <v>123</v>
      </c>
      <c r="J108" s="1" t="str">
        <f aca="false">"( WIRE "&amp;D108&amp;" )"</f>
        <v>( WIRE 114 )</v>
      </c>
      <c r="K108" s="1" t="str">
        <f aca="false">"X"&amp;$E108</f>
        <v>X1450.3</v>
      </c>
      <c r="L108" s="1" t="str">
        <f aca="false">"Y"&amp;F108</f>
        <v>Y531.45</v>
      </c>
      <c r="M108" s="1" t="str">
        <f aca="false">"G111"</f>
        <v>G111</v>
      </c>
      <c r="O108" s="1" t="str">
        <f aca="false">I108&amp;" "&amp;J108&amp;" "&amp;K108&amp;" "&amp;L108&amp;" "&amp;M108</f>
        <v>N107 ( WIRE 114 ) X1450.3 Y531.45 G111</v>
      </c>
    </row>
    <row r="109" customFormat="false" ht="13.8" hidden="false" customHeight="false" outlineLevel="0" collapsed="false">
      <c r="D109" s="1" t="n">
        <f aca="false">D108+$B$6</f>
        <v>115</v>
      </c>
      <c r="E109" s="1" t="n">
        <f aca="false">E108+$B$4</f>
        <v>1454.3</v>
      </c>
      <c r="F109" s="1" t="n">
        <f aca="false">F108+$B$5</f>
        <v>534.325</v>
      </c>
      <c r="I109" s="1" t="s">
        <v>124</v>
      </c>
      <c r="J109" s="1" t="str">
        <f aca="false">"( WIRE "&amp;D109&amp;" )"</f>
        <v>( WIRE 115 )</v>
      </c>
      <c r="K109" s="1" t="str">
        <f aca="false">"X"&amp;$E109</f>
        <v>X1454.3</v>
      </c>
      <c r="L109" s="1" t="str">
        <f aca="false">"Y"&amp;F109</f>
        <v>Y534.325</v>
      </c>
      <c r="M109" s="1" t="str">
        <f aca="false">"G111"</f>
        <v>G111</v>
      </c>
      <c r="O109" s="1" t="str">
        <f aca="false">I109&amp;" "&amp;J109&amp;" "&amp;K109&amp;" "&amp;L109&amp;" "&amp;M109</f>
        <v>N108 ( WIRE 115 ) X1454.3 Y534.325 G111</v>
      </c>
    </row>
    <row r="110" customFormat="false" ht="13.8" hidden="false" customHeight="false" outlineLevel="0" collapsed="false">
      <c r="D110" s="1" t="n">
        <f aca="false">D109+$B$6</f>
        <v>116</v>
      </c>
      <c r="E110" s="1" t="n">
        <f aca="false">E109+$B$4</f>
        <v>1458.3</v>
      </c>
      <c r="F110" s="1" t="n">
        <f aca="false">F109+$B$5</f>
        <v>537.2</v>
      </c>
      <c r="I110" s="1" t="s">
        <v>125</v>
      </c>
      <c r="J110" s="1" t="str">
        <f aca="false">"( WIRE "&amp;D110&amp;" )"</f>
        <v>( WIRE 116 )</v>
      </c>
      <c r="K110" s="1" t="str">
        <f aca="false">"X"&amp;$E110</f>
        <v>X1458.3</v>
      </c>
      <c r="L110" s="1" t="str">
        <f aca="false">"Y"&amp;F110</f>
        <v>Y537.2</v>
      </c>
      <c r="M110" s="1" t="str">
        <f aca="false">"G111"</f>
        <v>G111</v>
      </c>
      <c r="O110" s="1" t="str">
        <f aca="false">I110&amp;" "&amp;J110&amp;" "&amp;K110&amp;" "&amp;L110&amp;" "&amp;M110</f>
        <v>N109 ( WIRE 116 ) X1458.3 Y537.2 G111</v>
      </c>
    </row>
    <row r="111" customFormat="false" ht="13.8" hidden="false" customHeight="false" outlineLevel="0" collapsed="false">
      <c r="D111" s="1" t="n">
        <f aca="false">D110+$B$6</f>
        <v>117</v>
      </c>
      <c r="E111" s="1" t="n">
        <f aca="false">E110+$B$4</f>
        <v>1462.3</v>
      </c>
      <c r="F111" s="1" t="n">
        <f aca="false">F110+$B$5</f>
        <v>540.075</v>
      </c>
      <c r="I111" s="1" t="s">
        <v>126</v>
      </c>
      <c r="J111" s="1" t="str">
        <f aca="false">"( WIRE "&amp;D111&amp;" )"</f>
        <v>( WIRE 117 )</v>
      </c>
      <c r="K111" s="1" t="str">
        <f aca="false">"X"&amp;$E111</f>
        <v>X1462.3</v>
      </c>
      <c r="L111" s="1" t="str">
        <f aca="false">"Y"&amp;F111</f>
        <v>Y540.075</v>
      </c>
      <c r="M111" s="1" t="str">
        <f aca="false">"G111"</f>
        <v>G111</v>
      </c>
      <c r="O111" s="1" t="str">
        <f aca="false">I111&amp;" "&amp;J111&amp;" "&amp;K111&amp;" "&amp;L111&amp;" "&amp;M111</f>
        <v>N110 ( WIRE 117 ) X1462.3 Y540.075 G111</v>
      </c>
    </row>
    <row r="112" customFormat="false" ht="13.8" hidden="false" customHeight="false" outlineLevel="0" collapsed="false">
      <c r="D112" s="1" t="n">
        <f aca="false">D111+$B$6</f>
        <v>118</v>
      </c>
      <c r="E112" s="1" t="n">
        <f aca="false">E111+$B$4</f>
        <v>1466.3</v>
      </c>
      <c r="F112" s="1" t="n">
        <f aca="false">F111+$B$5</f>
        <v>542.95</v>
      </c>
      <c r="I112" s="1" t="s">
        <v>127</v>
      </c>
      <c r="J112" s="1" t="str">
        <f aca="false">"( WIRE "&amp;D112&amp;" )"</f>
        <v>( WIRE 118 )</v>
      </c>
      <c r="K112" s="1" t="str">
        <f aca="false">"X"&amp;$E112</f>
        <v>X1466.3</v>
      </c>
      <c r="L112" s="1" t="str">
        <f aca="false">"Y"&amp;F112</f>
        <v>Y542.95</v>
      </c>
      <c r="M112" s="1" t="str">
        <f aca="false">"G111"</f>
        <v>G111</v>
      </c>
      <c r="O112" s="1" t="str">
        <f aca="false">I112&amp;" "&amp;J112&amp;" "&amp;K112&amp;" "&amp;L112&amp;" "&amp;M112</f>
        <v>N111 ( WIRE 118 ) X1466.3 Y542.95 G111</v>
      </c>
    </row>
    <row r="113" customFormat="false" ht="13.8" hidden="false" customHeight="false" outlineLevel="0" collapsed="false">
      <c r="D113" s="1" t="n">
        <f aca="false">D112+$B$6</f>
        <v>119</v>
      </c>
      <c r="E113" s="1" t="n">
        <f aca="false">E112+$B$4</f>
        <v>1470.3</v>
      </c>
      <c r="F113" s="1" t="n">
        <f aca="false">F112+$B$5</f>
        <v>545.825</v>
      </c>
      <c r="I113" s="1" t="s">
        <v>128</v>
      </c>
      <c r="J113" s="1" t="str">
        <f aca="false">"( WIRE "&amp;D113&amp;" )"</f>
        <v>( WIRE 119 )</v>
      </c>
      <c r="K113" s="1" t="str">
        <f aca="false">"X"&amp;$E113</f>
        <v>X1470.3</v>
      </c>
      <c r="L113" s="1" t="str">
        <f aca="false">"Y"&amp;F113</f>
        <v>Y545.825</v>
      </c>
      <c r="M113" s="1" t="str">
        <f aca="false">"G111"</f>
        <v>G111</v>
      </c>
      <c r="O113" s="1" t="str">
        <f aca="false">I113&amp;" "&amp;J113&amp;" "&amp;K113&amp;" "&amp;L113&amp;" "&amp;M113</f>
        <v>N112 ( WIRE 119 ) X1470.3 Y545.825 G111</v>
      </c>
    </row>
    <row r="114" customFormat="false" ht="13.8" hidden="false" customHeight="false" outlineLevel="0" collapsed="false">
      <c r="D114" s="1" t="n">
        <f aca="false">D113+$B$6</f>
        <v>120</v>
      </c>
      <c r="E114" s="1" t="n">
        <f aca="false">E113+$B$4</f>
        <v>1474.3</v>
      </c>
      <c r="F114" s="1" t="n">
        <f aca="false">F113+$B$5</f>
        <v>548.7</v>
      </c>
      <c r="I114" s="1" t="s">
        <v>129</v>
      </c>
      <c r="J114" s="1" t="str">
        <f aca="false">"( WIRE "&amp;D114&amp;" )"</f>
        <v>( WIRE 120 )</v>
      </c>
      <c r="K114" s="1" t="str">
        <f aca="false">"X"&amp;$E114</f>
        <v>X1474.3</v>
      </c>
      <c r="L114" s="1" t="str">
        <f aca="false">"Y"&amp;F114</f>
        <v>Y548.7</v>
      </c>
      <c r="M114" s="1" t="str">
        <f aca="false">"G111"</f>
        <v>G111</v>
      </c>
      <c r="O114" s="1" t="str">
        <f aca="false">I114&amp;" "&amp;J114&amp;" "&amp;K114&amp;" "&amp;L114&amp;" "&amp;M114</f>
        <v>N113 ( WIRE 120 ) X1474.3 Y548.7 G111</v>
      </c>
    </row>
    <row r="115" customFormat="false" ht="13.8" hidden="false" customHeight="false" outlineLevel="0" collapsed="false">
      <c r="D115" s="1" t="n">
        <f aca="false">D114+$B$6</f>
        <v>121</v>
      </c>
      <c r="E115" s="1" t="n">
        <f aca="false">E114+$B$4</f>
        <v>1478.3</v>
      </c>
      <c r="F115" s="1" t="n">
        <f aca="false">F114+$B$5</f>
        <v>551.575</v>
      </c>
      <c r="I115" s="1" t="s">
        <v>130</v>
      </c>
      <c r="J115" s="1" t="str">
        <f aca="false">"( WIRE "&amp;D115&amp;" )"</f>
        <v>( WIRE 121 )</v>
      </c>
      <c r="K115" s="1" t="str">
        <f aca="false">"X"&amp;$E115</f>
        <v>X1478.3</v>
      </c>
      <c r="L115" s="1" t="str">
        <f aca="false">"Y"&amp;F115</f>
        <v>Y551.575</v>
      </c>
      <c r="M115" s="1" t="str">
        <f aca="false">"G111"</f>
        <v>G111</v>
      </c>
      <c r="O115" s="1" t="str">
        <f aca="false">I115&amp;" "&amp;J115&amp;" "&amp;K115&amp;" "&amp;L115&amp;" "&amp;M115</f>
        <v>N114 ( WIRE 121 ) X1478.3 Y551.575 G111</v>
      </c>
    </row>
    <row r="116" customFormat="false" ht="13.8" hidden="false" customHeight="false" outlineLevel="0" collapsed="false">
      <c r="D116" s="1" t="n">
        <f aca="false">D115+$B$6</f>
        <v>122</v>
      </c>
      <c r="E116" s="1" t="n">
        <f aca="false">E115+$B$4</f>
        <v>1482.3</v>
      </c>
      <c r="F116" s="1" t="n">
        <f aca="false">F115+$B$5</f>
        <v>554.45</v>
      </c>
      <c r="I116" s="1" t="s">
        <v>131</v>
      </c>
      <c r="J116" s="1" t="str">
        <f aca="false">"( WIRE "&amp;D116&amp;" )"</f>
        <v>( WIRE 122 )</v>
      </c>
      <c r="K116" s="1" t="str">
        <f aca="false">"X"&amp;$E116</f>
        <v>X1482.3</v>
      </c>
      <c r="L116" s="1" t="str">
        <f aca="false">"Y"&amp;F116</f>
        <v>Y554.45</v>
      </c>
      <c r="M116" s="1" t="str">
        <f aca="false">"G111"</f>
        <v>G111</v>
      </c>
      <c r="O116" s="1" t="str">
        <f aca="false">I116&amp;" "&amp;J116&amp;" "&amp;K116&amp;" "&amp;L116&amp;" "&amp;M116</f>
        <v>N115 ( WIRE 122 ) X1482.3 Y554.45 G111</v>
      </c>
    </row>
    <row r="117" customFormat="false" ht="13.8" hidden="false" customHeight="false" outlineLevel="0" collapsed="false">
      <c r="D117" s="1" t="n">
        <f aca="false">D116+$B$6</f>
        <v>123</v>
      </c>
      <c r="E117" s="1" t="n">
        <f aca="false">E116+$B$4</f>
        <v>1486.3</v>
      </c>
      <c r="F117" s="1" t="n">
        <f aca="false">F116+$B$5</f>
        <v>557.325</v>
      </c>
      <c r="I117" s="1" t="s">
        <v>132</v>
      </c>
      <c r="J117" s="1" t="str">
        <f aca="false">"( WIRE "&amp;D117&amp;" )"</f>
        <v>( WIRE 123 )</v>
      </c>
      <c r="K117" s="1" t="str">
        <f aca="false">"X"&amp;$E117</f>
        <v>X1486.3</v>
      </c>
      <c r="L117" s="1" t="str">
        <f aca="false">"Y"&amp;F117</f>
        <v>Y557.325</v>
      </c>
      <c r="M117" s="1" t="str">
        <f aca="false">"G111"</f>
        <v>G111</v>
      </c>
      <c r="O117" s="1" t="str">
        <f aca="false">I117&amp;" "&amp;J117&amp;" "&amp;K117&amp;" "&amp;L117&amp;" "&amp;M117</f>
        <v>N116 ( WIRE 123 ) X1486.3 Y557.325 G111</v>
      </c>
    </row>
    <row r="118" customFormat="false" ht="13.8" hidden="false" customHeight="false" outlineLevel="0" collapsed="false">
      <c r="D118" s="1" t="n">
        <f aca="false">D117+$B$6</f>
        <v>124</v>
      </c>
      <c r="E118" s="1" t="n">
        <f aca="false">E117+$B$4</f>
        <v>1490.3</v>
      </c>
      <c r="F118" s="1" t="n">
        <f aca="false">F117+$B$5</f>
        <v>560.2</v>
      </c>
      <c r="I118" s="1" t="s">
        <v>133</v>
      </c>
      <c r="J118" s="1" t="str">
        <f aca="false">"( WIRE "&amp;D118&amp;" )"</f>
        <v>( WIRE 124 )</v>
      </c>
      <c r="K118" s="1" t="str">
        <f aca="false">"X"&amp;$E118</f>
        <v>X1490.3</v>
      </c>
      <c r="L118" s="1" t="str">
        <f aca="false">"Y"&amp;F118</f>
        <v>Y560.2</v>
      </c>
      <c r="M118" s="1" t="str">
        <f aca="false">"G111"</f>
        <v>G111</v>
      </c>
      <c r="O118" s="1" t="str">
        <f aca="false">I118&amp;" "&amp;J118&amp;" "&amp;K118&amp;" "&amp;L118&amp;" "&amp;M118</f>
        <v>N117 ( WIRE 124 ) X1490.3 Y560.2 G111</v>
      </c>
    </row>
    <row r="119" customFormat="false" ht="13.8" hidden="false" customHeight="false" outlineLevel="0" collapsed="false">
      <c r="D119" s="1" t="n">
        <f aca="false">D118+$B$6</f>
        <v>125</v>
      </c>
      <c r="E119" s="1" t="n">
        <f aca="false">E118+$B$4</f>
        <v>1494.3</v>
      </c>
      <c r="F119" s="1" t="n">
        <f aca="false">F118+$B$5</f>
        <v>563.075</v>
      </c>
      <c r="I119" s="1" t="s">
        <v>134</v>
      </c>
      <c r="J119" s="1" t="str">
        <f aca="false">"( WIRE "&amp;D119&amp;" )"</f>
        <v>( WIRE 125 )</v>
      </c>
      <c r="K119" s="1" t="str">
        <f aca="false">"X"&amp;$E119</f>
        <v>X1494.3</v>
      </c>
      <c r="L119" s="1" t="str">
        <f aca="false">"Y"&amp;F119</f>
        <v>Y563.075</v>
      </c>
      <c r="M119" s="1" t="str">
        <f aca="false">"G111"</f>
        <v>G111</v>
      </c>
      <c r="O119" s="1" t="str">
        <f aca="false">I119&amp;" "&amp;J119&amp;" "&amp;K119&amp;" "&amp;L119&amp;" "&amp;M119</f>
        <v>N118 ( WIRE 125 ) X1494.3 Y563.075 G111</v>
      </c>
    </row>
    <row r="120" customFormat="false" ht="13.8" hidden="false" customHeight="false" outlineLevel="0" collapsed="false">
      <c r="D120" s="1" t="n">
        <f aca="false">D119+$B$6</f>
        <v>126</v>
      </c>
      <c r="E120" s="1" t="n">
        <f aca="false">E119+$B$4</f>
        <v>1498.3</v>
      </c>
      <c r="F120" s="1" t="n">
        <f aca="false">F119+$B$5</f>
        <v>565.95</v>
      </c>
      <c r="I120" s="1" t="s">
        <v>135</v>
      </c>
      <c r="J120" s="1" t="str">
        <f aca="false">"( WIRE "&amp;D120&amp;" )"</f>
        <v>( WIRE 126 )</v>
      </c>
      <c r="K120" s="1" t="str">
        <f aca="false">"X"&amp;$E120</f>
        <v>X1498.3</v>
      </c>
      <c r="L120" s="1" t="str">
        <f aca="false">"Y"&amp;F120</f>
        <v>Y565.95</v>
      </c>
      <c r="M120" s="1" t="str">
        <f aca="false">"G111"</f>
        <v>G111</v>
      </c>
      <c r="O120" s="1" t="str">
        <f aca="false">I120&amp;" "&amp;J120&amp;" "&amp;K120&amp;" "&amp;L120&amp;" "&amp;M120</f>
        <v>N119 ( WIRE 126 ) X1498.3 Y565.95 G111</v>
      </c>
    </row>
    <row r="121" customFormat="false" ht="13.8" hidden="false" customHeight="false" outlineLevel="0" collapsed="false">
      <c r="D121" s="1" t="n">
        <f aca="false">D120+$B$6</f>
        <v>127</v>
      </c>
      <c r="E121" s="1" t="n">
        <f aca="false">E120+$B$4</f>
        <v>1502.3</v>
      </c>
      <c r="F121" s="1" t="n">
        <f aca="false">F120+$B$5</f>
        <v>568.825</v>
      </c>
      <c r="I121" s="1" t="s">
        <v>136</v>
      </c>
      <c r="J121" s="1" t="str">
        <f aca="false">"( WIRE "&amp;D121&amp;" )"</f>
        <v>( WIRE 127 )</v>
      </c>
      <c r="K121" s="1" t="str">
        <f aca="false">"X"&amp;$E121</f>
        <v>X1502.3</v>
      </c>
      <c r="L121" s="1" t="str">
        <f aca="false">"Y"&amp;F121</f>
        <v>Y568.825</v>
      </c>
      <c r="M121" s="1" t="str">
        <f aca="false">"G111"</f>
        <v>G111</v>
      </c>
      <c r="O121" s="1" t="str">
        <f aca="false">I121&amp;" "&amp;J121&amp;" "&amp;K121&amp;" "&amp;L121&amp;" "&amp;M121</f>
        <v>N120 ( WIRE 127 ) X1502.3 Y568.825 G111</v>
      </c>
    </row>
    <row r="122" customFormat="false" ht="13.8" hidden="false" customHeight="false" outlineLevel="0" collapsed="false">
      <c r="D122" s="1" t="n">
        <f aca="false">D121+$B$6</f>
        <v>128</v>
      </c>
      <c r="E122" s="1" t="n">
        <f aca="false">E121+$B$4</f>
        <v>1506.3</v>
      </c>
      <c r="F122" s="1" t="n">
        <f aca="false">F121+$B$5</f>
        <v>571.7</v>
      </c>
      <c r="I122" s="1" t="s">
        <v>137</v>
      </c>
      <c r="J122" s="1" t="str">
        <f aca="false">"( WIRE "&amp;D122&amp;" )"</f>
        <v>( WIRE 128 )</v>
      </c>
      <c r="K122" s="1" t="str">
        <f aca="false">"X"&amp;$E122</f>
        <v>X1506.3</v>
      </c>
      <c r="L122" s="1" t="str">
        <f aca="false">"Y"&amp;F122</f>
        <v>Y571.7</v>
      </c>
      <c r="M122" s="1" t="str">
        <f aca="false">"G111"</f>
        <v>G111</v>
      </c>
      <c r="O122" s="1" t="str">
        <f aca="false">I122&amp;" "&amp;J122&amp;" "&amp;K122&amp;" "&amp;L122&amp;" "&amp;M122</f>
        <v>N121 ( WIRE 128 ) X1506.3 Y571.7 G111</v>
      </c>
    </row>
    <row r="123" customFormat="false" ht="13.8" hidden="false" customHeight="false" outlineLevel="0" collapsed="false">
      <c r="D123" s="1" t="n">
        <f aca="false">D122+$B$6</f>
        <v>129</v>
      </c>
      <c r="E123" s="1" t="n">
        <f aca="false">E122+$B$4</f>
        <v>1510.3</v>
      </c>
      <c r="F123" s="1" t="n">
        <f aca="false">F122+$B$5</f>
        <v>574.575</v>
      </c>
      <c r="I123" s="1" t="s">
        <v>138</v>
      </c>
      <c r="J123" s="1" t="str">
        <f aca="false">"( WIRE "&amp;D123&amp;" )"</f>
        <v>( WIRE 129 )</v>
      </c>
      <c r="K123" s="1" t="str">
        <f aca="false">"X"&amp;$E123</f>
        <v>X1510.3</v>
      </c>
      <c r="L123" s="1" t="str">
        <f aca="false">"Y"&amp;F123</f>
        <v>Y574.575</v>
      </c>
      <c r="M123" s="1" t="str">
        <f aca="false">"G111"</f>
        <v>G111</v>
      </c>
      <c r="O123" s="1" t="str">
        <f aca="false">I123&amp;" "&amp;J123&amp;" "&amp;K123&amp;" "&amp;L123&amp;" "&amp;M123</f>
        <v>N122 ( WIRE 129 ) X1510.3 Y574.575 G111</v>
      </c>
    </row>
    <row r="124" customFormat="false" ht="13.8" hidden="false" customHeight="false" outlineLevel="0" collapsed="false">
      <c r="D124" s="1" t="n">
        <f aca="false">D123+$B$6</f>
        <v>130</v>
      </c>
      <c r="E124" s="1" t="n">
        <f aca="false">E123+$B$4</f>
        <v>1514.3</v>
      </c>
      <c r="F124" s="1" t="n">
        <f aca="false">F123+$B$5</f>
        <v>577.45</v>
      </c>
      <c r="I124" s="1" t="s">
        <v>139</v>
      </c>
      <c r="J124" s="1" t="str">
        <f aca="false">"( WIRE "&amp;D124&amp;" )"</f>
        <v>( WIRE 130 )</v>
      </c>
      <c r="K124" s="1" t="str">
        <f aca="false">"X"&amp;$E124</f>
        <v>X1514.3</v>
      </c>
      <c r="L124" s="1" t="str">
        <f aca="false">"Y"&amp;F124</f>
        <v>Y577.45</v>
      </c>
      <c r="M124" s="1" t="str">
        <f aca="false">"G111"</f>
        <v>G111</v>
      </c>
      <c r="O124" s="1" t="str">
        <f aca="false">I124&amp;" "&amp;J124&amp;" "&amp;K124&amp;" "&amp;L124&amp;" "&amp;M124</f>
        <v>N123 ( WIRE 130 ) X1514.3 Y577.45 G111</v>
      </c>
    </row>
    <row r="125" customFormat="false" ht="13.8" hidden="false" customHeight="false" outlineLevel="0" collapsed="false">
      <c r="D125" s="1" t="n">
        <f aca="false">D124+$B$6</f>
        <v>131</v>
      </c>
      <c r="E125" s="1" t="n">
        <f aca="false">E124+$B$4</f>
        <v>1518.3</v>
      </c>
      <c r="F125" s="1" t="n">
        <f aca="false">F124+$B$5</f>
        <v>580.325</v>
      </c>
      <c r="I125" s="1" t="s">
        <v>140</v>
      </c>
      <c r="J125" s="1" t="str">
        <f aca="false">"( WIRE "&amp;D125&amp;" )"</f>
        <v>( WIRE 131 )</v>
      </c>
      <c r="K125" s="1" t="str">
        <f aca="false">"X"&amp;$E125</f>
        <v>X1518.3</v>
      </c>
      <c r="L125" s="1" t="str">
        <f aca="false">"Y"&amp;F125</f>
        <v>Y580.325</v>
      </c>
      <c r="M125" s="1" t="str">
        <f aca="false">"G111"</f>
        <v>G111</v>
      </c>
      <c r="O125" s="1" t="str">
        <f aca="false">I125&amp;" "&amp;J125&amp;" "&amp;K125&amp;" "&amp;L125&amp;" "&amp;M125</f>
        <v>N124 ( WIRE 131 ) X1518.3 Y580.325 G111</v>
      </c>
    </row>
    <row r="126" customFormat="false" ht="13.8" hidden="false" customHeight="false" outlineLevel="0" collapsed="false">
      <c r="D126" s="1" t="n">
        <f aca="false">D125+$B$6</f>
        <v>132</v>
      </c>
      <c r="E126" s="1" t="n">
        <f aca="false">E125+$B$4</f>
        <v>1522.3</v>
      </c>
      <c r="F126" s="1" t="n">
        <f aca="false">F125+$B$5</f>
        <v>583.2</v>
      </c>
      <c r="I126" s="1" t="s">
        <v>141</v>
      </c>
      <c r="J126" s="1" t="str">
        <f aca="false">"( WIRE "&amp;D126&amp;" )"</f>
        <v>( WIRE 132 )</v>
      </c>
      <c r="K126" s="1" t="str">
        <f aca="false">"X"&amp;$E126</f>
        <v>X1522.3</v>
      </c>
      <c r="L126" s="1" t="str">
        <f aca="false">"Y"&amp;F126</f>
        <v>Y583.2</v>
      </c>
      <c r="M126" s="1" t="str">
        <f aca="false">"G111"</f>
        <v>G111</v>
      </c>
      <c r="O126" s="1" t="str">
        <f aca="false">I126&amp;" "&amp;J126&amp;" "&amp;K126&amp;" "&amp;L126&amp;" "&amp;M126</f>
        <v>N125 ( WIRE 132 ) X1522.3 Y583.2 G111</v>
      </c>
    </row>
    <row r="127" customFormat="false" ht="13.8" hidden="false" customHeight="false" outlineLevel="0" collapsed="false">
      <c r="D127" s="1" t="n">
        <f aca="false">D126+$B$6</f>
        <v>133</v>
      </c>
      <c r="E127" s="1" t="n">
        <f aca="false">E126+$B$4</f>
        <v>1526.3</v>
      </c>
      <c r="F127" s="1" t="n">
        <f aca="false">F126+$B$5</f>
        <v>586.075</v>
      </c>
      <c r="I127" s="1" t="s">
        <v>142</v>
      </c>
      <c r="J127" s="1" t="str">
        <f aca="false">"( WIRE "&amp;D127&amp;" )"</f>
        <v>( WIRE 133 )</v>
      </c>
      <c r="K127" s="1" t="str">
        <f aca="false">"X"&amp;$E127</f>
        <v>X1526.3</v>
      </c>
      <c r="L127" s="1" t="str">
        <f aca="false">"Y"&amp;F127</f>
        <v>Y586.075</v>
      </c>
      <c r="M127" s="1" t="str">
        <f aca="false">"G111"</f>
        <v>G111</v>
      </c>
      <c r="O127" s="1" t="str">
        <f aca="false">I127&amp;" "&amp;J127&amp;" "&amp;K127&amp;" "&amp;L127&amp;" "&amp;M127</f>
        <v>N126 ( WIRE 133 ) X1526.3 Y586.075 G111</v>
      </c>
    </row>
    <row r="128" customFormat="false" ht="13.8" hidden="false" customHeight="false" outlineLevel="0" collapsed="false">
      <c r="D128" s="1" t="n">
        <f aca="false">D127+$B$6</f>
        <v>134</v>
      </c>
      <c r="E128" s="1" t="n">
        <f aca="false">E127+$B$4</f>
        <v>1530.3</v>
      </c>
      <c r="F128" s="1" t="n">
        <f aca="false">F127+$B$5</f>
        <v>588.95</v>
      </c>
      <c r="I128" s="1" t="s">
        <v>143</v>
      </c>
      <c r="J128" s="1" t="str">
        <f aca="false">"( WIRE "&amp;D128&amp;" )"</f>
        <v>( WIRE 134 )</v>
      </c>
      <c r="K128" s="1" t="str">
        <f aca="false">"X"&amp;$E128</f>
        <v>X1530.3</v>
      </c>
      <c r="L128" s="1" t="str">
        <f aca="false">"Y"&amp;F128</f>
        <v>Y588.95</v>
      </c>
      <c r="M128" s="1" t="str">
        <f aca="false">"G111"</f>
        <v>G111</v>
      </c>
      <c r="O128" s="1" t="str">
        <f aca="false">I128&amp;" "&amp;J128&amp;" "&amp;K128&amp;" "&amp;L128&amp;" "&amp;M128</f>
        <v>N127 ( WIRE 134 ) X1530.3 Y588.95 G111</v>
      </c>
    </row>
    <row r="129" customFormat="false" ht="13.8" hidden="false" customHeight="false" outlineLevel="0" collapsed="false">
      <c r="D129" s="1" t="n">
        <f aca="false">D128+$B$6</f>
        <v>135</v>
      </c>
      <c r="E129" s="1" t="n">
        <f aca="false">E128+$B$4</f>
        <v>1534.3</v>
      </c>
      <c r="F129" s="1" t="n">
        <f aca="false">F128+$B$5</f>
        <v>591.825</v>
      </c>
      <c r="I129" s="1" t="s">
        <v>144</v>
      </c>
      <c r="J129" s="1" t="str">
        <f aca="false">"( WIRE "&amp;D129&amp;" )"</f>
        <v>( WIRE 135 )</v>
      </c>
      <c r="K129" s="1" t="str">
        <f aca="false">"X"&amp;$E129</f>
        <v>X1534.3</v>
      </c>
      <c r="L129" s="1" t="str">
        <f aca="false">"Y"&amp;F129</f>
        <v>Y591.825</v>
      </c>
      <c r="M129" s="1" t="str">
        <f aca="false">"G111"</f>
        <v>G111</v>
      </c>
      <c r="O129" s="1" t="str">
        <f aca="false">I129&amp;" "&amp;J129&amp;" "&amp;K129&amp;" "&amp;L129&amp;" "&amp;M129</f>
        <v>N128 ( WIRE 135 ) X1534.3 Y591.825 G111</v>
      </c>
    </row>
    <row r="130" customFormat="false" ht="13.8" hidden="false" customHeight="false" outlineLevel="0" collapsed="false">
      <c r="D130" s="1" t="n">
        <f aca="false">D129+$B$6</f>
        <v>136</v>
      </c>
      <c r="E130" s="1" t="n">
        <f aca="false">E129+$B$4</f>
        <v>1538.3</v>
      </c>
      <c r="F130" s="1" t="n">
        <f aca="false">F129+$B$5</f>
        <v>594.7</v>
      </c>
      <c r="I130" s="1" t="s">
        <v>145</v>
      </c>
      <c r="J130" s="1" t="str">
        <f aca="false">"( WIRE "&amp;D130&amp;" )"</f>
        <v>( WIRE 136 )</v>
      </c>
      <c r="K130" s="1" t="str">
        <f aca="false">"X"&amp;$E130</f>
        <v>X1538.3</v>
      </c>
      <c r="L130" s="1" t="str">
        <f aca="false">"Y"&amp;F130</f>
        <v>Y594.7</v>
      </c>
      <c r="M130" s="1" t="str">
        <f aca="false">"G111"</f>
        <v>G111</v>
      </c>
      <c r="O130" s="1" t="str">
        <f aca="false">I130&amp;" "&amp;J130&amp;" "&amp;K130&amp;" "&amp;L130&amp;" "&amp;M130</f>
        <v>N129 ( WIRE 136 ) X1538.3 Y594.7 G111</v>
      </c>
    </row>
    <row r="131" customFormat="false" ht="13.8" hidden="false" customHeight="false" outlineLevel="0" collapsed="false">
      <c r="D131" s="1" t="n">
        <f aca="false">D130+$B$6</f>
        <v>137</v>
      </c>
      <c r="E131" s="1" t="n">
        <f aca="false">E130+$B$4</f>
        <v>1542.3</v>
      </c>
      <c r="F131" s="1" t="n">
        <f aca="false">F130+$B$5</f>
        <v>597.575</v>
      </c>
      <c r="I131" s="1" t="s">
        <v>146</v>
      </c>
      <c r="J131" s="1" t="str">
        <f aca="false">"( WIRE "&amp;D131&amp;" )"</f>
        <v>( WIRE 137 )</v>
      </c>
      <c r="K131" s="1" t="str">
        <f aca="false">"X"&amp;$E131</f>
        <v>X1542.3</v>
      </c>
      <c r="L131" s="1" t="str">
        <f aca="false">"Y"&amp;F131</f>
        <v>Y597.575</v>
      </c>
      <c r="M131" s="1" t="str">
        <f aca="false">"G111"</f>
        <v>G111</v>
      </c>
      <c r="O131" s="1" t="str">
        <f aca="false">I131&amp;" "&amp;J131&amp;" "&amp;K131&amp;" "&amp;L131&amp;" "&amp;M131</f>
        <v>N130 ( WIRE 137 ) X1542.3 Y597.575 G111</v>
      </c>
    </row>
    <row r="132" customFormat="false" ht="13.8" hidden="false" customHeight="false" outlineLevel="0" collapsed="false">
      <c r="D132" s="1" t="n">
        <f aca="false">D131+$B$6</f>
        <v>138</v>
      </c>
      <c r="E132" s="1" t="n">
        <f aca="false">E131+$B$4</f>
        <v>1546.3</v>
      </c>
      <c r="F132" s="1" t="n">
        <f aca="false">F131+$B$5</f>
        <v>600.45</v>
      </c>
      <c r="I132" s="1" t="s">
        <v>147</v>
      </c>
      <c r="J132" s="1" t="str">
        <f aca="false">"( WIRE "&amp;D132&amp;" )"</f>
        <v>( WIRE 138 )</v>
      </c>
      <c r="K132" s="1" t="str">
        <f aca="false">"X"&amp;$E132</f>
        <v>X1546.3</v>
      </c>
      <c r="L132" s="1" t="str">
        <f aca="false">"Y"&amp;F132</f>
        <v>Y600.45</v>
      </c>
      <c r="M132" s="1" t="str">
        <f aca="false">"G111"</f>
        <v>G111</v>
      </c>
      <c r="O132" s="1" t="str">
        <f aca="false">I132&amp;" "&amp;J132&amp;" "&amp;K132&amp;" "&amp;L132&amp;" "&amp;M132</f>
        <v>N131 ( WIRE 138 ) X1546.3 Y600.45 G111</v>
      </c>
    </row>
    <row r="133" customFormat="false" ht="13.8" hidden="false" customHeight="false" outlineLevel="0" collapsed="false">
      <c r="D133" s="1" t="n">
        <f aca="false">D132+$B$6</f>
        <v>139</v>
      </c>
      <c r="E133" s="1" t="n">
        <f aca="false">E132+$B$4</f>
        <v>1550.3</v>
      </c>
      <c r="F133" s="1" t="n">
        <f aca="false">F132+$B$5</f>
        <v>603.325</v>
      </c>
      <c r="I133" s="1" t="s">
        <v>148</v>
      </c>
      <c r="J133" s="1" t="str">
        <f aca="false">"( WIRE "&amp;D133&amp;" )"</f>
        <v>( WIRE 139 )</v>
      </c>
      <c r="K133" s="1" t="str">
        <f aca="false">"X"&amp;$E133</f>
        <v>X1550.3</v>
      </c>
      <c r="L133" s="1" t="str">
        <f aca="false">"Y"&amp;F133</f>
        <v>Y603.325</v>
      </c>
      <c r="M133" s="1" t="str">
        <f aca="false">"G111"</f>
        <v>G111</v>
      </c>
      <c r="O133" s="1" t="str">
        <f aca="false">I133&amp;" "&amp;J133&amp;" "&amp;K133&amp;" "&amp;L133&amp;" "&amp;M133</f>
        <v>N132 ( WIRE 139 ) X1550.3 Y603.325 G111</v>
      </c>
    </row>
    <row r="134" customFormat="false" ht="13.8" hidden="false" customHeight="false" outlineLevel="0" collapsed="false">
      <c r="D134" s="1" t="n">
        <f aca="false">D133+$B$6</f>
        <v>140</v>
      </c>
      <c r="E134" s="1" t="n">
        <f aca="false">E133+$B$4</f>
        <v>1554.3</v>
      </c>
      <c r="F134" s="1" t="n">
        <f aca="false">F133+$B$5</f>
        <v>606.2</v>
      </c>
      <c r="I134" s="1" t="s">
        <v>149</v>
      </c>
      <c r="J134" s="1" t="str">
        <f aca="false">"( WIRE "&amp;D134&amp;" )"</f>
        <v>( WIRE 140 )</v>
      </c>
      <c r="K134" s="1" t="str">
        <f aca="false">"X"&amp;$E134</f>
        <v>X1554.3</v>
      </c>
      <c r="L134" s="1" t="str">
        <f aca="false">"Y"&amp;F134</f>
        <v>Y606.2</v>
      </c>
      <c r="M134" s="1" t="str">
        <f aca="false">"G111"</f>
        <v>G111</v>
      </c>
      <c r="O134" s="1" t="str">
        <f aca="false">I134&amp;" "&amp;J134&amp;" "&amp;K134&amp;" "&amp;L134&amp;" "&amp;M134</f>
        <v>N133 ( WIRE 140 ) X1554.3 Y606.2 G111</v>
      </c>
    </row>
    <row r="135" customFormat="false" ht="13.8" hidden="false" customHeight="false" outlineLevel="0" collapsed="false">
      <c r="D135" s="1" t="n">
        <f aca="false">D134+$B$6</f>
        <v>141</v>
      </c>
      <c r="E135" s="1" t="n">
        <f aca="false">E134+$B$4</f>
        <v>1558.3</v>
      </c>
      <c r="F135" s="1" t="n">
        <f aca="false">F134+$B$5</f>
        <v>609.075</v>
      </c>
      <c r="I135" s="1" t="s">
        <v>150</v>
      </c>
      <c r="J135" s="1" t="str">
        <f aca="false">"( WIRE "&amp;D135&amp;" )"</f>
        <v>( WIRE 141 )</v>
      </c>
      <c r="K135" s="1" t="str">
        <f aca="false">"X"&amp;$E135</f>
        <v>X1558.3</v>
      </c>
      <c r="L135" s="1" t="str">
        <f aca="false">"Y"&amp;F135</f>
        <v>Y609.075</v>
      </c>
      <c r="M135" s="1" t="str">
        <f aca="false">"G111"</f>
        <v>G111</v>
      </c>
      <c r="O135" s="1" t="str">
        <f aca="false">I135&amp;" "&amp;J135&amp;" "&amp;K135&amp;" "&amp;L135&amp;" "&amp;M135</f>
        <v>N134 ( WIRE 141 ) X1558.3 Y609.075 G111</v>
      </c>
    </row>
    <row r="136" customFormat="false" ht="13.8" hidden="false" customHeight="false" outlineLevel="0" collapsed="false">
      <c r="D136" s="1" t="n">
        <f aca="false">D135+$B$6</f>
        <v>142</v>
      </c>
      <c r="E136" s="1" t="n">
        <f aca="false">E135+$B$4</f>
        <v>1562.3</v>
      </c>
      <c r="F136" s="1" t="n">
        <f aca="false">F135+$B$5</f>
        <v>611.95</v>
      </c>
      <c r="I136" s="1" t="s">
        <v>151</v>
      </c>
      <c r="J136" s="1" t="str">
        <f aca="false">"( WIRE "&amp;D136&amp;" )"</f>
        <v>( WIRE 142 )</v>
      </c>
      <c r="K136" s="1" t="str">
        <f aca="false">"X"&amp;$E136</f>
        <v>X1562.3</v>
      </c>
      <c r="L136" s="1" t="str">
        <f aca="false">"Y"&amp;F136</f>
        <v>Y611.95</v>
      </c>
      <c r="M136" s="1" t="str">
        <f aca="false">"G111"</f>
        <v>G111</v>
      </c>
      <c r="O136" s="1" t="str">
        <f aca="false">I136&amp;" "&amp;J136&amp;" "&amp;K136&amp;" "&amp;L136&amp;" "&amp;M136</f>
        <v>N135 ( WIRE 142 ) X1562.3 Y611.95 G111</v>
      </c>
    </row>
    <row r="137" customFormat="false" ht="13.8" hidden="false" customHeight="false" outlineLevel="0" collapsed="false">
      <c r="D137" s="1" t="n">
        <f aca="false">D136+$B$6</f>
        <v>143</v>
      </c>
      <c r="E137" s="1" t="n">
        <f aca="false">E136+$B$4</f>
        <v>1566.3</v>
      </c>
      <c r="F137" s="1" t="n">
        <f aca="false">F136+$B$5</f>
        <v>614.825</v>
      </c>
      <c r="I137" s="1" t="s">
        <v>152</v>
      </c>
      <c r="J137" s="1" t="str">
        <f aca="false">"( WIRE "&amp;D137&amp;" )"</f>
        <v>( WIRE 143 )</v>
      </c>
      <c r="K137" s="1" t="str">
        <f aca="false">"X"&amp;$E137</f>
        <v>X1566.3</v>
      </c>
      <c r="L137" s="1" t="str">
        <f aca="false">"Y"&amp;F137</f>
        <v>Y614.825</v>
      </c>
      <c r="M137" s="1" t="str">
        <f aca="false">"G111"</f>
        <v>G111</v>
      </c>
      <c r="O137" s="1" t="str">
        <f aca="false">I137&amp;" "&amp;J137&amp;" "&amp;K137&amp;" "&amp;L137&amp;" "&amp;M137</f>
        <v>N136 ( WIRE 143 ) X1566.3 Y614.825 G111</v>
      </c>
    </row>
    <row r="138" customFormat="false" ht="13.8" hidden="false" customHeight="false" outlineLevel="0" collapsed="false">
      <c r="D138" s="1" t="n">
        <f aca="false">D137+$B$6</f>
        <v>144</v>
      </c>
      <c r="E138" s="1" t="n">
        <f aca="false">E137+$B$4</f>
        <v>1570.3</v>
      </c>
      <c r="F138" s="1" t="n">
        <f aca="false">F137+$B$5</f>
        <v>617.7</v>
      </c>
      <c r="I138" s="1" t="s">
        <v>153</v>
      </c>
      <c r="J138" s="1" t="str">
        <f aca="false">"( WIRE "&amp;D138&amp;" )"</f>
        <v>( WIRE 144 )</v>
      </c>
      <c r="K138" s="1" t="str">
        <f aca="false">"X"&amp;$E138</f>
        <v>X1570.3</v>
      </c>
      <c r="L138" s="1" t="str">
        <f aca="false">"Y"&amp;F138</f>
        <v>Y617.7</v>
      </c>
      <c r="M138" s="1" t="str">
        <f aca="false">"G111"</f>
        <v>G111</v>
      </c>
      <c r="O138" s="1" t="str">
        <f aca="false">I138&amp;" "&amp;J138&amp;" "&amp;K138&amp;" "&amp;L138&amp;" "&amp;M138</f>
        <v>N137 ( WIRE 144 ) X1570.3 Y617.7 G111</v>
      </c>
    </row>
    <row r="139" customFormat="false" ht="13.8" hidden="false" customHeight="false" outlineLevel="0" collapsed="false">
      <c r="D139" s="1" t="n">
        <f aca="false">D138+$B$6</f>
        <v>145</v>
      </c>
      <c r="E139" s="1" t="n">
        <f aca="false">E138+$B$4</f>
        <v>1574.3</v>
      </c>
      <c r="F139" s="1" t="n">
        <f aca="false">F138+$B$5</f>
        <v>620.575</v>
      </c>
      <c r="I139" s="1" t="s">
        <v>154</v>
      </c>
      <c r="J139" s="1" t="str">
        <f aca="false">"( WIRE "&amp;D139&amp;" )"</f>
        <v>( WIRE 145 )</v>
      </c>
      <c r="K139" s="1" t="str">
        <f aca="false">"X"&amp;$E139</f>
        <v>X1574.3</v>
      </c>
      <c r="L139" s="1" t="str">
        <f aca="false">"Y"&amp;F139</f>
        <v>Y620.575</v>
      </c>
      <c r="M139" s="1" t="str">
        <f aca="false">"G111"</f>
        <v>G111</v>
      </c>
      <c r="O139" s="1" t="str">
        <f aca="false">I139&amp;" "&amp;J139&amp;" "&amp;K139&amp;" "&amp;L139&amp;" "&amp;M139</f>
        <v>N138 ( WIRE 145 ) X1574.3 Y620.575 G111</v>
      </c>
    </row>
    <row r="140" customFormat="false" ht="13.8" hidden="false" customHeight="false" outlineLevel="0" collapsed="false">
      <c r="D140" s="1" t="n">
        <f aca="false">D139+$B$6</f>
        <v>146</v>
      </c>
      <c r="E140" s="1" t="n">
        <f aca="false">E139+$B$4</f>
        <v>1578.3</v>
      </c>
      <c r="F140" s="1" t="n">
        <f aca="false">F139+$B$5</f>
        <v>623.45</v>
      </c>
      <c r="I140" s="1" t="s">
        <v>155</v>
      </c>
      <c r="J140" s="1" t="str">
        <f aca="false">"( WIRE "&amp;D140&amp;" )"</f>
        <v>( WIRE 146 )</v>
      </c>
      <c r="K140" s="1" t="str">
        <f aca="false">"X"&amp;$E140</f>
        <v>X1578.3</v>
      </c>
      <c r="L140" s="1" t="str">
        <f aca="false">"Y"&amp;F140</f>
        <v>Y623.45</v>
      </c>
      <c r="M140" s="1" t="str">
        <f aca="false">"G111"</f>
        <v>G111</v>
      </c>
      <c r="O140" s="1" t="str">
        <f aca="false">I140&amp;" "&amp;J140&amp;" "&amp;K140&amp;" "&amp;L140&amp;" "&amp;M140</f>
        <v>N139 ( WIRE 146 ) X1578.3 Y623.45 G111</v>
      </c>
    </row>
    <row r="141" customFormat="false" ht="13.8" hidden="false" customHeight="false" outlineLevel="0" collapsed="false">
      <c r="D141" s="1" t="n">
        <f aca="false">D140+$B$6</f>
        <v>147</v>
      </c>
      <c r="E141" s="1" t="n">
        <f aca="false">E140+$B$4</f>
        <v>1582.3</v>
      </c>
      <c r="F141" s="1" t="n">
        <f aca="false">F140+$B$5</f>
        <v>626.325</v>
      </c>
      <c r="I141" s="1" t="s">
        <v>156</v>
      </c>
      <c r="J141" s="1" t="str">
        <f aca="false">"( WIRE "&amp;D141&amp;" )"</f>
        <v>( WIRE 147 )</v>
      </c>
      <c r="K141" s="1" t="str">
        <f aca="false">"X"&amp;$E141</f>
        <v>X1582.3</v>
      </c>
      <c r="L141" s="1" t="str">
        <f aca="false">"Y"&amp;F141</f>
        <v>Y626.325</v>
      </c>
      <c r="M141" s="1" t="str">
        <f aca="false">"G111"</f>
        <v>G111</v>
      </c>
      <c r="O141" s="1" t="str">
        <f aca="false">I141&amp;" "&amp;J141&amp;" "&amp;K141&amp;" "&amp;L141&amp;" "&amp;M141</f>
        <v>N140 ( WIRE 147 ) X1582.3 Y626.325 G111</v>
      </c>
    </row>
    <row r="142" customFormat="false" ht="13.8" hidden="false" customHeight="false" outlineLevel="0" collapsed="false">
      <c r="D142" s="1" t="n">
        <f aca="false">D141+$B$6</f>
        <v>148</v>
      </c>
      <c r="E142" s="1" t="n">
        <f aca="false">E141+$B$4</f>
        <v>1586.3</v>
      </c>
      <c r="F142" s="1" t="n">
        <f aca="false">F141+$B$5</f>
        <v>629.2</v>
      </c>
      <c r="I142" s="1" t="s">
        <v>157</v>
      </c>
      <c r="J142" s="1" t="str">
        <f aca="false">"( WIRE "&amp;D142&amp;" )"</f>
        <v>( WIRE 148 )</v>
      </c>
      <c r="K142" s="1" t="str">
        <f aca="false">"X"&amp;$E142</f>
        <v>X1586.3</v>
      </c>
      <c r="L142" s="1" t="str">
        <f aca="false">"Y"&amp;F142</f>
        <v>Y629.2</v>
      </c>
      <c r="M142" s="1" t="str">
        <f aca="false">"G111"</f>
        <v>G111</v>
      </c>
      <c r="O142" s="1" t="str">
        <f aca="false">I142&amp;" "&amp;J142&amp;" "&amp;K142&amp;" "&amp;L142&amp;" "&amp;M142</f>
        <v>N141 ( WIRE 148 ) X1586.3 Y629.2 G111</v>
      </c>
    </row>
    <row r="143" customFormat="false" ht="13.8" hidden="false" customHeight="false" outlineLevel="0" collapsed="false">
      <c r="D143" s="1" t="n">
        <f aca="false">D142+$B$6</f>
        <v>149</v>
      </c>
      <c r="E143" s="1" t="n">
        <f aca="false">E142+$B$4</f>
        <v>1590.3</v>
      </c>
      <c r="F143" s="1" t="n">
        <f aca="false">F142+$B$5</f>
        <v>632.075</v>
      </c>
      <c r="I143" s="1" t="s">
        <v>158</v>
      </c>
      <c r="J143" s="1" t="str">
        <f aca="false">"( WIRE "&amp;D143&amp;" )"</f>
        <v>( WIRE 149 )</v>
      </c>
      <c r="K143" s="1" t="str">
        <f aca="false">"X"&amp;$E143</f>
        <v>X1590.3</v>
      </c>
      <c r="L143" s="1" t="str">
        <f aca="false">"Y"&amp;F143</f>
        <v>Y632.075</v>
      </c>
      <c r="M143" s="1" t="str">
        <f aca="false">"G111"</f>
        <v>G111</v>
      </c>
      <c r="O143" s="1" t="str">
        <f aca="false">I143&amp;" "&amp;J143&amp;" "&amp;K143&amp;" "&amp;L143&amp;" "&amp;M143</f>
        <v>N142 ( WIRE 149 ) X1590.3 Y632.075 G111</v>
      </c>
    </row>
    <row r="144" customFormat="false" ht="13.8" hidden="false" customHeight="false" outlineLevel="0" collapsed="false">
      <c r="D144" s="1" t="n">
        <f aca="false">D143+$B$6</f>
        <v>150</v>
      </c>
      <c r="E144" s="1" t="n">
        <f aca="false">E143+$B$4</f>
        <v>1594.3</v>
      </c>
      <c r="F144" s="1" t="n">
        <f aca="false">F143+$B$5</f>
        <v>634.95</v>
      </c>
      <c r="I144" s="1" t="s">
        <v>159</v>
      </c>
      <c r="J144" s="1" t="str">
        <f aca="false">"( WIRE "&amp;D144&amp;" )"</f>
        <v>( WIRE 150 )</v>
      </c>
      <c r="K144" s="1" t="str">
        <f aca="false">"X"&amp;$E144</f>
        <v>X1594.3</v>
      </c>
      <c r="L144" s="1" t="str">
        <f aca="false">"Y"&amp;F144</f>
        <v>Y634.95</v>
      </c>
      <c r="M144" s="1" t="str">
        <f aca="false">"G111"</f>
        <v>G111</v>
      </c>
      <c r="O144" s="1" t="str">
        <f aca="false">I144&amp;" "&amp;J144&amp;" "&amp;K144&amp;" "&amp;L144&amp;" "&amp;M144</f>
        <v>N143 ( WIRE 150 ) X1594.3 Y634.95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2" t="n">
        <f aca="false">1594.3</f>
        <v>1594.3</v>
      </c>
      <c r="D2" s="4" t="n">
        <v>150</v>
      </c>
      <c r="E2" s="1" t="n">
        <f aca="false">$B$2</f>
        <v>1594.3</v>
      </c>
      <c r="F2" s="1" t="n">
        <f aca="false">$B$3</f>
        <v>630.7</v>
      </c>
      <c r="G2" s="4"/>
      <c r="H2" s="4"/>
      <c r="I2" s="4" t="s">
        <v>17</v>
      </c>
      <c r="J2" s="4" t="str">
        <f aca="false">"( WIRE "&amp;D2&amp;" )"</f>
        <v>( WIRE 150 )</v>
      </c>
      <c r="K2" s="1" t="str">
        <f aca="false">"X"&amp;$E$2</f>
        <v>X1594.3</v>
      </c>
      <c r="L2" s="1" t="str">
        <f aca="false">"Y"&amp;F2</f>
        <v>Y630.7</v>
      </c>
      <c r="M2" s="1" t="str">
        <f aca="false">"G111"</f>
        <v>G111</v>
      </c>
      <c r="O2" s="4" t="str">
        <f aca="false">I2&amp;" "&amp;J2&amp;" "&amp;K2&amp;" "&amp;L2&amp;" "&amp;M2</f>
        <v>N1 ( WIRE 150 ) X1594.3 Y630.7 G111</v>
      </c>
    </row>
    <row r="3" customFormat="false" ht="13.8" hidden="false" customHeight="false" outlineLevel="0" collapsed="false">
      <c r="A3" s="1" t="s">
        <v>6</v>
      </c>
      <c r="B3" s="12" t="n">
        <f aca="false">633.4-1+0.5-0.6-0.6-0.3-0.7</f>
        <v>630.7</v>
      </c>
      <c r="D3" s="1" t="n">
        <f aca="false">D2+$B$6</f>
        <v>151</v>
      </c>
      <c r="E3" s="1" t="n">
        <f aca="false">E2+$B$4</f>
        <v>1594.3</v>
      </c>
      <c r="F3" s="1" t="n">
        <f aca="false">F2+$B$5</f>
        <v>636.45</v>
      </c>
      <c r="I3" s="1" t="s">
        <v>18</v>
      </c>
      <c r="J3" s="1" t="str">
        <f aca="false">"( WIRE "&amp;D3&amp;" )"</f>
        <v>( WIRE 151 )</v>
      </c>
      <c r="K3" s="1" t="str">
        <f aca="false">"X"&amp;$E3</f>
        <v>X1594.3</v>
      </c>
      <c r="L3" s="1" t="str">
        <f aca="false">"Y"&amp;F3</f>
        <v>Y636.45</v>
      </c>
      <c r="M3" s="1" t="str">
        <f aca="false">"G111"</f>
        <v>G111</v>
      </c>
      <c r="O3" s="1" t="str">
        <f aca="false">I3&amp;" "&amp;J3&amp;" "&amp;K3&amp;" "&amp;L3&amp;" "&amp;M3</f>
        <v>N2 ( WIRE 151 ) X1594.3 Y636.45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152</v>
      </c>
      <c r="E4" s="1" t="n">
        <f aca="false">E3+$B$4</f>
        <v>1594.3</v>
      </c>
      <c r="F4" s="1" t="n">
        <f aca="false">F3+$B$5</f>
        <v>642.2</v>
      </c>
      <c r="I4" s="1" t="s">
        <v>19</v>
      </c>
      <c r="J4" s="1" t="str">
        <f aca="false">"( WIRE "&amp;D4&amp;" )"</f>
        <v>( WIRE 152 )</v>
      </c>
      <c r="K4" s="1" t="str">
        <f aca="false">"X"&amp;$E4</f>
        <v>X1594.3</v>
      </c>
      <c r="L4" s="1" t="str">
        <f aca="false">"Y"&amp;F4</f>
        <v>Y642.2</v>
      </c>
      <c r="M4" s="1" t="str">
        <f aca="false">"G111"</f>
        <v>G111</v>
      </c>
      <c r="O4" s="1" t="str">
        <f aca="false">I4&amp;" "&amp;J4&amp;" "&amp;K4&amp;" "&amp;L4&amp;" "&amp;M4</f>
        <v>N3 ( WIRE 152 ) X1594.3 Y642.2 G111</v>
      </c>
    </row>
    <row r="5" customFormat="false" ht="13.8" hidden="false" customHeight="false" outlineLevel="0" collapsed="false">
      <c r="A5" s="1" t="s">
        <v>8</v>
      </c>
      <c r="B5" s="1" t="n">
        <v>5.75</v>
      </c>
      <c r="D5" s="1" t="n">
        <f aca="false">D4+$B$6</f>
        <v>153</v>
      </c>
      <c r="E5" s="1" t="n">
        <f aca="false">E4+$B$4</f>
        <v>1594.3</v>
      </c>
      <c r="F5" s="1" t="n">
        <f aca="false">F4+$B$5</f>
        <v>647.95</v>
      </c>
      <c r="I5" s="1" t="s">
        <v>20</v>
      </c>
      <c r="J5" s="1" t="str">
        <f aca="false">"( WIRE "&amp;D5&amp;" )"</f>
        <v>( WIRE 153 )</v>
      </c>
      <c r="K5" s="1" t="str">
        <f aca="false">"X"&amp;$E5</f>
        <v>X1594.3</v>
      </c>
      <c r="L5" s="1" t="str">
        <f aca="false">"Y"&amp;F5</f>
        <v>Y647.95</v>
      </c>
      <c r="M5" s="1" t="str">
        <f aca="false">"G111"</f>
        <v>G111</v>
      </c>
      <c r="O5" s="1" t="str">
        <f aca="false">I5&amp;" "&amp;J5&amp;" "&amp;K5&amp;" "&amp;L5&amp;" "&amp;M5</f>
        <v>N4 ( WIRE 153 ) X1594.3 Y647.95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154</v>
      </c>
      <c r="E6" s="1" t="n">
        <f aca="false">E5+$B$4</f>
        <v>1594.3</v>
      </c>
      <c r="F6" s="1" t="n">
        <f aca="false">F5+$B$5</f>
        <v>653.7</v>
      </c>
      <c r="I6" s="1" t="s">
        <v>21</v>
      </c>
      <c r="J6" s="1" t="str">
        <f aca="false">"( WIRE "&amp;D6&amp;" )"</f>
        <v>( WIRE 154 )</v>
      </c>
      <c r="K6" s="1" t="str">
        <f aca="false">"X"&amp;$E6</f>
        <v>X1594.3</v>
      </c>
      <c r="L6" s="1" t="str">
        <f aca="false">"Y"&amp;F6</f>
        <v>Y653.7</v>
      </c>
      <c r="M6" s="1" t="str">
        <f aca="false">"G111"</f>
        <v>G111</v>
      </c>
      <c r="O6" s="1" t="str">
        <f aca="false">I6&amp;" "&amp;J6&amp;" "&amp;K6&amp;" "&amp;L6&amp;" "&amp;M6</f>
        <v>N5 ( WIRE 154 ) X1594.3 Y653.7 G111</v>
      </c>
    </row>
    <row r="7" customFormat="false" ht="13.8" hidden="false" customHeight="false" outlineLevel="0" collapsed="false">
      <c r="D7" s="1" t="n">
        <f aca="false">D6+$B$6</f>
        <v>155</v>
      </c>
      <c r="E7" s="1" t="n">
        <f aca="false">E6+$B$4</f>
        <v>1594.3</v>
      </c>
      <c r="F7" s="1" t="n">
        <f aca="false">F6+$B$5</f>
        <v>659.45</v>
      </c>
      <c r="I7" s="1" t="s">
        <v>22</v>
      </c>
      <c r="J7" s="1" t="str">
        <f aca="false">"( WIRE "&amp;D7&amp;" )"</f>
        <v>( WIRE 155 )</v>
      </c>
      <c r="K7" s="1" t="str">
        <f aca="false">"X"&amp;$E7</f>
        <v>X1594.3</v>
      </c>
      <c r="L7" s="1" t="str">
        <f aca="false">"Y"&amp;F7</f>
        <v>Y659.45</v>
      </c>
      <c r="M7" s="1" t="str">
        <f aca="false">"G111"</f>
        <v>G111</v>
      </c>
      <c r="O7" s="1" t="str">
        <f aca="false">I7&amp;" "&amp;J7&amp;" "&amp;K7&amp;" "&amp;L7&amp;" "&amp;M7</f>
        <v>N6 ( WIRE 155 ) X1594.3 Y659.45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156</v>
      </c>
      <c r="E8" s="1" t="n">
        <f aca="false">E7+$B$4</f>
        <v>1594.3</v>
      </c>
      <c r="F8" s="1" t="n">
        <f aca="false">F7+$B$5</f>
        <v>665.2</v>
      </c>
      <c r="I8" s="1" t="s">
        <v>23</v>
      </c>
      <c r="J8" s="1" t="str">
        <f aca="false">"( WIRE "&amp;D8&amp;" )"</f>
        <v>( WIRE 156 )</v>
      </c>
      <c r="K8" s="1" t="str">
        <f aca="false">"X"&amp;$E8</f>
        <v>X1594.3</v>
      </c>
      <c r="L8" s="1" t="str">
        <f aca="false">"Y"&amp;F8</f>
        <v>Y665.2</v>
      </c>
      <c r="M8" s="1" t="str">
        <f aca="false">"G111"</f>
        <v>G111</v>
      </c>
      <c r="O8" s="1" t="str">
        <f aca="false">I8&amp;" "&amp;J8&amp;" "&amp;K8&amp;" "&amp;L8&amp;" "&amp;M8</f>
        <v>N7 ( WIRE 156 ) X1594.3 Y665.2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157</v>
      </c>
      <c r="E9" s="1" t="n">
        <f aca="false">E8+$B$4</f>
        <v>1594.3</v>
      </c>
      <c r="F9" s="1" t="n">
        <f aca="false">F8+$B$5</f>
        <v>670.95</v>
      </c>
      <c r="I9" s="1" t="s">
        <v>24</v>
      </c>
      <c r="J9" s="1" t="str">
        <f aca="false">"( WIRE "&amp;D9&amp;" )"</f>
        <v>( WIRE 157 )</v>
      </c>
      <c r="K9" s="1" t="str">
        <f aca="false">"X"&amp;$E9</f>
        <v>X1594.3</v>
      </c>
      <c r="L9" s="1" t="str">
        <f aca="false">"Y"&amp;F9</f>
        <v>Y670.95</v>
      </c>
      <c r="M9" s="1" t="str">
        <f aca="false">"G111"</f>
        <v>G111</v>
      </c>
      <c r="O9" s="1" t="str">
        <f aca="false">I9&amp;" "&amp;J9&amp;" "&amp;K9&amp;" "&amp;L9&amp;" "&amp;M9</f>
        <v>N8 ( WIRE 157 ) X1594.3 Y670.95 G111</v>
      </c>
    </row>
    <row r="10" customFormat="false" ht="13.8" hidden="false" customHeight="false" outlineLevel="0" collapsed="false">
      <c r="D10" s="1" t="n">
        <f aca="false">D9+$B$6</f>
        <v>158</v>
      </c>
      <c r="E10" s="1" t="n">
        <f aca="false">E9+$B$4</f>
        <v>1594.3</v>
      </c>
      <c r="F10" s="1" t="n">
        <f aca="false">F9+$B$5</f>
        <v>676.7</v>
      </c>
      <c r="I10" s="1" t="s">
        <v>25</v>
      </c>
      <c r="J10" s="1" t="str">
        <f aca="false">"( WIRE "&amp;D10&amp;" )"</f>
        <v>( WIRE 158 )</v>
      </c>
      <c r="K10" s="1" t="str">
        <f aca="false">"X"&amp;$E10</f>
        <v>X1594.3</v>
      </c>
      <c r="L10" s="1" t="str">
        <f aca="false">"Y"&amp;F10</f>
        <v>Y676.7</v>
      </c>
      <c r="M10" s="1" t="str">
        <f aca="false">"G111"</f>
        <v>G111</v>
      </c>
      <c r="O10" s="1" t="str">
        <f aca="false">I10&amp;" "&amp;J10&amp;" "&amp;K10&amp;" "&amp;L10&amp;" "&amp;M10</f>
        <v>N9 ( WIRE 158 ) X1594.3 Y676.7 G111</v>
      </c>
    </row>
    <row r="11" customFormat="false" ht="13.8" hidden="false" customHeight="false" outlineLevel="0" collapsed="false">
      <c r="D11" s="1" t="n">
        <f aca="false">D10+$B$6</f>
        <v>159</v>
      </c>
      <c r="E11" s="1" t="n">
        <f aca="false">E10+$B$4</f>
        <v>1594.3</v>
      </c>
      <c r="F11" s="1" t="n">
        <f aca="false">F10+$B$5</f>
        <v>682.45</v>
      </c>
      <c r="I11" s="1" t="s">
        <v>26</v>
      </c>
      <c r="J11" s="1" t="str">
        <f aca="false">"( WIRE "&amp;D11&amp;" )"</f>
        <v>( WIRE 159 )</v>
      </c>
      <c r="K11" s="1" t="str">
        <f aca="false">"X"&amp;$E11</f>
        <v>X1594.3</v>
      </c>
      <c r="L11" s="1" t="str">
        <f aca="false">"Y"&amp;F11</f>
        <v>Y682.45</v>
      </c>
      <c r="M11" s="1" t="str">
        <f aca="false">"G111"</f>
        <v>G111</v>
      </c>
      <c r="O11" s="1" t="str">
        <f aca="false">I11&amp;" "&amp;J11&amp;" "&amp;K11&amp;" "&amp;L11&amp;" "&amp;M11</f>
        <v>N10 ( WIRE 159 ) X1594.3 Y682.45 G111</v>
      </c>
    </row>
    <row r="12" customFormat="false" ht="13.8" hidden="false" customHeight="false" outlineLevel="0" collapsed="false">
      <c r="D12" s="1" t="n">
        <f aca="false">D11+$B$6</f>
        <v>160</v>
      </c>
      <c r="E12" s="1" t="n">
        <f aca="false">E11+$B$4</f>
        <v>1594.3</v>
      </c>
      <c r="F12" s="1" t="n">
        <f aca="false">F11+$B$5</f>
        <v>688.2</v>
      </c>
      <c r="I12" s="1" t="s">
        <v>27</v>
      </c>
      <c r="J12" s="1" t="str">
        <f aca="false">"( WIRE "&amp;D12&amp;" )"</f>
        <v>( WIRE 160 )</v>
      </c>
      <c r="K12" s="1" t="str">
        <f aca="false">"X"&amp;$E12</f>
        <v>X1594.3</v>
      </c>
      <c r="L12" s="1" t="str">
        <f aca="false">"Y"&amp;F12</f>
        <v>Y688.2</v>
      </c>
      <c r="M12" s="1" t="str">
        <f aca="false">"G111"</f>
        <v>G111</v>
      </c>
      <c r="O12" s="1" t="str">
        <f aca="false">I12&amp;" "&amp;J12&amp;" "&amp;K12&amp;" "&amp;L12&amp;" "&amp;M12</f>
        <v>N11 ( WIRE 160 ) X1594.3 Y688.2 G111</v>
      </c>
    </row>
    <row r="13" customFormat="false" ht="13.8" hidden="false" customHeight="false" outlineLevel="0" collapsed="false">
      <c r="D13" s="1" t="n">
        <f aca="false">D12+$B$6</f>
        <v>161</v>
      </c>
      <c r="E13" s="1" t="n">
        <f aca="false">E12+$B$4</f>
        <v>1594.3</v>
      </c>
      <c r="F13" s="1" t="n">
        <f aca="false">F12+$B$5</f>
        <v>693.95</v>
      </c>
      <c r="I13" s="1" t="s">
        <v>28</v>
      </c>
      <c r="J13" s="1" t="str">
        <f aca="false">"( WIRE "&amp;D13&amp;" )"</f>
        <v>( WIRE 161 )</v>
      </c>
      <c r="K13" s="1" t="str">
        <f aca="false">"X"&amp;$E13</f>
        <v>X1594.3</v>
      </c>
      <c r="L13" s="1" t="str">
        <f aca="false">"Y"&amp;F13</f>
        <v>Y693.95</v>
      </c>
      <c r="M13" s="1" t="str">
        <f aca="false">"G111"</f>
        <v>G111</v>
      </c>
      <c r="O13" s="1" t="str">
        <f aca="false">I13&amp;" "&amp;J13&amp;" "&amp;K13&amp;" "&amp;L13&amp;" "&amp;M13</f>
        <v>N12 ( WIRE 161 ) X1594.3 Y693.95 G111</v>
      </c>
    </row>
    <row r="14" customFormat="false" ht="13.8" hidden="false" customHeight="false" outlineLevel="0" collapsed="false">
      <c r="D14" s="1" t="n">
        <f aca="false">D13+$B$6</f>
        <v>162</v>
      </c>
      <c r="E14" s="1" t="n">
        <f aca="false">E13+$B$4</f>
        <v>1594.3</v>
      </c>
      <c r="F14" s="1" t="n">
        <f aca="false">F13+$B$5</f>
        <v>699.7</v>
      </c>
      <c r="I14" s="1" t="s">
        <v>29</v>
      </c>
      <c r="J14" s="1" t="str">
        <f aca="false">"( WIRE "&amp;D14&amp;" )"</f>
        <v>( WIRE 162 )</v>
      </c>
      <c r="K14" s="1" t="str">
        <f aca="false">"X"&amp;$E14</f>
        <v>X1594.3</v>
      </c>
      <c r="L14" s="1" t="str">
        <f aca="false">"Y"&amp;F14</f>
        <v>Y699.7</v>
      </c>
      <c r="M14" s="1" t="str">
        <f aca="false">"G111"</f>
        <v>G111</v>
      </c>
      <c r="O14" s="1" t="str">
        <f aca="false">I14&amp;" "&amp;J14&amp;" "&amp;K14&amp;" "&amp;L14&amp;" "&amp;M14</f>
        <v>N13 ( WIRE 162 ) X1594.3 Y699.7 G111</v>
      </c>
    </row>
    <row r="15" customFormat="false" ht="13.8" hidden="false" customHeight="false" outlineLevel="0" collapsed="false">
      <c r="D15" s="1" t="n">
        <f aca="false">D14+$B$6</f>
        <v>163</v>
      </c>
      <c r="E15" s="1" t="n">
        <f aca="false">E14+$B$4</f>
        <v>1594.3</v>
      </c>
      <c r="F15" s="1" t="n">
        <f aca="false">F14+$B$5</f>
        <v>705.45</v>
      </c>
      <c r="I15" s="1" t="s">
        <v>30</v>
      </c>
      <c r="J15" s="1" t="str">
        <f aca="false">"( WIRE "&amp;D15&amp;" )"</f>
        <v>( WIRE 163 )</v>
      </c>
      <c r="K15" s="1" t="str">
        <f aca="false">"X"&amp;$E15</f>
        <v>X1594.3</v>
      </c>
      <c r="L15" s="1" t="str">
        <f aca="false">"Y"&amp;F15</f>
        <v>Y705.45</v>
      </c>
      <c r="M15" s="1" t="str">
        <f aca="false">"G111"</f>
        <v>G111</v>
      </c>
      <c r="O15" s="1" t="str">
        <f aca="false">I15&amp;" "&amp;J15&amp;" "&amp;K15&amp;" "&amp;L15&amp;" "&amp;M15</f>
        <v>N14 ( WIRE 163 ) X1594.3 Y705.45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164</v>
      </c>
      <c r="E16" s="1" t="n">
        <f aca="false">E15+$B$4</f>
        <v>1594.3</v>
      </c>
      <c r="F16" s="1" t="n">
        <f aca="false">F15+$B$5</f>
        <v>711.2</v>
      </c>
      <c r="I16" s="1" t="s">
        <v>31</v>
      </c>
      <c r="J16" s="1" t="str">
        <f aca="false">"( WIRE "&amp;D16&amp;" )"</f>
        <v>( WIRE 164 )</v>
      </c>
      <c r="K16" s="1" t="str">
        <f aca="false">"X"&amp;$E16</f>
        <v>X1594.3</v>
      </c>
      <c r="L16" s="1" t="str">
        <f aca="false">"Y"&amp;F16</f>
        <v>Y711.2</v>
      </c>
      <c r="M16" s="1" t="str">
        <f aca="false">"G111"</f>
        <v>G111</v>
      </c>
      <c r="O16" s="1" t="str">
        <f aca="false">I16&amp;" "&amp;J16&amp;" "&amp;K16&amp;" "&amp;L16&amp;" "&amp;M16</f>
        <v>N15 ( WIRE 164 ) X1594.3 Y711.2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165</v>
      </c>
      <c r="E17" s="1" t="n">
        <f aca="false">E16+$B$4</f>
        <v>1594.3</v>
      </c>
      <c r="F17" s="1" t="n">
        <f aca="false">F16+$B$5</f>
        <v>716.95</v>
      </c>
      <c r="I17" s="1" t="s">
        <v>32</v>
      </c>
      <c r="J17" s="1" t="str">
        <f aca="false">"( WIRE "&amp;D17&amp;" )"</f>
        <v>( WIRE 165 )</v>
      </c>
      <c r="K17" s="1" t="str">
        <f aca="false">"X"&amp;$E17</f>
        <v>X1594.3</v>
      </c>
      <c r="L17" s="1" t="str">
        <f aca="false">"Y"&amp;F17</f>
        <v>Y716.95</v>
      </c>
      <c r="M17" s="1" t="str">
        <f aca="false">"G111"</f>
        <v>G111</v>
      </c>
      <c r="O17" s="1" t="str">
        <f aca="false">I17&amp;" "&amp;J17&amp;" "&amp;K17&amp;" "&amp;L17&amp;" "&amp;M17</f>
        <v>N16 ( WIRE 165 ) X1594.3 Y716.95 G111</v>
      </c>
    </row>
    <row r="18" customFormat="false" ht="13.8" hidden="false" customHeight="false" outlineLevel="0" collapsed="false">
      <c r="D18" s="1" t="n">
        <f aca="false">D17+$B$6</f>
        <v>166</v>
      </c>
      <c r="E18" s="1" t="n">
        <f aca="false">E17+$B$4</f>
        <v>1594.3</v>
      </c>
      <c r="F18" s="1" t="n">
        <f aca="false">F17+$B$5</f>
        <v>722.7</v>
      </c>
      <c r="I18" s="1" t="s">
        <v>33</v>
      </c>
      <c r="J18" s="1" t="str">
        <f aca="false">"( WIRE "&amp;D18&amp;" )"</f>
        <v>( WIRE 166 )</v>
      </c>
      <c r="K18" s="1" t="str">
        <f aca="false">"X"&amp;$E18</f>
        <v>X1594.3</v>
      </c>
      <c r="L18" s="1" t="str">
        <f aca="false">"Y"&amp;F18</f>
        <v>Y722.7</v>
      </c>
      <c r="M18" s="1" t="str">
        <f aca="false">"G111"</f>
        <v>G111</v>
      </c>
      <c r="O18" s="1" t="str">
        <f aca="false">I18&amp;" "&amp;J18&amp;" "&amp;K18&amp;" "&amp;L18&amp;" "&amp;M18</f>
        <v>N17 ( WIRE 166 ) X1594.3 Y722.7 G111</v>
      </c>
    </row>
    <row r="19" customFormat="false" ht="13.8" hidden="false" customHeight="false" outlineLevel="0" collapsed="false">
      <c r="D19" s="1" t="n">
        <f aca="false">D18+$B$6</f>
        <v>167</v>
      </c>
      <c r="E19" s="1" t="n">
        <f aca="false">E18+$B$4</f>
        <v>1594.3</v>
      </c>
      <c r="F19" s="1" t="n">
        <f aca="false">F18+$B$5</f>
        <v>728.45</v>
      </c>
      <c r="I19" s="1" t="s">
        <v>34</v>
      </c>
      <c r="J19" s="1" t="str">
        <f aca="false">"( WIRE "&amp;D19&amp;" )"</f>
        <v>( WIRE 167 )</v>
      </c>
      <c r="K19" s="1" t="str">
        <f aca="false">"X"&amp;$E19</f>
        <v>X1594.3</v>
      </c>
      <c r="L19" s="1" t="str">
        <f aca="false">"Y"&amp;F19</f>
        <v>Y728.45</v>
      </c>
      <c r="M19" s="1" t="str">
        <f aca="false">"G111"</f>
        <v>G111</v>
      </c>
      <c r="O19" s="1" t="str">
        <f aca="false">I19&amp;" "&amp;J19&amp;" "&amp;K19&amp;" "&amp;L19&amp;" "&amp;M19</f>
        <v>N18 ( WIRE 167 ) X1594.3 Y728.45 G111</v>
      </c>
    </row>
    <row r="20" customFormat="false" ht="13.8" hidden="false" customHeight="false" outlineLevel="0" collapsed="false">
      <c r="D20" s="1" t="n">
        <f aca="false">D19+$B$6</f>
        <v>168</v>
      </c>
      <c r="E20" s="1" t="n">
        <f aca="false">E19+$B$4</f>
        <v>1594.3</v>
      </c>
      <c r="F20" s="1" t="n">
        <f aca="false">F19+$B$5</f>
        <v>734.2</v>
      </c>
      <c r="I20" s="1" t="s">
        <v>35</v>
      </c>
      <c r="J20" s="1" t="str">
        <f aca="false">"( WIRE "&amp;D20&amp;" )"</f>
        <v>( WIRE 168 )</v>
      </c>
      <c r="K20" s="1" t="str">
        <f aca="false">"X"&amp;$E20</f>
        <v>X1594.3</v>
      </c>
      <c r="L20" s="1" t="str">
        <f aca="false">"Y"&amp;F20</f>
        <v>Y734.2</v>
      </c>
      <c r="M20" s="1" t="str">
        <f aca="false">"G111"</f>
        <v>G111</v>
      </c>
      <c r="O20" s="1" t="str">
        <f aca="false">I20&amp;" "&amp;J20&amp;" "&amp;K20&amp;" "&amp;L20&amp;" "&amp;M20</f>
        <v>N19 ( WIRE 168 ) X1594.3 Y734.2 G111</v>
      </c>
    </row>
    <row r="21" customFormat="false" ht="13.8" hidden="false" customHeight="false" outlineLevel="0" collapsed="false">
      <c r="D21" s="1" t="n">
        <f aca="false">D20+$B$6</f>
        <v>169</v>
      </c>
      <c r="E21" s="1" t="n">
        <f aca="false">E20+$B$4</f>
        <v>1594.3</v>
      </c>
      <c r="F21" s="1" t="n">
        <f aca="false">F20+$B$5</f>
        <v>739.95</v>
      </c>
      <c r="I21" s="1" t="s">
        <v>36</v>
      </c>
      <c r="J21" s="1" t="str">
        <f aca="false">"( WIRE "&amp;D21&amp;" )"</f>
        <v>( WIRE 169 )</v>
      </c>
      <c r="K21" s="1" t="str">
        <f aca="false">"X"&amp;$E21</f>
        <v>X1594.3</v>
      </c>
      <c r="L21" s="1" t="str">
        <f aca="false">"Y"&amp;F21</f>
        <v>Y739.95</v>
      </c>
      <c r="M21" s="1" t="str">
        <f aca="false">"G111"</f>
        <v>G111</v>
      </c>
      <c r="O21" s="1" t="str">
        <f aca="false">I21&amp;" "&amp;J21&amp;" "&amp;K21&amp;" "&amp;L21&amp;" "&amp;M21</f>
        <v>N20 ( WIRE 169 ) X1594.3 Y739.95 G111</v>
      </c>
    </row>
    <row r="22" customFormat="false" ht="13.8" hidden="false" customHeight="false" outlineLevel="0" collapsed="false">
      <c r="D22" s="1" t="n">
        <f aca="false">D21+$B$6</f>
        <v>170</v>
      </c>
      <c r="E22" s="1" t="n">
        <f aca="false">E21+$B$4</f>
        <v>1594.3</v>
      </c>
      <c r="F22" s="1" t="n">
        <f aca="false">F21+$B$5</f>
        <v>745.7</v>
      </c>
      <c r="I22" s="1" t="s">
        <v>37</v>
      </c>
      <c r="J22" s="1" t="str">
        <f aca="false">"( WIRE "&amp;D22&amp;" )"</f>
        <v>( WIRE 170 )</v>
      </c>
      <c r="K22" s="1" t="str">
        <f aca="false">"X"&amp;$E22</f>
        <v>X1594.3</v>
      </c>
      <c r="L22" s="1" t="str">
        <f aca="false">"Y"&amp;F22</f>
        <v>Y745.7</v>
      </c>
      <c r="M22" s="1" t="str">
        <f aca="false">"G111"</f>
        <v>G111</v>
      </c>
      <c r="O22" s="1" t="str">
        <f aca="false">I22&amp;" "&amp;J22&amp;" "&amp;K22&amp;" "&amp;L22&amp;" "&amp;M22</f>
        <v>N21 ( WIRE 170 ) X1594.3 Y745.7 G111</v>
      </c>
    </row>
    <row r="23" customFormat="false" ht="13.8" hidden="false" customHeight="false" outlineLevel="0" collapsed="false">
      <c r="D23" s="1" t="n">
        <f aca="false">D22+$B$6</f>
        <v>171</v>
      </c>
      <c r="E23" s="1" t="n">
        <f aca="false">E22+$B$4</f>
        <v>1594.3</v>
      </c>
      <c r="F23" s="1" t="n">
        <f aca="false">F22+$B$5</f>
        <v>751.45</v>
      </c>
      <c r="I23" s="1" t="s">
        <v>38</v>
      </c>
      <c r="J23" s="1" t="str">
        <f aca="false">"( WIRE "&amp;D23&amp;" )"</f>
        <v>( WIRE 171 )</v>
      </c>
      <c r="K23" s="1" t="str">
        <f aca="false">"X"&amp;$E23</f>
        <v>X1594.3</v>
      </c>
      <c r="L23" s="1" t="str">
        <f aca="false">"Y"&amp;F23</f>
        <v>Y751.45</v>
      </c>
      <c r="M23" s="1" t="str">
        <f aca="false">"G111"</f>
        <v>G111</v>
      </c>
      <c r="O23" s="1" t="str">
        <f aca="false">I23&amp;" "&amp;J23&amp;" "&amp;K23&amp;" "&amp;L23&amp;" "&amp;M23</f>
        <v>N22 ( WIRE 171 ) X1594.3 Y751.45 G111</v>
      </c>
    </row>
    <row r="24" customFormat="false" ht="13.8" hidden="false" customHeight="false" outlineLevel="0" collapsed="false">
      <c r="D24" s="1" t="n">
        <f aca="false">D23+$B$6</f>
        <v>172</v>
      </c>
      <c r="E24" s="1" t="n">
        <f aca="false">E23+$B$4</f>
        <v>1594.3</v>
      </c>
      <c r="F24" s="1" t="n">
        <f aca="false">F23+$B$5</f>
        <v>757.2</v>
      </c>
      <c r="I24" s="1" t="s">
        <v>39</v>
      </c>
      <c r="J24" s="1" t="str">
        <f aca="false">"( WIRE "&amp;D24&amp;" )"</f>
        <v>( WIRE 172 )</v>
      </c>
      <c r="K24" s="1" t="str">
        <f aca="false">"X"&amp;$E24</f>
        <v>X1594.3</v>
      </c>
      <c r="L24" s="1" t="str">
        <f aca="false">"Y"&amp;F24</f>
        <v>Y757.2</v>
      </c>
      <c r="M24" s="1" t="str">
        <f aca="false">"G111"</f>
        <v>G111</v>
      </c>
      <c r="O24" s="1" t="str">
        <f aca="false">I24&amp;" "&amp;J24&amp;" "&amp;K24&amp;" "&amp;L24&amp;" "&amp;M24</f>
        <v>N23 ( WIRE 172 ) X1594.3 Y757.2 G111</v>
      </c>
    </row>
    <row r="25" customFormat="false" ht="13.8" hidden="false" customHeight="false" outlineLevel="0" collapsed="false">
      <c r="D25" s="1" t="n">
        <f aca="false">D24+$B$6</f>
        <v>173</v>
      </c>
      <c r="E25" s="1" t="n">
        <f aca="false">E24+$B$4</f>
        <v>1594.3</v>
      </c>
      <c r="F25" s="1" t="n">
        <f aca="false">F24+$B$5</f>
        <v>762.95</v>
      </c>
      <c r="I25" s="1" t="s">
        <v>40</v>
      </c>
      <c r="J25" s="1" t="str">
        <f aca="false">"( WIRE "&amp;D25&amp;" )"</f>
        <v>( WIRE 173 )</v>
      </c>
      <c r="K25" s="1" t="str">
        <f aca="false">"X"&amp;$E25</f>
        <v>X1594.3</v>
      </c>
      <c r="L25" s="1" t="str">
        <f aca="false">"Y"&amp;F25</f>
        <v>Y762.95</v>
      </c>
      <c r="M25" s="1" t="str">
        <f aca="false">"G111"</f>
        <v>G111</v>
      </c>
      <c r="O25" s="1" t="str">
        <f aca="false">I25&amp;" "&amp;J25&amp;" "&amp;K25&amp;" "&amp;L25&amp;" "&amp;M25</f>
        <v>N24 ( WIRE 173 ) X1594.3 Y762.95 G111</v>
      </c>
    </row>
    <row r="26" customFormat="false" ht="13.8" hidden="false" customHeight="false" outlineLevel="0" collapsed="false">
      <c r="D26" s="1" t="n">
        <f aca="false">D25+$B$6</f>
        <v>174</v>
      </c>
      <c r="E26" s="1" t="n">
        <f aca="false">E25+$B$4</f>
        <v>1594.3</v>
      </c>
      <c r="F26" s="1" t="n">
        <f aca="false">F25+$B$5</f>
        <v>768.7</v>
      </c>
      <c r="I26" s="1" t="s">
        <v>41</v>
      </c>
      <c r="J26" s="1" t="str">
        <f aca="false">"( WIRE "&amp;D26&amp;" )"</f>
        <v>( WIRE 174 )</v>
      </c>
      <c r="K26" s="1" t="str">
        <f aca="false">"X"&amp;$E26</f>
        <v>X1594.3</v>
      </c>
      <c r="L26" s="1" t="str">
        <f aca="false">"Y"&amp;F26</f>
        <v>Y768.7</v>
      </c>
      <c r="M26" s="1" t="str">
        <f aca="false">"G111"</f>
        <v>G111</v>
      </c>
      <c r="O26" s="1" t="str">
        <f aca="false">I26&amp;" "&amp;J26&amp;" "&amp;K26&amp;" "&amp;L26&amp;" "&amp;M26</f>
        <v>N25 ( WIRE 174 ) X1594.3 Y768.7 G111</v>
      </c>
    </row>
    <row r="27" customFormat="false" ht="13.8" hidden="false" customHeight="false" outlineLevel="0" collapsed="false">
      <c r="D27" s="1" t="n">
        <f aca="false">D26+$B$6</f>
        <v>175</v>
      </c>
      <c r="E27" s="1" t="n">
        <f aca="false">E26+$B$4</f>
        <v>1594.3</v>
      </c>
      <c r="F27" s="1" t="n">
        <f aca="false">F26+$B$5</f>
        <v>774.45</v>
      </c>
      <c r="I27" s="1" t="s">
        <v>42</v>
      </c>
      <c r="J27" s="1" t="str">
        <f aca="false">"( WIRE "&amp;D27&amp;" )"</f>
        <v>( WIRE 175 )</v>
      </c>
      <c r="K27" s="1" t="str">
        <f aca="false">"X"&amp;$E27</f>
        <v>X1594.3</v>
      </c>
      <c r="L27" s="1" t="str">
        <f aca="false">"Y"&amp;F27</f>
        <v>Y774.45</v>
      </c>
      <c r="M27" s="1" t="str">
        <f aca="false">"G111"</f>
        <v>G111</v>
      </c>
      <c r="O27" s="1" t="str">
        <f aca="false">I27&amp;" "&amp;J27&amp;" "&amp;K27&amp;" "&amp;L27&amp;" "&amp;M27</f>
        <v>N26 ( WIRE 175 ) X1594.3 Y774.45 G111</v>
      </c>
    </row>
    <row r="28" customFormat="false" ht="13.8" hidden="false" customHeight="false" outlineLevel="0" collapsed="false">
      <c r="D28" s="1" t="n">
        <f aca="false">D27+$B$6</f>
        <v>176</v>
      </c>
      <c r="E28" s="1" t="n">
        <f aca="false">E27+$B$4</f>
        <v>1594.3</v>
      </c>
      <c r="F28" s="1" t="n">
        <f aca="false">F27+$B$5</f>
        <v>780.2</v>
      </c>
      <c r="I28" s="1" t="s">
        <v>43</v>
      </c>
      <c r="J28" s="1" t="str">
        <f aca="false">"( WIRE "&amp;D28&amp;" )"</f>
        <v>( WIRE 176 )</v>
      </c>
      <c r="K28" s="1" t="str">
        <f aca="false">"X"&amp;$E28</f>
        <v>X1594.3</v>
      </c>
      <c r="L28" s="1" t="str">
        <f aca="false">"Y"&amp;F28</f>
        <v>Y780.2</v>
      </c>
      <c r="M28" s="1" t="str">
        <f aca="false">"G111"</f>
        <v>G111</v>
      </c>
      <c r="O28" s="1" t="str">
        <f aca="false">I28&amp;" "&amp;J28&amp;" "&amp;K28&amp;" "&amp;L28&amp;" "&amp;M28</f>
        <v>N27 ( WIRE 176 ) X1594.3 Y780.2 G111</v>
      </c>
    </row>
    <row r="29" customFormat="false" ht="13.8" hidden="false" customHeight="false" outlineLevel="0" collapsed="false">
      <c r="D29" s="1" t="n">
        <f aca="false">D28+$B$6</f>
        <v>177</v>
      </c>
      <c r="E29" s="1" t="n">
        <f aca="false">E28+$B$4</f>
        <v>1594.3</v>
      </c>
      <c r="F29" s="1" t="n">
        <f aca="false">F28+$B$5</f>
        <v>785.95</v>
      </c>
      <c r="I29" s="1" t="s">
        <v>44</v>
      </c>
      <c r="J29" s="1" t="str">
        <f aca="false">"( WIRE "&amp;D29&amp;" )"</f>
        <v>( WIRE 177 )</v>
      </c>
      <c r="K29" s="1" t="str">
        <f aca="false">"X"&amp;$E29</f>
        <v>X1594.3</v>
      </c>
      <c r="L29" s="1" t="str">
        <f aca="false">"Y"&amp;F29</f>
        <v>Y785.95</v>
      </c>
      <c r="M29" s="1" t="str">
        <f aca="false">"G111"</f>
        <v>G111</v>
      </c>
      <c r="O29" s="1" t="str">
        <f aca="false">I29&amp;" "&amp;J29&amp;" "&amp;K29&amp;" "&amp;L29&amp;" "&amp;M29</f>
        <v>N28 ( WIRE 177 ) X1594.3 Y785.95 G111</v>
      </c>
    </row>
    <row r="30" customFormat="false" ht="13.8" hidden="false" customHeight="false" outlineLevel="0" collapsed="false">
      <c r="D30" s="1" t="n">
        <f aca="false">D29+$B$6</f>
        <v>178</v>
      </c>
      <c r="E30" s="1" t="n">
        <f aca="false">E29+$B$4</f>
        <v>1594.3</v>
      </c>
      <c r="F30" s="1" t="n">
        <f aca="false">F29+$B$5</f>
        <v>791.7</v>
      </c>
      <c r="I30" s="1" t="s">
        <v>45</v>
      </c>
      <c r="J30" s="1" t="str">
        <f aca="false">"( WIRE "&amp;D30&amp;" )"</f>
        <v>( WIRE 178 )</v>
      </c>
      <c r="K30" s="1" t="str">
        <f aca="false">"X"&amp;$E30</f>
        <v>X1594.3</v>
      </c>
      <c r="L30" s="1" t="str">
        <f aca="false">"Y"&amp;F30</f>
        <v>Y791.7</v>
      </c>
      <c r="M30" s="1" t="str">
        <f aca="false">"G111"</f>
        <v>G111</v>
      </c>
      <c r="O30" s="1" t="str">
        <f aca="false">I30&amp;" "&amp;J30&amp;" "&amp;K30&amp;" "&amp;L30&amp;" "&amp;M30</f>
        <v>N29 ( WIRE 178 ) X1594.3 Y791.7 G111</v>
      </c>
    </row>
    <row r="31" customFormat="false" ht="13.8" hidden="false" customHeight="false" outlineLevel="0" collapsed="false">
      <c r="D31" s="1" t="n">
        <f aca="false">D30+$B$6</f>
        <v>179</v>
      </c>
      <c r="E31" s="1" t="n">
        <f aca="false">E30+$B$4</f>
        <v>1594.3</v>
      </c>
      <c r="F31" s="1" t="n">
        <f aca="false">F30+$B$5</f>
        <v>797.45</v>
      </c>
      <c r="I31" s="1" t="s">
        <v>46</v>
      </c>
      <c r="J31" s="1" t="str">
        <f aca="false">"( WIRE "&amp;D31&amp;" )"</f>
        <v>( WIRE 179 )</v>
      </c>
      <c r="K31" s="1" t="str">
        <f aca="false">"X"&amp;$E31</f>
        <v>X1594.3</v>
      </c>
      <c r="L31" s="1" t="str">
        <f aca="false">"Y"&amp;F31</f>
        <v>Y797.45</v>
      </c>
      <c r="M31" s="1" t="str">
        <f aca="false">"G111"</f>
        <v>G111</v>
      </c>
      <c r="O31" s="1" t="str">
        <f aca="false">I31&amp;" "&amp;J31&amp;" "&amp;K31&amp;" "&amp;L31&amp;" "&amp;M31</f>
        <v>N30 ( WIRE 179 ) X1594.3 Y797.45 G111</v>
      </c>
    </row>
    <row r="32" customFormat="false" ht="13.8" hidden="false" customHeight="false" outlineLevel="0" collapsed="false">
      <c r="D32" s="1" t="n">
        <f aca="false">D31+$B$6</f>
        <v>180</v>
      </c>
      <c r="E32" s="1" t="n">
        <f aca="false">E31+$B$4</f>
        <v>1594.3</v>
      </c>
      <c r="F32" s="1" t="n">
        <f aca="false">F31+$B$5</f>
        <v>803.2</v>
      </c>
      <c r="I32" s="1" t="s">
        <v>47</v>
      </c>
      <c r="J32" s="1" t="str">
        <f aca="false">"( WIRE "&amp;D32&amp;" )"</f>
        <v>( WIRE 180 )</v>
      </c>
      <c r="K32" s="1" t="str">
        <f aca="false">"X"&amp;$E32</f>
        <v>X1594.3</v>
      </c>
      <c r="L32" s="1" t="str">
        <f aca="false">"Y"&amp;F32</f>
        <v>Y803.2</v>
      </c>
      <c r="M32" s="1" t="str">
        <f aca="false">"G111"</f>
        <v>G111</v>
      </c>
      <c r="O32" s="1" t="str">
        <f aca="false">I32&amp;" "&amp;J32&amp;" "&amp;K32&amp;" "&amp;L32&amp;" "&amp;M32</f>
        <v>N31 ( WIRE 180 ) X1594.3 Y803.2 G111</v>
      </c>
    </row>
    <row r="33" customFormat="false" ht="13.8" hidden="false" customHeight="false" outlineLevel="0" collapsed="false">
      <c r="D33" s="1" t="n">
        <f aca="false">D32+$B$6</f>
        <v>181</v>
      </c>
      <c r="E33" s="1" t="n">
        <f aca="false">E32+$B$4</f>
        <v>1594.3</v>
      </c>
      <c r="F33" s="1" t="n">
        <f aca="false">F32+$B$5</f>
        <v>808.95</v>
      </c>
      <c r="I33" s="1" t="s">
        <v>48</v>
      </c>
      <c r="J33" s="1" t="str">
        <f aca="false">"( WIRE "&amp;D33&amp;" )"</f>
        <v>( WIRE 181 )</v>
      </c>
      <c r="K33" s="1" t="str">
        <f aca="false">"X"&amp;$E33</f>
        <v>X1594.3</v>
      </c>
      <c r="L33" s="1" t="str">
        <f aca="false">"Y"&amp;F33</f>
        <v>Y808.95</v>
      </c>
      <c r="M33" s="1" t="str">
        <f aca="false">"G111"</f>
        <v>G111</v>
      </c>
      <c r="O33" s="1" t="str">
        <f aca="false">I33&amp;" "&amp;J33&amp;" "&amp;K33&amp;" "&amp;L33&amp;" "&amp;M33</f>
        <v>N32 ( WIRE 181 ) X1594.3 Y808.95 G111</v>
      </c>
    </row>
    <row r="34" customFormat="false" ht="13.8" hidden="false" customHeight="false" outlineLevel="0" collapsed="false">
      <c r="D34" s="1" t="n">
        <f aca="false">D33+$B$6</f>
        <v>182</v>
      </c>
      <c r="E34" s="1" t="n">
        <f aca="false">E33+$B$4</f>
        <v>1594.3</v>
      </c>
      <c r="F34" s="1" t="n">
        <f aca="false">F33+$B$5</f>
        <v>814.7</v>
      </c>
      <c r="I34" s="1" t="s">
        <v>49</v>
      </c>
      <c r="J34" s="1" t="str">
        <f aca="false">"( WIRE "&amp;D34&amp;" )"</f>
        <v>( WIRE 182 )</v>
      </c>
      <c r="K34" s="1" t="str">
        <f aca="false">"X"&amp;$E34</f>
        <v>X1594.3</v>
      </c>
      <c r="L34" s="1" t="str">
        <f aca="false">"Y"&amp;F34</f>
        <v>Y814.7</v>
      </c>
      <c r="M34" s="1" t="str">
        <f aca="false">"G111"</f>
        <v>G111</v>
      </c>
      <c r="O34" s="1" t="str">
        <f aca="false">I34&amp;" "&amp;J34&amp;" "&amp;K34&amp;" "&amp;L34&amp;" "&amp;M34</f>
        <v>N33 ( WIRE 182 ) X1594.3 Y814.7 G111</v>
      </c>
    </row>
    <row r="35" customFormat="false" ht="13.8" hidden="false" customHeight="false" outlineLevel="0" collapsed="false">
      <c r="D35" s="1" t="n">
        <f aca="false">D34+$B$6</f>
        <v>183</v>
      </c>
      <c r="E35" s="1" t="n">
        <f aca="false">E34+$B$4</f>
        <v>1594.3</v>
      </c>
      <c r="F35" s="1" t="n">
        <f aca="false">F34+$B$5</f>
        <v>820.45</v>
      </c>
      <c r="I35" s="1" t="s">
        <v>50</v>
      </c>
      <c r="J35" s="1" t="str">
        <f aca="false">"( WIRE "&amp;D35&amp;" )"</f>
        <v>( WIRE 183 )</v>
      </c>
      <c r="K35" s="1" t="str">
        <f aca="false">"X"&amp;$E35</f>
        <v>X1594.3</v>
      </c>
      <c r="L35" s="1" t="str">
        <f aca="false">"Y"&amp;F35</f>
        <v>Y820.45</v>
      </c>
      <c r="M35" s="1" t="str">
        <f aca="false">"G111"</f>
        <v>G111</v>
      </c>
      <c r="O35" s="1" t="str">
        <f aca="false">I35&amp;" "&amp;J35&amp;" "&amp;K35&amp;" "&amp;L35&amp;" "&amp;M35</f>
        <v>N34 ( WIRE 183 ) X1594.3 Y820.45 G111</v>
      </c>
    </row>
    <row r="36" customFormat="false" ht="13.8" hidden="false" customHeight="false" outlineLevel="0" collapsed="false">
      <c r="D36" s="1" t="n">
        <f aca="false">D35+$B$6</f>
        <v>184</v>
      </c>
      <c r="E36" s="1" t="n">
        <f aca="false">E35+$B$4</f>
        <v>1594.3</v>
      </c>
      <c r="F36" s="1" t="n">
        <f aca="false">F35+$B$5</f>
        <v>826.2</v>
      </c>
      <c r="I36" s="1" t="s">
        <v>51</v>
      </c>
      <c r="J36" s="1" t="str">
        <f aca="false">"( WIRE "&amp;D36&amp;" )"</f>
        <v>( WIRE 184 )</v>
      </c>
      <c r="K36" s="1" t="str">
        <f aca="false">"X"&amp;$E36</f>
        <v>X1594.3</v>
      </c>
      <c r="L36" s="1" t="str">
        <f aca="false">"Y"&amp;F36</f>
        <v>Y826.2</v>
      </c>
      <c r="M36" s="1" t="str">
        <f aca="false">"G111"</f>
        <v>G111</v>
      </c>
      <c r="O36" s="1" t="str">
        <f aca="false">I36&amp;" "&amp;J36&amp;" "&amp;K36&amp;" "&amp;L36&amp;" "&amp;M36</f>
        <v>N35 ( WIRE 184 ) X1594.3 Y826.2 G111</v>
      </c>
    </row>
    <row r="37" customFormat="false" ht="13.8" hidden="false" customHeight="false" outlineLevel="0" collapsed="false">
      <c r="D37" s="1" t="n">
        <f aca="false">D36+$B$6</f>
        <v>185</v>
      </c>
      <c r="E37" s="1" t="n">
        <f aca="false">E36+$B$4</f>
        <v>1594.3</v>
      </c>
      <c r="F37" s="1" t="n">
        <f aca="false">F36+$B$5</f>
        <v>831.95</v>
      </c>
      <c r="I37" s="1" t="s">
        <v>52</v>
      </c>
      <c r="J37" s="1" t="str">
        <f aca="false">"( WIRE "&amp;D37&amp;" )"</f>
        <v>( WIRE 185 )</v>
      </c>
      <c r="K37" s="1" t="str">
        <f aca="false">"X"&amp;$E37</f>
        <v>X1594.3</v>
      </c>
      <c r="L37" s="1" t="str">
        <f aca="false">"Y"&amp;F37</f>
        <v>Y831.95</v>
      </c>
      <c r="M37" s="1" t="str">
        <f aca="false">"G111"</f>
        <v>G111</v>
      </c>
      <c r="O37" s="1" t="str">
        <f aca="false">I37&amp;" "&amp;J37&amp;" "&amp;K37&amp;" "&amp;L37&amp;" "&amp;M37</f>
        <v>N36 ( WIRE 185 ) X1594.3 Y831.95 G111</v>
      </c>
    </row>
    <row r="38" customFormat="false" ht="13.8" hidden="false" customHeight="false" outlineLevel="0" collapsed="false">
      <c r="D38" s="1" t="n">
        <f aca="false">D37+$B$6</f>
        <v>186</v>
      </c>
      <c r="E38" s="1" t="n">
        <f aca="false">E37+$B$4</f>
        <v>1594.3</v>
      </c>
      <c r="F38" s="1" t="n">
        <f aca="false">F37+$B$5</f>
        <v>837.7</v>
      </c>
      <c r="I38" s="1" t="s">
        <v>53</v>
      </c>
      <c r="J38" s="1" t="str">
        <f aca="false">"( WIRE "&amp;D38&amp;" )"</f>
        <v>( WIRE 186 )</v>
      </c>
      <c r="K38" s="1" t="str">
        <f aca="false">"X"&amp;$E38</f>
        <v>X1594.3</v>
      </c>
      <c r="L38" s="1" t="str">
        <f aca="false">"Y"&amp;F38</f>
        <v>Y837.7</v>
      </c>
      <c r="M38" s="1" t="str">
        <f aca="false">"G111"</f>
        <v>G111</v>
      </c>
      <c r="O38" s="1" t="str">
        <f aca="false">I38&amp;" "&amp;J38&amp;" "&amp;K38&amp;" "&amp;L38&amp;" "&amp;M38</f>
        <v>N37 ( WIRE 186 ) X1594.3 Y837.7 G111</v>
      </c>
    </row>
    <row r="39" customFormat="false" ht="13.8" hidden="false" customHeight="false" outlineLevel="0" collapsed="false">
      <c r="D39" s="1" t="n">
        <f aca="false">D38+$B$6</f>
        <v>187</v>
      </c>
      <c r="E39" s="1" t="n">
        <f aca="false">E38+$B$4</f>
        <v>1594.3</v>
      </c>
      <c r="F39" s="1" t="n">
        <f aca="false">F38+$B$5</f>
        <v>843.45</v>
      </c>
      <c r="I39" s="1" t="s">
        <v>54</v>
      </c>
      <c r="J39" s="1" t="str">
        <f aca="false">"( WIRE "&amp;D39&amp;" )"</f>
        <v>( WIRE 187 )</v>
      </c>
      <c r="K39" s="1" t="str">
        <f aca="false">"X"&amp;$E39</f>
        <v>X1594.3</v>
      </c>
      <c r="L39" s="1" t="str">
        <f aca="false">"Y"&amp;F39</f>
        <v>Y843.45</v>
      </c>
      <c r="M39" s="1" t="str">
        <f aca="false">"G111"</f>
        <v>G111</v>
      </c>
      <c r="O39" s="1" t="str">
        <f aca="false">I39&amp;" "&amp;J39&amp;" "&amp;K39&amp;" "&amp;L39&amp;" "&amp;M39</f>
        <v>N38 ( WIRE 187 ) X1594.3 Y843.45 G111</v>
      </c>
    </row>
    <row r="40" customFormat="false" ht="13.8" hidden="false" customHeight="false" outlineLevel="0" collapsed="false">
      <c r="D40" s="1" t="n">
        <f aca="false">D39+$B$6</f>
        <v>188</v>
      </c>
      <c r="E40" s="1" t="n">
        <f aca="false">E39+$B$4</f>
        <v>1594.3</v>
      </c>
      <c r="F40" s="1" t="n">
        <f aca="false">F39+$B$5</f>
        <v>849.2</v>
      </c>
      <c r="I40" s="1" t="s">
        <v>55</v>
      </c>
      <c r="J40" s="1" t="str">
        <f aca="false">"( WIRE "&amp;D40&amp;" )"</f>
        <v>( WIRE 188 )</v>
      </c>
      <c r="K40" s="1" t="str">
        <f aca="false">"X"&amp;$E40</f>
        <v>X1594.3</v>
      </c>
      <c r="L40" s="1" t="str">
        <f aca="false">"Y"&amp;F40</f>
        <v>Y849.2</v>
      </c>
      <c r="M40" s="1" t="str">
        <f aca="false">"G111"</f>
        <v>G111</v>
      </c>
      <c r="O40" s="1" t="str">
        <f aca="false">I40&amp;" "&amp;J40&amp;" "&amp;K40&amp;" "&amp;L40&amp;" "&amp;M40</f>
        <v>N39 ( WIRE 188 ) X1594.3 Y849.2 G111</v>
      </c>
    </row>
    <row r="41" customFormat="false" ht="13.8" hidden="false" customHeight="false" outlineLevel="0" collapsed="false">
      <c r="D41" s="1" t="n">
        <f aca="false">D40+$B$6</f>
        <v>189</v>
      </c>
      <c r="E41" s="1" t="n">
        <f aca="false">E40+$B$4</f>
        <v>1594.3</v>
      </c>
      <c r="F41" s="1" t="n">
        <f aca="false">F40+$B$5</f>
        <v>854.95</v>
      </c>
      <c r="I41" s="1" t="s">
        <v>56</v>
      </c>
      <c r="J41" s="1" t="str">
        <f aca="false">"( WIRE "&amp;D41&amp;" )"</f>
        <v>( WIRE 189 )</v>
      </c>
      <c r="K41" s="1" t="str">
        <f aca="false">"X"&amp;$E41</f>
        <v>X1594.3</v>
      </c>
      <c r="L41" s="1" t="str">
        <f aca="false">"Y"&amp;F41</f>
        <v>Y854.95</v>
      </c>
      <c r="M41" s="1" t="str">
        <f aca="false">"G111"</f>
        <v>G111</v>
      </c>
      <c r="O41" s="1" t="str">
        <f aca="false">I41&amp;" "&amp;J41&amp;" "&amp;K41&amp;" "&amp;L41&amp;" "&amp;M41</f>
        <v>N40 ( WIRE 189 ) X1594.3 Y854.95 G111</v>
      </c>
    </row>
    <row r="42" customFormat="false" ht="13.8" hidden="false" customHeight="false" outlineLevel="0" collapsed="false">
      <c r="D42" s="1" t="n">
        <f aca="false">D41+$B$6</f>
        <v>190</v>
      </c>
      <c r="E42" s="1" t="n">
        <f aca="false">E41+$B$4</f>
        <v>1594.3</v>
      </c>
      <c r="F42" s="1" t="n">
        <f aca="false">F41+$B$5</f>
        <v>860.7</v>
      </c>
      <c r="I42" s="1" t="s">
        <v>57</v>
      </c>
      <c r="J42" s="1" t="str">
        <f aca="false">"( WIRE "&amp;D42&amp;" )"</f>
        <v>( WIRE 190 )</v>
      </c>
      <c r="K42" s="1" t="str">
        <f aca="false">"X"&amp;$E42</f>
        <v>X1594.3</v>
      </c>
      <c r="L42" s="1" t="str">
        <f aca="false">"Y"&amp;F42</f>
        <v>Y860.7</v>
      </c>
      <c r="M42" s="1" t="str">
        <f aca="false">"G111"</f>
        <v>G111</v>
      </c>
      <c r="O42" s="1" t="str">
        <f aca="false">I42&amp;" "&amp;J42&amp;" "&amp;K42&amp;" "&amp;L42&amp;" "&amp;M42</f>
        <v>N41 ( WIRE 190 ) X1594.3 Y860.7 G111</v>
      </c>
    </row>
    <row r="43" customFormat="false" ht="13.8" hidden="false" customHeight="false" outlineLevel="0" collapsed="false">
      <c r="D43" s="1" t="n">
        <f aca="false">D42+$B$6</f>
        <v>191</v>
      </c>
      <c r="E43" s="1" t="n">
        <f aca="false">E42+$B$4</f>
        <v>1594.3</v>
      </c>
      <c r="F43" s="1" t="n">
        <f aca="false">F42+$B$5</f>
        <v>866.45</v>
      </c>
      <c r="I43" s="1" t="s">
        <v>58</v>
      </c>
      <c r="J43" s="1" t="str">
        <f aca="false">"( WIRE "&amp;D43&amp;" )"</f>
        <v>( WIRE 191 )</v>
      </c>
      <c r="K43" s="1" t="str">
        <f aca="false">"X"&amp;$E43</f>
        <v>X1594.3</v>
      </c>
      <c r="L43" s="1" t="str">
        <f aca="false">"Y"&amp;F43</f>
        <v>Y866.45</v>
      </c>
      <c r="M43" s="1" t="str">
        <f aca="false">"G111"</f>
        <v>G111</v>
      </c>
      <c r="O43" s="1" t="str">
        <f aca="false">I43&amp;" "&amp;J43&amp;" "&amp;K43&amp;" "&amp;L43&amp;" "&amp;M43</f>
        <v>N42 ( WIRE 191 ) X1594.3 Y866.45 G111</v>
      </c>
    </row>
    <row r="44" customFormat="false" ht="13.8" hidden="false" customHeight="false" outlineLevel="0" collapsed="false">
      <c r="D44" s="1" t="n">
        <f aca="false">D43+$B$6</f>
        <v>192</v>
      </c>
      <c r="E44" s="1" t="n">
        <f aca="false">E43+$B$4</f>
        <v>1594.3</v>
      </c>
      <c r="F44" s="1" t="n">
        <f aca="false">F43+$B$5</f>
        <v>872.2</v>
      </c>
      <c r="I44" s="1" t="s">
        <v>59</v>
      </c>
      <c r="J44" s="1" t="str">
        <f aca="false">"( WIRE "&amp;D44&amp;" )"</f>
        <v>( WIRE 192 )</v>
      </c>
      <c r="K44" s="1" t="str">
        <f aca="false">"X"&amp;$E44</f>
        <v>X1594.3</v>
      </c>
      <c r="L44" s="1" t="str">
        <f aca="false">"Y"&amp;F44</f>
        <v>Y872.2</v>
      </c>
      <c r="M44" s="1" t="str">
        <f aca="false">"G111"</f>
        <v>G111</v>
      </c>
      <c r="O44" s="1" t="str">
        <f aca="false">I44&amp;" "&amp;J44&amp;" "&amp;K44&amp;" "&amp;L44&amp;" "&amp;M44</f>
        <v>N43 ( WIRE 192 ) X1594.3 Y872.2 G111</v>
      </c>
    </row>
    <row r="45" customFormat="false" ht="13.8" hidden="false" customHeight="false" outlineLevel="0" collapsed="false">
      <c r="D45" s="1" t="n">
        <f aca="false">D44+$B$6</f>
        <v>193</v>
      </c>
      <c r="E45" s="1" t="n">
        <f aca="false">E44+$B$4</f>
        <v>1594.3</v>
      </c>
      <c r="F45" s="1" t="n">
        <f aca="false">F44+$B$5</f>
        <v>877.95</v>
      </c>
      <c r="I45" s="1" t="s">
        <v>60</v>
      </c>
      <c r="J45" s="1" t="str">
        <f aca="false">"( WIRE "&amp;D45&amp;" )"</f>
        <v>( WIRE 193 )</v>
      </c>
      <c r="K45" s="1" t="str">
        <f aca="false">"X"&amp;$E45</f>
        <v>X1594.3</v>
      </c>
      <c r="L45" s="1" t="str">
        <f aca="false">"Y"&amp;F45</f>
        <v>Y877.95</v>
      </c>
      <c r="M45" s="1" t="str">
        <f aca="false">"G111"</f>
        <v>G111</v>
      </c>
      <c r="O45" s="1" t="str">
        <f aca="false">I45&amp;" "&amp;J45&amp;" "&amp;K45&amp;" "&amp;L45&amp;" "&amp;M45</f>
        <v>N44 ( WIRE 193 ) X1594.3 Y877.95 G111</v>
      </c>
    </row>
    <row r="46" customFormat="false" ht="13.8" hidden="false" customHeight="false" outlineLevel="0" collapsed="false">
      <c r="D46" s="1" t="n">
        <f aca="false">D45+$B$6</f>
        <v>194</v>
      </c>
      <c r="E46" s="1" t="n">
        <f aca="false">E45+$B$4</f>
        <v>1594.3</v>
      </c>
      <c r="F46" s="1" t="n">
        <f aca="false">F45+$B$5</f>
        <v>883.7</v>
      </c>
      <c r="I46" s="1" t="s">
        <v>61</v>
      </c>
      <c r="J46" s="1" t="str">
        <f aca="false">"( WIRE "&amp;D46&amp;" )"</f>
        <v>( WIRE 194 )</v>
      </c>
      <c r="K46" s="1" t="str">
        <f aca="false">"X"&amp;$E46</f>
        <v>X1594.3</v>
      </c>
      <c r="L46" s="1" t="str">
        <f aca="false">"Y"&amp;F46</f>
        <v>Y883.7</v>
      </c>
      <c r="M46" s="1" t="str">
        <f aca="false">"G111"</f>
        <v>G111</v>
      </c>
      <c r="O46" s="1" t="str">
        <f aca="false">I46&amp;" "&amp;J46&amp;" "&amp;K46&amp;" "&amp;L46&amp;" "&amp;M46</f>
        <v>N45 ( WIRE 194 ) X1594.3 Y883.7 G111</v>
      </c>
    </row>
    <row r="47" customFormat="false" ht="13.8" hidden="false" customHeight="false" outlineLevel="0" collapsed="false">
      <c r="D47" s="1" t="n">
        <f aca="false">D46+$B$6</f>
        <v>195</v>
      </c>
      <c r="E47" s="1" t="n">
        <f aca="false">E46+$B$4</f>
        <v>1594.3</v>
      </c>
      <c r="F47" s="1" t="n">
        <f aca="false">F46+$B$5</f>
        <v>889.45</v>
      </c>
      <c r="I47" s="1" t="s">
        <v>62</v>
      </c>
      <c r="J47" s="1" t="str">
        <f aca="false">"( WIRE "&amp;D47&amp;" )"</f>
        <v>( WIRE 195 )</v>
      </c>
      <c r="K47" s="1" t="str">
        <f aca="false">"X"&amp;$E47</f>
        <v>X1594.3</v>
      </c>
      <c r="L47" s="1" t="str">
        <f aca="false">"Y"&amp;F47</f>
        <v>Y889.45</v>
      </c>
      <c r="M47" s="1" t="str">
        <f aca="false">"G111"</f>
        <v>G111</v>
      </c>
      <c r="O47" s="1" t="str">
        <f aca="false">I47&amp;" "&amp;J47&amp;" "&amp;K47&amp;" "&amp;L47&amp;" "&amp;M47</f>
        <v>N46 ( WIRE 195 ) X1594.3 Y889.45 G111</v>
      </c>
    </row>
    <row r="48" customFormat="false" ht="13.8" hidden="false" customHeight="false" outlineLevel="0" collapsed="false">
      <c r="D48" s="1" t="n">
        <f aca="false">D47+$B$6</f>
        <v>196</v>
      </c>
      <c r="E48" s="1" t="n">
        <f aca="false">E47+$B$4</f>
        <v>1594.3</v>
      </c>
      <c r="F48" s="1" t="n">
        <f aca="false">F47+$B$5</f>
        <v>895.2</v>
      </c>
      <c r="I48" s="1" t="s">
        <v>63</v>
      </c>
      <c r="J48" s="1" t="str">
        <f aca="false">"( WIRE "&amp;D48&amp;" )"</f>
        <v>( WIRE 196 )</v>
      </c>
      <c r="K48" s="1" t="str">
        <f aca="false">"X"&amp;$E48</f>
        <v>X1594.3</v>
      </c>
      <c r="L48" s="1" t="str">
        <f aca="false">"Y"&amp;F48</f>
        <v>Y895.2</v>
      </c>
      <c r="M48" s="1" t="str">
        <f aca="false">"G111"</f>
        <v>G111</v>
      </c>
      <c r="O48" s="1" t="str">
        <f aca="false">I48&amp;" "&amp;J48&amp;" "&amp;K48&amp;" "&amp;L48&amp;" "&amp;M48</f>
        <v>N47 ( WIRE 196 ) X1594.3 Y895.2 G111</v>
      </c>
    </row>
    <row r="49" customFormat="false" ht="13.8" hidden="false" customHeight="false" outlineLevel="0" collapsed="false">
      <c r="D49" s="1" t="n">
        <f aca="false">D48+$B$6</f>
        <v>197</v>
      </c>
      <c r="E49" s="1" t="n">
        <f aca="false">E48+$B$4</f>
        <v>1594.3</v>
      </c>
      <c r="F49" s="1" t="n">
        <f aca="false">F48+$B$5</f>
        <v>900.95</v>
      </c>
      <c r="I49" s="1" t="s">
        <v>64</v>
      </c>
      <c r="J49" s="1" t="str">
        <f aca="false">"( WIRE "&amp;D49&amp;" )"</f>
        <v>( WIRE 197 )</v>
      </c>
      <c r="K49" s="1" t="str">
        <f aca="false">"X"&amp;$E49</f>
        <v>X1594.3</v>
      </c>
      <c r="L49" s="1" t="str">
        <f aca="false">"Y"&amp;F49</f>
        <v>Y900.95</v>
      </c>
      <c r="M49" s="1" t="str">
        <f aca="false">"G111"</f>
        <v>G111</v>
      </c>
      <c r="O49" s="1" t="str">
        <f aca="false">I49&amp;" "&amp;J49&amp;" "&amp;K49&amp;" "&amp;L49&amp;" "&amp;M49</f>
        <v>N48 ( WIRE 197 ) X1594.3 Y900.95 G111</v>
      </c>
    </row>
    <row r="50" customFormat="false" ht="13.8" hidden="false" customHeight="false" outlineLevel="0" collapsed="false">
      <c r="D50" s="1" t="n">
        <f aca="false">D49+$B$6</f>
        <v>198</v>
      </c>
      <c r="E50" s="1" t="n">
        <f aca="false">E49+$B$4</f>
        <v>1594.3</v>
      </c>
      <c r="F50" s="1" t="n">
        <f aca="false">F49+$B$5</f>
        <v>906.7</v>
      </c>
      <c r="I50" s="1" t="s">
        <v>65</v>
      </c>
      <c r="J50" s="1" t="str">
        <f aca="false">"( WIRE "&amp;D50&amp;" )"</f>
        <v>( WIRE 198 )</v>
      </c>
      <c r="K50" s="1" t="str">
        <f aca="false">"X"&amp;$E50</f>
        <v>X1594.3</v>
      </c>
      <c r="L50" s="1" t="str">
        <f aca="false">"Y"&amp;F50</f>
        <v>Y906.7</v>
      </c>
      <c r="M50" s="1" t="str">
        <f aca="false">"G111"</f>
        <v>G111</v>
      </c>
      <c r="O50" s="1" t="str">
        <f aca="false">I50&amp;" "&amp;J50&amp;" "&amp;K50&amp;" "&amp;L50&amp;" "&amp;M50</f>
        <v>N49 ( WIRE 198 ) X1594.3 Y906.7 G111</v>
      </c>
    </row>
    <row r="51" customFormat="false" ht="13.8" hidden="false" customHeight="false" outlineLevel="0" collapsed="false">
      <c r="D51" s="1" t="n">
        <f aca="false">D50+$B$6</f>
        <v>199</v>
      </c>
      <c r="E51" s="1" t="n">
        <f aca="false">E50+$B$4</f>
        <v>1594.3</v>
      </c>
      <c r="F51" s="1" t="n">
        <f aca="false">F50+$B$5</f>
        <v>912.45</v>
      </c>
      <c r="I51" s="1" t="s">
        <v>66</v>
      </c>
      <c r="J51" s="1" t="str">
        <f aca="false">"( WIRE "&amp;D51&amp;" )"</f>
        <v>( WIRE 199 )</v>
      </c>
      <c r="K51" s="1" t="str">
        <f aca="false">"X"&amp;$E51</f>
        <v>X1594.3</v>
      </c>
      <c r="L51" s="1" t="str">
        <f aca="false">"Y"&amp;F51</f>
        <v>Y912.45</v>
      </c>
      <c r="M51" s="1" t="str">
        <f aca="false">"G111"</f>
        <v>G111</v>
      </c>
      <c r="O51" s="1" t="str">
        <f aca="false">I51&amp;" "&amp;J51&amp;" "&amp;K51&amp;" "&amp;L51&amp;" "&amp;M51</f>
        <v>N50 ( WIRE 199 ) X1594.3 Y912.45 G111</v>
      </c>
    </row>
    <row r="52" customFormat="false" ht="13.8" hidden="false" customHeight="false" outlineLevel="0" collapsed="false">
      <c r="D52" s="1" t="n">
        <f aca="false">D51+$B$6</f>
        <v>200</v>
      </c>
      <c r="E52" s="1" t="n">
        <f aca="false">E51+$B$4</f>
        <v>1594.3</v>
      </c>
      <c r="F52" s="1" t="n">
        <f aca="false">F51+$B$5</f>
        <v>918.2</v>
      </c>
      <c r="I52" s="1" t="s">
        <v>67</v>
      </c>
      <c r="J52" s="1" t="str">
        <f aca="false">"( WIRE "&amp;D52&amp;" )"</f>
        <v>( WIRE 200 )</v>
      </c>
      <c r="K52" s="1" t="str">
        <f aca="false">"X"&amp;$E52</f>
        <v>X1594.3</v>
      </c>
      <c r="L52" s="1" t="str">
        <f aca="false">"Y"&amp;F52</f>
        <v>Y918.2</v>
      </c>
      <c r="M52" s="1" t="str">
        <f aca="false">"G111"</f>
        <v>G111</v>
      </c>
      <c r="O52" s="1" t="str">
        <f aca="false">I52&amp;" "&amp;J52&amp;" "&amp;K52&amp;" "&amp;L52&amp;" "&amp;M52</f>
        <v>N51 ( WIRE 200 ) X1594.3 Y918.2 G111</v>
      </c>
    </row>
    <row r="53" customFormat="false" ht="13.8" hidden="false" customHeight="false" outlineLevel="0" collapsed="false">
      <c r="D53" s="1" t="n">
        <f aca="false">D52+$B$6</f>
        <v>201</v>
      </c>
      <c r="E53" s="1" t="n">
        <f aca="false">E52+$B$4</f>
        <v>1594.3</v>
      </c>
      <c r="F53" s="1" t="n">
        <f aca="false">F52+$B$5</f>
        <v>923.95</v>
      </c>
      <c r="I53" s="1" t="s">
        <v>68</v>
      </c>
      <c r="J53" s="1" t="str">
        <f aca="false">"( WIRE "&amp;D53&amp;" )"</f>
        <v>( WIRE 201 )</v>
      </c>
      <c r="K53" s="1" t="str">
        <f aca="false">"X"&amp;$E53</f>
        <v>X1594.3</v>
      </c>
      <c r="L53" s="1" t="str">
        <f aca="false">"Y"&amp;F53</f>
        <v>Y923.95</v>
      </c>
      <c r="M53" s="1" t="str">
        <f aca="false">"G111"</f>
        <v>G111</v>
      </c>
      <c r="O53" s="1" t="str">
        <f aca="false">I53&amp;" "&amp;J53&amp;" "&amp;K53&amp;" "&amp;L53&amp;" "&amp;M53</f>
        <v>N52 ( WIRE 201 ) X1594.3 Y923.95 G111</v>
      </c>
    </row>
    <row r="54" customFormat="false" ht="13.8" hidden="false" customHeight="false" outlineLevel="0" collapsed="false">
      <c r="D54" s="1" t="n">
        <f aca="false">D53+$B$6</f>
        <v>202</v>
      </c>
      <c r="E54" s="1" t="n">
        <f aca="false">E53+$B$4</f>
        <v>1594.3</v>
      </c>
      <c r="F54" s="1" t="n">
        <f aca="false">F53+$B$5</f>
        <v>929.7</v>
      </c>
      <c r="I54" s="1" t="s">
        <v>69</v>
      </c>
      <c r="J54" s="1" t="str">
        <f aca="false">"( WIRE "&amp;D54&amp;" )"</f>
        <v>( WIRE 202 )</v>
      </c>
      <c r="K54" s="1" t="str">
        <f aca="false">"X"&amp;$E54</f>
        <v>X1594.3</v>
      </c>
      <c r="L54" s="1" t="str">
        <f aca="false">"Y"&amp;F54</f>
        <v>Y929.7</v>
      </c>
      <c r="M54" s="1" t="str">
        <f aca="false">"G111"</f>
        <v>G111</v>
      </c>
      <c r="O54" s="1" t="str">
        <f aca="false">I54&amp;" "&amp;J54&amp;" "&amp;K54&amp;" "&amp;L54&amp;" "&amp;M54</f>
        <v>N53 ( WIRE 202 ) X1594.3 Y929.7 G111</v>
      </c>
    </row>
    <row r="55" customFormat="false" ht="13.8" hidden="false" customHeight="false" outlineLevel="0" collapsed="false">
      <c r="D55" s="1" t="n">
        <f aca="false">D54+$B$6</f>
        <v>203</v>
      </c>
      <c r="E55" s="1" t="n">
        <f aca="false">E54+$B$4</f>
        <v>1594.3</v>
      </c>
      <c r="F55" s="1" t="n">
        <f aca="false">F54+$B$5</f>
        <v>935.45</v>
      </c>
      <c r="I55" s="1" t="s">
        <v>70</v>
      </c>
      <c r="J55" s="1" t="str">
        <f aca="false">"( WIRE "&amp;D55&amp;" )"</f>
        <v>( WIRE 203 )</v>
      </c>
      <c r="K55" s="1" t="str">
        <f aca="false">"X"&amp;$E55</f>
        <v>X1594.3</v>
      </c>
      <c r="L55" s="1" t="str">
        <f aca="false">"Y"&amp;F55</f>
        <v>Y935.45</v>
      </c>
      <c r="M55" s="1" t="str">
        <f aca="false">"G111"</f>
        <v>G111</v>
      </c>
      <c r="O55" s="1" t="str">
        <f aca="false">I55&amp;" "&amp;J55&amp;" "&amp;K55&amp;" "&amp;L55&amp;" "&amp;M55</f>
        <v>N54 ( WIRE 203 ) X1594.3 Y935.45 G111</v>
      </c>
    </row>
    <row r="56" customFormat="false" ht="13.8" hidden="false" customHeight="false" outlineLevel="0" collapsed="false">
      <c r="D56" s="1" t="n">
        <f aca="false">D55+$B$6</f>
        <v>204</v>
      </c>
      <c r="E56" s="1" t="n">
        <f aca="false">E55+$B$4</f>
        <v>1594.3</v>
      </c>
      <c r="F56" s="1" t="n">
        <f aca="false">F55+$B$5</f>
        <v>941.2</v>
      </c>
      <c r="I56" s="1" t="s">
        <v>71</v>
      </c>
      <c r="J56" s="1" t="str">
        <f aca="false">"( WIRE "&amp;D56&amp;" )"</f>
        <v>( WIRE 204 )</v>
      </c>
      <c r="K56" s="1" t="str">
        <f aca="false">"X"&amp;$E56</f>
        <v>X1594.3</v>
      </c>
      <c r="L56" s="1" t="str">
        <f aca="false">"Y"&amp;F56</f>
        <v>Y941.2</v>
      </c>
      <c r="M56" s="1" t="str">
        <f aca="false">"G111"</f>
        <v>G111</v>
      </c>
      <c r="O56" s="1" t="str">
        <f aca="false">I56&amp;" "&amp;J56&amp;" "&amp;K56&amp;" "&amp;L56&amp;" "&amp;M56</f>
        <v>N55 ( WIRE 204 ) X1594.3 Y941.2 G111</v>
      </c>
    </row>
    <row r="57" customFormat="false" ht="13.8" hidden="false" customHeight="false" outlineLevel="0" collapsed="false">
      <c r="D57" s="1" t="n">
        <f aca="false">D56+$B$6</f>
        <v>205</v>
      </c>
      <c r="E57" s="1" t="n">
        <f aca="false">E56+$B$4</f>
        <v>1594.3</v>
      </c>
      <c r="F57" s="1" t="n">
        <f aca="false">F56+$B$5</f>
        <v>946.95</v>
      </c>
      <c r="I57" s="1" t="s">
        <v>72</v>
      </c>
      <c r="J57" s="1" t="str">
        <f aca="false">"( WIRE "&amp;D57&amp;" )"</f>
        <v>( WIRE 205 )</v>
      </c>
      <c r="K57" s="1" t="str">
        <f aca="false">"X"&amp;$E57</f>
        <v>X1594.3</v>
      </c>
      <c r="L57" s="1" t="str">
        <f aca="false">"Y"&amp;F57</f>
        <v>Y946.95</v>
      </c>
      <c r="M57" s="1" t="str">
        <f aca="false">"G111"</f>
        <v>G111</v>
      </c>
      <c r="O57" s="1" t="str">
        <f aca="false">I57&amp;" "&amp;J57&amp;" "&amp;K57&amp;" "&amp;L57&amp;" "&amp;M57</f>
        <v>N56 ( WIRE 205 ) X1594.3 Y946.95 G111</v>
      </c>
    </row>
    <row r="58" customFormat="false" ht="13.8" hidden="false" customHeight="false" outlineLevel="0" collapsed="false">
      <c r="D58" s="1" t="n">
        <f aca="false">D57+$B$6</f>
        <v>206</v>
      </c>
      <c r="E58" s="1" t="n">
        <f aca="false">E57+$B$4</f>
        <v>1594.3</v>
      </c>
      <c r="F58" s="1" t="n">
        <f aca="false">F57+$B$5</f>
        <v>952.7</v>
      </c>
      <c r="I58" s="1" t="s">
        <v>73</v>
      </c>
      <c r="J58" s="1" t="str">
        <f aca="false">"( WIRE "&amp;D58&amp;" )"</f>
        <v>( WIRE 206 )</v>
      </c>
      <c r="K58" s="1" t="str">
        <f aca="false">"X"&amp;$E58</f>
        <v>X1594.3</v>
      </c>
      <c r="L58" s="1" t="str">
        <f aca="false">"Y"&amp;F58</f>
        <v>Y952.7</v>
      </c>
      <c r="M58" s="1" t="str">
        <f aca="false">"G111"</f>
        <v>G111</v>
      </c>
      <c r="O58" s="1" t="str">
        <f aca="false">I58&amp;" "&amp;J58&amp;" "&amp;K58&amp;" "&amp;L58&amp;" "&amp;M58</f>
        <v>N57 ( WIRE 206 ) X1594.3 Y952.7 G111</v>
      </c>
    </row>
    <row r="59" customFormat="false" ht="13.8" hidden="false" customHeight="false" outlineLevel="0" collapsed="false">
      <c r="D59" s="1" t="n">
        <f aca="false">D58+$B$6</f>
        <v>207</v>
      </c>
      <c r="E59" s="1" t="n">
        <f aca="false">E58+$B$4</f>
        <v>1594.3</v>
      </c>
      <c r="F59" s="1" t="n">
        <f aca="false">F58+$B$5</f>
        <v>958.45</v>
      </c>
      <c r="I59" s="1" t="s">
        <v>74</v>
      </c>
      <c r="J59" s="1" t="str">
        <f aca="false">"( WIRE "&amp;D59&amp;" )"</f>
        <v>( WIRE 207 )</v>
      </c>
      <c r="K59" s="1" t="str">
        <f aca="false">"X"&amp;$E59</f>
        <v>X1594.3</v>
      </c>
      <c r="L59" s="1" t="str">
        <f aca="false">"Y"&amp;F59</f>
        <v>Y958.45</v>
      </c>
      <c r="M59" s="1" t="str">
        <f aca="false">"G111"</f>
        <v>G111</v>
      </c>
      <c r="O59" s="1" t="str">
        <f aca="false">I59&amp;" "&amp;J59&amp;" "&amp;K59&amp;" "&amp;L59&amp;" "&amp;M59</f>
        <v>N58 ( WIRE 207 ) X1594.3 Y958.45 G111</v>
      </c>
    </row>
    <row r="60" customFormat="false" ht="13.8" hidden="false" customHeight="false" outlineLevel="0" collapsed="false">
      <c r="D60" s="1" t="n">
        <f aca="false">D59+$B$6</f>
        <v>208</v>
      </c>
      <c r="E60" s="1" t="n">
        <f aca="false">E59+$B$4</f>
        <v>1594.3</v>
      </c>
      <c r="F60" s="1" t="n">
        <f aca="false">F59+$B$5</f>
        <v>964.2</v>
      </c>
      <c r="I60" s="1" t="s">
        <v>75</v>
      </c>
      <c r="J60" s="1" t="str">
        <f aca="false">"( WIRE "&amp;D60&amp;" )"</f>
        <v>( WIRE 208 )</v>
      </c>
      <c r="K60" s="1" t="str">
        <f aca="false">"X"&amp;$E60</f>
        <v>X1594.3</v>
      </c>
      <c r="L60" s="1" t="str">
        <f aca="false">"Y"&amp;F60</f>
        <v>Y964.2</v>
      </c>
      <c r="M60" s="1" t="str">
        <f aca="false">"G111"</f>
        <v>G111</v>
      </c>
      <c r="O60" s="1" t="str">
        <f aca="false">I60&amp;" "&amp;J60&amp;" "&amp;K60&amp;" "&amp;L60&amp;" "&amp;M60</f>
        <v>N59 ( WIRE 208 ) X1594.3 Y964.2 G111</v>
      </c>
    </row>
    <row r="61" customFormat="false" ht="13.8" hidden="false" customHeight="false" outlineLevel="0" collapsed="false">
      <c r="D61" s="1" t="n">
        <f aca="false">D60+$B$6</f>
        <v>209</v>
      </c>
      <c r="E61" s="1" t="n">
        <f aca="false">E60+$B$4</f>
        <v>1594.3</v>
      </c>
      <c r="F61" s="1" t="n">
        <f aca="false">F60+$B$5</f>
        <v>969.95</v>
      </c>
      <c r="I61" s="1" t="s">
        <v>76</v>
      </c>
      <c r="J61" s="1" t="str">
        <f aca="false">"( WIRE "&amp;D61&amp;" )"</f>
        <v>( WIRE 209 )</v>
      </c>
      <c r="K61" s="1" t="str">
        <f aca="false">"X"&amp;$E61</f>
        <v>X1594.3</v>
      </c>
      <c r="L61" s="1" t="str">
        <f aca="false">"Y"&amp;F61</f>
        <v>Y969.95</v>
      </c>
      <c r="M61" s="1" t="str">
        <f aca="false">"G111"</f>
        <v>G111</v>
      </c>
      <c r="O61" s="1" t="str">
        <f aca="false">I61&amp;" "&amp;J61&amp;" "&amp;K61&amp;" "&amp;L61&amp;" "&amp;M61</f>
        <v>N60 ( WIRE 209 ) X1594.3 Y969.95 G111</v>
      </c>
    </row>
    <row r="62" customFormat="false" ht="13.8" hidden="false" customHeight="false" outlineLevel="0" collapsed="false">
      <c r="D62" s="1" t="n">
        <f aca="false">D61+$B$6</f>
        <v>210</v>
      </c>
      <c r="E62" s="1" t="n">
        <f aca="false">E61+$B$4</f>
        <v>1594.3</v>
      </c>
      <c r="F62" s="1" t="n">
        <f aca="false">F61+$B$5</f>
        <v>975.7</v>
      </c>
      <c r="I62" s="1" t="s">
        <v>77</v>
      </c>
      <c r="J62" s="1" t="str">
        <f aca="false">"( WIRE "&amp;D62&amp;" )"</f>
        <v>( WIRE 210 )</v>
      </c>
      <c r="K62" s="1" t="str">
        <f aca="false">"X"&amp;$E62</f>
        <v>X1594.3</v>
      </c>
      <c r="L62" s="1" t="str">
        <f aca="false">"Y"&amp;F62</f>
        <v>Y975.7</v>
      </c>
      <c r="M62" s="1" t="str">
        <f aca="false">"G111"</f>
        <v>G111</v>
      </c>
      <c r="O62" s="1" t="str">
        <f aca="false">I62&amp;" "&amp;J62&amp;" "&amp;K62&amp;" "&amp;L62&amp;" "&amp;M62</f>
        <v>N61 ( WIRE 210 ) X1594.3 Y975.7 G111</v>
      </c>
    </row>
    <row r="63" customFormat="false" ht="13.8" hidden="false" customHeight="false" outlineLevel="0" collapsed="false">
      <c r="D63" s="1" t="n">
        <f aca="false">D62+$B$6</f>
        <v>211</v>
      </c>
      <c r="E63" s="1" t="n">
        <f aca="false">E62+$B$4</f>
        <v>1594.3</v>
      </c>
      <c r="F63" s="1" t="n">
        <f aca="false">F62+$B$5</f>
        <v>981.45</v>
      </c>
      <c r="I63" s="1" t="s">
        <v>78</v>
      </c>
      <c r="J63" s="1" t="str">
        <f aca="false">"( WIRE "&amp;D63&amp;" )"</f>
        <v>( WIRE 211 )</v>
      </c>
      <c r="K63" s="1" t="str">
        <f aca="false">"X"&amp;$E63</f>
        <v>X1594.3</v>
      </c>
      <c r="L63" s="1" t="str">
        <f aca="false">"Y"&amp;F63</f>
        <v>Y981.45</v>
      </c>
      <c r="M63" s="1" t="str">
        <f aca="false">"G111"</f>
        <v>G111</v>
      </c>
      <c r="O63" s="1" t="str">
        <f aca="false">I63&amp;" "&amp;J63&amp;" "&amp;K63&amp;" "&amp;L63&amp;" "&amp;M63</f>
        <v>N62 ( WIRE 211 ) X1594.3 Y981.45 G111</v>
      </c>
    </row>
    <row r="64" customFormat="false" ht="13.8" hidden="false" customHeight="false" outlineLevel="0" collapsed="false">
      <c r="D64" s="1" t="n">
        <f aca="false">D63+$B$6</f>
        <v>212</v>
      </c>
      <c r="E64" s="1" t="n">
        <f aca="false">E63+$B$4</f>
        <v>1594.3</v>
      </c>
      <c r="F64" s="1" t="n">
        <f aca="false">F63+$B$5</f>
        <v>987.2</v>
      </c>
      <c r="I64" s="1" t="s">
        <v>79</v>
      </c>
      <c r="J64" s="1" t="str">
        <f aca="false">"( WIRE "&amp;D64&amp;" )"</f>
        <v>( WIRE 212 )</v>
      </c>
      <c r="K64" s="1" t="str">
        <f aca="false">"X"&amp;$E64</f>
        <v>X1594.3</v>
      </c>
      <c r="L64" s="1" t="str">
        <f aca="false">"Y"&amp;F64</f>
        <v>Y987.2</v>
      </c>
      <c r="M64" s="1" t="str">
        <f aca="false">"G111"</f>
        <v>G111</v>
      </c>
      <c r="O64" s="1" t="str">
        <f aca="false">I64&amp;" "&amp;J64&amp;" "&amp;K64&amp;" "&amp;L64&amp;" "&amp;M64</f>
        <v>N63 ( WIRE 212 ) X1594.3 Y987.2 G111</v>
      </c>
    </row>
    <row r="65" customFormat="false" ht="13.8" hidden="false" customHeight="false" outlineLevel="0" collapsed="false">
      <c r="D65" s="1" t="n">
        <f aca="false">D64+$B$6</f>
        <v>213</v>
      </c>
      <c r="E65" s="1" t="n">
        <f aca="false">E64+$B$4</f>
        <v>1594.3</v>
      </c>
      <c r="F65" s="1" t="n">
        <f aca="false">F64+$B$5</f>
        <v>992.95</v>
      </c>
      <c r="I65" s="1" t="s">
        <v>80</v>
      </c>
      <c r="J65" s="1" t="str">
        <f aca="false">"( WIRE "&amp;D65&amp;" )"</f>
        <v>( WIRE 213 )</v>
      </c>
      <c r="K65" s="1" t="str">
        <f aca="false">"X"&amp;$E65</f>
        <v>X1594.3</v>
      </c>
      <c r="L65" s="1" t="str">
        <f aca="false">"Y"&amp;F65</f>
        <v>Y992.95</v>
      </c>
      <c r="M65" s="1" t="str">
        <f aca="false">"G111"</f>
        <v>G111</v>
      </c>
      <c r="O65" s="1" t="str">
        <f aca="false">I65&amp;" "&amp;J65&amp;" "&amp;K65&amp;" "&amp;L65&amp;" "&amp;M65</f>
        <v>N64 ( WIRE 213 ) X1594.3 Y992.95 G111</v>
      </c>
    </row>
    <row r="66" customFormat="false" ht="13.8" hidden="false" customHeight="false" outlineLevel="0" collapsed="false">
      <c r="D66" s="1" t="n">
        <f aca="false">D65+$B$6</f>
        <v>214</v>
      </c>
      <c r="E66" s="1" t="n">
        <f aca="false">E65+$B$4</f>
        <v>1594.3</v>
      </c>
      <c r="F66" s="1" t="n">
        <f aca="false">F65+$B$5</f>
        <v>998.7</v>
      </c>
      <c r="I66" s="1" t="s">
        <v>81</v>
      </c>
      <c r="J66" s="1" t="str">
        <f aca="false">"( WIRE "&amp;D66&amp;" )"</f>
        <v>( WIRE 214 )</v>
      </c>
      <c r="K66" s="1" t="str">
        <f aca="false">"X"&amp;$E66</f>
        <v>X1594.3</v>
      </c>
      <c r="L66" s="1" t="str">
        <f aca="false">"Y"&amp;F66</f>
        <v>Y998.7</v>
      </c>
      <c r="M66" s="1" t="str">
        <f aca="false">"G111"</f>
        <v>G111</v>
      </c>
      <c r="O66" s="1" t="str">
        <f aca="false">I66&amp;" "&amp;J66&amp;" "&amp;K66&amp;" "&amp;L66&amp;" "&amp;M66</f>
        <v>N65 ( WIRE 214 ) X1594.3 Y998.7 G111</v>
      </c>
    </row>
    <row r="67" customFormat="false" ht="13.8" hidden="false" customHeight="false" outlineLevel="0" collapsed="false">
      <c r="D67" s="1" t="n">
        <f aca="false">D66+$B$6</f>
        <v>215</v>
      </c>
      <c r="E67" s="1" t="n">
        <f aca="false">E66+$B$4</f>
        <v>1594.3</v>
      </c>
      <c r="F67" s="1" t="n">
        <f aca="false">F66+$B$5</f>
        <v>1004.45</v>
      </c>
      <c r="I67" s="1" t="s">
        <v>82</v>
      </c>
      <c r="J67" s="1" t="str">
        <f aca="false">"( WIRE "&amp;D67&amp;" )"</f>
        <v>( WIRE 215 )</v>
      </c>
      <c r="K67" s="1" t="str">
        <f aca="false">"X"&amp;$E67</f>
        <v>X1594.3</v>
      </c>
      <c r="L67" s="1" t="str">
        <f aca="false">"Y"&amp;F67</f>
        <v>Y1004.45</v>
      </c>
      <c r="M67" s="1" t="str">
        <f aca="false">"G111"</f>
        <v>G111</v>
      </c>
      <c r="O67" s="1" t="str">
        <f aca="false">I67&amp;" "&amp;J67&amp;" "&amp;K67&amp;" "&amp;L67&amp;" "&amp;M67</f>
        <v>N66 ( WIRE 215 ) X1594.3 Y1004.45 G111</v>
      </c>
    </row>
    <row r="68" customFormat="false" ht="13.8" hidden="false" customHeight="false" outlineLevel="0" collapsed="false">
      <c r="D68" s="1" t="n">
        <f aca="false">D67+$B$6</f>
        <v>216</v>
      </c>
      <c r="E68" s="1" t="n">
        <f aca="false">E67+$B$4</f>
        <v>1594.3</v>
      </c>
      <c r="F68" s="1" t="n">
        <f aca="false">F67+$B$5</f>
        <v>1010.2</v>
      </c>
      <c r="I68" s="1" t="s">
        <v>83</v>
      </c>
      <c r="J68" s="1" t="str">
        <f aca="false">"( WIRE "&amp;D68&amp;" )"</f>
        <v>( WIRE 216 )</v>
      </c>
      <c r="K68" s="1" t="str">
        <f aca="false">"X"&amp;$E68</f>
        <v>X1594.3</v>
      </c>
      <c r="L68" s="1" t="str">
        <f aca="false">"Y"&amp;F68</f>
        <v>Y1010.2</v>
      </c>
      <c r="M68" s="1" t="str">
        <f aca="false">"G111"</f>
        <v>G111</v>
      </c>
      <c r="O68" s="1" t="str">
        <f aca="false">I68&amp;" "&amp;J68&amp;" "&amp;K68&amp;" "&amp;L68&amp;" "&amp;M68</f>
        <v>N67 ( WIRE 216 ) X1594.3 Y1010.2 G111</v>
      </c>
    </row>
    <row r="69" customFormat="false" ht="13.8" hidden="false" customHeight="false" outlineLevel="0" collapsed="false">
      <c r="D69" s="1" t="n">
        <f aca="false">D68+$B$6</f>
        <v>217</v>
      </c>
      <c r="E69" s="1" t="n">
        <f aca="false">E68+$B$4</f>
        <v>1594.3</v>
      </c>
      <c r="F69" s="1" t="n">
        <f aca="false">F68+$B$5</f>
        <v>1015.95</v>
      </c>
      <c r="I69" s="1" t="s">
        <v>84</v>
      </c>
      <c r="J69" s="1" t="str">
        <f aca="false">"( WIRE "&amp;D69&amp;" )"</f>
        <v>( WIRE 217 )</v>
      </c>
      <c r="K69" s="1" t="str">
        <f aca="false">"X"&amp;$E69</f>
        <v>X1594.3</v>
      </c>
      <c r="L69" s="1" t="str">
        <f aca="false">"Y"&amp;F69</f>
        <v>Y1015.95</v>
      </c>
      <c r="M69" s="1" t="str">
        <f aca="false">"G111"</f>
        <v>G111</v>
      </c>
      <c r="O69" s="1" t="str">
        <f aca="false">I69&amp;" "&amp;J69&amp;" "&amp;K69&amp;" "&amp;L69&amp;" "&amp;M69</f>
        <v>N68 ( WIRE 217 ) X1594.3 Y1015.95 G111</v>
      </c>
    </row>
    <row r="70" customFormat="false" ht="13.8" hidden="false" customHeight="false" outlineLevel="0" collapsed="false">
      <c r="D70" s="1" t="n">
        <f aca="false">D69+$B$6</f>
        <v>218</v>
      </c>
      <c r="E70" s="1" t="n">
        <f aca="false">E69+$B$4</f>
        <v>1594.3</v>
      </c>
      <c r="F70" s="1" t="n">
        <f aca="false">F69+$B$5</f>
        <v>1021.7</v>
      </c>
      <c r="I70" s="1" t="s">
        <v>85</v>
      </c>
      <c r="J70" s="1" t="str">
        <f aca="false">"( WIRE "&amp;D70&amp;" )"</f>
        <v>( WIRE 218 )</v>
      </c>
      <c r="K70" s="1" t="str">
        <f aca="false">"X"&amp;$E70</f>
        <v>X1594.3</v>
      </c>
      <c r="L70" s="1" t="str">
        <f aca="false">"Y"&amp;F70</f>
        <v>Y1021.7</v>
      </c>
      <c r="M70" s="1" t="str">
        <f aca="false">"G111"</f>
        <v>G111</v>
      </c>
      <c r="O70" s="1" t="str">
        <f aca="false">I70&amp;" "&amp;J70&amp;" "&amp;K70&amp;" "&amp;L70&amp;" "&amp;M70</f>
        <v>N69 ( WIRE 218 ) X1594.3 Y1021.7 G111</v>
      </c>
    </row>
    <row r="71" customFormat="false" ht="13.8" hidden="false" customHeight="false" outlineLevel="0" collapsed="false">
      <c r="D71" s="1" t="n">
        <f aca="false">D70+$B$6</f>
        <v>219</v>
      </c>
      <c r="E71" s="1" t="n">
        <f aca="false">E70+$B$4</f>
        <v>1594.3</v>
      </c>
      <c r="F71" s="1" t="n">
        <f aca="false">F70+$B$5</f>
        <v>1027.45</v>
      </c>
      <c r="I71" s="1" t="s">
        <v>86</v>
      </c>
      <c r="J71" s="1" t="str">
        <f aca="false">"( WIRE "&amp;D71&amp;" )"</f>
        <v>( WIRE 219 )</v>
      </c>
      <c r="K71" s="1" t="str">
        <f aca="false">"X"&amp;$E71</f>
        <v>X1594.3</v>
      </c>
      <c r="L71" s="1" t="str">
        <f aca="false">"Y"&amp;F71</f>
        <v>Y1027.45</v>
      </c>
      <c r="M71" s="1" t="str">
        <f aca="false">"G111"</f>
        <v>G111</v>
      </c>
      <c r="O71" s="1" t="str">
        <f aca="false">I71&amp;" "&amp;J71&amp;" "&amp;K71&amp;" "&amp;L71&amp;" "&amp;M71</f>
        <v>N70 ( WIRE 219 ) X1594.3 Y1027.45 G111</v>
      </c>
    </row>
    <row r="72" customFormat="false" ht="13.8" hidden="false" customHeight="false" outlineLevel="0" collapsed="false">
      <c r="D72" s="1" t="n">
        <f aca="false">D71+$B$6</f>
        <v>220</v>
      </c>
      <c r="E72" s="1" t="n">
        <f aca="false">E71+$B$4</f>
        <v>1594.3</v>
      </c>
      <c r="F72" s="1" t="n">
        <f aca="false">F71+$B$5</f>
        <v>1033.2</v>
      </c>
      <c r="I72" s="1" t="s">
        <v>87</v>
      </c>
      <c r="J72" s="1" t="str">
        <f aca="false">"( WIRE "&amp;D72&amp;" )"</f>
        <v>( WIRE 220 )</v>
      </c>
      <c r="K72" s="1" t="str">
        <f aca="false">"X"&amp;$E72</f>
        <v>X1594.3</v>
      </c>
      <c r="L72" s="1" t="str">
        <f aca="false">"Y"&amp;F72</f>
        <v>Y1033.2</v>
      </c>
      <c r="M72" s="1" t="str">
        <f aca="false">"G111"</f>
        <v>G111</v>
      </c>
      <c r="O72" s="1" t="str">
        <f aca="false">I72&amp;" "&amp;J72&amp;" "&amp;K72&amp;" "&amp;L72&amp;" "&amp;M72</f>
        <v>N71 ( WIRE 220 ) X1594.3 Y1033.2 G111</v>
      </c>
    </row>
    <row r="73" customFormat="false" ht="13.8" hidden="false" customHeight="false" outlineLevel="0" collapsed="false">
      <c r="D73" s="1" t="n">
        <f aca="false">D72+$B$6</f>
        <v>221</v>
      </c>
      <c r="E73" s="1" t="n">
        <f aca="false">E72+$B$4</f>
        <v>1594.3</v>
      </c>
      <c r="F73" s="1" t="n">
        <f aca="false">F72+$B$5</f>
        <v>1038.95</v>
      </c>
      <c r="I73" s="1" t="s">
        <v>88</v>
      </c>
      <c r="J73" s="1" t="str">
        <f aca="false">"( WIRE "&amp;D73&amp;" )"</f>
        <v>( WIRE 221 )</v>
      </c>
      <c r="K73" s="1" t="str">
        <f aca="false">"X"&amp;$E73</f>
        <v>X1594.3</v>
      </c>
      <c r="L73" s="1" t="str">
        <f aca="false">"Y"&amp;F73</f>
        <v>Y1038.95</v>
      </c>
      <c r="M73" s="1" t="str">
        <f aca="false">"G111"</f>
        <v>G111</v>
      </c>
      <c r="O73" s="1" t="str">
        <f aca="false">I73&amp;" "&amp;J73&amp;" "&amp;K73&amp;" "&amp;L73&amp;" "&amp;M73</f>
        <v>N72 ( WIRE 221 ) X1594.3 Y1038.95 G111</v>
      </c>
    </row>
    <row r="74" customFormat="false" ht="13.8" hidden="false" customHeight="false" outlineLevel="0" collapsed="false">
      <c r="D74" s="1" t="n">
        <f aca="false">D73+$B$6</f>
        <v>222</v>
      </c>
      <c r="E74" s="1" t="n">
        <f aca="false">E73+$B$4</f>
        <v>1594.3</v>
      </c>
      <c r="F74" s="1" t="n">
        <f aca="false">F73+$B$5</f>
        <v>1044.7</v>
      </c>
      <c r="I74" s="1" t="s">
        <v>89</v>
      </c>
      <c r="J74" s="1" t="str">
        <f aca="false">"( WIRE "&amp;D74&amp;" )"</f>
        <v>( WIRE 222 )</v>
      </c>
      <c r="K74" s="1" t="str">
        <f aca="false">"X"&amp;$E74</f>
        <v>X1594.3</v>
      </c>
      <c r="L74" s="1" t="str">
        <f aca="false">"Y"&amp;F74</f>
        <v>Y1044.7</v>
      </c>
      <c r="M74" s="1" t="str">
        <f aca="false">"G111"</f>
        <v>G111</v>
      </c>
      <c r="O74" s="1" t="str">
        <f aca="false">I74&amp;" "&amp;J74&amp;" "&amp;K74&amp;" "&amp;L74&amp;" "&amp;M74</f>
        <v>N73 ( WIRE 222 ) X1594.3 Y1044.7 G111</v>
      </c>
    </row>
    <row r="75" customFormat="false" ht="13.8" hidden="false" customHeight="false" outlineLevel="0" collapsed="false">
      <c r="D75" s="1" t="n">
        <f aca="false">D74+$B$6</f>
        <v>223</v>
      </c>
      <c r="E75" s="1" t="n">
        <f aca="false">E74+$B$4</f>
        <v>1594.3</v>
      </c>
      <c r="F75" s="1" t="n">
        <f aca="false">F74+$B$5</f>
        <v>1050.45</v>
      </c>
      <c r="I75" s="1" t="s">
        <v>90</v>
      </c>
      <c r="J75" s="1" t="str">
        <f aca="false">"( WIRE "&amp;D75&amp;" )"</f>
        <v>( WIRE 223 )</v>
      </c>
      <c r="K75" s="1" t="str">
        <f aca="false">"X"&amp;$E75</f>
        <v>X1594.3</v>
      </c>
      <c r="L75" s="1" t="str">
        <f aca="false">"Y"&amp;F75</f>
        <v>Y1050.45</v>
      </c>
      <c r="M75" s="1" t="str">
        <f aca="false">"G111"</f>
        <v>G111</v>
      </c>
      <c r="O75" s="1" t="str">
        <f aca="false">I75&amp;" "&amp;J75&amp;" "&amp;K75&amp;" "&amp;L75&amp;" "&amp;M75</f>
        <v>N74 ( WIRE 223 ) X1594.3 Y1050.45 G111</v>
      </c>
    </row>
    <row r="76" customFormat="false" ht="13.8" hidden="false" customHeight="false" outlineLevel="0" collapsed="false">
      <c r="D76" s="1" t="n">
        <f aca="false">D75+$B$6</f>
        <v>224</v>
      </c>
      <c r="E76" s="1" t="n">
        <f aca="false">E75+$B$4</f>
        <v>1594.3</v>
      </c>
      <c r="F76" s="1" t="n">
        <f aca="false">F75+$B$5</f>
        <v>1056.2</v>
      </c>
      <c r="I76" s="1" t="s">
        <v>91</v>
      </c>
      <c r="J76" s="1" t="str">
        <f aca="false">"( WIRE "&amp;D76&amp;" )"</f>
        <v>( WIRE 224 )</v>
      </c>
      <c r="K76" s="1" t="str">
        <f aca="false">"X"&amp;$E76</f>
        <v>X1594.3</v>
      </c>
      <c r="L76" s="1" t="str">
        <f aca="false">"Y"&amp;F76</f>
        <v>Y1056.2</v>
      </c>
      <c r="M76" s="1" t="str">
        <f aca="false">"G111"</f>
        <v>G111</v>
      </c>
      <c r="O76" s="1" t="str">
        <f aca="false">I76&amp;" "&amp;J76&amp;" "&amp;K76&amp;" "&amp;L76&amp;" "&amp;M76</f>
        <v>N75 ( WIRE 224 ) X1594.3 Y1056.2 G111</v>
      </c>
    </row>
    <row r="77" customFormat="false" ht="13.8" hidden="false" customHeight="false" outlineLevel="0" collapsed="false">
      <c r="D77" s="1" t="n">
        <f aca="false">D76+$B$6</f>
        <v>225</v>
      </c>
      <c r="E77" s="1" t="n">
        <f aca="false">E76+$B$4</f>
        <v>1594.3</v>
      </c>
      <c r="F77" s="1" t="n">
        <f aca="false">F76+$B$5</f>
        <v>1061.95</v>
      </c>
      <c r="I77" s="1" t="s">
        <v>92</v>
      </c>
      <c r="J77" s="1" t="str">
        <f aca="false">"( WIRE "&amp;D77&amp;" )"</f>
        <v>( WIRE 225 )</v>
      </c>
      <c r="K77" s="1" t="str">
        <f aca="false">"X"&amp;$E77</f>
        <v>X1594.3</v>
      </c>
      <c r="L77" s="1" t="str">
        <f aca="false">"Y"&amp;F77</f>
        <v>Y1061.95</v>
      </c>
      <c r="M77" s="1" t="str">
        <f aca="false">"G111"</f>
        <v>G111</v>
      </c>
      <c r="O77" s="1" t="str">
        <f aca="false">I77&amp;" "&amp;J77&amp;" "&amp;K77&amp;" "&amp;L77&amp;" "&amp;M77</f>
        <v>N76 ( WIRE 225 ) X1594.3 Y1061.95 G111</v>
      </c>
    </row>
    <row r="78" customFormat="false" ht="13.8" hidden="false" customHeight="false" outlineLevel="0" collapsed="false">
      <c r="D78" s="1" t="n">
        <f aca="false">D77+$B$6</f>
        <v>226</v>
      </c>
      <c r="E78" s="1" t="n">
        <f aca="false">E77+$B$4</f>
        <v>1594.3</v>
      </c>
      <c r="F78" s="1" t="n">
        <f aca="false">F77+$B$5</f>
        <v>1067.7</v>
      </c>
      <c r="I78" s="1" t="s">
        <v>93</v>
      </c>
      <c r="J78" s="1" t="str">
        <f aca="false">"( WIRE "&amp;D78&amp;" )"</f>
        <v>( WIRE 226 )</v>
      </c>
      <c r="K78" s="1" t="str">
        <f aca="false">"X"&amp;$E78</f>
        <v>X1594.3</v>
      </c>
      <c r="L78" s="1" t="str">
        <f aca="false">"Y"&amp;F78</f>
        <v>Y1067.7</v>
      </c>
      <c r="M78" s="1" t="str">
        <f aca="false">"G111"</f>
        <v>G111</v>
      </c>
      <c r="O78" s="1" t="str">
        <f aca="false">I78&amp;" "&amp;J78&amp;" "&amp;K78&amp;" "&amp;L78&amp;" "&amp;M78</f>
        <v>N77 ( WIRE 226 ) X1594.3 Y1067.7 G111</v>
      </c>
    </row>
    <row r="79" customFormat="false" ht="13.8" hidden="false" customHeight="false" outlineLevel="0" collapsed="false">
      <c r="D79" s="1" t="n">
        <f aca="false">D78+$B$6</f>
        <v>227</v>
      </c>
      <c r="E79" s="1" t="n">
        <f aca="false">E78+$B$4</f>
        <v>1594.3</v>
      </c>
      <c r="F79" s="1" t="n">
        <f aca="false">F78+$B$5</f>
        <v>1073.45</v>
      </c>
      <c r="I79" s="1" t="s">
        <v>94</v>
      </c>
      <c r="J79" s="1" t="str">
        <f aca="false">"( WIRE "&amp;D79&amp;" )"</f>
        <v>( WIRE 227 )</v>
      </c>
      <c r="K79" s="1" t="str">
        <f aca="false">"X"&amp;$E79</f>
        <v>X1594.3</v>
      </c>
      <c r="L79" s="1" t="str">
        <f aca="false">"Y"&amp;F79</f>
        <v>Y1073.45</v>
      </c>
      <c r="M79" s="1" t="str">
        <f aca="false">"G111"</f>
        <v>G111</v>
      </c>
      <c r="O79" s="1" t="str">
        <f aca="false">I79&amp;" "&amp;J79&amp;" "&amp;K79&amp;" "&amp;L79&amp;" "&amp;M79</f>
        <v>N78 ( WIRE 227 ) X1594.3 Y1073.45 G111</v>
      </c>
    </row>
    <row r="80" customFormat="false" ht="13.8" hidden="false" customHeight="false" outlineLevel="0" collapsed="false">
      <c r="D80" s="1" t="n">
        <f aca="false">D79+$B$6</f>
        <v>228</v>
      </c>
      <c r="E80" s="1" t="n">
        <f aca="false">E79+$B$4</f>
        <v>1594.3</v>
      </c>
      <c r="F80" s="1" t="n">
        <f aca="false">F79+$B$5</f>
        <v>1079.2</v>
      </c>
      <c r="I80" s="1" t="s">
        <v>95</v>
      </c>
      <c r="J80" s="1" t="str">
        <f aca="false">"( WIRE "&amp;D80&amp;" )"</f>
        <v>( WIRE 228 )</v>
      </c>
      <c r="K80" s="1" t="str">
        <f aca="false">"X"&amp;$E80</f>
        <v>X1594.3</v>
      </c>
      <c r="L80" s="1" t="str">
        <f aca="false">"Y"&amp;F80</f>
        <v>Y1079.2</v>
      </c>
      <c r="M80" s="1" t="str">
        <f aca="false">"G111"</f>
        <v>G111</v>
      </c>
      <c r="O80" s="1" t="str">
        <f aca="false">I80&amp;" "&amp;J80&amp;" "&amp;K80&amp;" "&amp;L80&amp;" "&amp;M80</f>
        <v>N79 ( WIRE 228 ) X1594.3 Y1079.2 G111</v>
      </c>
    </row>
    <row r="81" customFormat="false" ht="13.8" hidden="false" customHeight="false" outlineLevel="0" collapsed="false">
      <c r="D81" s="1" t="n">
        <f aca="false">D80+$B$6</f>
        <v>229</v>
      </c>
      <c r="E81" s="1" t="n">
        <f aca="false">E80+$B$4</f>
        <v>1594.3</v>
      </c>
      <c r="F81" s="1" t="n">
        <f aca="false">F80+$B$5</f>
        <v>1084.95</v>
      </c>
      <c r="I81" s="1" t="s">
        <v>96</v>
      </c>
      <c r="J81" s="1" t="str">
        <f aca="false">"( WIRE "&amp;D81&amp;" )"</f>
        <v>( WIRE 229 )</v>
      </c>
      <c r="K81" s="1" t="str">
        <f aca="false">"X"&amp;$E81</f>
        <v>X1594.3</v>
      </c>
      <c r="L81" s="1" t="str">
        <f aca="false">"Y"&amp;F81</f>
        <v>Y1084.95</v>
      </c>
      <c r="M81" s="1" t="str">
        <f aca="false">"G111"</f>
        <v>G111</v>
      </c>
      <c r="O81" s="1" t="str">
        <f aca="false">I81&amp;" "&amp;J81&amp;" "&amp;K81&amp;" "&amp;L81&amp;" "&amp;M81</f>
        <v>N80 ( WIRE 229 ) X1594.3 Y1084.95 G111</v>
      </c>
    </row>
    <row r="82" customFormat="false" ht="13.8" hidden="false" customHeight="false" outlineLevel="0" collapsed="false">
      <c r="D82" s="1" t="n">
        <f aca="false">D81+$B$6</f>
        <v>230</v>
      </c>
      <c r="E82" s="1" t="n">
        <f aca="false">E81+$B$4</f>
        <v>1594.3</v>
      </c>
      <c r="F82" s="1" t="n">
        <f aca="false">F81+$B$5</f>
        <v>1090.7</v>
      </c>
      <c r="I82" s="1" t="s">
        <v>97</v>
      </c>
      <c r="J82" s="1" t="str">
        <f aca="false">"( WIRE "&amp;D82&amp;" )"</f>
        <v>( WIRE 230 )</v>
      </c>
      <c r="K82" s="1" t="str">
        <f aca="false">"X"&amp;$E82</f>
        <v>X1594.3</v>
      </c>
      <c r="L82" s="1" t="str">
        <f aca="false">"Y"&amp;F82</f>
        <v>Y1090.7</v>
      </c>
      <c r="M82" s="1" t="str">
        <f aca="false">"G111"</f>
        <v>G111</v>
      </c>
      <c r="O82" s="1" t="str">
        <f aca="false">I82&amp;" "&amp;J82&amp;" "&amp;K82&amp;" "&amp;L82&amp;" "&amp;M82</f>
        <v>N81 ( WIRE 230 ) X1594.3 Y1090.7 G111</v>
      </c>
    </row>
    <row r="83" customFormat="false" ht="13.8" hidden="false" customHeight="false" outlineLevel="0" collapsed="false">
      <c r="D83" s="1" t="n">
        <f aca="false">D82+$B$6</f>
        <v>231</v>
      </c>
      <c r="E83" s="1" t="n">
        <f aca="false">E82+$B$4</f>
        <v>1594.3</v>
      </c>
      <c r="F83" s="1" t="n">
        <f aca="false">F82+$B$5</f>
        <v>1096.45</v>
      </c>
      <c r="I83" s="1" t="s">
        <v>98</v>
      </c>
      <c r="J83" s="1" t="str">
        <f aca="false">"( WIRE "&amp;D83&amp;" )"</f>
        <v>( WIRE 231 )</v>
      </c>
      <c r="K83" s="1" t="str">
        <f aca="false">"X"&amp;$E83</f>
        <v>X1594.3</v>
      </c>
      <c r="L83" s="1" t="str">
        <f aca="false">"Y"&amp;F83</f>
        <v>Y1096.45</v>
      </c>
      <c r="M83" s="1" t="str">
        <f aca="false">"G111"</f>
        <v>G111</v>
      </c>
      <c r="O83" s="1" t="str">
        <f aca="false">I83&amp;" "&amp;J83&amp;" "&amp;K83&amp;" "&amp;L83&amp;" "&amp;M83</f>
        <v>N82 ( WIRE 231 ) X1594.3 Y1096.45 G111</v>
      </c>
    </row>
    <row r="84" customFormat="false" ht="13.8" hidden="false" customHeight="false" outlineLevel="0" collapsed="false">
      <c r="D84" s="1" t="n">
        <f aca="false">D83+$B$6</f>
        <v>232</v>
      </c>
      <c r="E84" s="1" t="n">
        <f aca="false">E83+$B$4</f>
        <v>1594.3</v>
      </c>
      <c r="F84" s="1" t="n">
        <f aca="false">F83+$B$5</f>
        <v>1102.2</v>
      </c>
      <c r="I84" s="1" t="s">
        <v>99</v>
      </c>
      <c r="J84" s="1" t="str">
        <f aca="false">"( WIRE "&amp;D84&amp;" )"</f>
        <v>( WIRE 232 )</v>
      </c>
      <c r="K84" s="1" t="str">
        <f aca="false">"X"&amp;$E84</f>
        <v>X1594.3</v>
      </c>
      <c r="L84" s="1" t="str">
        <f aca="false">"Y"&amp;F84</f>
        <v>Y1102.2</v>
      </c>
      <c r="M84" s="1" t="str">
        <f aca="false">"G111"</f>
        <v>G111</v>
      </c>
      <c r="O84" s="1" t="str">
        <f aca="false">I84&amp;" "&amp;J84&amp;" "&amp;K84&amp;" "&amp;L84&amp;" "&amp;M84</f>
        <v>N83 ( WIRE 232 ) X1594.3 Y1102.2 G111</v>
      </c>
    </row>
    <row r="85" customFormat="false" ht="13.8" hidden="false" customHeight="false" outlineLevel="0" collapsed="false">
      <c r="D85" s="1" t="n">
        <f aca="false">D84+$B$6</f>
        <v>233</v>
      </c>
      <c r="E85" s="1" t="n">
        <f aca="false">E84+$B$4</f>
        <v>1594.3</v>
      </c>
      <c r="F85" s="1" t="n">
        <f aca="false">F84+$B$5</f>
        <v>1107.95</v>
      </c>
      <c r="I85" s="1" t="s">
        <v>100</v>
      </c>
      <c r="J85" s="1" t="str">
        <f aca="false">"( WIRE "&amp;D85&amp;" )"</f>
        <v>( WIRE 233 )</v>
      </c>
      <c r="K85" s="1" t="str">
        <f aca="false">"X"&amp;$E85</f>
        <v>X1594.3</v>
      </c>
      <c r="L85" s="1" t="str">
        <f aca="false">"Y"&amp;F85</f>
        <v>Y1107.95</v>
      </c>
      <c r="M85" s="1" t="str">
        <f aca="false">"G111"</f>
        <v>G111</v>
      </c>
      <c r="O85" s="1" t="str">
        <f aca="false">I85&amp;" "&amp;J85&amp;" "&amp;K85&amp;" "&amp;L85&amp;" "&amp;M85</f>
        <v>N84 ( WIRE 233 ) X1594.3 Y1107.95 G111</v>
      </c>
    </row>
    <row r="86" customFormat="false" ht="13.8" hidden="false" customHeight="false" outlineLevel="0" collapsed="false">
      <c r="D86" s="1" t="n">
        <f aca="false">D85+$B$6</f>
        <v>234</v>
      </c>
      <c r="E86" s="1" t="n">
        <f aca="false">E85+$B$4</f>
        <v>1594.3</v>
      </c>
      <c r="F86" s="1" t="n">
        <f aca="false">F85+$B$5</f>
        <v>1113.7</v>
      </c>
      <c r="I86" s="1" t="s">
        <v>101</v>
      </c>
      <c r="J86" s="1" t="str">
        <f aca="false">"( WIRE "&amp;D86&amp;" )"</f>
        <v>( WIRE 234 )</v>
      </c>
      <c r="K86" s="1" t="str">
        <f aca="false">"X"&amp;$E86</f>
        <v>X1594.3</v>
      </c>
      <c r="L86" s="1" t="str">
        <f aca="false">"Y"&amp;F86</f>
        <v>Y1113.7</v>
      </c>
      <c r="M86" s="1" t="str">
        <f aca="false">"G111"</f>
        <v>G111</v>
      </c>
      <c r="O86" s="1" t="str">
        <f aca="false">I86&amp;" "&amp;J86&amp;" "&amp;K86&amp;" "&amp;L86&amp;" "&amp;M86</f>
        <v>N85 ( WIRE 234 ) X1594.3 Y1113.7 G111</v>
      </c>
    </row>
    <row r="87" customFormat="false" ht="13.8" hidden="false" customHeight="false" outlineLevel="0" collapsed="false">
      <c r="D87" s="1" t="n">
        <f aca="false">D86+$B$6</f>
        <v>235</v>
      </c>
      <c r="E87" s="1" t="n">
        <f aca="false">E86+$B$4</f>
        <v>1594.3</v>
      </c>
      <c r="F87" s="1" t="n">
        <f aca="false">F86+$B$5</f>
        <v>1119.45</v>
      </c>
      <c r="I87" s="1" t="s">
        <v>102</v>
      </c>
      <c r="J87" s="1" t="str">
        <f aca="false">"( WIRE "&amp;D87&amp;" )"</f>
        <v>( WIRE 235 )</v>
      </c>
      <c r="K87" s="1" t="str">
        <f aca="false">"X"&amp;$E87</f>
        <v>X1594.3</v>
      </c>
      <c r="L87" s="1" t="str">
        <f aca="false">"Y"&amp;F87</f>
        <v>Y1119.45</v>
      </c>
      <c r="M87" s="1" t="str">
        <f aca="false">"G111"</f>
        <v>G111</v>
      </c>
      <c r="O87" s="1" t="str">
        <f aca="false">I87&amp;" "&amp;J87&amp;" "&amp;K87&amp;" "&amp;L87&amp;" "&amp;M87</f>
        <v>N86 ( WIRE 235 ) X1594.3 Y1119.45 G111</v>
      </c>
    </row>
    <row r="88" customFormat="false" ht="13.8" hidden="false" customHeight="false" outlineLevel="0" collapsed="false">
      <c r="D88" s="1" t="n">
        <f aca="false">D87+$B$6</f>
        <v>236</v>
      </c>
      <c r="E88" s="1" t="n">
        <f aca="false">E87+$B$4</f>
        <v>1594.3</v>
      </c>
      <c r="F88" s="1" t="n">
        <f aca="false">F87+$B$5</f>
        <v>1125.2</v>
      </c>
      <c r="I88" s="1" t="s">
        <v>103</v>
      </c>
      <c r="J88" s="1" t="str">
        <f aca="false">"( WIRE "&amp;D88&amp;" )"</f>
        <v>( WIRE 236 )</v>
      </c>
      <c r="K88" s="1" t="str">
        <f aca="false">"X"&amp;$E88</f>
        <v>X1594.3</v>
      </c>
      <c r="L88" s="1" t="str">
        <f aca="false">"Y"&amp;F88</f>
        <v>Y1125.2</v>
      </c>
      <c r="M88" s="1" t="str">
        <f aca="false">"G111"</f>
        <v>G111</v>
      </c>
      <c r="O88" s="1" t="str">
        <f aca="false">I88&amp;" "&amp;J88&amp;" "&amp;K88&amp;" "&amp;L88&amp;" "&amp;M88</f>
        <v>N87 ( WIRE 236 ) X1594.3 Y1125.2 G111</v>
      </c>
    </row>
    <row r="89" customFormat="false" ht="13.8" hidden="false" customHeight="false" outlineLevel="0" collapsed="false">
      <c r="D89" s="1" t="n">
        <f aca="false">D88+$B$6</f>
        <v>237</v>
      </c>
      <c r="E89" s="1" t="n">
        <f aca="false">E88+$B$4</f>
        <v>1594.3</v>
      </c>
      <c r="F89" s="1" t="n">
        <f aca="false">F88+$B$5</f>
        <v>1130.95</v>
      </c>
      <c r="I89" s="1" t="s">
        <v>104</v>
      </c>
      <c r="J89" s="1" t="str">
        <f aca="false">"( WIRE "&amp;D89&amp;" )"</f>
        <v>( WIRE 237 )</v>
      </c>
      <c r="K89" s="1" t="str">
        <f aca="false">"X"&amp;$E89</f>
        <v>X1594.3</v>
      </c>
      <c r="L89" s="1" t="str">
        <f aca="false">"Y"&amp;F89</f>
        <v>Y1130.95</v>
      </c>
      <c r="M89" s="1" t="str">
        <f aca="false">"G111"</f>
        <v>G111</v>
      </c>
      <c r="O89" s="1" t="str">
        <f aca="false">I89&amp;" "&amp;J89&amp;" "&amp;K89&amp;" "&amp;L89&amp;" "&amp;M89</f>
        <v>N88 ( WIRE 237 ) X1594.3 Y1130.95 G111</v>
      </c>
    </row>
    <row r="90" customFormat="false" ht="13.8" hidden="false" customHeight="false" outlineLevel="0" collapsed="false">
      <c r="D90" s="1" t="n">
        <f aca="false">D89+$B$6</f>
        <v>238</v>
      </c>
      <c r="E90" s="1" t="n">
        <f aca="false">E89+$B$4</f>
        <v>1594.3</v>
      </c>
      <c r="F90" s="1" t="n">
        <f aca="false">F89+$B$5</f>
        <v>1136.7</v>
      </c>
      <c r="I90" s="1" t="s">
        <v>105</v>
      </c>
      <c r="J90" s="1" t="str">
        <f aca="false">"( WIRE "&amp;D90&amp;" )"</f>
        <v>( WIRE 238 )</v>
      </c>
      <c r="K90" s="1" t="str">
        <f aca="false">"X"&amp;$E90</f>
        <v>X1594.3</v>
      </c>
      <c r="L90" s="1" t="str">
        <f aca="false">"Y"&amp;F90</f>
        <v>Y1136.7</v>
      </c>
      <c r="M90" s="1" t="str">
        <f aca="false">"G111"</f>
        <v>G111</v>
      </c>
      <c r="O90" s="1" t="str">
        <f aca="false">I90&amp;" "&amp;J90&amp;" "&amp;K90&amp;" "&amp;L90&amp;" "&amp;M90</f>
        <v>N89 ( WIRE 238 ) X1594.3 Y1136.7 G111</v>
      </c>
    </row>
    <row r="91" customFormat="false" ht="13.8" hidden="false" customHeight="false" outlineLevel="0" collapsed="false">
      <c r="D91" s="1" t="n">
        <f aca="false">D90+$B$6</f>
        <v>239</v>
      </c>
      <c r="E91" s="1" t="n">
        <f aca="false">E90+$B$4</f>
        <v>1594.3</v>
      </c>
      <c r="F91" s="1" t="n">
        <f aca="false">F90+$B$5</f>
        <v>1142.45</v>
      </c>
      <c r="I91" s="1" t="s">
        <v>106</v>
      </c>
      <c r="J91" s="1" t="str">
        <f aca="false">"( WIRE "&amp;D91&amp;" )"</f>
        <v>( WIRE 239 )</v>
      </c>
      <c r="K91" s="1" t="str">
        <f aca="false">"X"&amp;$E91</f>
        <v>X1594.3</v>
      </c>
      <c r="L91" s="1" t="str">
        <f aca="false">"Y"&amp;F91</f>
        <v>Y1142.45</v>
      </c>
      <c r="M91" s="1" t="str">
        <f aca="false">"G111"</f>
        <v>G111</v>
      </c>
      <c r="O91" s="1" t="str">
        <f aca="false">I91&amp;" "&amp;J91&amp;" "&amp;K91&amp;" "&amp;L91&amp;" "&amp;M91</f>
        <v>N90 ( WIRE 239 ) X1594.3 Y1142.45 G111</v>
      </c>
    </row>
    <row r="92" customFormat="false" ht="13.8" hidden="false" customHeight="false" outlineLevel="0" collapsed="false">
      <c r="D92" s="1" t="n">
        <f aca="false">D91+$B$6</f>
        <v>240</v>
      </c>
      <c r="E92" s="1" t="n">
        <f aca="false">E91+$B$4</f>
        <v>1594.3</v>
      </c>
      <c r="F92" s="1" t="n">
        <f aca="false">F91+$B$5</f>
        <v>1148.2</v>
      </c>
      <c r="I92" s="1" t="s">
        <v>107</v>
      </c>
      <c r="J92" s="1" t="str">
        <f aca="false">"( WIRE "&amp;D92&amp;" )"</f>
        <v>( WIRE 240 )</v>
      </c>
      <c r="K92" s="1" t="str">
        <f aca="false">"X"&amp;$E92</f>
        <v>X1594.3</v>
      </c>
      <c r="L92" s="1" t="str">
        <f aca="false">"Y"&amp;F92</f>
        <v>Y1148.2</v>
      </c>
      <c r="M92" s="1" t="str">
        <f aca="false">"G111"</f>
        <v>G111</v>
      </c>
      <c r="O92" s="1" t="str">
        <f aca="false">I92&amp;" "&amp;J92&amp;" "&amp;K92&amp;" "&amp;L92&amp;" "&amp;M92</f>
        <v>N91 ( WIRE 240 ) X1594.3 Y1148.2 G111</v>
      </c>
    </row>
    <row r="93" customFormat="false" ht="13.8" hidden="false" customHeight="false" outlineLevel="0" collapsed="false">
      <c r="D93" s="1" t="n">
        <f aca="false">D92+$B$6</f>
        <v>241</v>
      </c>
      <c r="E93" s="1" t="n">
        <f aca="false">E92+$B$4</f>
        <v>1594.3</v>
      </c>
      <c r="F93" s="1" t="n">
        <f aca="false">F92+$B$5</f>
        <v>1153.95</v>
      </c>
      <c r="I93" s="1" t="s">
        <v>108</v>
      </c>
      <c r="J93" s="1" t="str">
        <f aca="false">"( WIRE "&amp;D93&amp;" )"</f>
        <v>( WIRE 241 )</v>
      </c>
      <c r="K93" s="1" t="str">
        <f aca="false">"X"&amp;$E93</f>
        <v>X1594.3</v>
      </c>
      <c r="L93" s="1" t="str">
        <f aca="false">"Y"&amp;F93</f>
        <v>Y1153.95</v>
      </c>
      <c r="M93" s="1" t="str">
        <f aca="false">"G111"</f>
        <v>G111</v>
      </c>
      <c r="O93" s="1" t="str">
        <f aca="false">I93&amp;" "&amp;J93&amp;" "&amp;K93&amp;" "&amp;L93&amp;" "&amp;M93</f>
        <v>N92 ( WIRE 241 ) X1594.3 Y1153.95 G111</v>
      </c>
    </row>
    <row r="94" customFormat="false" ht="13.8" hidden="false" customHeight="false" outlineLevel="0" collapsed="false">
      <c r="D94" s="1" t="n">
        <f aca="false">D93+$B$6</f>
        <v>242</v>
      </c>
      <c r="E94" s="1" t="n">
        <f aca="false">E93+$B$4</f>
        <v>1594.3</v>
      </c>
      <c r="F94" s="1" t="n">
        <f aca="false">F93+$B$5</f>
        <v>1159.7</v>
      </c>
      <c r="I94" s="1" t="s">
        <v>109</v>
      </c>
      <c r="J94" s="1" t="str">
        <f aca="false">"( WIRE "&amp;D94&amp;" )"</f>
        <v>( WIRE 242 )</v>
      </c>
      <c r="K94" s="1" t="str">
        <f aca="false">"X"&amp;$E94</f>
        <v>X1594.3</v>
      </c>
      <c r="L94" s="1" t="str">
        <f aca="false">"Y"&amp;F94</f>
        <v>Y1159.7</v>
      </c>
      <c r="M94" s="1" t="str">
        <f aca="false">"G111"</f>
        <v>G111</v>
      </c>
      <c r="O94" s="1" t="str">
        <f aca="false">I94&amp;" "&amp;J94&amp;" "&amp;K94&amp;" "&amp;L94&amp;" "&amp;M94</f>
        <v>N93 ( WIRE 242 ) X1594.3 Y1159.7 G111</v>
      </c>
    </row>
    <row r="95" customFormat="false" ht="13.8" hidden="false" customHeight="false" outlineLevel="0" collapsed="false">
      <c r="D95" s="1" t="n">
        <f aca="false">D94+$B$6</f>
        <v>243</v>
      </c>
      <c r="E95" s="1" t="n">
        <f aca="false">E94+$B$4</f>
        <v>1594.3</v>
      </c>
      <c r="F95" s="1" t="n">
        <f aca="false">F94+$B$5</f>
        <v>1165.45</v>
      </c>
      <c r="I95" s="1" t="s">
        <v>110</v>
      </c>
      <c r="J95" s="1" t="str">
        <f aca="false">"( WIRE "&amp;D95&amp;" )"</f>
        <v>( WIRE 243 )</v>
      </c>
      <c r="K95" s="1" t="str">
        <f aca="false">"X"&amp;$E95</f>
        <v>X1594.3</v>
      </c>
      <c r="L95" s="1" t="str">
        <f aca="false">"Y"&amp;F95</f>
        <v>Y1165.45</v>
      </c>
      <c r="M95" s="1" t="str">
        <f aca="false">"G111"</f>
        <v>G111</v>
      </c>
      <c r="O95" s="1" t="str">
        <f aca="false">I95&amp;" "&amp;J95&amp;" "&amp;K95&amp;" "&amp;L95&amp;" "&amp;M95</f>
        <v>N94 ( WIRE 243 ) X1594.3 Y1165.45 G111</v>
      </c>
    </row>
    <row r="96" customFormat="false" ht="13.8" hidden="false" customHeight="false" outlineLevel="0" collapsed="false">
      <c r="D96" s="1" t="n">
        <f aca="false">D95+$B$6</f>
        <v>244</v>
      </c>
      <c r="E96" s="1" t="n">
        <f aca="false">E95+$B$4</f>
        <v>1594.3</v>
      </c>
      <c r="F96" s="1" t="n">
        <f aca="false">F95+$B$5</f>
        <v>1171.2</v>
      </c>
      <c r="I96" s="1" t="s">
        <v>111</v>
      </c>
      <c r="J96" s="1" t="str">
        <f aca="false">"( WIRE "&amp;D96&amp;" )"</f>
        <v>( WIRE 244 )</v>
      </c>
      <c r="K96" s="1" t="str">
        <f aca="false">"X"&amp;$E96</f>
        <v>X1594.3</v>
      </c>
      <c r="L96" s="1" t="str">
        <f aca="false">"Y"&amp;F96</f>
        <v>Y1171.2</v>
      </c>
      <c r="M96" s="1" t="str">
        <f aca="false">"G111"</f>
        <v>G111</v>
      </c>
      <c r="O96" s="1" t="str">
        <f aca="false">I96&amp;" "&amp;J96&amp;" "&amp;K96&amp;" "&amp;L96&amp;" "&amp;M96</f>
        <v>N95 ( WIRE 244 ) X1594.3 Y1171.2 G111</v>
      </c>
    </row>
    <row r="97" customFormat="false" ht="13.8" hidden="false" customHeight="false" outlineLevel="0" collapsed="false">
      <c r="D97" s="1" t="n">
        <f aca="false">D96+$B$6</f>
        <v>245</v>
      </c>
      <c r="E97" s="1" t="n">
        <f aca="false">E96+$B$4</f>
        <v>1594.3</v>
      </c>
      <c r="F97" s="1" t="n">
        <f aca="false">F96+$B$5</f>
        <v>1176.95</v>
      </c>
      <c r="I97" s="1" t="s">
        <v>112</v>
      </c>
      <c r="J97" s="1" t="str">
        <f aca="false">"( WIRE "&amp;D97&amp;" )"</f>
        <v>( WIRE 245 )</v>
      </c>
      <c r="K97" s="1" t="str">
        <f aca="false">"X"&amp;$E97</f>
        <v>X1594.3</v>
      </c>
      <c r="L97" s="1" t="str">
        <f aca="false">"Y"&amp;F97</f>
        <v>Y1176.95</v>
      </c>
      <c r="M97" s="1" t="str">
        <f aca="false">"G111"</f>
        <v>G111</v>
      </c>
      <c r="O97" s="1" t="str">
        <f aca="false">I97&amp;" "&amp;J97&amp;" "&amp;K97&amp;" "&amp;L97&amp;" "&amp;M97</f>
        <v>N96 ( WIRE 245 ) X1594.3 Y1176.95 G111</v>
      </c>
    </row>
    <row r="98" customFormat="false" ht="13.8" hidden="false" customHeight="false" outlineLevel="0" collapsed="false">
      <c r="D98" s="1" t="n">
        <f aca="false">D97+$B$6</f>
        <v>246</v>
      </c>
      <c r="E98" s="1" t="n">
        <f aca="false">E97+$B$4</f>
        <v>1594.3</v>
      </c>
      <c r="F98" s="1" t="n">
        <f aca="false">F97+$B$5</f>
        <v>1182.7</v>
      </c>
      <c r="I98" s="1" t="s">
        <v>113</v>
      </c>
      <c r="J98" s="1" t="str">
        <f aca="false">"( WIRE "&amp;D98&amp;" )"</f>
        <v>( WIRE 246 )</v>
      </c>
      <c r="K98" s="1" t="str">
        <f aca="false">"X"&amp;$E98</f>
        <v>X1594.3</v>
      </c>
      <c r="L98" s="1" t="str">
        <f aca="false">"Y"&amp;F98</f>
        <v>Y1182.7</v>
      </c>
      <c r="M98" s="1" t="str">
        <f aca="false">"G111"</f>
        <v>G111</v>
      </c>
      <c r="O98" s="1" t="str">
        <f aca="false">I98&amp;" "&amp;J98&amp;" "&amp;K98&amp;" "&amp;L98&amp;" "&amp;M98</f>
        <v>N97 ( WIRE 246 ) X1594.3 Y1182.7 G111</v>
      </c>
    </row>
    <row r="99" customFormat="false" ht="13.8" hidden="false" customHeight="false" outlineLevel="0" collapsed="false">
      <c r="D99" s="1" t="n">
        <f aca="false">D98+$B$6</f>
        <v>247</v>
      </c>
      <c r="E99" s="1" t="n">
        <f aca="false">E98+$B$4</f>
        <v>1594.3</v>
      </c>
      <c r="F99" s="1" t="n">
        <f aca="false">F98+$B$5</f>
        <v>1188.45</v>
      </c>
      <c r="I99" s="1" t="s">
        <v>114</v>
      </c>
      <c r="J99" s="1" t="str">
        <f aca="false">"( WIRE "&amp;D99&amp;" )"</f>
        <v>( WIRE 247 )</v>
      </c>
      <c r="K99" s="1" t="str">
        <f aca="false">"X"&amp;$E99</f>
        <v>X1594.3</v>
      </c>
      <c r="L99" s="1" t="str">
        <f aca="false">"Y"&amp;F99</f>
        <v>Y1188.45</v>
      </c>
      <c r="M99" s="1" t="str">
        <f aca="false">"G111"</f>
        <v>G111</v>
      </c>
      <c r="O99" s="1" t="str">
        <f aca="false">I99&amp;" "&amp;J99&amp;" "&amp;K99&amp;" "&amp;L99&amp;" "&amp;M99</f>
        <v>N98 ( WIRE 247 ) X1594.3 Y1188.45 G111</v>
      </c>
    </row>
    <row r="100" customFormat="false" ht="13.8" hidden="false" customHeight="false" outlineLevel="0" collapsed="false">
      <c r="D100" s="1" t="n">
        <f aca="false">D99+$B$6</f>
        <v>248</v>
      </c>
      <c r="E100" s="1" t="n">
        <f aca="false">E99+$B$4</f>
        <v>1594.3</v>
      </c>
      <c r="F100" s="1" t="n">
        <f aca="false">F99+$B$5</f>
        <v>1194.2</v>
      </c>
      <c r="I100" s="1" t="s">
        <v>115</v>
      </c>
      <c r="J100" s="1" t="str">
        <f aca="false">"( WIRE "&amp;D100&amp;" )"</f>
        <v>( WIRE 248 )</v>
      </c>
      <c r="K100" s="1" t="str">
        <f aca="false">"X"&amp;$E100</f>
        <v>X1594.3</v>
      </c>
      <c r="L100" s="1" t="str">
        <f aca="false">"Y"&amp;F100</f>
        <v>Y1194.2</v>
      </c>
      <c r="M100" s="1" t="str">
        <f aca="false">"G111"</f>
        <v>G111</v>
      </c>
      <c r="O100" s="1" t="str">
        <f aca="false">I100&amp;" "&amp;J100&amp;" "&amp;K100&amp;" "&amp;L100&amp;" "&amp;M100</f>
        <v>N99 ( WIRE 248 ) X1594.3 Y1194.2 G111</v>
      </c>
    </row>
    <row r="101" customFormat="false" ht="13.8" hidden="false" customHeight="false" outlineLevel="0" collapsed="false">
      <c r="D101" s="1" t="n">
        <f aca="false">D100+$B$6</f>
        <v>249</v>
      </c>
      <c r="E101" s="1" t="n">
        <f aca="false">E100+$B$4</f>
        <v>1594.3</v>
      </c>
      <c r="F101" s="1" t="n">
        <f aca="false">F100+$B$5</f>
        <v>1199.95</v>
      </c>
      <c r="I101" s="1" t="s">
        <v>116</v>
      </c>
      <c r="J101" s="1" t="str">
        <f aca="false">"( WIRE "&amp;D101&amp;" )"</f>
        <v>( WIRE 249 )</v>
      </c>
      <c r="K101" s="1" t="str">
        <f aca="false">"X"&amp;$E101</f>
        <v>X1594.3</v>
      </c>
      <c r="L101" s="1" t="str">
        <f aca="false">"Y"&amp;F101</f>
        <v>Y1199.95</v>
      </c>
      <c r="M101" s="1" t="str">
        <f aca="false">"G111"</f>
        <v>G111</v>
      </c>
      <c r="O101" s="1" t="str">
        <f aca="false">I101&amp;" "&amp;J101&amp;" "&amp;K101&amp;" "&amp;L101&amp;" "&amp;M101</f>
        <v>N100 ( WIRE 249 ) X1594.3 Y1199.95 G111</v>
      </c>
    </row>
    <row r="102" customFormat="false" ht="13.8" hidden="false" customHeight="false" outlineLevel="0" collapsed="false">
      <c r="D102" s="1" t="n">
        <f aca="false">D101+$B$6</f>
        <v>250</v>
      </c>
      <c r="E102" s="1" t="n">
        <f aca="false">E101+$B$4</f>
        <v>1594.3</v>
      </c>
      <c r="F102" s="1" t="n">
        <f aca="false">F101+$B$5</f>
        <v>1205.7</v>
      </c>
      <c r="I102" s="1" t="s">
        <v>117</v>
      </c>
      <c r="J102" s="1" t="str">
        <f aca="false">"( WIRE "&amp;D102&amp;" )"</f>
        <v>( WIRE 250 )</v>
      </c>
      <c r="K102" s="1" t="str">
        <f aca="false">"X"&amp;$E102</f>
        <v>X1594.3</v>
      </c>
      <c r="L102" s="1" t="str">
        <f aca="false">"Y"&amp;F102</f>
        <v>Y1205.7</v>
      </c>
      <c r="M102" s="1" t="str">
        <f aca="false">"G111"</f>
        <v>G111</v>
      </c>
      <c r="O102" s="1" t="str">
        <f aca="false">I102&amp;" "&amp;J102&amp;" "&amp;K102&amp;" "&amp;L102&amp;" "&amp;M102</f>
        <v>N101 ( WIRE 250 ) X1594.3 Y1205.7 G111</v>
      </c>
    </row>
    <row r="103" customFormat="false" ht="13.8" hidden="false" customHeight="false" outlineLevel="0" collapsed="false">
      <c r="D103" s="1" t="n">
        <f aca="false">D102+$B$6</f>
        <v>251</v>
      </c>
      <c r="E103" s="1" t="n">
        <f aca="false">E102+$B$4</f>
        <v>1594.3</v>
      </c>
      <c r="F103" s="1" t="n">
        <f aca="false">F102+$B$5</f>
        <v>1211.45</v>
      </c>
      <c r="I103" s="1" t="s">
        <v>118</v>
      </c>
      <c r="J103" s="1" t="str">
        <f aca="false">"( WIRE "&amp;D103&amp;" )"</f>
        <v>( WIRE 251 )</v>
      </c>
      <c r="K103" s="1" t="str">
        <f aca="false">"X"&amp;$E103</f>
        <v>X1594.3</v>
      </c>
      <c r="L103" s="1" t="str">
        <f aca="false">"Y"&amp;F103</f>
        <v>Y1211.45</v>
      </c>
      <c r="M103" s="1" t="str">
        <f aca="false">"G111"</f>
        <v>G111</v>
      </c>
      <c r="O103" s="1" t="str">
        <f aca="false">I103&amp;" "&amp;J103&amp;" "&amp;K103&amp;" "&amp;L103&amp;" "&amp;M103</f>
        <v>N102 ( WIRE 251 ) X1594.3 Y1211.45 G111</v>
      </c>
    </row>
    <row r="104" customFormat="false" ht="13.8" hidden="false" customHeight="false" outlineLevel="0" collapsed="false">
      <c r="D104" s="1" t="n">
        <f aca="false">D103+$B$6</f>
        <v>252</v>
      </c>
      <c r="E104" s="1" t="n">
        <f aca="false">E103+$B$4</f>
        <v>1594.3</v>
      </c>
      <c r="F104" s="1" t="n">
        <f aca="false">F103+$B$5</f>
        <v>1217.2</v>
      </c>
      <c r="I104" s="1" t="s">
        <v>119</v>
      </c>
      <c r="J104" s="1" t="str">
        <f aca="false">"( WIRE "&amp;D104&amp;" )"</f>
        <v>( WIRE 252 )</v>
      </c>
      <c r="K104" s="1" t="str">
        <f aca="false">"X"&amp;$E104</f>
        <v>X1594.3</v>
      </c>
      <c r="L104" s="1" t="str">
        <f aca="false">"Y"&amp;F104</f>
        <v>Y1217.2</v>
      </c>
      <c r="M104" s="1" t="str">
        <f aca="false">"G111"</f>
        <v>G111</v>
      </c>
      <c r="O104" s="1" t="str">
        <f aca="false">I104&amp;" "&amp;J104&amp;" "&amp;K104&amp;" "&amp;L104&amp;" "&amp;M104</f>
        <v>N103 ( WIRE 252 ) X1594.3 Y1217.2 G111</v>
      </c>
    </row>
    <row r="105" customFormat="false" ht="13.8" hidden="false" customHeight="false" outlineLevel="0" collapsed="false">
      <c r="D105" s="1" t="n">
        <f aca="false">D104+$B$6</f>
        <v>253</v>
      </c>
      <c r="E105" s="1" t="n">
        <f aca="false">E104+$B$4</f>
        <v>1594.3</v>
      </c>
      <c r="F105" s="1" t="n">
        <f aca="false">F104+$B$5</f>
        <v>1222.95</v>
      </c>
      <c r="I105" s="1" t="s">
        <v>120</v>
      </c>
      <c r="J105" s="1" t="str">
        <f aca="false">"( WIRE "&amp;D105&amp;" )"</f>
        <v>( WIRE 253 )</v>
      </c>
      <c r="K105" s="1" t="str">
        <f aca="false">"X"&amp;$E105</f>
        <v>X1594.3</v>
      </c>
      <c r="L105" s="1" t="str">
        <f aca="false">"Y"&amp;F105</f>
        <v>Y1222.95</v>
      </c>
      <c r="M105" s="1" t="str">
        <f aca="false">"G111"</f>
        <v>G111</v>
      </c>
      <c r="O105" s="1" t="str">
        <f aca="false">I105&amp;" "&amp;J105&amp;" "&amp;K105&amp;" "&amp;L105&amp;" "&amp;M105</f>
        <v>N104 ( WIRE 253 ) X1594.3 Y1222.95 G111</v>
      </c>
    </row>
    <row r="106" customFormat="false" ht="13.8" hidden="false" customHeight="false" outlineLevel="0" collapsed="false">
      <c r="D106" s="1" t="n">
        <f aca="false">D105+$B$6</f>
        <v>254</v>
      </c>
      <c r="E106" s="1" t="n">
        <f aca="false">E105+$B$4</f>
        <v>1594.3</v>
      </c>
      <c r="F106" s="1" t="n">
        <f aca="false">F105+$B$5</f>
        <v>1228.7</v>
      </c>
      <c r="I106" s="1" t="s">
        <v>121</v>
      </c>
      <c r="J106" s="1" t="str">
        <f aca="false">"( WIRE "&amp;D106&amp;" )"</f>
        <v>( WIRE 254 )</v>
      </c>
      <c r="K106" s="1" t="str">
        <f aca="false">"X"&amp;$E106</f>
        <v>X1594.3</v>
      </c>
      <c r="L106" s="1" t="str">
        <f aca="false">"Y"&amp;F106</f>
        <v>Y1228.7</v>
      </c>
      <c r="M106" s="1" t="str">
        <f aca="false">"G111"</f>
        <v>G111</v>
      </c>
      <c r="O106" s="1" t="str">
        <f aca="false">I106&amp;" "&amp;J106&amp;" "&amp;K106&amp;" "&amp;L106&amp;" "&amp;M106</f>
        <v>N105 ( WIRE 254 ) X1594.3 Y1228.7 G111</v>
      </c>
    </row>
    <row r="107" customFormat="false" ht="13.8" hidden="false" customHeight="false" outlineLevel="0" collapsed="false">
      <c r="D107" s="1" t="n">
        <f aca="false">D106+$B$6</f>
        <v>255</v>
      </c>
      <c r="E107" s="1" t="n">
        <f aca="false">E106+$B$4</f>
        <v>1594.3</v>
      </c>
      <c r="F107" s="1" t="n">
        <f aca="false">F106+$B$5</f>
        <v>1234.45</v>
      </c>
      <c r="I107" s="1" t="s">
        <v>122</v>
      </c>
      <c r="J107" s="1" t="str">
        <f aca="false">"( WIRE "&amp;D107&amp;" )"</f>
        <v>( WIRE 255 )</v>
      </c>
      <c r="K107" s="1" t="str">
        <f aca="false">"X"&amp;$E107</f>
        <v>X1594.3</v>
      </c>
      <c r="L107" s="1" t="str">
        <f aca="false">"Y"&amp;F107</f>
        <v>Y1234.45</v>
      </c>
      <c r="M107" s="1" t="str">
        <f aca="false">"G111"</f>
        <v>G111</v>
      </c>
      <c r="O107" s="1" t="str">
        <f aca="false">I107&amp;" "&amp;J107&amp;" "&amp;K107&amp;" "&amp;L107&amp;" "&amp;M107</f>
        <v>N106 ( WIRE 255 ) X1594.3 Y1234.45 G111</v>
      </c>
    </row>
    <row r="108" customFormat="false" ht="13.8" hidden="false" customHeight="false" outlineLevel="0" collapsed="false">
      <c r="D108" s="1" t="n">
        <f aca="false">D107+$B$6</f>
        <v>256</v>
      </c>
      <c r="E108" s="1" t="n">
        <f aca="false">E107+$B$4</f>
        <v>1594.3</v>
      </c>
      <c r="F108" s="1" t="n">
        <f aca="false">F107+$B$5</f>
        <v>1240.2</v>
      </c>
      <c r="I108" s="1" t="s">
        <v>123</v>
      </c>
      <c r="J108" s="1" t="str">
        <f aca="false">"( WIRE "&amp;D108&amp;" )"</f>
        <v>( WIRE 256 )</v>
      </c>
      <c r="K108" s="1" t="str">
        <f aca="false">"X"&amp;$E108</f>
        <v>X1594.3</v>
      </c>
      <c r="L108" s="1" t="str">
        <f aca="false">"Y"&amp;F108</f>
        <v>Y1240.2</v>
      </c>
      <c r="M108" s="1" t="str">
        <f aca="false">"G111"</f>
        <v>G111</v>
      </c>
      <c r="O108" s="1" t="str">
        <f aca="false">I108&amp;" "&amp;J108&amp;" "&amp;K108&amp;" "&amp;L108&amp;" "&amp;M108</f>
        <v>N107 ( WIRE 256 ) X1594.3 Y1240.2 G111</v>
      </c>
    </row>
    <row r="109" customFormat="false" ht="13.8" hidden="false" customHeight="false" outlineLevel="0" collapsed="false">
      <c r="D109" s="1" t="n">
        <f aca="false">D108+$B$6</f>
        <v>257</v>
      </c>
      <c r="E109" s="1" t="n">
        <f aca="false">E108+$B$4</f>
        <v>1594.3</v>
      </c>
      <c r="F109" s="1" t="n">
        <f aca="false">F108+$B$5</f>
        <v>1245.95</v>
      </c>
      <c r="I109" s="1" t="s">
        <v>124</v>
      </c>
      <c r="J109" s="1" t="str">
        <f aca="false">"( WIRE "&amp;D109&amp;" )"</f>
        <v>( WIRE 257 )</v>
      </c>
      <c r="K109" s="1" t="str">
        <f aca="false">"X"&amp;$E109</f>
        <v>X1594.3</v>
      </c>
      <c r="L109" s="1" t="str">
        <f aca="false">"Y"&amp;F109</f>
        <v>Y1245.95</v>
      </c>
      <c r="M109" s="1" t="str">
        <f aca="false">"G111"</f>
        <v>G111</v>
      </c>
      <c r="O109" s="1" t="str">
        <f aca="false">I109&amp;" "&amp;J109&amp;" "&amp;K109&amp;" "&amp;L109&amp;" "&amp;M109</f>
        <v>N108 ( WIRE 257 ) X1594.3 Y1245.95 G111</v>
      </c>
    </row>
    <row r="110" customFormat="false" ht="13.8" hidden="false" customHeight="false" outlineLevel="0" collapsed="false">
      <c r="D110" s="1" t="n">
        <f aca="false">D109+$B$6</f>
        <v>258</v>
      </c>
      <c r="E110" s="1" t="n">
        <f aca="false">E109+$B$4</f>
        <v>1594.3</v>
      </c>
      <c r="F110" s="1" t="n">
        <f aca="false">F109+$B$5</f>
        <v>1251.7</v>
      </c>
      <c r="I110" s="1" t="s">
        <v>125</v>
      </c>
      <c r="J110" s="1" t="str">
        <f aca="false">"( WIRE "&amp;D110&amp;" )"</f>
        <v>( WIRE 258 )</v>
      </c>
      <c r="K110" s="1" t="str">
        <f aca="false">"X"&amp;$E110</f>
        <v>X1594.3</v>
      </c>
      <c r="L110" s="1" t="str">
        <f aca="false">"Y"&amp;F110</f>
        <v>Y1251.7</v>
      </c>
      <c r="M110" s="1" t="str">
        <f aca="false">"G111"</f>
        <v>G111</v>
      </c>
      <c r="O110" s="1" t="str">
        <f aca="false">I110&amp;" "&amp;J110&amp;" "&amp;K110&amp;" "&amp;L110&amp;" "&amp;M110</f>
        <v>N109 ( WIRE 258 ) X1594.3 Y1251.7 G111</v>
      </c>
    </row>
    <row r="111" customFormat="false" ht="13.8" hidden="false" customHeight="false" outlineLevel="0" collapsed="false">
      <c r="D111" s="1" t="n">
        <f aca="false">D110+$B$6</f>
        <v>259</v>
      </c>
      <c r="E111" s="1" t="n">
        <f aca="false">E110+$B$4</f>
        <v>1594.3</v>
      </c>
      <c r="F111" s="1" t="n">
        <f aca="false">F110+$B$5</f>
        <v>1257.45</v>
      </c>
      <c r="I111" s="1" t="s">
        <v>126</v>
      </c>
      <c r="J111" s="1" t="str">
        <f aca="false">"( WIRE "&amp;D111&amp;" )"</f>
        <v>( WIRE 259 )</v>
      </c>
      <c r="K111" s="1" t="str">
        <f aca="false">"X"&amp;$E111</f>
        <v>X1594.3</v>
      </c>
      <c r="L111" s="1" t="str">
        <f aca="false">"Y"&amp;F111</f>
        <v>Y1257.45</v>
      </c>
      <c r="M111" s="1" t="str">
        <f aca="false">"G111"</f>
        <v>G111</v>
      </c>
      <c r="O111" s="1" t="str">
        <f aca="false">I111&amp;" "&amp;J111&amp;" "&amp;K111&amp;" "&amp;L111&amp;" "&amp;M111</f>
        <v>N110 ( WIRE 259 ) X1594.3 Y1257.45 G111</v>
      </c>
    </row>
    <row r="112" customFormat="false" ht="13.8" hidden="false" customHeight="false" outlineLevel="0" collapsed="false">
      <c r="D112" s="1" t="n">
        <f aca="false">D111+$B$6</f>
        <v>260</v>
      </c>
      <c r="E112" s="1" t="n">
        <f aca="false">E111+$B$4</f>
        <v>1594.3</v>
      </c>
      <c r="F112" s="1" t="n">
        <f aca="false">F111+$B$5</f>
        <v>1263.2</v>
      </c>
      <c r="I112" s="1" t="s">
        <v>127</v>
      </c>
      <c r="J112" s="1" t="str">
        <f aca="false">"( WIRE "&amp;D112&amp;" )"</f>
        <v>( WIRE 260 )</v>
      </c>
      <c r="K112" s="1" t="str">
        <f aca="false">"X"&amp;$E112</f>
        <v>X1594.3</v>
      </c>
      <c r="L112" s="1" t="str">
        <f aca="false">"Y"&amp;F112</f>
        <v>Y1263.2</v>
      </c>
      <c r="M112" s="1" t="str">
        <f aca="false">"G111"</f>
        <v>G111</v>
      </c>
      <c r="O112" s="1" t="str">
        <f aca="false">I112&amp;" "&amp;J112&amp;" "&amp;K112&amp;" "&amp;L112&amp;" "&amp;M112</f>
        <v>N111 ( WIRE 260 ) X1594.3 Y1263.2 G111</v>
      </c>
    </row>
    <row r="113" customFormat="false" ht="13.8" hidden="false" customHeight="false" outlineLevel="0" collapsed="false">
      <c r="D113" s="1" t="n">
        <f aca="false">D112+$B$6</f>
        <v>261</v>
      </c>
      <c r="E113" s="1" t="n">
        <f aca="false">E112+$B$4</f>
        <v>1594.3</v>
      </c>
      <c r="F113" s="1" t="n">
        <f aca="false">F112+$B$5</f>
        <v>1268.95</v>
      </c>
      <c r="I113" s="1" t="s">
        <v>128</v>
      </c>
      <c r="J113" s="1" t="str">
        <f aca="false">"( WIRE "&amp;D113&amp;" )"</f>
        <v>( WIRE 261 )</v>
      </c>
      <c r="K113" s="1" t="str">
        <f aca="false">"X"&amp;$E113</f>
        <v>X1594.3</v>
      </c>
      <c r="L113" s="1" t="str">
        <f aca="false">"Y"&amp;F113</f>
        <v>Y1268.95</v>
      </c>
      <c r="M113" s="1" t="str">
        <f aca="false">"G111"</f>
        <v>G111</v>
      </c>
      <c r="O113" s="1" t="str">
        <f aca="false">I113&amp;" "&amp;J113&amp;" "&amp;K113&amp;" "&amp;L113&amp;" "&amp;M113</f>
        <v>N112 ( WIRE 261 ) X1594.3 Y1268.95 G111</v>
      </c>
    </row>
    <row r="114" customFormat="false" ht="13.8" hidden="false" customHeight="false" outlineLevel="0" collapsed="false">
      <c r="D114" s="1" t="n">
        <f aca="false">D113+$B$6</f>
        <v>262</v>
      </c>
      <c r="E114" s="1" t="n">
        <f aca="false">E113+$B$4</f>
        <v>1594.3</v>
      </c>
      <c r="F114" s="1" t="n">
        <f aca="false">F113+$B$5</f>
        <v>1274.7</v>
      </c>
      <c r="I114" s="1" t="s">
        <v>129</v>
      </c>
      <c r="J114" s="1" t="str">
        <f aca="false">"( WIRE "&amp;D114&amp;" )"</f>
        <v>( WIRE 262 )</v>
      </c>
      <c r="K114" s="1" t="str">
        <f aca="false">"X"&amp;$E114</f>
        <v>X1594.3</v>
      </c>
      <c r="L114" s="1" t="str">
        <f aca="false">"Y"&amp;F114</f>
        <v>Y1274.7</v>
      </c>
      <c r="M114" s="1" t="str">
        <f aca="false">"G111"</f>
        <v>G111</v>
      </c>
      <c r="O114" s="1" t="str">
        <f aca="false">I114&amp;" "&amp;J114&amp;" "&amp;K114&amp;" "&amp;L114&amp;" "&amp;M114</f>
        <v>N113 ( WIRE 262 ) X1594.3 Y1274.7 G111</v>
      </c>
    </row>
    <row r="115" customFormat="false" ht="13.8" hidden="false" customHeight="false" outlineLevel="0" collapsed="false">
      <c r="D115" s="1" t="n">
        <f aca="false">D114+$B$6</f>
        <v>263</v>
      </c>
      <c r="E115" s="1" t="n">
        <f aca="false">E114+$B$4</f>
        <v>1594.3</v>
      </c>
      <c r="F115" s="1" t="n">
        <f aca="false">F114+$B$5</f>
        <v>1280.45</v>
      </c>
      <c r="I115" s="1" t="s">
        <v>130</v>
      </c>
      <c r="J115" s="1" t="str">
        <f aca="false">"( WIRE "&amp;D115&amp;" )"</f>
        <v>( WIRE 263 )</v>
      </c>
      <c r="K115" s="1" t="str">
        <f aca="false">"X"&amp;$E115</f>
        <v>X1594.3</v>
      </c>
      <c r="L115" s="1" t="str">
        <f aca="false">"Y"&amp;F115</f>
        <v>Y1280.45</v>
      </c>
      <c r="M115" s="1" t="str">
        <f aca="false">"G111"</f>
        <v>G111</v>
      </c>
      <c r="O115" s="1" t="str">
        <f aca="false">I115&amp;" "&amp;J115&amp;" "&amp;K115&amp;" "&amp;L115&amp;" "&amp;M115</f>
        <v>N114 ( WIRE 263 ) X1594.3 Y1280.45 G111</v>
      </c>
    </row>
    <row r="116" customFormat="false" ht="13.8" hidden="false" customHeight="false" outlineLevel="0" collapsed="false">
      <c r="D116" s="1" t="n">
        <f aca="false">D115+$B$6</f>
        <v>264</v>
      </c>
      <c r="E116" s="1" t="n">
        <f aca="false">E115+$B$4</f>
        <v>1594.3</v>
      </c>
      <c r="F116" s="1" t="n">
        <f aca="false">F115+$B$5</f>
        <v>1286.2</v>
      </c>
      <c r="I116" s="1" t="s">
        <v>131</v>
      </c>
      <c r="J116" s="1" t="str">
        <f aca="false">"( WIRE "&amp;D116&amp;" )"</f>
        <v>( WIRE 264 )</v>
      </c>
      <c r="K116" s="1" t="str">
        <f aca="false">"X"&amp;$E116</f>
        <v>X1594.3</v>
      </c>
      <c r="L116" s="1" t="str">
        <f aca="false">"Y"&amp;F116</f>
        <v>Y1286.2</v>
      </c>
      <c r="M116" s="1" t="str">
        <f aca="false">"G111"</f>
        <v>G111</v>
      </c>
      <c r="O116" s="1" t="str">
        <f aca="false">I116&amp;" "&amp;J116&amp;" "&amp;K116&amp;" "&amp;L116&amp;" "&amp;M116</f>
        <v>N115 ( WIRE 264 ) X1594.3 Y1286.2 G111</v>
      </c>
    </row>
    <row r="117" customFormat="false" ht="13.8" hidden="false" customHeight="false" outlineLevel="0" collapsed="false">
      <c r="D117" s="1" t="n">
        <f aca="false">D116+$B$6</f>
        <v>265</v>
      </c>
      <c r="E117" s="1" t="n">
        <f aca="false">E116+$B$4</f>
        <v>1594.3</v>
      </c>
      <c r="F117" s="1" t="n">
        <f aca="false">F116+$B$5</f>
        <v>1291.95</v>
      </c>
      <c r="I117" s="1" t="s">
        <v>132</v>
      </c>
      <c r="J117" s="1" t="str">
        <f aca="false">"( WIRE "&amp;D117&amp;" )"</f>
        <v>( WIRE 265 )</v>
      </c>
      <c r="K117" s="1" t="str">
        <f aca="false">"X"&amp;$E117</f>
        <v>X1594.3</v>
      </c>
      <c r="L117" s="1" t="str">
        <f aca="false">"Y"&amp;F117</f>
        <v>Y1291.95</v>
      </c>
      <c r="M117" s="1" t="str">
        <f aca="false">"G111"</f>
        <v>G111</v>
      </c>
      <c r="O117" s="1" t="str">
        <f aca="false">I117&amp;" "&amp;J117&amp;" "&amp;K117&amp;" "&amp;L117&amp;" "&amp;M117</f>
        <v>N116 ( WIRE 265 ) X1594.3 Y1291.95 G111</v>
      </c>
    </row>
    <row r="118" customFormat="false" ht="13.8" hidden="false" customHeight="false" outlineLevel="0" collapsed="false">
      <c r="D118" s="1" t="n">
        <f aca="false">D117+$B$6</f>
        <v>266</v>
      </c>
      <c r="E118" s="1" t="n">
        <f aca="false">E117+$B$4</f>
        <v>1594.3</v>
      </c>
      <c r="F118" s="1" t="n">
        <f aca="false">F117+$B$5</f>
        <v>1297.7</v>
      </c>
      <c r="I118" s="1" t="s">
        <v>133</v>
      </c>
      <c r="J118" s="1" t="str">
        <f aca="false">"( WIRE "&amp;D118&amp;" )"</f>
        <v>( WIRE 266 )</v>
      </c>
      <c r="K118" s="1" t="str">
        <f aca="false">"X"&amp;$E118</f>
        <v>X1594.3</v>
      </c>
      <c r="L118" s="1" t="str">
        <f aca="false">"Y"&amp;F118</f>
        <v>Y1297.7</v>
      </c>
      <c r="M118" s="1" t="str">
        <f aca="false">"G111"</f>
        <v>G111</v>
      </c>
      <c r="O118" s="1" t="str">
        <f aca="false">I118&amp;" "&amp;J118&amp;" "&amp;K118&amp;" "&amp;L118&amp;" "&amp;M118</f>
        <v>N117 ( WIRE 266 ) X1594.3 Y1297.7 G111</v>
      </c>
    </row>
    <row r="119" customFormat="false" ht="13.8" hidden="false" customHeight="false" outlineLevel="0" collapsed="false">
      <c r="D119" s="1" t="n">
        <f aca="false">D118+$B$6</f>
        <v>267</v>
      </c>
      <c r="E119" s="1" t="n">
        <f aca="false">E118+$B$4</f>
        <v>1594.3</v>
      </c>
      <c r="F119" s="1" t="n">
        <f aca="false">F118+$B$5</f>
        <v>1303.45</v>
      </c>
      <c r="I119" s="1" t="s">
        <v>134</v>
      </c>
      <c r="J119" s="1" t="str">
        <f aca="false">"( WIRE "&amp;D119&amp;" )"</f>
        <v>( WIRE 267 )</v>
      </c>
      <c r="K119" s="1" t="str">
        <f aca="false">"X"&amp;$E119</f>
        <v>X1594.3</v>
      </c>
      <c r="L119" s="1" t="str">
        <f aca="false">"Y"&amp;F119</f>
        <v>Y1303.45</v>
      </c>
      <c r="M119" s="1" t="str">
        <f aca="false">"G111"</f>
        <v>G111</v>
      </c>
      <c r="O119" s="1" t="str">
        <f aca="false">I119&amp;" "&amp;J119&amp;" "&amp;K119&amp;" "&amp;L119&amp;" "&amp;M119</f>
        <v>N118 ( WIRE 267 ) X1594.3 Y1303.45 G111</v>
      </c>
    </row>
    <row r="120" customFormat="false" ht="13.8" hidden="false" customHeight="false" outlineLevel="0" collapsed="false">
      <c r="D120" s="1" t="n">
        <f aca="false">D119+$B$6</f>
        <v>268</v>
      </c>
      <c r="E120" s="1" t="n">
        <f aca="false">E119+$B$4</f>
        <v>1594.3</v>
      </c>
      <c r="F120" s="1" t="n">
        <f aca="false">F119+$B$5</f>
        <v>1309.2</v>
      </c>
      <c r="I120" s="1" t="s">
        <v>135</v>
      </c>
      <c r="J120" s="1" t="str">
        <f aca="false">"( WIRE "&amp;D120&amp;" )"</f>
        <v>( WIRE 268 )</v>
      </c>
      <c r="K120" s="1" t="str">
        <f aca="false">"X"&amp;$E120</f>
        <v>X1594.3</v>
      </c>
      <c r="L120" s="1" t="str">
        <f aca="false">"Y"&amp;F120</f>
        <v>Y1309.2</v>
      </c>
      <c r="M120" s="1" t="str">
        <f aca="false">"G111"</f>
        <v>G111</v>
      </c>
      <c r="O120" s="1" t="str">
        <f aca="false">I120&amp;" "&amp;J120&amp;" "&amp;K120&amp;" "&amp;L120&amp;" "&amp;M120</f>
        <v>N119 ( WIRE 268 ) X1594.3 Y1309.2 G111</v>
      </c>
    </row>
    <row r="121" customFormat="false" ht="13.8" hidden="false" customHeight="false" outlineLevel="0" collapsed="false">
      <c r="D121" s="1" t="n">
        <f aca="false">D120+$B$6</f>
        <v>269</v>
      </c>
      <c r="E121" s="1" t="n">
        <f aca="false">E120+$B$4</f>
        <v>1594.3</v>
      </c>
      <c r="F121" s="1" t="n">
        <f aca="false">F120+$B$5</f>
        <v>1314.95</v>
      </c>
      <c r="I121" s="1" t="s">
        <v>136</v>
      </c>
      <c r="J121" s="1" t="str">
        <f aca="false">"( WIRE "&amp;D121&amp;" )"</f>
        <v>( WIRE 269 )</v>
      </c>
      <c r="K121" s="1" t="str">
        <f aca="false">"X"&amp;$E121</f>
        <v>X1594.3</v>
      </c>
      <c r="L121" s="1" t="str">
        <f aca="false">"Y"&amp;F121</f>
        <v>Y1314.95</v>
      </c>
      <c r="M121" s="1" t="str">
        <f aca="false">"G111"</f>
        <v>G111</v>
      </c>
      <c r="O121" s="1" t="str">
        <f aca="false">I121&amp;" "&amp;J121&amp;" "&amp;K121&amp;" "&amp;L121&amp;" "&amp;M121</f>
        <v>N120 ( WIRE 269 ) X1594.3 Y1314.95 G111</v>
      </c>
    </row>
    <row r="122" customFormat="false" ht="13.8" hidden="false" customHeight="false" outlineLevel="0" collapsed="false">
      <c r="D122" s="1" t="n">
        <f aca="false">D121+$B$6</f>
        <v>270</v>
      </c>
      <c r="E122" s="1" t="n">
        <f aca="false">E121+$B$4</f>
        <v>1594.3</v>
      </c>
      <c r="F122" s="1" t="n">
        <f aca="false">F121+$B$5</f>
        <v>1320.7</v>
      </c>
      <c r="I122" s="1" t="s">
        <v>137</v>
      </c>
      <c r="J122" s="1" t="str">
        <f aca="false">"( WIRE "&amp;D122&amp;" )"</f>
        <v>( WIRE 270 )</v>
      </c>
      <c r="K122" s="1" t="str">
        <f aca="false">"X"&amp;$E122</f>
        <v>X1594.3</v>
      </c>
      <c r="L122" s="1" t="str">
        <f aca="false">"Y"&amp;F122</f>
        <v>Y1320.7</v>
      </c>
      <c r="M122" s="1" t="str">
        <f aca="false">"G111"</f>
        <v>G111</v>
      </c>
      <c r="O122" s="1" t="str">
        <f aca="false">I122&amp;" "&amp;J122&amp;" "&amp;K122&amp;" "&amp;L122&amp;" "&amp;M122</f>
        <v>N121 ( WIRE 270 ) X1594.3 Y1320.7 G111</v>
      </c>
    </row>
    <row r="123" customFormat="false" ht="13.8" hidden="false" customHeight="false" outlineLevel="0" collapsed="false">
      <c r="D123" s="1" t="n">
        <f aca="false">D122+$B$6</f>
        <v>271</v>
      </c>
      <c r="E123" s="1" t="n">
        <f aca="false">E122+$B$4</f>
        <v>1594.3</v>
      </c>
      <c r="F123" s="1" t="n">
        <f aca="false">F122+$B$5</f>
        <v>1326.45</v>
      </c>
      <c r="I123" s="1" t="s">
        <v>138</v>
      </c>
      <c r="J123" s="1" t="str">
        <f aca="false">"( WIRE "&amp;D123&amp;" )"</f>
        <v>( WIRE 271 )</v>
      </c>
      <c r="K123" s="1" t="str">
        <f aca="false">"X"&amp;$E123</f>
        <v>X1594.3</v>
      </c>
      <c r="L123" s="1" t="str">
        <f aca="false">"Y"&amp;F123</f>
        <v>Y1326.45</v>
      </c>
      <c r="M123" s="1" t="str">
        <f aca="false">"G111"</f>
        <v>G111</v>
      </c>
      <c r="O123" s="1" t="str">
        <f aca="false">I123&amp;" "&amp;J123&amp;" "&amp;K123&amp;" "&amp;L123&amp;" "&amp;M123</f>
        <v>N122 ( WIRE 271 ) X1594.3 Y1326.45 G111</v>
      </c>
    </row>
    <row r="124" customFormat="false" ht="13.8" hidden="false" customHeight="false" outlineLevel="0" collapsed="false">
      <c r="D124" s="1" t="n">
        <f aca="false">D123+$B$6</f>
        <v>272</v>
      </c>
      <c r="E124" s="1" t="n">
        <f aca="false">E123+$B$4</f>
        <v>1594.3</v>
      </c>
      <c r="F124" s="1" t="n">
        <f aca="false">F123+$B$5</f>
        <v>1332.2</v>
      </c>
      <c r="I124" s="1" t="s">
        <v>139</v>
      </c>
      <c r="J124" s="1" t="str">
        <f aca="false">"( WIRE "&amp;D124&amp;" )"</f>
        <v>( WIRE 272 )</v>
      </c>
      <c r="K124" s="1" t="str">
        <f aca="false">"X"&amp;$E124</f>
        <v>X1594.3</v>
      </c>
      <c r="L124" s="1" t="str">
        <f aca="false">"Y"&amp;F124</f>
        <v>Y1332.2</v>
      </c>
      <c r="M124" s="1" t="str">
        <f aca="false">"G111"</f>
        <v>G111</v>
      </c>
      <c r="O124" s="1" t="str">
        <f aca="false">I124&amp;" "&amp;J124&amp;" "&amp;K124&amp;" "&amp;L124&amp;" "&amp;M124</f>
        <v>N123 ( WIRE 272 ) X1594.3 Y1332.2 G111</v>
      </c>
    </row>
    <row r="125" customFormat="false" ht="13.8" hidden="false" customHeight="false" outlineLevel="0" collapsed="false">
      <c r="D125" s="1" t="n">
        <f aca="false">D124+$B$6</f>
        <v>273</v>
      </c>
      <c r="E125" s="1" t="n">
        <f aca="false">E124+$B$4</f>
        <v>1594.3</v>
      </c>
      <c r="F125" s="1" t="n">
        <f aca="false">F124+$B$5</f>
        <v>1337.95</v>
      </c>
      <c r="I125" s="1" t="s">
        <v>140</v>
      </c>
      <c r="J125" s="1" t="str">
        <f aca="false">"( WIRE "&amp;D125&amp;" )"</f>
        <v>( WIRE 273 )</v>
      </c>
      <c r="K125" s="1" t="str">
        <f aca="false">"X"&amp;$E125</f>
        <v>X1594.3</v>
      </c>
      <c r="L125" s="1" t="str">
        <f aca="false">"Y"&amp;F125</f>
        <v>Y1337.95</v>
      </c>
      <c r="M125" s="1" t="str">
        <f aca="false">"G111"</f>
        <v>G111</v>
      </c>
      <c r="O125" s="1" t="str">
        <f aca="false">I125&amp;" "&amp;J125&amp;" "&amp;K125&amp;" "&amp;L125&amp;" "&amp;M125</f>
        <v>N124 ( WIRE 273 ) X1594.3 Y1337.95 G111</v>
      </c>
    </row>
    <row r="126" customFormat="false" ht="13.8" hidden="false" customHeight="false" outlineLevel="0" collapsed="false">
      <c r="D126" s="1" t="n">
        <f aca="false">D125+$B$6</f>
        <v>274</v>
      </c>
      <c r="E126" s="1" t="n">
        <f aca="false">E125+$B$4</f>
        <v>1594.3</v>
      </c>
      <c r="F126" s="1" t="n">
        <f aca="false">F125+$B$5</f>
        <v>1343.7</v>
      </c>
      <c r="I126" s="1" t="s">
        <v>141</v>
      </c>
      <c r="J126" s="1" t="str">
        <f aca="false">"( WIRE "&amp;D126&amp;" )"</f>
        <v>( WIRE 274 )</v>
      </c>
      <c r="K126" s="1" t="str">
        <f aca="false">"X"&amp;$E126</f>
        <v>X1594.3</v>
      </c>
      <c r="L126" s="1" t="str">
        <f aca="false">"Y"&amp;F126</f>
        <v>Y1343.7</v>
      </c>
      <c r="M126" s="1" t="str">
        <f aca="false">"G111"</f>
        <v>G111</v>
      </c>
      <c r="O126" s="1" t="str">
        <f aca="false">I126&amp;" "&amp;J126&amp;" "&amp;K126&amp;" "&amp;L126&amp;" "&amp;M126</f>
        <v>N125 ( WIRE 274 ) X1594.3 Y1343.7 G111</v>
      </c>
    </row>
    <row r="127" customFormat="false" ht="13.8" hidden="false" customHeight="false" outlineLevel="0" collapsed="false">
      <c r="D127" s="1" t="n">
        <f aca="false">D126+$B$6</f>
        <v>275</v>
      </c>
      <c r="E127" s="1" t="n">
        <f aca="false">E126+$B$4</f>
        <v>1594.3</v>
      </c>
      <c r="F127" s="1" t="n">
        <f aca="false">F126+$B$5</f>
        <v>1349.45</v>
      </c>
      <c r="I127" s="1" t="s">
        <v>142</v>
      </c>
      <c r="J127" s="1" t="str">
        <f aca="false">"( WIRE "&amp;D127&amp;" )"</f>
        <v>( WIRE 275 )</v>
      </c>
      <c r="K127" s="1" t="str">
        <f aca="false">"X"&amp;$E127</f>
        <v>X1594.3</v>
      </c>
      <c r="L127" s="1" t="str">
        <f aca="false">"Y"&amp;F127</f>
        <v>Y1349.45</v>
      </c>
      <c r="M127" s="1" t="str">
        <f aca="false">"G111"</f>
        <v>G111</v>
      </c>
      <c r="O127" s="1" t="str">
        <f aca="false">I127&amp;" "&amp;J127&amp;" "&amp;K127&amp;" "&amp;L127&amp;" "&amp;M127</f>
        <v>N126 ( WIRE 275 ) X1594.3 Y1349.45 G111</v>
      </c>
    </row>
    <row r="128" customFormat="false" ht="13.8" hidden="false" customHeight="false" outlineLevel="0" collapsed="false">
      <c r="D128" s="1" t="n">
        <f aca="false">D127+$B$6</f>
        <v>276</v>
      </c>
      <c r="E128" s="1" t="n">
        <f aca="false">E127+$B$4</f>
        <v>1594.3</v>
      </c>
      <c r="F128" s="1" t="n">
        <f aca="false">F127+$B$5</f>
        <v>1355.2</v>
      </c>
      <c r="I128" s="1" t="s">
        <v>143</v>
      </c>
      <c r="J128" s="1" t="str">
        <f aca="false">"( WIRE "&amp;D128&amp;" )"</f>
        <v>( WIRE 276 )</v>
      </c>
      <c r="K128" s="1" t="str">
        <f aca="false">"X"&amp;$E128</f>
        <v>X1594.3</v>
      </c>
      <c r="L128" s="1" t="str">
        <f aca="false">"Y"&amp;F128</f>
        <v>Y1355.2</v>
      </c>
      <c r="M128" s="1" t="str">
        <f aca="false">"G111"</f>
        <v>G111</v>
      </c>
      <c r="O128" s="1" t="str">
        <f aca="false">I128&amp;" "&amp;J128&amp;" "&amp;K128&amp;" "&amp;L128&amp;" "&amp;M128</f>
        <v>N127 ( WIRE 276 ) X1594.3 Y1355.2 G111</v>
      </c>
    </row>
    <row r="129" customFormat="false" ht="13.8" hidden="false" customHeight="false" outlineLevel="0" collapsed="false">
      <c r="D129" s="1" t="n">
        <f aca="false">D128+$B$6</f>
        <v>277</v>
      </c>
      <c r="E129" s="1" t="n">
        <f aca="false">E128+$B$4</f>
        <v>1594.3</v>
      </c>
      <c r="F129" s="1" t="n">
        <f aca="false">F128+$B$5</f>
        <v>1360.95</v>
      </c>
      <c r="I129" s="1" t="s">
        <v>144</v>
      </c>
      <c r="J129" s="1" t="str">
        <f aca="false">"( WIRE "&amp;D129&amp;" )"</f>
        <v>( WIRE 277 )</v>
      </c>
      <c r="K129" s="1" t="str">
        <f aca="false">"X"&amp;$E129</f>
        <v>X1594.3</v>
      </c>
      <c r="L129" s="1" t="str">
        <f aca="false">"Y"&amp;F129</f>
        <v>Y1360.95</v>
      </c>
      <c r="M129" s="1" t="str">
        <f aca="false">"G111"</f>
        <v>G111</v>
      </c>
      <c r="O129" s="1" t="str">
        <f aca="false">I129&amp;" "&amp;J129&amp;" "&amp;K129&amp;" "&amp;L129&amp;" "&amp;M129</f>
        <v>N128 ( WIRE 277 ) X1594.3 Y1360.95 G111</v>
      </c>
    </row>
    <row r="130" customFormat="false" ht="13.8" hidden="false" customHeight="false" outlineLevel="0" collapsed="false">
      <c r="D130" s="1" t="n">
        <f aca="false">D129+$B$6</f>
        <v>278</v>
      </c>
      <c r="E130" s="1" t="n">
        <f aca="false">E129+$B$4</f>
        <v>1594.3</v>
      </c>
      <c r="F130" s="1" t="n">
        <f aca="false">F129+$B$5</f>
        <v>1366.7</v>
      </c>
      <c r="I130" s="1" t="s">
        <v>145</v>
      </c>
      <c r="J130" s="1" t="str">
        <f aca="false">"( WIRE "&amp;D130&amp;" )"</f>
        <v>( WIRE 278 )</v>
      </c>
      <c r="K130" s="1" t="str">
        <f aca="false">"X"&amp;$E130</f>
        <v>X1594.3</v>
      </c>
      <c r="L130" s="1" t="str">
        <f aca="false">"Y"&amp;F130</f>
        <v>Y1366.7</v>
      </c>
      <c r="M130" s="1" t="str">
        <f aca="false">"G111"</f>
        <v>G111</v>
      </c>
      <c r="O130" s="1" t="str">
        <f aca="false">I130&amp;" "&amp;J130&amp;" "&amp;K130&amp;" "&amp;L130&amp;" "&amp;M130</f>
        <v>N129 ( WIRE 278 ) X1594.3 Y1366.7 G111</v>
      </c>
    </row>
    <row r="131" customFormat="false" ht="13.8" hidden="false" customHeight="false" outlineLevel="0" collapsed="false">
      <c r="D131" s="1" t="n">
        <f aca="false">D130+$B$6</f>
        <v>279</v>
      </c>
      <c r="E131" s="1" t="n">
        <f aca="false">E130+$B$4</f>
        <v>1594.3</v>
      </c>
      <c r="F131" s="1" t="n">
        <f aca="false">F130+$B$5</f>
        <v>1372.45</v>
      </c>
      <c r="I131" s="1" t="s">
        <v>146</v>
      </c>
      <c r="J131" s="1" t="str">
        <f aca="false">"( WIRE "&amp;D131&amp;" )"</f>
        <v>( WIRE 279 )</v>
      </c>
      <c r="K131" s="1" t="str">
        <f aca="false">"X"&amp;$E131</f>
        <v>X1594.3</v>
      </c>
      <c r="L131" s="1" t="str">
        <f aca="false">"Y"&amp;F131</f>
        <v>Y1372.45</v>
      </c>
      <c r="M131" s="1" t="str">
        <f aca="false">"G111"</f>
        <v>G111</v>
      </c>
      <c r="O131" s="1" t="str">
        <f aca="false">I131&amp;" "&amp;J131&amp;" "&amp;K131&amp;" "&amp;L131&amp;" "&amp;M131</f>
        <v>N130 ( WIRE 279 ) X1594.3 Y1372.45 G111</v>
      </c>
    </row>
    <row r="132" customFormat="false" ht="13.8" hidden="false" customHeight="false" outlineLevel="0" collapsed="false">
      <c r="D132" s="1" t="n">
        <f aca="false">D131+$B$6</f>
        <v>280</v>
      </c>
      <c r="E132" s="1" t="n">
        <f aca="false">E131+$B$4</f>
        <v>1594.3</v>
      </c>
      <c r="F132" s="1" t="n">
        <f aca="false">F131+$B$5</f>
        <v>1378.2</v>
      </c>
      <c r="I132" s="1" t="s">
        <v>147</v>
      </c>
      <c r="J132" s="1" t="str">
        <f aca="false">"( WIRE "&amp;D132&amp;" )"</f>
        <v>( WIRE 280 )</v>
      </c>
      <c r="K132" s="1" t="str">
        <f aca="false">"X"&amp;$E132</f>
        <v>X1594.3</v>
      </c>
      <c r="L132" s="1" t="str">
        <f aca="false">"Y"&amp;F132</f>
        <v>Y1378.2</v>
      </c>
      <c r="M132" s="1" t="str">
        <f aca="false">"G111"</f>
        <v>G111</v>
      </c>
      <c r="O132" s="1" t="str">
        <f aca="false">I132&amp;" "&amp;J132&amp;" "&amp;K132&amp;" "&amp;L132&amp;" "&amp;M132</f>
        <v>N131 ( WIRE 280 ) X1594.3 Y1378.2 G111</v>
      </c>
    </row>
    <row r="133" customFormat="false" ht="13.8" hidden="false" customHeight="false" outlineLevel="0" collapsed="false">
      <c r="D133" s="1" t="n">
        <f aca="false">D132+$B$6</f>
        <v>281</v>
      </c>
      <c r="E133" s="1" t="n">
        <f aca="false">E132+$B$4</f>
        <v>1594.3</v>
      </c>
      <c r="F133" s="1" t="n">
        <f aca="false">F132+$B$5</f>
        <v>1383.95</v>
      </c>
      <c r="I133" s="1" t="s">
        <v>148</v>
      </c>
      <c r="J133" s="1" t="str">
        <f aca="false">"( WIRE "&amp;D133&amp;" )"</f>
        <v>( WIRE 281 )</v>
      </c>
      <c r="K133" s="1" t="str">
        <f aca="false">"X"&amp;$E133</f>
        <v>X1594.3</v>
      </c>
      <c r="L133" s="1" t="str">
        <f aca="false">"Y"&amp;F133</f>
        <v>Y1383.95</v>
      </c>
      <c r="M133" s="1" t="str">
        <f aca="false">"G111"</f>
        <v>G111</v>
      </c>
      <c r="O133" s="1" t="str">
        <f aca="false">I133&amp;" "&amp;J133&amp;" "&amp;K133&amp;" "&amp;L133&amp;" "&amp;M133</f>
        <v>N132 ( WIRE 281 ) X1594.3 Y1383.95 G111</v>
      </c>
    </row>
    <row r="134" customFormat="false" ht="13.8" hidden="false" customHeight="false" outlineLevel="0" collapsed="false">
      <c r="D134" s="1" t="n">
        <f aca="false">D133+$B$6</f>
        <v>282</v>
      </c>
      <c r="E134" s="1" t="n">
        <f aca="false">E133+$B$4</f>
        <v>1594.3</v>
      </c>
      <c r="F134" s="1" t="n">
        <f aca="false">F133+$B$5</f>
        <v>1389.7</v>
      </c>
      <c r="I134" s="1" t="s">
        <v>149</v>
      </c>
      <c r="J134" s="1" t="str">
        <f aca="false">"( WIRE "&amp;D134&amp;" )"</f>
        <v>( WIRE 282 )</v>
      </c>
      <c r="K134" s="1" t="str">
        <f aca="false">"X"&amp;$E134</f>
        <v>X1594.3</v>
      </c>
      <c r="L134" s="1" t="str">
        <f aca="false">"Y"&amp;F134</f>
        <v>Y1389.7</v>
      </c>
      <c r="M134" s="1" t="str">
        <f aca="false">"G111"</f>
        <v>G111</v>
      </c>
      <c r="O134" s="1" t="str">
        <f aca="false">I134&amp;" "&amp;J134&amp;" "&amp;K134&amp;" "&amp;L134&amp;" "&amp;M134</f>
        <v>N133 ( WIRE 282 ) X1594.3 Y1389.7 G111</v>
      </c>
    </row>
    <row r="135" customFormat="false" ht="13.8" hidden="false" customHeight="false" outlineLevel="0" collapsed="false">
      <c r="D135" s="1" t="n">
        <f aca="false">D134+$B$6</f>
        <v>283</v>
      </c>
      <c r="E135" s="1" t="n">
        <f aca="false">E134+$B$4</f>
        <v>1594.3</v>
      </c>
      <c r="F135" s="1" t="n">
        <f aca="false">F134+$B$5</f>
        <v>1395.45</v>
      </c>
      <c r="I135" s="1" t="s">
        <v>150</v>
      </c>
      <c r="J135" s="1" t="str">
        <f aca="false">"( WIRE "&amp;D135&amp;" )"</f>
        <v>( WIRE 283 )</v>
      </c>
      <c r="K135" s="1" t="str">
        <f aca="false">"X"&amp;$E135</f>
        <v>X1594.3</v>
      </c>
      <c r="L135" s="1" t="str">
        <f aca="false">"Y"&amp;F135</f>
        <v>Y1395.45</v>
      </c>
      <c r="M135" s="1" t="str">
        <f aca="false">"G111"</f>
        <v>G111</v>
      </c>
      <c r="O135" s="1" t="str">
        <f aca="false">I135&amp;" "&amp;J135&amp;" "&amp;K135&amp;" "&amp;L135&amp;" "&amp;M135</f>
        <v>N134 ( WIRE 283 ) X1594.3 Y1395.45 G111</v>
      </c>
    </row>
    <row r="136" customFormat="false" ht="13.8" hidden="false" customHeight="false" outlineLevel="0" collapsed="false">
      <c r="D136" s="1" t="n">
        <f aca="false">D135+$B$6</f>
        <v>284</v>
      </c>
      <c r="E136" s="1" t="n">
        <f aca="false">E135+$B$4</f>
        <v>1594.3</v>
      </c>
      <c r="F136" s="1" t="n">
        <f aca="false">F135+$B$5</f>
        <v>1401.2</v>
      </c>
      <c r="I136" s="1" t="s">
        <v>151</v>
      </c>
      <c r="J136" s="1" t="str">
        <f aca="false">"( WIRE "&amp;D136&amp;" )"</f>
        <v>( WIRE 284 )</v>
      </c>
      <c r="K136" s="1" t="str">
        <f aca="false">"X"&amp;$E136</f>
        <v>X1594.3</v>
      </c>
      <c r="L136" s="1" t="str">
        <f aca="false">"Y"&amp;F136</f>
        <v>Y1401.2</v>
      </c>
      <c r="M136" s="1" t="str">
        <f aca="false">"G111"</f>
        <v>G111</v>
      </c>
      <c r="O136" s="1" t="str">
        <f aca="false">I136&amp;" "&amp;J136&amp;" "&amp;K136&amp;" "&amp;L136&amp;" "&amp;M136</f>
        <v>N135 ( WIRE 284 ) X1594.3 Y1401.2 G111</v>
      </c>
    </row>
    <row r="137" customFormat="false" ht="13.8" hidden="false" customHeight="false" outlineLevel="0" collapsed="false">
      <c r="D137" s="1" t="n">
        <f aca="false">D136+$B$6</f>
        <v>285</v>
      </c>
      <c r="E137" s="1" t="n">
        <f aca="false">E136+$B$4</f>
        <v>1594.3</v>
      </c>
      <c r="F137" s="1" t="n">
        <f aca="false">F136+$B$5</f>
        <v>1406.95</v>
      </c>
      <c r="I137" s="1" t="s">
        <v>152</v>
      </c>
      <c r="J137" s="1" t="str">
        <f aca="false">"( WIRE "&amp;D137&amp;" )"</f>
        <v>( WIRE 285 )</v>
      </c>
      <c r="K137" s="1" t="str">
        <f aca="false">"X"&amp;$E137</f>
        <v>X1594.3</v>
      </c>
      <c r="L137" s="1" t="str">
        <f aca="false">"Y"&amp;F137</f>
        <v>Y1406.95</v>
      </c>
      <c r="M137" s="1" t="str">
        <f aca="false">"G111"</f>
        <v>G111</v>
      </c>
      <c r="O137" s="1" t="str">
        <f aca="false">I137&amp;" "&amp;J137&amp;" "&amp;K137&amp;" "&amp;L137&amp;" "&amp;M137</f>
        <v>N136 ( WIRE 285 ) X1594.3 Y1406.95 G111</v>
      </c>
    </row>
    <row r="138" customFormat="false" ht="13.8" hidden="false" customHeight="false" outlineLevel="0" collapsed="false">
      <c r="D138" s="1" t="n">
        <f aca="false">D137+$B$6</f>
        <v>286</v>
      </c>
      <c r="E138" s="1" t="n">
        <f aca="false">E137+$B$4</f>
        <v>1594.3</v>
      </c>
      <c r="F138" s="1" t="n">
        <f aca="false">F137+$B$5</f>
        <v>1412.7</v>
      </c>
      <c r="I138" s="1" t="s">
        <v>153</v>
      </c>
      <c r="J138" s="1" t="str">
        <f aca="false">"( WIRE "&amp;D138&amp;" )"</f>
        <v>( WIRE 286 )</v>
      </c>
      <c r="K138" s="1" t="str">
        <f aca="false">"X"&amp;$E138</f>
        <v>X1594.3</v>
      </c>
      <c r="L138" s="1" t="str">
        <f aca="false">"Y"&amp;F138</f>
        <v>Y1412.7</v>
      </c>
      <c r="M138" s="1" t="str">
        <f aca="false">"G111"</f>
        <v>G111</v>
      </c>
      <c r="O138" s="1" t="str">
        <f aca="false">I138&amp;" "&amp;J138&amp;" "&amp;K138&amp;" "&amp;L138&amp;" "&amp;M138</f>
        <v>N137 ( WIRE 286 ) X1594.3 Y1412.7 G111</v>
      </c>
    </row>
    <row r="139" customFormat="false" ht="13.8" hidden="false" customHeight="false" outlineLevel="0" collapsed="false">
      <c r="D139" s="1" t="n">
        <f aca="false">D138+$B$6</f>
        <v>287</v>
      </c>
      <c r="E139" s="1" t="n">
        <f aca="false">E138+$B$4</f>
        <v>1594.3</v>
      </c>
      <c r="F139" s="1" t="n">
        <f aca="false">F138+$B$5</f>
        <v>1418.45</v>
      </c>
      <c r="I139" s="1" t="s">
        <v>154</v>
      </c>
      <c r="J139" s="1" t="str">
        <f aca="false">"( WIRE "&amp;D139&amp;" )"</f>
        <v>( WIRE 287 )</v>
      </c>
      <c r="K139" s="1" t="str">
        <f aca="false">"X"&amp;$E139</f>
        <v>X1594.3</v>
      </c>
      <c r="L139" s="1" t="str">
        <f aca="false">"Y"&amp;F139</f>
        <v>Y1418.45</v>
      </c>
      <c r="M139" s="1" t="str">
        <f aca="false">"G111"</f>
        <v>G111</v>
      </c>
      <c r="O139" s="1" t="str">
        <f aca="false">I139&amp;" "&amp;J139&amp;" "&amp;K139&amp;" "&amp;L139&amp;" "&amp;M139</f>
        <v>N138 ( WIRE 287 ) X1594.3 Y1418.45 G111</v>
      </c>
    </row>
    <row r="140" customFormat="false" ht="13.8" hidden="false" customHeight="false" outlineLevel="0" collapsed="false">
      <c r="D140" s="1" t="n">
        <f aca="false">D139+$B$6</f>
        <v>288</v>
      </c>
      <c r="E140" s="1" t="n">
        <f aca="false">E139+$B$4</f>
        <v>1594.3</v>
      </c>
      <c r="F140" s="1" t="n">
        <f aca="false">F139+$B$5</f>
        <v>1424.2</v>
      </c>
      <c r="I140" s="1" t="s">
        <v>155</v>
      </c>
      <c r="J140" s="1" t="str">
        <f aca="false">"( WIRE "&amp;D140&amp;" )"</f>
        <v>( WIRE 288 )</v>
      </c>
      <c r="K140" s="1" t="str">
        <f aca="false">"X"&amp;$E140</f>
        <v>X1594.3</v>
      </c>
      <c r="L140" s="1" t="str">
        <f aca="false">"Y"&amp;F140</f>
        <v>Y1424.2</v>
      </c>
      <c r="M140" s="1" t="str">
        <f aca="false">"G111"</f>
        <v>G111</v>
      </c>
      <c r="O140" s="1" t="str">
        <f aca="false">I140&amp;" "&amp;J140&amp;" "&amp;K140&amp;" "&amp;L140&amp;" "&amp;M140</f>
        <v>N139 ( WIRE 288 ) X1594.3 Y1424.2 G111</v>
      </c>
    </row>
    <row r="141" customFormat="false" ht="13.8" hidden="false" customHeight="false" outlineLevel="0" collapsed="false">
      <c r="D141" s="1" t="n">
        <f aca="false">D140+$B$6</f>
        <v>289</v>
      </c>
      <c r="E141" s="1" t="n">
        <f aca="false">E140+$B$4</f>
        <v>1594.3</v>
      </c>
      <c r="F141" s="1" t="n">
        <f aca="false">F140+$B$5</f>
        <v>1429.95</v>
      </c>
      <c r="I141" s="1" t="s">
        <v>156</v>
      </c>
      <c r="J141" s="1" t="str">
        <f aca="false">"( WIRE "&amp;D141&amp;" )"</f>
        <v>( WIRE 289 )</v>
      </c>
      <c r="K141" s="1" t="str">
        <f aca="false">"X"&amp;$E141</f>
        <v>X1594.3</v>
      </c>
      <c r="L141" s="1" t="str">
        <f aca="false">"Y"&amp;F141</f>
        <v>Y1429.95</v>
      </c>
      <c r="M141" s="1" t="str">
        <f aca="false">"G111"</f>
        <v>G111</v>
      </c>
      <c r="O141" s="1" t="str">
        <f aca="false">I141&amp;" "&amp;J141&amp;" "&amp;K141&amp;" "&amp;L141&amp;" "&amp;M141</f>
        <v>N140 ( WIRE 289 ) X1594.3 Y1429.95 G111</v>
      </c>
    </row>
    <row r="142" customFormat="false" ht="13.8" hidden="false" customHeight="false" outlineLevel="0" collapsed="false">
      <c r="D142" s="1" t="n">
        <f aca="false">D141+$B$6</f>
        <v>290</v>
      </c>
      <c r="E142" s="1" t="n">
        <f aca="false">E141+$B$4</f>
        <v>1594.3</v>
      </c>
      <c r="F142" s="1" t="n">
        <f aca="false">F141+$B$5</f>
        <v>1435.7</v>
      </c>
      <c r="I142" s="1" t="s">
        <v>157</v>
      </c>
      <c r="J142" s="1" t="str">
        <f aca="false">"( WIRE "&amp;D142&amp;" )"</f>
        <v>( WIRE 290 )</v>
      </c>
      <c r="K142" s="1" t="str">
        <f aca="false">"X"&amp;$E142</f>
        <v>X1594.3</v>
      </c>
      <c r="L142" s="1" t="str">
        <f aca="false">"Y"&amp;F142</f>
        <v>Y1435.7</v>
      </c>
      <c r="M142" s="1" t="str">
        <f aca="false">"G111"</f>
        <v>G111</v>
      </c>
      <c r="O142" s="1" t="str">
        <f aca="false">I142&amp;" "&amp;J142&amp;" "&amp;K142&amp;" "&amp;L142&amp;" "&amp;M142</f>
        <v>N141 ( WIRE 290 ) X1594.3 Y1435.7 G111</v>
      </c>
    </row>
    <row r="143" customFormat="false" ht="13.8" hidden="false" customHeight="false" outlineLevel="0" collapsed="false">
      <c r="D143" s="1" t="n">
        <f aca="false">D142+$B$6</f>
        <v>291</v>
      </c>
      <c r="E143" s="1" t="n">
        <f aca="false">E142+$B$4</f>
        <v>1594.3</v>
      </c>
      <c r="F143" s="1" t="n">
        <f aca="false">F142+$B$5</f>
        <v>1441.45</v>
      </c>
      <c r="I143" s="1" t="s">
        <v>158</v>
      </c>
      <c r="J143" s="1" t="str">
        <f aca="false">"( WIRE "&amp;D143&amp;" )"</f>
        <v>( WIRE 291 )</v>
      </c>
      <c r="K143" s="1" t="str">
        <f aca="false">"X"&amp;$E143</f>
        <v>X1594.3</v>
      </c>
      <c r="L143" s="1" t="str">
        <f aca="false">"Y"&amp;F143</f>
        <v>Y1441.45</v>
      </c>
      <c r="M143" s="1" t="str">
        <f aca="false">"G111"</f>
        <v>G111</v>
      </c>
      <c r="O143" s="1" t="str">
        <f aca="false">I143&amp;" "&amp;J143&amp;" "&amp;K143&amp;" "&amp;L143&amp;" "&amp;M143</f>
        <v>N142 ( WIRE 291 ) X1594.3 Y1441.45 G111</v>
      </c>
    </row>
    <row r="144" customFormat="false" ht="13.8" hidden="false" customHeight="false" outlineLevel="0" collapsed="false">
      <c r="D144" s="1" t="n">
        <f aca="false">D143+$B$6</f>
        <v>292</v>
      </c>
      <c r="E144" s="1" t="n">
        <f aca="false">E143+$B$4</f>
        <v>1594.3</v>
      </c>
      <c r="F144" s="1" t="n">
        <f aca="false">F143+$B$5</f>
        <v>1447.2</v>
      </c>
      <c r="I144" s="1" t="s">
        <v>159</v>
      </c>
      <c r="J144" s="1" t="str">
        <f aca="false">"( WIRE "&amp;D144&amp;" )"</f>
        <v>( WIRE 292 )</v>
      </c>
      <c r="K144" s="1" t="str">
        <f aca="false">"X"&amp;$E144</f>
        <v>X1594.3</v>
      </c>
      <c r="L144" s="1" t="str">
        <f aca="false">"Y"&amp;F144</f>
        <v>Y1447.2</v>
      </c>
      <c r="M144" s="1" t="str">
        <f aca="false">"G111"</f>
        <v>G111</v>
      </c>
      <c r="O144" s="1" t="str">
        <f aca="false">I144&amp;" "&amp;J144&amp;" "&amp;K144&amp;" "&amp;L144&amp;" "&amp;M144</f>
        <v>N143 ( WIRE 292 ) X1594.3 Y1447.2 G111</v>
      </c>
    </row>
    <row r="145" customFormat="false" ht="13.8" hidden="false" customHeight="false" outlineLevel="0" collapsed="false">
      <c r="D145" s="1" t="n">
        <f aca="false">D144+$B$6</f>
        <v>293</v>
      </c>
      <c r="E145" s="1" t="n">
        <f aca="false">E144+$B$4</f>
        <v>1594.3</v>
      </c>
      <c r="F145" s="1" t="n">
        <f aca="false">F144+$B$5</f>
        <v>1452.95</v>
      </c>
      <c r="I145" s="1" t="s">
        <v>160</v>
      </c>
      <c r="J145" s="1" t="str">
        <f aca="false">"( WIRE "&amp;D145&amp;" )"</f>
        <v>( WIRE 293 )</v>
      </c>
      <c r="K145" s="1" t="str">
        <f aca="false">"X"&amp;$E145</f>
        <v>X1594.3</v>
      </c>
      <c r="L145" s="1" t="str">
        <f aca="false">"Y"&amp;F145</f>
        <v>Y1452.95</v>
      </c>
      <c r="M145" s="1" t="str">
        <f aca="false">"G111"</f>
        <v>G111</v>
      </c>
      <c r="O145" s="1" t="str">
        <f aca="false">I145&amp;" "&amp;J145&amp;" "&amp;K145&amp;" "&amp;L145&amp;" "&amp;M145</f>
        <v>N144 ( WIRE 293 ) X1594.3 Y1452.95 G111</v>
      </c>
    </row>
    <row r="146" customFormat="false" ht="13.8" hidden="false" customHeight="false" outlineLevel="0" collapsed="false">
      <c r="D146" s="1" t="n">
        <f aca="false">D145+$B$6</f>
        <v>294</v>
      </c>
      <c r="E146" s="1" t="n">
        <f aca="false">E145+$B$4</f>
        <v>1594.3</v>
      </c>
      <c r="F146" s="1" t="n">
        <f aca="false">F145+$B$5</f>
        <v>1458.7</v>
      </c>
      <c r="I146" s="1" t="s">
        <v>161</v>
      </c>
      <c r="J146" s="1" t="str">
        <f aca="false">"( WIRE "&amp;D146&amp;" )"</f>
        <v>( WIRE 294 )</v>
      </c>
      <c r="K146" s="1" t="str">
        <f aca="false">"X"&amp;$E146</f>
        <v>X1594.3</v>
      </c>
      <c r="L146" s="1" t="str">
        <f aca="false">"Y"&amp;F146</f>
        <v>Y1458.7</v>
      </c>
      <c r="M146" s="1" t="str">
        <f aca="false">"G111"</f>
        <v>G111</v>
      </c>
      <c r="O146" s="1" t="str">
        <f aca="false">I146&amp;" "&amp;J146&amp;" "&amp;K146&amp;" "&amp;L146&amp;" "&amp;M146</f>
        <v>N145 ( WIRE 294 ) X1594.3 Y1458.7 G111</v>
      </c>
    </row>
    <row r="147" customFormat="false" ht="13.8" hidden="false" customHeight="false" outlineLevel="0" collapsed="false">
      <c r="D147" s="1" t="n">
        <f aca="false">D146+$B$6</f>
        <v>295</v>
      </c>
      <c r="E147" s="1" t="n">
        <f aca="false">E146+$B$4</f>
        <v>1594.3</v>
      </c>
      <c r="F147" s="1" t="n">
        <f aca="false">F146+$B$5</f>
        <v>1464.45</v>
      </c>
      <c r="I147" s="1" t="s">
        <v>162</v>
      </c>
      <c r="J147" s="1" t="str">
        <f aca="false">"( WIRE "&amp;D147&amp;" )"</f>
        <v>( WIRE 295 )</v>
      </c>
      <c r="K147" s="1" t="str">
        <f aca="false">"X"&amp;$E147</f>
        <v>X1594.3</v>
      </c>
      <c r="L147" s="1" t="str">
        <f aca="false">"Y"&amp;F147</f>
        <v>Y1464.45</v>
      </c>
      <c r="M147" s="1" t="str">
        <f aca="false">"G111"</f>
        <v>G111</v>
      </c>
      <c r="O147" s="1" t="str">
        <f aca="false">I147&amp;" "&amp;J147&amp;" "&amp;K147&amp;" "&amp;L147&amp;" "&amp;M147</f>
        <v>N146 ( WIRE 295 ) X1594.3 Y1464.45 G111</v>
      </c>
    </row>
    <row r="148" customFormat="false" ht="13.8" hidden="false" customHeight="false" outlineLevel="0" collapsed="false">
      <c r="D148" s="1" t="n">
        <f aca="false">D147+$B$6</f>
        <v>296</v>
      </c>
      <c r="E148" s="1" t="n">
        <f aca="false">E147+$B$4</f>
        <v>1594.3</v>
      </c>
      <c r="F148" s="1" t="n">
        <f aca="false">F147+$B$5</f>
        <v>1470.2</v>
      </c>
      <c r="I148" s="1" t="s">
        <v>163</v>
      </c>
      <c r="J148" s="1" t="str">
        <f aca="false">"( WIRE "&amp;D148&amp;" )"</f>
        <v>( WIRE 296 )</v>
      </c>
      <c r="K148" s="1" t="str">
        <f aca="false">"X"&amp;$E148</f>
        <v>X1594.3</v>
      </c>
      <c r="L148" s="1" t="str">
        <f aca="false">"Y"&amp;F148</f>
        <v>Y1470.2</v>
      </c>
      <c r="M148" s="1" t="str">
        <f aca="false">"G111"</f>
        <v>G111</v>
      </c>
      <c r="O148" s="1" t="str">
        <f aca="false">I148&amp;" "&amp;J148&amp;" "&amp;K148&amp;" "&amp;L148&amp;" "&amp;M148</f>
        <v>N147 ( WIRE 296 ) X1594.3 Y1470.2 G111</v>
      </c>
    </row>
    <row r="149" customFormat="false" ht="13.8" hidden="false" customHeight="false" outlineLevel="0" collapsed="false">
      <c r="D149" s="1" t="n">
        <f aca="false">D148+$B$6</f>
        <v>297</v>
      </c>
      <c r="E149" s="1" t="n">
        <f aca="false">E148+$B$4</f>
        <v>1594.3</v>
      </c>
      <c r="F149" s="1" t="n">
        <f aca="false">F148+$B$5</f>
        <v>1475.95</v>
      </c>
      <c r="I149" s="1" t="s">
        <v>164</v>
      </c>
      <c r="J149" s="1" t="str">
        <f aca="false">"( WIRE "&amp;D149&amp;" )"</f>
        <v>( WIRE 297 )</v>
      </c>
      <c r="K149" s="1" t="str">
        <f aca="false">"X"&amp;$E149</f>
        <v>X1594.3</v>
      </c>
      <c r="L149" s="1" t="str">
        <f aca="false">"Y"&amp;F149</f>
        <v>Y1475.95</v>
      </c>
      <c r="M149" s="1" t="str">
        <f aca="false">"G111"</f>
        <v>G111</v>
      </c>
      <c r="O149" s="1" t="str">
        <f aca="false">I149&amp;" "&amp;J149&amp;" "&amp;K149&amp;" "&amp;L149&amp;" "&amp;M149</f>
        <v>N148 ( WIRE 297 ) X1594.3 Y1475.95 G111</v>
      </c>
    </row>
    <row r="150" customFormat="false" ht="13.8" hidden="false" customHeight="false" outlineLevel="0" collapsed="false">
      <c r="D150" s="1" t="n">
        <f aca="false">D149+$B$6</f>
        <v>298</v>
      </c>
      <c r="E150" s="1" t="n">
        <f aca="false">E149+$B$4</f>
        <v>1594.3</v>
      </c>
      <c r="F150" s="1" t="n">
        <f aca="false">F149+$B$5</f>
        <v>1481.7</v>
      </c>
      <c r="I150" s="1" t="s">
        <v>165</v>
      </c>
      <c r="J150" s="1" t="str">
        <f aca="false">"( WIRE "&amp;D150&amp;" )"</f>
        <v>( WIRE 298 )</v>
      </c>
      <c r="K150" s="1" t="str">
        <f aca="false">"X"&amp;$E150</f>
        <v>X1594.3</v>
      </c>
      <c r="L150" s="1" t="str">
        <f aca="false">"Y"&amp;F150</f>
        <v>Y1481.7</v>
      </c>
      <c r="M150" s="1" t="str">
        <f aca="false">"G111"</f>
        <v>G111</v>
      </c>
      <c r="O150" s="1" t="str">
        <f aca="false">I150&amp;" "&amp;J150&amp;" "&amp;K150&amp;" "&amp;L150&amp;" "&amp;M150</f>
        <v>N149 ( WIRE 298 ) X1594.3 Y1481.7 G111</v>
      </c>
    </row>
    <row r="151" customFormat="false" ht="13.8" hidden="false" customHeight="false" outlineLevel="0" collapsed="false">
      <c r="D151" s="1" t="n">
        <f aca="false">D150+$B$6</f>
        <v>299</v>
      </c>
      <c r="E151" s="1" t="n">
        <f aca="false">E150+$B$4</f>
        <v>1594.3</v>
      </c>
      <c r="F151" s="1" t="n">
        <f aca="false">F150+$B$5</f>
        <v>1487.45</v>
      </c>
      <c r="I151" s="1" t="s">
        <v>166</v>
      </c>
      <c r="J151" s="1" t="str">
        <f aca="false">"( WIRE "&amp;D151&amp;" )"</f>
        <v>( WIRE 299 )</v>
      </c>
      <c r="K151" s="1" t="str">
        <f aca="false">"X"&amp;$E151</f>
        <v>X1594.3</v>
      </c>
      <c r="L151" s="1" t="str">
        <f aca="false">"Y"&amp;F151</f>
        <v>Y1487.45</v>
      </c>
      <c r="M151" s="1" t="str">
        <f aca="false">"G111"</f>
        <v>G111</v>
      </c>
      <c r="O151" s="1" t="str">
        <f aca="false">I151&amp;" "&amp;J151&amp;" "&amp;K151&amp;" "&amp;L151&amp;" "&amp;M151</f>
        <v>N150 ( WIRE 299 ) X1594.3 Y1487.45 G111</v>
      </c>
    </row>
    <row r="152" customFormat="false" ht="13.8" hidden="false" customHeight="false" outlineLevel="0" collapsed="false">
      <c r="D152" s="1" t="n">
        <f aca="false">D151+$B$6</f>
        <v>300</v>
      </c>
      <c r="E152" s="1" t="n">
        <f aca="false">E151+$B$4</f>
        <v>1594.3</v>
      </c>
      <c r="F152" s="1" t="n">
        <f aca="false">F151+$B$5</f>
        <v>1493.2</v>
      </c>
      <c r="I152" s="1" t="s">
        <v>167</v>
      </c>
      <c r="J152" s="1" t="str">
        <f aca="false">"( WIRE "&amp;D152&amp;" )"</f>
        <v>( WIRE 300 )</v>
      </c>
      <c r="K152" s="1" t="str">
        <f aca="false">"X"&amp;$E152</f>
        <v>X1594.3</v>
      </c>
      <c r="L152" s="1" t="str">
        <f aca="false">"Y"&amp;F152</f>
        <v>Y1493.2</v>
      </c>
      <c r="M152" s="1" t="str">
        <f aca="false">"G111"</f>
        <v>G111</v>
      </c>
      <c r="O152" s="1" t="str">
        <f aca="false">I152&amp;" "&amp;J152&amp;" "&amp;K152&amp;" "&amp;L152&amp;" "&amp;M152</f>
        <v>N151 ( WIRE 300 ) X1594.3 Y1493.2 G111</v>
      </c>
    </row>
    <row r="153" customFormat="false" ht="13.8" hidden="false" customHeight="false" outlineLevel="0" collapsed="false">
      <c r="D153" s="1" t="n">
        <f aca="false">D152+$B$6</f>
        <v>301</v>
      </c>
      <c r="E153" s="1" t="n">
        <f aca="false">E152+$B$4</f>
        <v>1594.3</v>
      </c>
      <c r="F153" s="1" t="n">
        <f aca="false">F152+$B$5</f>
        <v>1498.95</v>
      </c>
      <c r="I153" s="1" t="s">
        <v>168</v>
      </c>
      <c r="J153" s="1" t="str">
        <f aca="false">"( WIRE "&amp;D153&amp;" )"</f>
        <v>( WIRE 301 )</v>
      </c>
      <c r="K153" s="1" t="str">
        <f aca="false">"X"&amp;$E153</f>
        <v>X1594.3</v>
      </c>
      <c r="L153" s="1" t="str">
        <f aca="false">"Y"&amp;F153</f>
        <v>Y1498.95</v>
      </c>
      <c r="M153" s="1" t="str">
        <f aca="false">"G111"</f>
        <v>G111</v>
      </c>
      <c r="O153" s="1" t="str">
        <f aca="false">I153&amp;" "&amp;J153&amp;" "&amp;K153&amp;" "&amp;L153&amp;" "&amp;M153</f>
        <v>N152 ( WIRE 301 ) X1594.3 Y1498.95 G111</v>
      </c>
    </row>
    <row r="154" customFormat="false" ht="13.8" hidden="false" customHeight="false" outlineLevel="0" collapsed="false">
      <c r="D154" s="1" t="n">
        <f aca="false">D153+$B$6</f>
        <v>302</v>
      </c>
      <c r="E154" s="1" t="n">
        <f aca="false">E153+$B$4</f>
        <v>1594.3</v>
      </c>
      <c r="F154" s="1" t="n">
        <f aca="false">F153+$B$5</f>
        <v>1504.7</v>
      </c>
      <c r="I154" s="1" t="s">
        <v>169</v>
      </c>
      <c r="J154" s="1" t="str">
        <f aca="false">"( WIRE "&amp;D154&amp;" )"</f>
        <v>( WIRE 302 )</v>
      </c>
      <c r="K154" s="1" t="str">
        <f aca="false">"X"&amp;$E154</f>
        <v>X1594.3</v>
      </c>
      <c r="L154" s="1" t="str">
        <f aca="false">"Y"&amp;F154</f>
        <v>Y1504.7</v>
      </c>
      <c r="M154" s="1" t="str">
        <f aca="false">"G111"</f>
        <v>G111</v>
      </c>
      <c r="O154" s="1" t="str">
        <f aca="false">I154&amp;" "&amp;J154&amp;" "&amp;K154&amp;" "&amp;L154&amp;" "&amp;M154</f>
        <v>N153 ( WIRE 302 ) X1594.3 Y1504.7 G111</v>
      </c>
    </row>
    <row r="155" customFormat="false" ht="13.8" hidden="false" customHeight="false" outlineLevel="0" collapsed="false">
      <c r="D155" s="1" t="n">
        <f aca="false">D154+$B$6</f>
        <v>303</v>
      </c>
      <c r="E155" s="1" t="n">
        <f aca="false">E154+$B$4</f>
        <v>1594.3</v>
      </c>
      <c r="F155" s="1" t="n">
        <f aca="false">F154+$B$5</f>
        <v>1510.45</v>
      </c>
      <c r="I155" s="1" t="s">
        <v>170</v>
      </c>
      <c r="J155" s="1" t="str">
        <f aca="false">"( WIRE "&amp;D155&amp;" )"</f>
        <v>( WIRE 303 )</v>
      </c>
      <c r="K155" s="1" t="str">
        <f aca="false">"X"&amp;$E155</f>
        <v>X1594.3</v>
      </c>
      <c r="L155" s="1" t="str">
        <f aca="false">"Y"&amp;F155</f>
        <v>Y1510.45</v>
      </c>
      <c r="M155" s="1" t="str">
        <f aca="false">"G111"</f>
        <v>G111</v>
      </c>
      <c r="O155" s="1" t="str">
        <f aca="false">I155&amp;" "&amp;J155&amp;" "&amp;K155&amp;" "&amp;L155&amp;" "&amp;M155</f>
        <v>N154 ( WIRE 303 ) X1594.3 Y1510.45 G111</v>
      </c>
    </row>
    <row r="156" customFormat="false" ht="13.8" hidden="false" customHeight="false" outlineLevel="0" collapsed="false">
      <c r="D156" s="1" t="n">
        <f aca="false">D155+$B$6</f>
        <v>304</v>
      </c>
      <c r="E156" s="1" t="n">
        <f aca="false">E155+$B$4</f>
        <v>1594.3</v>
      </c>
      <c r="F156" s="1" t="n">
        <f aca="false">F155+$B$5</f>
        <v>1516.2</v>
      </c>
      <c r="I156" s="1" t="s">
        <v>171</v>
      </c>
      <c r="J156" s="1" t="str">
        <f aca="false">"( WIRE "&amp;D156&amp;" )"</f>
        <v>( WIRE 304 )</v>
      </c>
      <c r="K156" s="1" t="str">
        <f aca="false">"X"&amp;$E156</f>
        <v>X1594.3</v>
      </c>
      <c r="L156" s="1" t="str">
        <f aca="false">"Y"&amp;F156</f>
        <v>Y1516.2</v>
      </c>
      <c r="M156" s="1" t="str">
        <f aca="false">"G111"</f>
        <v>G111</v>
      </c>
      <c r="O156" s="1" t="str">
        <f aca="false">I156&amp;" "&amp;J156&amp;" "&amp;K156&amp;" "&amp;L156&amp;" "&amp;M156</f>
        <v>N155 ( WIRE 304 ) X1594.3 Y1516.2 G111</v>
      </c>
    </row>
    <row r="157" customFormat="false" ht="13.8" hidden="false" customHeight="false" outlineLevel="0" collapsed="false">
      <c r="D157" s="1" t="n">
        <f aca="false">D156+$B$6</f>
        <v>305</v>
      </c>
      <c r="E157" s="1" t="n">
        <f aca="false">E156+$B$4</f>
        <v>1594.3</v>
      </c>
      <c r="F157" s="1" t="n">
        <f aca="false">F156+$B$5</f>
        <v>1521.95</v>
      </c>
      <c r="I157" s="1" t="s">
        <v>172</v>
      </c>
      <c r="J157" s="1" t="str">
        <f aca="false">"( WIRE "&amp;D157&amp;" )"</f>
        <v>( WIRE 305 )</v>
      </c>
      <c r="K157" s="1" t="str">
        <f aca="false">"X"&amp;$E157</f>
        <v>X1594.3</v>
      </c>
      <c r="L157" s="1" t="str">
        <f aca="false">"Y"&amp;F157</f>
        <v>Y1521.95</v>
      </c>
      <c r="M157" s="1" t="str">
        <f aca="false">"G111"</f>
        <v>G111</v>
      </c>
      <c r="O157" s="1" t="str">
        <f aca="false">I157&amp;" "&amp;J157&amp;" "&amp;K157&amp;" "&amp;L157&amp;" "&amp;M157</f>
        <v>N156 ( WIRE 305 ) X1594.3 Y1521.95 G111</v>
      </c>
    </row>
    <row r="158" customFormat="false" ht="13.8" hidden="false" customHeight="false" outlineLevel="0" collapsed="false">
      <c r="D158" s="1" t="n">
        <f aca="false">D157+$B$6</f>
        <v>306</v>
      </c>
      <c r="E158" s="1" t="n">
        <f aca="false">E157+$B$4</f>
        <v>1594.3</v>
      </c>
      <c r="F158" s="1" t="n">
        <f aca="false">F157+$B$5</f>
        <v>1527.7</v>
      </c>
      <c r="I158" s="1" t="s">
        <v>173</v>
      </c>
      <c r="J158" s="1" t="str">
        <f aca="false">"( WIRE "&amp;D158&amp;" )"</f>
        <v>( WIRE 306 )</v>
      </c>
      <c r="K158" s="1" t="str">
        <f aca="false">"X"&amp;$E158</f>
        <v>X1594.3</v>
      </c>
      <c r="L158" s="1" t="str">
        <f aca="false">"Y"&amp;F158</f>
        <v>Y1527.7</v>
      </c>
      <c r="M158" s="1" t="str">
        <f aca="false">"G111"</f>
        <v>G111</v>
      </c>
      <c r="O158" s="1" t="str">
        <f aca="false">I158&amp;" "&amp;J158&amp;" "&amp;K158&amp;" "&amp;L158&amp;" "&amp;M158</f>
        <v>N157 ( WIRE 306 ) X1594.3 Y1527.7 G111</v>
      </c>
    </row>
    <row r="159" customFormat="false" ht="13.8" hidden="false" customHeight="false" outlineLevel="0" collapsed="false">
      <c r="D159" s="1" t="n">
        <f aca="false">D158+$B$6</f>
        <v>307</v>
      </c>
      <c r="E159" s="1" t="n">
        <f aca="false">E158+$B$4</f>
        <v>1594.3</v>
      </c>
      <c r="F159" s="1" t="n">
        <f aca="false">F158+$B$5</f>
        <v>1533.45</v>
      </c>
      <c r="I159" s="1" t="s">
        <v>174</v>
      </c>
      <c r="J159" s="1" t="str">
        <f aca="false">"( WIRE "&amp;D159&amp;" )"</f>
        <v>( WIRE 307 )</v>
      </c>
      <c r="K159" s="1" t="str">
        <f aca="false">"X"&amp;$E159</f>
        <v>X1594.3</v>
      </c>
      <c r="L159" s="1" t="str">
        <f aca="false">"Y"&amp;F159</f>
        <v>Y1533.45</v>
      </c>
      <c r="M159" s="1" t="str">
        <f aca="false">"G111"</f>
        <v>G111</v>
      </c>
      <c r="O159" s="1" t="str">
        <f aca="false">I159&amp;" "&amp;J159&amp;" "&amp;K159&amp;" "&amp;L159&amp;" "&amp;M159</f>
        <v>N158 ( WIRE 307 ) X1594.3 Y1533.45 G111</v>
      </c>
    </row>
    <row r="160" customFormat="false" ht="13.8" hidden="false" customHeight="false" outlineLevel="0" collapsed="false">
      <c r="D160" s="1" t="n">
        <f aca="false">D159+$B$6</f>
        <v>308</v>
      </c>
      <c r="E160" s="1" t="n">
        <f aca="false">E159+$B$4</f>
        <v>1594.3</v>
      </c>
      <c r="F160" s="1" t="n">
        <f aca="false">F159+$B$5</f>
        <v>1539.2</v>
      </c>
      <c r="I160" s="1" t="s">
        <v>175</v>
      </c>
      <c r="J160" s="1" t="str">
        <f aca="false">"( WIRE "&amp;D160&amp;" )"</f>
        <v>( WIRE 308 )</v>
      </c>
      <c r="K160" s="1" t="str">
        <f aca="false">"X"&amp;$E160</f>
        <v>X1594.3</v>
      </c>
      <c r="L160" s="1" t="str">
        <f aca="false">"Y"&amp;F160</f>
        <v>Y1539.2</v>
      </c>
      <c r="M160" s="1" t="str">
        <f aca="false">"G111"</f>
        <v>G111</v>
      </c>
      <c r="O160" s="1" t="str">
        <f aca="false">I160&amp;" "&amp;J160&amp;" "&amp;K160&amp;" "&amp;L160&amp;" "&amp;M160</f>
        <v>N159 ( WIRE 308 ) X1594.3 Y1539.2 G111</v>
      </c>
    </row>
    <row r="161" customFormat="false" ht="13.8" hidden="false" customHeight="false" outlineLevel="0" collapsed="false">
      <c r="D161" s="1" t="n">
        <f aca="false">D160+$B$6</f>
        <v>309</v>
      </c>
      <c r="E161" s="1" t="n">
        <f aca="false">E160+$B$4</f>
        <v>1594.3</v>
      </c>
      <c r="F161" s="1" t="n">
        <f aca="false">F160+$B$5</f>
        <v>1544.95</v>
      </c>
      <c r="I161" s="1" t="s">
        <v>176</v>
      </c>
      <c r="J161" s="1" t="str">
        <f aca="false">"( WIRE "&amp;D161&amp;" )"</f>
        <v>( WIRE 309 )</v>
      </c>
      <c r="K161" s="1" t="str">
        <f aca="false">"X"&amp;$E161</f>
        <v>X1594.3</v>
      </c>
      <c r="L161" s="1" t="str">
        <f aca="false">"Y"&amp;F161</f>
        <v>Y1544.95</v>
      </c>
      <c r="M161" s="1" t="str">
        <f aca="false">"G111"</f>
        <v>G111</v>
      </c>
      <c r="O161" s="1" t="str">
        <f aca="false">I161&amp;" "&amp;J161&amp;" "&amp;K161&amp;" "&amp;L161&amp;" "&amp;M161</f>
        <v>N160 ( WIRE 309 ) X1594.3 Y1544.95 G111</v>
      </c>
    </row>
    <row r="162" customFormat="false" ht="13.8" hidden="false" customHeight="false" outlineLevel="0" collapsed="false">
      <c r="D162" s="1" t="n">
        <f aca="false">D161+$B$6</f>
        <v>310</v>
      </c>
      <c r="E162" s="1" t="n">
        <f aca="false">E161+$B$4</f>
        <v>1594.3</v>
      </c>
      <c r="F162" s="1" t="n">
        <f aca="false">F161+$B$5</f>
        <v>1550.7</v>
      </c>
      <c r="I162" s="1" t="s">
        <v>177</v>
      </c>
      <c r="J162" s="1" t="str">
        <f aca="false">"( WIRE "&amp;D162&amp;" )"</f>
        <v>( WIRE 310 )</v>
      </c>
      <c r="K162" s="1" t="str">
        <f aca="false">"X"&amp;$E162</f>
        <v>X1594.3</v>
      </c>
      <c r="L162" s="1" t="str">
        <f aca="false">"Y"&amp;F162</f>
        <v>Y1550.7</v>
      </c>
      <c r="M162" s="1" t="str">
        <f aca="false">"G111"</f>
        <v>G111</v>
      </c>
      <c r="O162" s="1" t="str">
        <f aca="false">I162&amp;" "&amp;J162&amp;" "&amp;K162&amp;" "&amp;L162&amp;" "&amp;M162</f>
        <v>N161 ( WIRE 310 ) X1594.3 Y1550.7 G111</v>
      </c>
    </row>
    <row r="163" customFormat="false" ht="13.8" hidden="false" customHeight="false" outlineLevel="0" collapsed="false">
      <c r="D163" s="1" t="n">
        <f aca="false">D162+$B$6</f>
        <v>311</v>
      </c>
      <c r="E163" s="1" t="n">
        <f aca="false">E162+$B$4</f>
        <v>1594.3</v>
      </c>
      <c r="F163" s="1" t="n">
        <f aca="false">F162+$B$5</f>
        <v>1556.45</v>
      </c>
      <c r="I163" s="1" t="s">
        <v>178</v>
      </c>
      <c r="J163" s="1" t="str">
        <f aca="false">"( WIRE "&amp;D163&amp;" )"</f>
        <v>( WIRE 311 )</v>
      </c>
      <c r="K163" s="1" t="str">
        <f aca="false">"X"&amp;$E163</f>
        <v>X1594.3</v>
      </c>
      <c r="L163" s="1" t="str">
        <f aca="false">"Y"&amp;F163</f>
        <v>Y1556.45</v>
      </c>
      <c r="M163" s="1" t="str">
        <f aca="false">"G111"</f>
        <v>G111</v>
      </c>
      <c r="O163" s="1" t="str">
        <f aca="false">I163&amp;" "&amp;J163&amp;" "&amp;K163&amp;" "&amp;L163&amp;" "&amp;M163</f>
        <v>N162 ( WIRE 311 ) X1594.3 Y1556.45 G111</v>
      </c>
    </row>
    <row r="164" customFormat="false" ht="13.8" hidden="false" customHeight="false" outlineLevel="0" collapsed="false">
      <c r="D164" s="1" t="n">
        <f aca="false">D163+$B$6</f>
        <v>312</v>
      </c>
      <c r="E164" s="1" t="n">
        <f aca="false">E163+$B$4</f>
        <v>1594.3</v>
      </c>
      <c r="F164" s="1" t="n">
        <f aca="false">F163+$B$5</f>
        <v>1562.2</v>
      </c>
      <c r="I164" s="1" t="s">
        <v>179</v>
      </c>
      <c r="J164" s="1" t="str">
        <f aca="false">"( WIRE "&amp;D164&amp;" )"</f>
        <v>( WIRE 312 )</v>
      </c>
      <c r="K164" s="1" t="str">
        <f aca="false">"X"&amp;$E164</f>
        <v>X1594.3</v>
      </c>
      <c r="L164" s="1" t="str">
        <f aca="false">"Y"&amp;F164</f>
        <v>Y1562.2</v>
      </c>
      <c r="M164" s="1" t="str">
        <f aca="false">"G111"</f>
        <v>G111</v>
      </c>
      <c r="O164" s="1" t="str">
        <f aca="false">I164&amp;" "&amp;J164&amp;" "&amp;K164&amp;" "&amp;L164&amp;" "&amp;M164</f>
        <v>N163 ( WIRE 312 ) X1594.3 Y1562.2 G111</v>
      </c>
    </row>
    <row r="165" customFormat="false" ht="13.8" hidden="false" customHeight="false" outlineLevel="0" collapsed="false">
      <c r="D165" s="1" t="n">
        <f aca="false">D164+$B$6</f>
        <v>313</v>
      </c>
      <c r="E165" s="1" t="n">
        <f aca="false">E164+$B$4</f>
        <v>1594.3</v>
      </c>
      <c r="F165" s="1" t="n">
        <f aca="false">F164+$B$5</f>
        <v>1567.95</v>
      </c>
      <c r="I165" s="1" t="s">
        <v>180</v>
      </c>
      <c r="J165" s="1" t="str">
        <f aca="false">"( WIRE "&amp;D165&amp;" )"</f>
        <v>( WIRE 313 )</v>
      </c>
      <c r="K165" s="1" t="str">
        <f aca="false">"X"&amp;$E165</f>
        <v>X1594.3</v>
      </c>
      <c r="L165" s="1" t="str">
        <f aca="false">"Y"&amp;F165</f>
        <v>Y1567.95</v>
      </c>
      <c r="M165" s="1" t="str">
        <f aca="false">"G111"</f>
        <v>G111</v>
      </c>
      <c r="O165" s="1" t="str">
        <f aca="false">I165&amp;" "&amp;J165&amp;" "&amp;K165&amp;" "&amp;L165&amp;" "&amp;M165</f>
        <v>N164 ( WIRE 313 ) X1594.3 Y1567.95 G111</v>
      </c>
    </row>
    <row r="166" customFormat="false" ht="13.8" hidden="false" customHeight="false" outlineLevel="0" collapsed="false">
      <c r="D166" s="1" t="n">
        <f aca="false">D165+$B$6</f>
        <v>314</v>
      </c>
      <c r="E166" s="1" t="n">
        <f aca="false">E165+$B$4</f>
        <v>1594.3</v>
      </c>
      <c r="F166" s="1" t="n">
        <f aca="false">F165+$B$5</f>
        <v>1573.7</v>
      </c>
      <c r="I166" s="1" t="s">
        <v>181</v>
      </c>
      <c r="J166" s="1" t="str">
        <f aca="false">"( WIRE "&amp;D166&amp;" )"</f>
        <v>( WIRE 314 )</v>
      </c>
      <c r="K166" s="1" t="str">
        <f aca="false">"X"&amp;$E166</f>
        <v>X1594.3</v>
      </c>
      <c r="L166" s="1" t="str">
        <f aca="false">"Y"&amp;F166</f>
        <v>Y1573.7</v>
      </c>
      <c r="M166" s="1" t="str">
        <f aca="false">"G111"</f>
        <v>G111</v>
      </c>
      <c r="O166" s="1" t="str">
        <f aca="false">I166&amp;" "&amp;J166&amp;" "&amp;K166&amp;" "&amp;L166&amp;" "&amp;M166</f>
        <v>N165 ( WIRE 314 ) X1594.3 Y1573.7 G111</v>
      </c>
    </row>
    <row r="167" customFormat="false" ht="13.8" hidden="false" customHeight="false" outlineLevel="0" collapsed="false">
      <c r="D167" s="1" t="n">
        <f aca="false">D166+$B$6</f>
        <v>315</v>
      </c>
      <c r="E167" s="1" t="n">
        <f aca="false">E166+$B$4</f>
        <v>1594.3</v>
      </c>
      <c r="F167" s="1" t="n">
        <f aca="false">F166+$B$5</f>
        <v>1579.45</v>
      </c>
      <c r="I167" s="1" t="s">
        <v>182</v>
      </c>
      <c r="J167" s="1" t="str">
        <f aca="false">"( WIRE "&amp;D167&amp;" )"</f>
        <v>( WIRE 315 )</v>
      </c>
      <c r="K167" s="1" t="str">
        <f aca="false">"X"&amp;$E167</f>
        <v>X1594.3</v>
      </c>
      <c r="L167" s="1" t="str">
        <f aca="false">"Y"&amp;F167</f>
        <v>Y1579.45</v>
      </c>
      <c r="M167" s="1" t="str">
        <f aca="false">"G111"</f>
        <v>G111</v>
      </c>
      <c r="O167" s="1" t="str">
        <f aca="false">I167&amp;" "&amp;J167&amp;" "&amp;K167&amp;" "&amp;L167&amp;" "&amp;M167</f>
        <v>N166 ( WIRE 315 ) X1594.3 Y1579.45 G111</v>
      </c>
    </row>
    <row r="168" customFormat="false" ht="13.8" hidden="false" customHeight="false" outlineLevel="0" collapsed="false">
      <c r="D168" s="1" t="n">
        <f aca="false">D167+$B$6</f>
        <v>316</v>
      </c>
      <c r="E168" s="1" t="n">
        <f aca="false">E167+$B$4</f>
        <v>1594.3</v>
      </c>
      <c r="F168" s="1" t="n">
        <f aca="false">F167+$B$5</f>
        <v>1585.2</v>
      </c>
      <c r="I168" s="1" t="s">
        <v>183</v>
      </c>
      <c r="J168" s="1" t="str">
        <f aca="false">"( WIRE "&amp;D168&amp;" )"</f>
        <v>( WIRE 316 )</v>
      </c>
      <c r="K168" s="1" t="str">
        <f aca="false">"X"&amp;$E168</f>
        <v>X1594.3</v>
      </c>
      <c r="L168" s="1" t="str">
        <f aca="false">"Y"&amp;F168</f>
        <v>Y1585.2</v>
      </c>
      <c r="M168" s="1" t="str">
        <f aca="false">"G111"</f>
        <v>G111</v>
      </c>
      <c r="O168" s="1" t="str">
        <f aca="false">I168&amp;" "&amp;J168&amp;" "&amp;K168&amp;" "&amp;L168&amp;" "&amp;M168</f>
        <v>N167 ( WIRE 316 ) X1594.3 Y1585.2 G111</v>
      </c>
    </row>
    <row r="169" customFormat="false" ht="13.8" hidden="false" customHeight="false" outlineLevel="0" collapsed="false">
      <c r="D169" s="1" t="n">
        <f aca="false">D168+$B$6</f>
        <v>317</v>
      </c>
      <c r="E169" s="1" t="n">
        <f aca="false">E168+$B$4</f>
        <v>1594.3</v>
      </c>
      <c r="F169" s="1" t="n">
        <f aca="false">F168+$B$5</f>
        <v>1590.95</v>
      </c>
      <c r="I169" s="1" t="s">
        <v>184</v>
      </c>
      <c r="J169" s="1" t="str">
        <f aca="false">"( WIRE "&amp;D169&amp;" )"</f>
        <v>( WIRE 317 )</v>
      </c>
      <c r="K169" s="1" t="str">
        <f aca="false">"X"&amp;$E169</f>
        <v>X1594.3</v>
      </c>
      <c r="L169" s="1" t="str">
        <f aca="false">"Y"&amp;F169</f>
        <v>Y1590.95</v>
      </c>
      <c r="M169" s="1" t="str">
        <f aca="false">"G111"</f>
        <v>G111</v>
      </c>
      <c r="O169" s="1" t="str">
        <f aca="false">I169&amp;" "&amp;J169&amp;" "&amp;K169&amp;" "&amp;L169&amp;" "&amp;M169</f>
        <v>N168 ( WIRE 317 ) X1594.3 Y1590.95 G111</v>
      </c>
    </row>
    <row r="170" customFormat="false" ht="13.8" hidden="false" customHeight="false" outlineLevel="0" collapsed="false">
      <c r="D170" s="1" t="n">
        <f aca="false">D169+$B$6</f>
        <v>318</v>
      </c>
      <c r="E170" s="1" t="n">
        <f aca="false">E169+$B$4</f>
        <v>1594.3</v>
      </c>
      <c r="F170" s="1" t="n">
        <f aca="false">F169+$B$5</f>
        <v>1596.7</v>
      </c>
      <c r="I170" s="1" t="s">
        <v>185</v>
      </c>
      <c r="J170" s="1" t="str">
        <f aca="false">"( WIRE "&amp;D170&amp;" )"</f>
        <v>( WIRE 318 )</v>
      </c>
      <c r="K170" s="1" t="str">
        <f aca="false">"X"&amp;$E170</f>
        <v>X1594.3</v>
      </c>
      <c r="L170" s="1" t="str">
        <f aca="false">"Y"&amp;F170</f>
        <v>Y1596.7</v>
      </c>
      <c r="M170" s="1" t="str">
        <f aca="false">"G111"</f>
        <v>G111</v>
      </c>
      <c r="O170" s="1" t="str">
        <f aca="false">I170&amp;" "&amp;J170&amp;" "&amp;K170&amp;" "&amp;L170&amp;" "&amp;M170</f>
        <v>N169 ( WIRE 318 ) X1594.3 Y1596.7 G111</v>
      </c>
    </row>
    <row r="171" customFormat="false" ht="13.8" hidden="false" customHeight="false" outlineLevel="0" collapsed="false">
      <c r="D171" s="1" t="n">
        <f aca="false">D170+$B$6</f>
        <v>319</v>
      </c>
      <c r="E171" s="1" t="n">
        <f aca="false">E170+$B$4</f>
        <v>1594.3</v>
      </c>
      <c r="F171" s="1" t="n">
        <f aca="false">F170+$B$5</f>
        <v>1602.45</v>
      </c>
      <c r="I171" s="1" t="s">
        <v>186</v>
      </c>
      <c r="J171" s="1" t="str">
        <f aca="false">"( WIRE "&amp;D171&amp;" )"</f>
        <v>( WIRE 319 )</v>
      </c>
      <c r="K171" s="1" t="str">
        <f aca="false">"X"&amp;$E171</f>
        <v>X1594.3</v>
      </c>
      <c r="L171" s="1" t="str">
        <f aca="false">"Y"&amp;F171</f>
        <v>Y1602.45</v>
      </c>
      <c r="M171" s="1" t="str">
        <f aca="false">"G111"</f>
        <v>G111</v>
      </c>
      <c r="O171" s="1" t="str">
        <f aca="false">I171&amp;" "&amp;J171&amp;" "&amp;K171&amp;" "&amp;L171&amp;" "&amp;M171</f>
        <v>N170 ( WIRE 319 ) X1594.3 Y1602.45 G111</v>
      </c>
    </row>
    <row r="172" customFormat="false" ht="13.8" hidden="false" customHeight="false" outlineLevel="0" collapsed="false">
      <c r="D172" s="1" t="n">
        <f aca="false">D171+$B$6</f>
        <v>320</v>
      </c>
      <c r="E172" s="1" t="n">
        <f aca="false">E171+$B$4</f>
        <v>1594.3</v>
      </c>
      <c r="F172" s="1" t="n">
        <f aca="false">F171+$B$5</f>
        <v>1608.2</v>
      </c>
      <c r="I172" s="1" t="s">
        <v>187</v>
      </c>
      <c r="J172" s="1" t="str">
        <f aca="false">"( WIRE "&amp;D172&amp;" )"</f>
        <v>( WIRE 320 )</v>
      </c>
      <c r="K172" s="1" t="str">
        <f aca="false">"X"&amp;$E172</f>
        <v>X1594.3</v>
      </c>
      <c r="L172" s="1" t="str">
        <f aca="false">"Y"&amp;F172</f>
        <v>Y1608.2</v>
      </c>
      <c r="M172" s="1" t="str">
        <f aca="false">"G111"</f>
        <v>G111</v>
      </c>
      <c r="O172" s="1" t="str">
        <f aca="false">I172&amp;" "&amp;J172&amp;" "&amp;K172&amp;" "&amp;L172&amp;" "&amp;M172</f>
        <v>N171 ( WIRE 320 ) X1594.3 Y1608.2 G111</v>
      </c>
    </row>
    <row r="173" customFormat="false" ht="13.8" hidden="false" customHeight="false" outlineLevel="0" collapsed="false">
      <c r="D173" s="1" t="n">
        <f aca="false">D172+$B$6</f>
        <v>321</v>
      </c>
      <c r="E173" s="1" t="n">
        <f aca="false">E172+$B$4</f>
        <v>1594.3</v>
      </c>
      <c r="F173" s="1" t="n">
        <f aca="false">F172+$B$5</f>
        <v>1613.95</v>
      </c>
      <c r="I173" s="1" t="s">
        <v>188</v>
      </c>
      <c r="J173" s="1" t="str">
        <f aca="false">"( WIRE "&amp;D173&amp;" )"</f>
        <v>( WIRE 321 )</v>
      </c>
      <c r="K173" s="1" t="str">
        <f aca="false">"X"&amp;$E173</f>
        <v>X1594.3</v>
      </c>
      <c r="L173" s="1" t="str">
        <f aca="false">"Y"&amp;F173</f>
        <v>Y1613.95</v>
      </c>
      <c r="M173" s="1" t="str">
        <f aca="false">"G111"</f>
        <v>G111</v>
      </c>
      <c r="O173" s="1" t="str">
        <f aca="false">I173&amp;" "&amp;J173&amp;" "&amp;K173&amp;" "&amp;L173&amp;" "&amp;M173</f>
        <v>N172 ( WIRE 321 ) X1594.3 Y1613.95 G111</v>
      </c>
    </row>
    <row r="174" customFormat="false" ht="13.8" hidden="false" customHeight="false" outlineLevel="0" collapsed="false">
      <c r="D174" s="1" t="n">
        <f aca="false">D173+$B$6</f>
        <v>322</v>
      </c>
      <c r="E174" s="1" t="n">
        <f aca="false">E173+$B$4</f>
        <v>1594.3</v>
      </c>
      <c r="F174" s="1" t="n">
        <f aca="false">F173+$B$5</f>
        <v>1619.7</v>
      </c>
      <c r="I174" s="1" t="s">
        <v>189</v>
      </c>
      <c r="J174" s="1" t="str">
        <f aca="false">"( WIRE "&amp;D174&amp;" )"</f>
        <v>( WIRE 322 )</v>
      </c>
      <c r="K174" s="1" t="str">
        <f aca="false">"X"&amp;$E174</f>
        <v>X1594.3</v>
      </c>
      <c r="L174" s="1" t="str">
        <f aca="false">"Y"&amp;F174</f>
        <v>Y1619.7</v>
      </c>
      <c r="M174" s="1" t="str">
        <f aca="false">"G111"</f>
        <v>G111</v>
      </c>
      <c r="O174" s="1" t="str">
        <f aca="false">I174&amp;" "&amp;J174&amp;" "&amp;K174&amp;" "&amp;L174&amp;" "&amp;M174</f>
        <v>N173 ( WIRE 322 ) X1594.3 Y1619.7 G111</v>
      </c>
    </row>
    <row r="175" customFormat="false" ht="13.8" hidden="false" customHeight="false" outlineLevel="0" collapsed="false">
      <c r="D175" s="1" t="n">
        <f aca="false">D174+$B$6</f>
        <v>323</v>
      </c>
      <c r="E175" s="1" t="n">
        <f aca="false">E174+$B$4</f>
        <v>1594.3</v>
      </c>
      <c r="F175" s="1" t="n">
        <f aca="false">F174+$B$5</f>
        <v>1625.45</v>
      </c>
      <c r="I175" s="1" t="s">
        <v>190</v>
      </c>
      <c r="J175" s="1" t="str">
        <f aca="false">"( WIRE "&amp;D175&amp;" )"</f>
        <v>( WIRE 323 )</v>
      </c>
      <c r="K175" s="1" t="str">
        <f aca="false">"X"&amp;$E175</f>
        <v>X1594.3</v>
      </c>
      <c r="L175" s="1" t="str">
        <f aca="false">"Y"&amp;F175</f>
        <v>Y1625.45</v>
      </c>
      <c r="M175" s="1" t="str">
        <f aca="false">"G111"</f>
        <v>G111</v>
      </c>
      <c r="O175" s="1" t="str">
        <f aca="false">I175&amp;" "&amp;J175&amp;" "&amp;K175&amp;" "&amp;L175&amp;" "&amp;M175</f>
        <v>N174 ( WIRE 323 ) X1594.3 Y1625.45 G111</v>
      </c>
    </row>
    <row r="176" customFormat="false" ht="13.8" hidden="false" customHeight="false" outlineLevel="0" collapsed="false">
      <c r="D176" s="1" t="n">
        <f aca="false">D175+$B$6</f>
        <v>324</v>
      </c>
      <c r="E176" s="1" t="n">
        <f aca="false">E175+$B$4</f>
        <v>1594.3</v>
      </c>
      <c r="F176" s="1" t="n">
        <f aca="false">F175+$B$5</f>
        <v>1631.2</v>
      </c>
      <c r="I176" s="1" t="s">
        <v>191</v>
      </c>
      <c r="J176" s="1" t="str">
        <f aca="false">"( WIRE "&amp;D176&amp;" )"</f>
        <v>( WIRE 324 )</v>
      </c>
      <c r="K176" s="1" t="str">
        <f aca="false">"X"&amp;$E176</f>
        <v>X1594.3</v>
      </c>
      <c r="L176" s="1" t="str">
        <f aca="false">"Y"&amp;F176</f>
        <v>Y1631.2</v>
      </c>
      <c r="M176" s="1" t="str">
        <f aca="false">"G111"</f>
        <v>G111</v>
      </c>
      <c r="O176" s="1" t="str">
        <f aca="false">I176&amp;" "&amp;J176&amp;" "&amp;K176&amp;" "&amp;L176&amp;" "&amp;M176</f>
        <v>N175 ( WIRE 324 ) X1594.3 Y1631.2 G111</v>
      </c>
    </row>
    <row r="177" customFormat="false" ht="13.8" hidden="false" customHeight="false" outlineLevel="0" collapsed="false">
      <c r="D177" s="1" t="n">
        <f aca="false">D176+$B$6</f>
        <v>325</v>
      </c>
      <c r="E177" s="1" t="n">
        <f aca="false">E176+$B$4</f>
        <v>1594.3</v>
      </c>
      <c r="F177" s="1" t="n">
        <f aca="false">F176+$B$5</f>
        <v>1636.95</v>
      </c>
      <c r="I177" s="1" t="s">
        <v>192</v>
      </c>
      <c r="J177" s="1" t="str">
        <f aca="false">"( WIRE "&amp;D177&amp;" )"</f>
        <v>( WIRE 325 )</v>
      </c>
      <c r="K177" s="1" t="str">
        <f aca="false">"X"&amp;$E177</f>
        <v>X1594.3</v>
      </c>
      <c r="L177" s="1" t="str">
        <f aca="false">"Y"&amp;F177</f>
        <v>Y1636.95</v>
      </c>
      <c r="M177" s="1" t="str">
        <f aca="false">"G111"</f>
        <v>G111</v>
      </c>
      <c r="O177" s="1" t="str">
        <f aca="false">I177&amp;" "&amp;J177&amp;" "&amp;K177&amp;" "&amp;L177&amp;" "&amp;M177</f>
        <v>N176 ( WIRE 325 ) X1594.3 Y1636.95 G111</v>
      </c>
    </row>
    <row r="178" customFormat="false" ht="13.8" hidden="false" customHeight="false" outlineLevel="0" collapsed="false">
      <c r="D178" s="1" t="n">
        <f aca="false">D177+$B$6</f>
        <v>326</v>
      </c>
      <c r="E178" s="1" t="n">
        <f aca="false">E177+$B$4</f>
        <v>1594.3</v>
      </c>
      <c r="F178" s="1" t="n">
        <f aca="false">F177+$B$5</f>
        <v>1642.7</v>
      </c>
      <c r="I178" s="1" t="s">
        <v>193</v>
      </c>
      <c r="J178" s="1" t="str">
        <f aca="false">"( WIRE "&amp;D178&amp;" )"</f>
        <v>( WIRE 326 )</v>
      </c>
      <c r="K178" s="1" t="str">
        <f aca="false">"X"&amp;$E178</f>
        <v>X1594.3</v>
      </c>
      <c r="L178" s="1" t="str">
        <f aca="false">"Y"&amp;F178</f>
        <v>Y1642.7</v>
      </c>
      <c r="M178" s="1" t="str">
        <f aca="false">"G111"</f>
        <v>G111</v>
      </c>
      <c r="O178" s="1" t="str">
        <f aca="false">I178&amp;" "&amp;J178&amp;" "&amp;K178&amp;" "&amp;L178&amp;" "&amp;M178</f>
        <v>N177 ( WIRE 326 ) X1594.3 Y1642.7 G111</v>
      </c>
    </row>
    <row r="179" customFormat="false" ht="13.8" hidden="false" customHeight="false" outlineLevel="0" collapsed="false">
      <c r="D179" s="1" t="n">
        <f aca="false">D178+$B$6</f>
        <v>327</v>
      </c>
      <c r="E179" s="1" t="n">
        <f aca="false">E178+$B$4</f>
        <v>1594.3</v>
      </c>
      <c r="F179" s="1" t="n">
        <f aca="false">F178+$B$5</f>
        <v>1648.45</v>
      </c>
      <c r="I179" s="1" t="s">
        <v>194</v>
      </c>
      <c r="J179" s="1" t="str">
        <f aca="false">"( WIRE "&amp;D179&amp;" )"</f>
        <v>( WIRE 327 )</v>
      </c>
      <c r="K179" s="1" t="str">
        <f aca="false">"X"&amp;$E179</f>
        <v>X1594.3</v>
      </c>
      <c r="L179" s="1" t="str">
        <f aca="false">"Y"&amp;F179</f>
        <v>Y1648.45</v>
      </c>
      <c r="M179" s="1" t="str">
        <f aca="false">"G111"</f>
        <v>G111</v>
      </c>
      <c r="O179" s="1" t="str">
        <f aca="false">I179&amp;" "&amp;J179&amp;" "&amp;K179&amp;" "&amp;L179&amp;" "&amp;M179</f>
        <v>N178 ( WIRE 327 ) X1594.3 Y1648.45 G111</v>
      </c>
    </row>
    <row r="180" customFormat="false" ht="13.8" hidden="false" customHeight="false" outlineLevel="0" collapsed="false">
      <c r="D180" s="1" t="n">
        <f aca="false">D179+$B$6</f>
        <v>328</v>
      </c>
      <c r="E180" s="1" t="n">
        <f aca="false">E179+$B$4</f>
        <v>1594.3</v>
      </c>
      <c r="F180" s="1" t="n">
        <f aca="false">F179+$B$5</f>
        <v>1654.2</v>
      </c>
      <c r="I180" s="1" t="s">
        <v>195</v>
      </c>
      <c r="J180" s="1" t="str">
        <f aca="false">"( WIRE "&amp;D180&amp;" )"</f>
        <v>( WIRE 328 )</v>
      </c>
      <c r="K180" s="1" t="str">
        <f aca="false">"X"&amp;$E180</f>
        <v>X1594.3</v>
      </c>
      <c r="L180" s="1" t="str">
        <f aca="false">"Y"&amp;F180</f>
        <v>Y1654.2</v>
      </c>
      <c r="M180" s="1" t="str">
        <f aca="false">"G111"</f>
        <v>G111</v>
      </c>
      <c r="O180" s="1" t="str">
        <f aca="false">I180&amp;" "&amp;J180&amp;" "&amp;K180&amp;" "&amp;L180&amp;" "&amp;M180</f>
        <v>N179 ( WIRE 328 ) X1594.3 Y1654.2 G111</v>
      </c>
    </row>
    <row r="181" customFormat="false" ht="13.8" hidden="false" customHeight="false" outlineLevel="0" collapsed="false">
      <c r="D181" s="1" t="n">
        <f aca="false">D180+$B$6</f>
        <v>329</v>
      </c>
      <c r="E181" s="1" t="n">
        <f aca="false">E180+$B$4</f>
        <v>1594.3</v>
      </c>
      <c r="F181" s="1" t="n">
        <f aca="false">F180+$B$5</f>
        <v>1659.95</v>
      </c>
      <c r="I181" s="1" t="s">
        <v>196</v>
      </c>
      <c r="J181" s="1" t="str">
        <f aca="false">"( WIRE "&amp;D181&amp;" )"</f>
        <v>( WIRE 329 )</v>
      </c>
      <c r="K181" s="1" t="str">
        <f aca="false">"X"&amp;$E181</f>
        <v>X1594.3</v>
      </c>
      <c r="L181" s="1" t="str">
        <f aca="false">"Y"&amp;F181</f>
        <v>Y1659.95</v>
      </c>
      <c r="M181" s="1" t="str">
        <f aca="false">"G111"</f>
        <v>G111</v>
      </c>
      <c r="O181" s="1" t="str">
        <f aca="false">I181&amp;" "&amp;J181&amp;" "&amp;K181&amp;" "&amp;L181&amp;" "&amp;M181</f>
        <v>N180 ( WIRE 329 ) X1594.3 Y1659.95 G111</v>
      </c>
    </row>
    <row r="182" customFormat="false" ht="13.8" hidden="false" customHeight="false" outlineLevel="0" collapsed="false">
      <c r="D182" s="1" t="n">
        <f aca="false">D181+$B$6</f>
        <v>330</v>
      </c>
      <c r="E182" s="1" t="n">
        <f aca="false">E181+$B$4</f>
        <v>1594.3</v>
      </c>
      <c r="F182" s="1" t="n">
        <f aca="false">F181+$B$5</f>
        <v>1665.7</v>
      </c>
      <c r="I182" s="1" t="s">
        <v>197</v>
      </c>
      <c r="J182" s="1" t="str">
        <f aca="false">"( WIRE "&amp;D182&amp;" )"</f>
        <v>( WIRE 330 )</v>
      </c>
      <c r="K182" s="1" t="str">
        <f aca="false">"X"&amp;$E182</f>
        <v>X1594.3</v>
      </c>
      <c r="L182" s="1" t="str">
        <f aca="false">"Y"&amp;F182</f>
        <v>Y1665.7</v>
      </c>
      <c r="M182" s="1" t="str">
        <f aca="false">"G111"</f>
        <v>G111</v>
      </c>
      <c r="O182" s="1" t="str">
        <f aca="false">I182&amp;" "&amp;J182&amp;" "&amp;K182&amp;" "&amp;L182&amp;" "&amp;M182</f>
        <v>N181 ( WIRE 330 ) X1594.3 Y1665.7 G111</v>
      </c>
    </row>
    <row r="183" customFormat="false" ht="13.8" hidden="false" customHeight="false" outlineLevel="0" collapsed="false">
      <c r="D183" s="1" t="n">
        <f aca="false">D182+$B$6</f>
        <v>331</v>
      </c>
      <c r="E183" s="1" t="n">
        <f aca="false">E182+$B$4</f>
        <v>1594.3</v>
      </c>
      <c r="F183" s="1" t="n">
        <f aca="false">F182+$B$5</f>
        <v>1671.45</v>
      </c>
      <c r="I183" s="1" t="s">
        <v>198</v>
      </c>
      <c r="J183" s="1" t="str">
        <f aca="false">"( WIRE "&amp;D183&amp;" )"</f>
        <v>( WIRE 331 )</v>
      </c>
      <c r="K183" s="1" t="str">
        <f aca="false">"X"&amp;$E183</f>
        <v>X1594.3</v>
      </c>
      <c r="L183" s="1" t="str">
        <f aca="false">"Y"&amp;F183</f>
        <v>Y1671.45</v>
      </c>
      <c r="M183" s="1" t="str">
        <f aca="false">"G111"</f>
        <v>G111</v>
      </c>
      <c r="O183" s="1" t="str">
        <f aca="false">I183&amp;" "&amp;J183&amp;" "&amp;K183&amp;" "&amp;L183&amp;" "&amp;M183</f>
        <v>N182 ( WIRE 331 ) X1594.3 Y1671.45 G111</v>
      </c>
    </row>
    <row r="184" customFormat="false" ht="13.8" hidden="false" customHeight="false" outlineLevel="0" collapsed="false">
      <c r="D184" s="1" t="n">
        <f aca="false">D183+$B$6</f>
        <v>332</v>
      </c>
      <c r="E184" s="1" t="n">
        <f aca="false">E183+$B$4</f>
        <v>1594.3</v>
      </c>
      <c r="F184" s="1" t="n">
        <f aca="false">F183+$B$5</f>
        <v>1677.2</v>
      </c>
      <c r="I184" s="1" t="s">
        <v>199</v>
      </c>
      <c r="J184" s="1" t="str">
        <f aca="false">"( WIRE "&amp;D184&amp;" )"</f>
        <v>( WIRE 332 )</v>
      </c>
      <c r="K184" s="1" t="str">
        <f aca="false">"X"&amp;$E184</f>
        <v>X1594.3</v>
      </c>
      <c r="L184" s="1" t="str">
        <f aca="false">"Y"&amp;F184</f>
        <v>Y1677.2</v>
      </c>
      <c r="M184" s="1" t="str">
        <f aca="false">"G111"</f>
        <v>G111</v>
      </c>
      <c r="O184" s="1" t="str">
        <f aca="false">I184&amp;" "&amp;J184&amp;" "&amp;K184&amp;" "&amp;L184&amp;" "&amp;M184</f>
        <v>N183 ( WIRE 332 ) X1594.3 Y1677.2 G111</v>
      </c>
    </row>
    <row r="185" customFormat="false" ht="13.8" hidden="false" customHeight="false" outlineLevel="0" collapsed="false">
      <c r="D185" s="1" t="n">
        <f aca="false">D184+$B$6</f>
        <v>333</v>
      </c>
      <c r="E185" s="1" t="n">
        <f aca="false">E184+$B$4</f>
        <v>1594.3</v>
      </c>
      <c r="F185" s="1" t="n">
        <f aca="false">F184+$B$5</f>
        <v>1682.95</v>
      </c>
      <c r="I185" s="1" t="s">
        <v>200</v>
      </c>
      <c r="J185" s="1" t="str">
        <f aca="false">"( WIRE "&amp;D185&amp;" )"</f>
        <v>( WIRE 333 )</v>
      </c>
      <c r="K185" s="1" t="str">
        <f aca="false">"X"&amp;$E185</f>
        <v>X1594.3</v>
      </c>
      <c r="L185" s="1" t="str">
        <f aca="false">"Y"&amp;F185</f>
        <v>Y1682.95</v>
      </c>
      <c r="M185" s="1" t="str">
        <f aca="false">"G111"</f>
        <v>G111</v>
      </c>
      <c r="O185" s="1" t="str">
        <f aca="false">I185&amp;" "&amp;J185&amp;" "&amp;K185&amp;" "&amp;L185&amp;" "&amp;M185</f>
        <v>N184 ( WIRE 333 ) X1594.3 Y1682.95 G111</v>
      </c>
    </row>
    <row r="186" customFormat="false" ht="13.8" hidden="false" customHeight="false" outlineLevel="0" collapsed="false">
      <c r="D186" s="1" t="n">
        <f aca="false">D185+$B$6</f>
        <v>334</v>
      </c>
      <c r="E186" s="1" t="n">
        <f aca="false">E185+$B$4</f>
        <v>1594.3</v>
      </c>
      <c r="F186" s="1" t="n">
        <f aca="false">F185+$B$5</f>
        <v>1688.7</v>
      </c>
      <c r="I186" s="1" t="s">
        <v>201</v>
      </c>
      <c r="J186" s="1" t="str">
        <f aca="false">"( WIRE "&amp;D186&amp;" )"</f>
        <v>( WIRE 334 )</v>
      </c>
      <c r="K186" s="1" t="str">
        <f aca="false">"X"&amp;$E186</f>
        <v>X1594.3</v>
      </c>
      <c r="L186" s="1" t="str">
        <f aca="false">"Y"&amp;F186</f>
        <v>Y1688.7</v>
      </c>
      <c r="M186" s="1" t="str">
        <f aca="false">"G111"</f>
        <v>G111</v>
      </c>
      <c r="O186" s="1" t="str">
        <f aca="false">I186&amp;" "&amp;J186&amp;" "&amp;K186&amp;" "&amp;L186&amp;" "&amp;M186</f>
        <v>N185 ( WIRE 334 ) X1594.3 Y1688.7 G111</v>
      </c>
    </row>
    <row r="187" customFormat="false" ht="13.8" hidden="false" customHeight="false" outlineLevel="0" collapsed="false">
      <c r="D187" s="1" t="n">
        <f aca="false">D186+$B$6</f>
        <v>335</v>
      </c>
      <c r="E187" s="1" t="n">
        <f aca="false">E186+$B$4</f>
        <v>1594.3</v>
      </c>
      <c r="F187" s="1" t="n">
        <f aca="false">F186+$B$5</f>
        <v>1694.45</v>
      </c>
      <c r="I187" s="1" t="s">
        <v>202</v>
      </c>
      <c r="J187" s="1" t="str">
        <f aca="false">"( WIRE "&amp;D187&amp;" )"</f>
        <v>( WIRE 335 )</v>
      </c>
      <c r="K187" s="1" t="str">
        <f aca="false">"X"&amp;$E187</f>
        <v>X1594.3</v>
      </c>
      <c r="L187" s="1" t="str">
        <f aca="false">"Y"&amp;F187</f>
        <v>Y1694.45</v>
      </c>
      <c r="M187" s="1" t="str">
        <f aca="false">"G111"</f>
        <v>G111</v>
      </c>
      <c r="O187" s="1" t="str">
        <f aca="false">I187&amp;" "&amp;J187&amp;" "&amp;K187&amp;" "&amp;L187&amp;" "&amp;M187</f>
        <v>N186 ( WIRE 335 ) X1594.3 Y1694.45 G111</v>
      </c>
    </row>
    <row r="188" customFormat="false" ht="13.8" hidden="false" customHeight="false" outlineLevel="0" collapsed="false">
      <c r="D188" s="1" t="n">
        <f aca="false">D187+$B$6</f>
        <v>336</v>
      </c>
      <c r="E188" s="1" t="n">
        <f aca="false">E187+$B$4</f>
        <v>1594.3</v>
      </c>
      <c r="F188" s="1" t="n">
        <f aca="false">F187+$B$5</f>
        <v>1700.2</v>
      </c>
      <c r="I188" s="1" t="s">
        <v>203</v>
      </c>
      <c r="J188" s="1" t="str">
        <f aca="false">"( WIRE "&amp;D188&amp;" )"</f>
        <v>( WIRE 336 )</v>
      </c>
      <c r="K188" s="1" t="str">
        <f aca="false">"X"&amp;$E188</f>
        <v>X1594.3</v>
      </c>
      <c r="L188" s="1" t="str">
        <f aca="false">"Y"&amp;F188</f>
        <v>Y1700.2</v>
      </c>
      <c r="M188" s="1" t="str">
        <f aca="false">"G111"</f>
        <v>G111</v>
      </c>
      <c r="O188" s="1" t="str">
        <f aca="false">I188&amp;" "&amp;J188&amp;" "&amp;K188&amp;" "&amp;L188&amp;" "&amp;M188</f>
        <v>N187 ( WIRE 336 ) X1594.3 Y1700.2 G111</v>
      </c>
    </row>
    <row r="189" customFormat="false" ht="13.8" hidden="false" customHeight="false" outlineLevel="0" collapsed="false">
      <c r="D189" s="1" t="n">
        <f aca="false">D188+$B$6</f>
        <v>337</v>
      </c>
      <c r="E189" s="1" t="n">
        <f aca="false">E188+$B$4</f>
        <v>1594.3</v>
      </c>
      <c r="F189" s="1" t="n">
        <f aca="false">F188+$B$5</f>
        <v>1705.95</v>
      </c>
      <c r="I189" s="1" t="s">
        <v>204</v>
      </c>
      <c r="J189" s="1" t="str">
        <f aca="false">"( WIRE "&amp;D189&amp;" )"</f>
        <v>( WIRE 337 )</v>
      </c>
      <c r="K189" s="1" t="str">
        <f aca="false">"X"&amp;$E189</f>
        <v>X1594.3</v>
      </c>
      <c r="L189" s="1" t="str">
        <f aca="false">"Y"&amp;F189</f>
        <v>Y1705.95</v>
      </c>
      <c r="M189" s="1" t="str">
        <f aca="false">"G111"</f>
        <v>G111</v>
      </c>
      <c r="O189" s="1" t="str">
        <f aca="false">I189&amp;" "&amp;J189&amp;" "&amp;K189&amp;" "&amp;L189&amp;" "&amp;M189</f>
        <v>N188 ( WIRE 337 ) X1594.3 Y1705.95 G111</v>
      </c>
    </row>
    <row r="190" customFormat="false" ht="13.8" hidden="false" customHeight="false" outlineLevel="0" collapsed="false">
      <c r="D190" s="1" t="n">
        <f aca="false">D189+$B$6</f>
        <v>338</v>
      </c>
      <c r="E190" s="1" t="n">
        <f aca="false">E189+$B$4</f>
        <v>1594.3</v>
      </c>
      <c r="F190" s="1" t="n">
        <f aca="false">F189+$B$5</f>
        <v>1711.7</v>
      </c>
      <c r="I190" s="1" t="s">
        <v>205</v>
      </c>
      <c r="J190" s="1" t="str">
        <f aca="false">"( WIRE "&amp;D190&amp;" )"</f>
        <v>( WIRE 338 )</v>
      </c>
      <c r="K190" s="1" t="str">
        <f aca="false">"X"&amp;$E190</f>
        <v>X1594.3</v>
      </c>
      <c r="L190" s="1" t="str">
        <f aca="false">"Y"&amp;F190</f>
        <v>Y1711.7</v>
      </c>
      <c r="M190" s="1" t="str">
        <f aca="false">"G111"</f>
        <v>G111</v>
      </c>
      <c r="O190" s="1" t="str">
        <f aca="false">I190&amp;" "&amp;J190&amp;" "&amp;K190&amp;" "&amp;L190&amp;" "&amp;M190</f>
        <v>N189 ( WIRE 338 ) X1594.3 Y1711.7 G111</v>
      </c>
    </row>
    <row r="191" customFormat="false" ht="13.8" hidden="false" customHeight="false" outlineLevel="0" collapsed="false">
      <c r="D191" s="1" t="n">
        <f aca="false">D190+$B$6</f>
        <v>339</v>
      </c>
      <c r="E191" s="1" t="n">
        <f aca="false">E190+$B$4</f>
        <v>1594.3</v>
      </c>
      <c r="F191" s="1" t="n">
        <f aca="false">F190+$B$5</f>
        <v>1717.45</v>
      </c>
      <c r="I191" s="1" t="s">
        <v>206</v>
      </c>
      <c r="J191" s="1" t="str">
        <f aca="false">"( WIRE "&amp;D191&amp;" )"</f>
        <v>( WIRE 339 )</v>
      </c>
      <c r="K191" s="1" t="str">
        <f aca="false">"X"&amp;$E191</f>
        <v>X1594.3</v>
      </c>
      <c r="L191" s="1" t="str">
        <f aca="false">"Y"&amp;F191</f>
        <v>Y1717.45</v>
      </c>
      <c r="M191" s="1" t="str">
        <f aca="false">"G111"</f>
        <v>G111</v>
      </c>
      <c r="O191" s="1" t="str">
        <f aca="false">I191&amp;" "&amp;J191&amp;" "&amp;K191&amp;" "&amp;L191&amp;" "&amp;M191</f>
        <v>N190 ( WIRE 339 ) X1594.3 Y1717.45 G111</v>
      </c>
    </row>
    <row r="192" customFormat="false" ht="13.8" hidden="false" customHeight="false" outlineLevel="0" collapsed="false">
      <c r="D192" s="1" t="n">
        <f aca="false">D191+$B$6</f>
        <v>340</v>
      </c>
      <c r="E192" s="1" t="n">
        <f aca="false">E191+$B$4</f>
        <v>1594.3</v>
      </c>
      <c r="F192" s="1" t="n">
        <f aca="false">F191+$B$5</f>
        <v>1723.2</v>
      </c>
      <c r="I192" s="1" t="s">
        <v>207</v>
      </c>
      <c r="J192" s="1" t="str">
        <f aca="false">"( WIRE "&amp;D192&amp;" )"</f>
        <v>( WIRE 340 )</v>
      </c>
      <c r="K192" s="1" t="str">
        <f aca="false">"X"&amp;$E192</f>
        <v>X1594.3</v>
      </c>
      <c r="L192" s="1" t="str">
        <f aca="false">"Y"&amp;F192</f>
        <v>Y1723.2</v>
      </c>
      <c r="M192" s="1" t="str">
        <f aca="false">"G111"</f>
        <v>G111</v>
      </c>
      <c r="O192" s="1" t="str">
        <f aca="false">I192&amp;" "&amp;J192&amp;" "&amp;K192&amp;" "&amp;L192&amp;" "&amp;M192</f>
        <v>N191 ( WIRE 340 ) X1594.3 Y1723.2 G111</v>
      </c>
    </row>
    <row r="193" customFormat="false" ht="13.8" hidden="false" customHeight="false" outlineLevel="0" collapsed="false">
      <c r="D193" s="1" t="n">
        <f aca="false">D192+$B$6</f>
        <v>341</v>
      </c>
      <c r="E193" s="1" t="n">
        <f aca="false">E192+$B$4</f>
        <v>1594.3</v>
      </c>
      <c r="F193" s="1" t="n">
        <f aca="false">F192+$B$5</f>
        <v>1728.95</v>
      </c>
      <c r="I193" s="1" t="s">
        <v>208</v>
      </c>
      <c r="J193" s="1" t="str">
        <f aca="false">"( WIRE "&amp;D193&amp;" )"</f>
        <v>( WIRE 341 )</v>
      </c>
      <c r="K193" s="1" t="str">
        <f aca="false">"X"&amp;$E193</f>
        <v>X1594.3</v>
      </c>
      <c r="L193" s="1" t="str">
        <f aca="false">"Y"&amp;F193</f>
        <v>Y1728.95</v>
      </c>
      <c r="M193" s="1" t="str">
        <f aca="false">"G111"</f>
        <v>G111</v>
      </c>
      <c r="O193" s="1" t="str">
        <f aca="false">I193&amp;" "&amp;J193&amp;" "&amp;K193&amp;" "&amp;L193&amp;" "&amp;M193</f>
        <v>N192 ( WIRE 341 ) X1594.3 Y1728.95 G111</v>
      </c>
    </row>
    <row r="194" customFormat="false" ht="13.8" hidden="false" customHeight="false" outlineLevel="0" collapsed="false">
      <c r="D194" s="1" t="n">
        <f aca="false">D193+$B$6</f>
        <v>342</v>
      </c>
      <c r="E194" s="1" t="n">
        <f aca="false">E193+$B$4</f>
        <v>1594.3</v>
      </c>
      <c r="F194" s="1" t="n">
        <f aca="false">F193+$B$5</f>
        <v>1734.7</v>
      </c>
      <c r="I194" s="1" t="s">
        <v>209</v>
      </c>
      <c r="J194" s="1" t="str">
        <f aca="false">"( WIRE "&amp;D194&amp;" )"</f>
        <v>( WIRE 342 )</v>
      </c>
      <c r="K194" s="1" t="str">
        <f aca="false">"X"&amp;$E194</f>
        <v>X1594.3</v>
      </c>
      <c r="L194" s="1" t="str">
        <f aca="false">"Y"&amp;F194</f>
        <v>Y1734.7</v>
      </c>
      <c r="M194" s="1" t="str">
        <f aca="false">"G111"</f>
        <v>G111</v>
      </c>
      <c r="O194" s="1" t="str">
        <f aca="false">I194&amp;" "&amp;J194&amp;" "&amp;K194&amp;" "&amp;L194&amp;" "&amp;M194</f>
        <v>N193 ( WIRE 342 ) X1594.3 Y1734.7 G111</v>
      </c>
    </row>
    <row r="195" customFormat="false" ht="13.8" hidden="false" customHeight="false" outlineLevel="0" collapsed="false">
      <c r="D195" s="1" t="n">
        <f aca="false">D194+$B$6</f>
        <v>343</v>
      </c>
      <c r="E195" s="1" t="n">
        <f aca="false">E194+$B$4</f>
        <v>1594.3</v>
      </c>
      <c r="F195" s="1" t="n">
        <f aca="false">F194+$B$5</f>
        <v>1740.45</v>
      </c>
      <c r="I195" s="1" t="s">
        <v>210</v>
      </c>
      <c r="J195" s="1" t="str">
        <f aca="false">"( WIRE "&amp;D195&amp;" )"</f>
        <v>( WIRE 343 )</v>
      </c>
      <c r="K195" s="1" t="str">
        <f aca="false">"X"&amp;$E195</f>
        <v>X1594.3</v>
      </c>
      <c r="L195" s="1" t="str">
        <f aca="false">"Y"&amp;F195</f>
        <v>Y1740.45</v>
      </c>
      <c r="M195" s="1" t="str">
        <f aca="false">"G111"</f>
        <v>G111</v>
      </c>
      <c r="O195" s="1" t="str">
        <f aca="false">I195&amp;" "&amp;J195&amp;" "&amp;K195&amp;" "&amp;L195&amp;" "&amp;M195</f>
        <v>N194 ( WIRE 343 ) X1594.3 Y1740.45 G111</v>
      </c>
    </row>
    <row r="196" customFormat="false" ht="13.8" hidden="false" customHeight="false" outlineLevel="0" collapsed="false">
      <c r="D196" s="1" t="n">
        <f aca="false">D195+$B$6</f>
        <v>344</v>
      </c>
      <c r="E196" s="1" t="n">
        <f aca="false">E195+$B$4</f>
        <v>1594.3</v>
      </c>
      <c r="F196" s="1" t="n">
        <f aca="false">F195+$B$5</f>
        <v>1746.2</v>
      </c>
      <c r="I196" s="1" t="s">
        <v>211</v>
      </c>
      <c r="J196" s="1" t="str">
        <f aca="false">"( WIRE "&amp;D196&amp;" )"</f>
        <v>( WIRE 344 )</v>
      </c>
      <c r="K196" s="1" t="str">
        <f aca="false">"X"&amp;$E196</f>
        <v>X1594.3</v>
      </c>
      <c r="L196" s="1" t="str">
        <f aca="false">"Y"&amp;F196</f>
        <v>Y1746.2</v>
      </c>
      <c r="M196" s="1" t="str">
        <f aca="false">"G111"</f>
        <v>G111</v>
      </c>
      <c r="O196" s="1" t="str">
        <f aca="false">I196&amp;" "&amp;J196&amp;" "&amp;K196&amp;" "&amp;L196&amp;" "&amp;M196</f>
        <v>N195 ( WIRE 344 ) X1594.3 Y1746.2 G111</v>
      </c>
    </row>
    <row r="197" customFormat="false" ht="13.8" hidden="false" customHeight="false" outlineLevel="0" collapsed="false">
      <c r="D197" s="1" t="n">
        <f aca="false">D196+$B$6</f>
        <v>345</v>
      </c>
      <c r="E197" s="1" t="n">
        <f aca="false">E196+$B$4</f>
        <v>1594.3</v>
      </c>
      <c r="F197" s="1" t="n">
        <f aca="false">F196+$B$5</f>
        <v>1751.95</v>
      </c>
      <c r="I197" s="1" t="s">
        <v>212</v>
      </c>
      <c r="J197" s="1" t="str">
        <f aca="false">"( WIRE "&amp;D197&amp;" )"</f>
        <v>( WIRE 345 )</v>
      </c>
      <c r="K197" s="1" t="str">
        <f aca="false">"X"&amp;$E197</f>
        <v>X1594.3</v>
      </c>
      <c r="L197" s="1" t="str">
        <f aca="false">"Y"&amp;F197</f>
        <v>Y1751.95</v>
      </c>
      <c r="M197" s="1" t="str">
        <f aca="false">"G111"</f>
        <v>G111</v>
      </c>
      <c r="O197" s="1" t="str">
        <f aca="false">I197&amp;" "&amp;J197&amp;" "&amp;K197&amp;" "&amp;L197&amp;" "&amp;M197</f>
        <v>N196 ( WIRE 345 ) X1594.3 Y1751.95 G111</v>
      </c>
    </row>
    <row r="198" customFormat="false" ht="13.8" hidden="false" customHeight="false" outlineLevel="0" collapsed="false">
      <c r="D198" s="1" t="n">
        <f aca="false">D197+$B$6</f>
        <v>346</v>
      </c>
      <c r="E198" s="1" t="n">
        <f aca="false">E197+$B$4</f>
        <v>1594.3</v>
      </c>
      <c r="F198" s="1" t="n">
        <f aca="false">F197+$B$5</f>
        <v>1757.7</v>
      </c>
      <c r="I198" s="1" t="s">
        <v>213</v>
      </c>
      <c r="J198" s="1" t="str">
        <f aca="false">"( WIRE "&amp;D198&amp;" )"</f>
        <v>( WIRE 346 )</v>
      </c>
      <c r="K198" s="1" t="str">
        <f aca="false">"X"&amp;$E198</f>
        <v>X1594.3</v>
      </c>
      <c r="L198" s="1" t="str">
        <f aca="false">"Y"&amp;F198</f>
        <v>Y1757.7</v>
      </c>
      <c r="M198" s="1" t="str">
        <f aca="false">"G111"</f>
        <v>G111</v>
      </c>
      <c r="O198" s="1" t="str">
        <f aca="false">I198&amp;" "&amp;J198&amp;" "&amp;K198&amp;" "&amp;L198&amp;" "&amp;M198</f>
        <v>N197 ( WIRE 346 ) X1594.3 Y1757.7 G111</v>
      </c>
    </row>
    <row r="199" customFormat="false" ht="13.8" hidden="false" customHeight="false" outlineLevel="0" collapsed="false">
      <c r="D199" s="1" t="n">
        <f aca="false">D198+$B$6</f>
        <v>347</v>
      </c>
      <c r="E199" s="1" t="n">
        <f aca="false">E198+$B$4</f>
        <v>1594.3</v>
      </c>
      <c r="F199" s="1" t="n">
        <f aca="false">F198+$B$5</f>
        <v>1763.45</v>
      </c>
      <c r="I199" s="1" t="s">
        <v>214</v>
      </c>
      <c r="J199" s="1" t="str">
        <f aca="false">"( WIRE "&amp;D199&amp;" )"</f>
        <v>( WIRE 347 )</v>
      </c>
      <c r="K199" s="1" t="str">
        <f aca="false">"X"&amp;$E199</f>
        <v>X1594.3</v>
      </c>
      <c r="L199" s="1" t="str">
        <f aca="false">"Y"&amp;F199</f>
        <v>Y1763.45</v>
      </c>
      <c r="M199" s="1" t="str">
        <f aca="false">"G111"</f>
        <v>G111</v>
      </c>
      <c r="O199" s="1" t="str">
        <f aca="false">I199&amp;" "&amp;J199&amp;" "&amp;K199&amp;" "&amp;L199&amp;" "&amp;M199</f>
        <v>N198 ( WIRE 347 ) X1594.3 Y1763.45 G111</v>
      </c>
    </row>
    <row r="200" customFormat="false" ht="13.8" hidden="false" customHeight="false" outlineLevel="0" collapsed="false">
      <c r="D200" s="1" t="n">
        <f aca="false">D199+$B$6</f>
        <v>348</v>
      </c>
      <c r="E200" s="1" t="n">
        <f aca="false">E199+$B$4</f>
        <v>1594.3</v>
      </c>
      <c r="F200" s="1" t="n">
        <f aca="false">F199+$B$5</f>
        <v>1769.2</v>
      </c>
      <c r="I200" s="1" t="s">
        <v>215</v>
      </c>
      <c r="J200" s="1" t="str">
        <f aca="false">"( WIRE "&amp;D200&amp;" )"</f>
        <v>( WIRE 348 )</v>
      </c>
      <c r="K200" s="1" t="str">
        <f aca="false">"X"&amp;$E200</f>
        <v>X1594.3</v>
      </c>
      <c r="L200" s="1" t="str">
        <f aca="false">"Y"&amp;F200</f>
        <v>Y1769.2</v>
      </c>
      <c r="M200" s="1" t="str">
        <f aca="false">"G111"</f>
        <v>G111</v>
      </c>
      <c r="O200" s="1" t="str">
        <f aca="false">I200&amp;" "&amp;J200&amp;" "&amp;K200&amp;" "&amp;L200&amp;" "&amp;M200</f>
        <v>N199 ( WIRE 348 ) X1594.3 Y1769.2 G111</v>
      </c>
    </row>
    <row r="201" customFormat="false" ht="13.8" hidden="false" customHeight="false" outlineLevel="0" collapsed="false">
      <c r="D201" s="1" t="n">
        <f aca="false">D200+$B$6</f>
        <v>349</v>
      </c>
      <c r="E201" s="1" t="n">
        <f aca="false">E200+$B$4</f>
        <v>1594.3</v>
      </c>
      <c r="F201" s="1" t="n">
        <f aca="false">F200+$B$5</f>
        <v>1774.95</v>
      </c>
      <c r="I201" s="1" t="s">
        <v>216</v>
      </c>
      <c r="J201" s="1" t="str">
        <f aca="false">"( WIRE "&amp;D201&amp;" )"</f>
        <v>( WIRE 349 )</v>
      </c>
      <c r="K201" s="1" t="str">
        <f aca="false">"X"&amp;$E201</f>
        <v>X1594.3</v>
      </c>
      <c r="L201" s="1" t="str">
        <f aca="false">"Y"&amp;F201</f>
        <v>Y1774.95</v>
      </c>
      <c r="M201" s="1" t="str">
        <f aca="false">"G111"</f>
        <v>G111</v>
      </c>
      <c r="O201" s="1" t="str">
        <f aca="false">I201&amp;" "&amp;J201&amp;" "&amp;K201&amp;" "&amp;L201&amp;" "&amp;M201</f>
        <v>N200 ( WIRE 349 ) X1594.3 Y1774.95 G111</v>
      </c>
    </row>
    <row r="202" customFormat="false" ht="13.8" hidden="false" customHeight="false" outlineLevel="0" collapsed="false">
      <c r="D202" s="1" t="n">
        <f aca="false">D201+$B$6</f>
        <v>350</v>
      </c>
      <c r="E202" s="1" t="n">
        <f aca="false">E201+$B$4</f>
        <v>1594.3</v>
      </c>
      <c r="F202" s="1" t="n">
        <f aca="false">F201+$B$5</f>
        <v>1780.7</v>
      </c>
      <c r="I202" s="1" t="s">
        <v>217</v>
      </c>
      <c r="J202" s="1" t="str">
        <f aca="false">"( WIRE "&amp;D202&amp;" )"</f>
        <v>( WIRE 350 )</v>
      </c>
      <c r="K202" s="1" t="str">
        <f aca="false">"X"&amp;$E202</f>
        <v>X1594.3</v>
      </c>
      <c r="L202" s="1" t="str">
        <f aca="false">"Y"&amp;F202</f>
        <v>Y1780.7</v>
      </c>
      <c r="M202" s="1" t="str">
        <f aca="false">"G111"</f>
        <v>G111</v>
      </c>
      <c r="O202" s="1" t="str">
        <f aca="false">I202&amp;" "&amp;J202&amp;" "&amp;K202&amp;" "&amp;L202&amp;" "&amp;M202</f>
        <v>N201 ( WIRE 350 ) X1594.3 Y1780.7 G111</v>
      </c>
    </row>
    <row r="203" customFormat="false" ht="13.8" hidden="false" customHeight="false" outlineLevel="0" collapsed="false">
      <c r="D203" s="1" t="n">
        <f aca="false">D202+$B$6</f>
        <v>351</v>
      </c>
      <c r="E203" s="1" t="n">
        <f aca="false">E202+$B$4</f>
        <v>1594.3</v>
      </c>
      <c r="F203" s="1" t="n">
        <f aca="false">F202+$B$5</f>
        <v>1786.45</v>
      </c>
      <c r="I203" s="1" t="s">
        <v>220</v>
      </c>
      <c r="J203" s="1" t="str">
        <f aca="false">"( WIRE "&amp;D203&amp;" )"</f>
        <v>( WIRE 351 )</v>
      </c>
      <c r="K203" s="1" t="str">
        <f aca="false">"X"&amp;$E203</f>
        <v>X1594.3</v>
      </c>
      <c r="L203" s="1" t="str">
        <f aca="false">"Y"&amp;F203</f>
        <v>Y1786.45</v>
      </c>
      <c r="M203" s="1" t="str">
        <f aca="false">"G111"</f>
        <v>G111</v>
      </c>
      <c r="O203" s="1" t="str">
        <f aca="false">I203&amp;" "&amp;J203&amp;" "&amp;K203&amp;" "&amp;L203&amp;" "&amp;M203</f>
        <v>N202 ( WIRE 351 ) X1594.3 Y1786.45 G111</v>
      </c>
    </row>
    <row r="204" customFormat="false" ht="13.8" hidden="false" customHeight="false" outlineLevel="0" collapsed="false">
      <c r="D204" s="1" t="n">
        <f aca="false">D203+$B$6</f>
        <v>352</v>
      </c>
      <c r="E204" s="1" t="n">
        <f aca="false">E203+$B$4</f>
        <v>1594.3</v>
      </c>
      <c r="F204" s="1" t="n">
        <f aca="false">F203+$B$5</f>
        <v>1792.2</v>
      </c>
      <c r="I204" s="1" t="s">
        <v>221</v>
      </c>
      <c r="J204" s="1" t="str">
        <f aca="false">"( WIRE "&amp;D204&amp;" )"</f>
        <v>( WIRE 352 )</v>
      </c>
      <c r="K204" s="1" t="str">
        <f aca="false">"X"&amp;$E204</f>
        <v>X1594.3</v>
      </c>
      <c r="L204" s="1" t="str">
        <f aca="false">"Y"&amp;F204</f>
        <v>Y1792.2</v>
      </c>
      <c r="M204" s="1" t="str">
        <f aca="false">"G111"</f>
        <v>G111</v>
      </c>
      <c r="O204" s="1" t="str">
        <f aca="false">I204&amp;" "&amp;J204&amp;" "&amp;K204&amp;" "&amp;L204&amp;" "&amp;M204</f>
        <v>N203 ( WIRE 352 ) X1594.3 Y1792.2 G111</v>
      </c>
    </row>
    <row r="205" customFormat="false" ht="13.8" hidden="false" customHeight="false" outlineLevel="0" collapsed="false">
      <c r="D205" s="1" t="n">
        <f aca="false">D204+$B$6</f>
        <v>353</v>
      </c>
      <c r="E205" s="1" t="n">
        <f aca="false">E204+$B$4</f>
        <v>1594.3</v>
      </c>
      <c r="F205" s="1" t="n">
        <f aca="false">F204+$B$5</f>
        <v>1797.95</v>
      </c>
      <c r="I205" s="1" t="s">
        <v>222</v>
      </c>
      <c r="J205" s="1" t="str">
        <f aca="false">"( WIRE "&amp;D205&amp;" )"</f>
        <v>( WIRE 353 )</v>
      </c>
      <c r="K205" s="1" t="str">
        <f aca="false">"X"&amp;$E205</f>
        <v>X1594.3</v>
      </c>
      <c r="L205" s="1" t="str">
        <f aca="false">"Y"&amp;F205</f>
        <v>Y1797.95</v>
      </c>
      <c r="M205" s="1" t="str">
        <f aca="false">"G111"</f>
        <v>G111</v>
      </c>
      <c r="O205" s="1" t="str">
        <f aca="false">I205&amp;" "&amp;J205&amp;" "&amp;K205&amp;" "&amp;L205&amp;" "&amp;M205</f>
        <v>N204 ( WIRE 353 ) X1594.3 Y1797.95 G111</v>
      </c>
    </row>
    <row r="206" customFormat="false" ht="13.8" hidden="false" customHeight="false" outlineLevel="0" collapsed="false">
      <c r="D206" s="1" t="n">
        <f aca="false">D205+$B$6</f>
        <v>354</v>
      </c>
      <c r="E206" s="1" t="n">
        <f aca="false">E205+$B$4</f>
        <v>1594.3</v>
      </c>
      <c r="F206" s="1" t="n">
        <f aca="false">F205+$B$5</f>
        <v>1803.7</v>
      </c>
      <c r="I206" s="1" t="s">
        <v>223</v>
      </c>
      <c r="J206" s="1" t="str">
        <f aca="false">"( WIRE "&amp;D206&amp;" )"</f>
        <v>( WIRE 354 )</v>
      </c>
      <c r="K206" s="1" t="str">
        <f aca="false">"X"&amp;$E206</f>
        <v>X1594.3</v>
      </c>
      <c r="L206" s="1" t="str">
        <f aca="false">"Y"&amp;F206</f>
        <v>Y1803.7</v>
      </c>
      <c r="M206" s="1" t="str">
        <f aca="false">"G111"</f>
        <v>G111</v>
      </c>
      <c r="O206" s="1" t="str">
        <f aca="false">I206&amp;" "&amp;J206&amp;" "&amp;K206&amp;" "&amp;L206&amp;" "&amp;M206</f>
        <v>N205 ( WIRE 354 ) X1594.3 Y1803.7 G111</v>
      </c>
    </row>
    <row r="207" customFormat="false" ht="13.8" hidden="false" customHeight="false" outlineLevel="0" collapsed="false">
      <c r="D207" s="1" t="n">
        <f aca="false">D206+$B$6</f>
        <v>355</v>
      </c>
      <c r="E207" s="1" t="n">
        <f aca="false">E206+$B$4</f>
        <v>1594.3</v>
      </c>
      <c r="F207" s="1" t="n">
        <f aca="false">F206+$B$5</f>
        <v>1809.45</v>
      </c>
      <c r="I207" s="1" t="s">
        <v>224</v>
      </c>
      <c r="J207" s="1" t="str">
        <f aca="false">"( WIRE "&amp;D207&amp;" )"</f>
        <v>( WIRE 355 )</v>
      </c>
      <c r="K207" s="1" t="str">
        <f aca="false">"X"&amp;$E207</f>
        <v>X1594.3</v>
      </c>
      <c r="L207" s="1" t="str">
        <f aca="false">"Y"&amp;F207</f>
        <v>Y1809.45</v>
      </c>
      <c r="M207" s="1" t="str">
        <f aca="false">"G111"</f>
        <v>G111</v>
      </c>
      <c r="O207" s="1" t="str">
        <f aca="false">I207&amp;" "&amp;J207&amp;" "&amp;K207&amp;" "&amp;L207&amp;" "&amp;M207</f>
        <v>N206 ( WIRE 355 ) X1594.3 Y1809.45 G111</v>
      </c>
    </row>
    <row r="208" customFormat="false" ht="13.8" hidden="false" customHeight="false" outlineLevel="0" collapsed="false">
      <c r="D208" s="1" t="n">
        <f aca="false">D207+$B$6</f>
        <v>356</v>
      </c>
      <c r="E208" s="1" t="n">
        <f aca="false">E207+$B$4</f>
        <v>1594.3</v>
      </c>
      <c r="F208" s="1" t="n">
        <f aca="false">F207+$B$5</f>
        <v>1815.2</v>
      </c>
      <c r="I208" s="1" t="s">
        <v>225</v>
      </c>
      <c r="J208" s="1" t="str">
        <f aca="false">"( WIRE "&amp;D208&amp;" )"</f>
        <v>( WIRE 356 )</v>
      </c>
      <c r="K208" s="1" t="str">
        <f aca="false">"X"&amp;$E208</f>
        <v>X1594.3</v>
      </c>
      <c r="L208" s="1" t="str">
        <f aca="false">"Y"&amp;F208</f>
        <v>Y1815.2</v>
      </c>
      <c r="M208" s="1" t="str">
        <f aca="false">"G111"</f>
        <v>G111</v>
      </c>
      <c r="O208" s="1" t="str">
        <f aca="false">I208&amp;" "&amp;J208&amp;" "&amp;K208&amp;" "&amp;L208&amp;" "&amp;M208</f>
        <v>N207 ( WIRE 356 ) X1594.3 Y1815.2 G111</v>
      </c>
    </row>
    <row r="209" customFormat="false" ht="13.8" hidden="false" customHeight="false" outlineLevel="0" collapsed="false">
      <c r="D209" s="1" t="n">
        <f aca="false">D208+$B$6</f>
        <v>357</v>
      </c>
      <c r="E209" s="1" t="n">
        <f aca="false">E208+$B$4</f>
        <v>1594.3</v>
      </c>
      <c r="F209" s="1" t="n">
        <f aca="false">F208+$B$5</f>
        <v>1820.95</v>
      </c>
      <c r="I209" s="1" t="s">
        <v>226</v>
      </c>
      <c r="J209" s="1" t="str">
        <f aca="false">"( WIRE "&amp;D209&amp;" )"</f>
        <v>( WIRE 357 )</v>
      </c>
      <c r="K209" s="1" t="str">
        <f aca="false">"X"&amp;$E209</f>
        <v>X1594.3</v>
      </c>
      <c r="L209" s="1" t="str">
        <f aca="false">"Y"&amp;F209</f>
        <v>Y1820.95</v>
      </c>
      <c r="M209" s="1" t="str">
        <f aca="false">"G111"</f>
        <v>G111</v>
      </c>
      <c r="O209" s="1" t="str">
        <f aca="false">I209&amp;" "&amp;J209&amp;" "&amp;K209&amp;" "&amp;L209&amp;" "&amp;M209</f>
        <v>N208 ( WIRE 357 ) X1594.3 Y1820.95 G111</v>
      </c>
    </row>
    <row r="210" customFormat="false" ht="13.8" hidden="false" customHeight="false" outlineLevel="0" collapsed="false">
      <c r="D210" s="1" t="n">
        <f aca="false">D209+$B$6</f>
        <v>358</v>
      </c>
      <c r="E210" s="1" t="n">
        <f aca="false">E209+$B$4</f>
        <v>1594.3</v>
      </c>
      <c r="F210" s="1" t="n">
        <f aca="false">F209+$B$5</f>
        <v>1826.7</v>
      </c>
      <c r="I210" s="1" t="s">
        <v>227</v>
      </c>
      <c r="J210" s="1" t="str">
        <f aca="false">"( WIRE "&amp;D210&amp;" )"</f>
        <v>( WIRE 358 )</v>
      </c>
      <c r="K210" s="1" t="str">
        <f aca="false">"X"&amp;$E210</f>
        <v>X1594.3</v>
      </c>
      <c r="L210" s="1" t="str">
        <f aca="false">"Y"&amp;F210</f>
        <v>Y1826.7</v>
      </c>
      <c r="M210" s="1" t="str">
        <f aca="false">"G111"</f>
        <v>G111</v>
      </c>
      <c r="O210" s="1" t="str">
        <f aca="false">I210&amp;" "&amp;J210&amp;" "&amp;K210&amp;" "&amp;L210&amp;" "&amp;M210</f>
        <v>N209 ( WIRE 358 ) X1594.3 Y1826.7 G111</v>
      </c>
    </row>
    <row r="211" customFormat="false" ht="13.8" hidden="false" customHeight="false" outlineLevel="0" collapsed="false">
      <c r="D211" s="1" t="n">
        <f aca="false">D210+$B$6</f>
        <v>359</v>
      </c>
      <c r="E211" s="1" t="n">
        <f aca="false">E210+$B$4</f>
        <v>1594.3</v>
      </c>
      <c r="F211" s="1" t="n">
        <f aca="false">F210+$B$5</f>
        <v>1832.45</v>
      </c>
      <c r="I211" s="1" t="s">
        <v>228</v>
      </c>
      <c r="J211" s="1" t="str">
        <f aca="false">"( WIRE "&amp;D211&amp;" )"</f>
        <v>( WIRE 359 )</v>
      </c>
      <c r="K211" s="1" t="str">
        <f aca="false">"X"&amp;$E211</f>
        <v>X1594.3</v>
      </c>
      <c r="L211" s="1" t="str">
        <f aca="false">"Y"&amp;F211</f>
        <v>Y1832.45</v>
      </c>
      <c r="M211" s="1" t="str">
        <f aca="false">"G111"</f>
        <v>G111</v>
      </c>
      <c r="O211" s="1" t="str">
        <f aca="false">I211&amp;" "&amp;J211&amp;" "&amp;K211&amp;" "&amp;L211&amp;" "&amp;M211</f>
        <v>N210 ( WIRE 359 ) X1594.3 Y1832.45 G111</v>
      </c>
    </row>
    <row r="212" customFormat="false" ht="13.8" hidden="false" customHeight="false" outlineLevel="0" collapsed="false">
      <c r="D212" s="1" t="n">
        <f aca="false">D211+$B$6</f>
        <v>360</v>
      </c>
      <c r="E212" s="1" t="n">
        <f aca="false">E211+$B$4</f>
        <v>1594.3</v>
      </c>
      <c r="F212" s="1" t="n">
        <f aca="false">F211+$B$5</f>
        <v>1838.2</v>
      </c>
      <c r="I212" s="1" t="s">
        <v>229</v>
      </c>
      <c r="J212" s="1" t="str">
        <f aca="false">"( WIRE "&amp;D212&amp;" )"</f>
        <v>( WIRE 360 )</v>
      </c>
      <c r="K212" s="1" t="str">
        <f aca="false">"X"&amp;$E212</f>
        <v>X1594.3</v>
      </c>
      <c r="L212" s="1" t="str">
        <f aca="false">"Y"&amp;F212</f>
        <v>Y1838.2</v>
      </c>
      <c r="M212" s="1" t="str">
        <f aca="false">"G111"</f>
        <v>G111</v>
      </c>
      <c r="O212" s="1" t="str">
        <f aca="false">I212&amp;" "&amp;J212&amp;" "&amp;K212&amp;" "&amp;L212&amp;" "&amp;M212</f>
        <v>N211 ( WIRE 360 ) X1594.3 Y1838.2 G111</v>
      </c>
    </row>
    <row r="213" customFormat="false" ht="13.8" hidden="false" customHeight="false" outlineLevel="0" collapsed="false">
      <c r="D213" s="1" t="n">
        <f aca="false">D212+$B$6</f>
        <v>361</v>
      </c>
      <c r="E213" s="1" t="n">
        <f aca="false">E212+$B$4</f>
        <v>1594.3</v>
      </c>
      <c r="F213" s="1" t="n">
        <f aca="false">F212+$B$5</f>
        <v>1843.95</v>
      </c>
      <c r="I213" s="1" t="s">
        <v>230</v>
      </c>
      <c r="J213" s="1" t="str">
        <f aca="false">"( WIRE "&amp;D213&amp;" )"</f>
        <v>( WIRE 361 )</v>
      </c>
      <c r="K213" s="1" t="str">
        <f aca="false">"X"&amp;$E213</f>
        <v>X1594.3</v>
      </c>
      <c r="L213" s="1" t="str">
        <f aca="false">"Y"&amp;F213</f>
        <v>Y1843.95</v>
      </c>
      <c r="M213" s="1" t="str">
        <f aca="false">"G111"</f>
        <v>G111</v>
      </c>
      <c r="O213" s="1" t="str">
        <f aca="false">I213&amp;" "&amp;J213&amp;" "&amp;K213&amp;" "&amp;L213&amp;" "&amp;M213</f>
        <v>N212 ( WIRE 361 ) X1594.3 Y1843.95 G111</v>
      </c>
    </row>
    <row r="214" customFormat="false" ht="13.8" hidden="false" customHeight="false" outlineLevel="0" collapsed="false">
      <c r="D214" s="1" t="n">
        <f aca="false">D213+$B$6</f>
        <v>362</v>
      </c>
      <c r="E214" s="1" t="n">
        <f aca="false">E213+$B$4</f>
        <v>1594.3</v>
      </c>
      <c r="F214" s="1" t="n">
        <f aca="false">F213+$B$5</f>
        <v>1849.7</v>
      </c>
      <c r="I214" s="1" t="s">
        <v>231</v>
      </c>
      <c r="J214" s="1" t="str">
        <f aca="false">"( WIRE "&amp;D214&amp;" )"</f>
        <v>( WIRE 362 )</v>
      </c>
      <c r="K214" s="1" t="str">
        <f aca="false">"X"&amp;$E214</f>
        <v>X1594.3</v>
      </c>
      <c r="L214" s="1" t="str">
        <f aca="false">"Y"&amp;F214</f>
        <v>Y1849.7</v>
      </c>
      <c r="M214" s="1" t="str">
        <f aca="false">"G111"</f>
        <v>G111</v>
      </c>
      <c r="O214" s="1" t="str">
        <f aca="false">I214&amp;" "&amp;J214&amp;" "&amp;K214&amp;" "&amp;L214&amp;" "&amp;M214</f>
        <v>N213 ( WIRE 362 ) X1594.3 Y1849.7 G111</v>
      </c>
    </row>
    <row r="215" customFormat="false" ht="13.8" hidden="false" customHeight="false" outlineLevel="0" collapsed="false">
      <c r="D215" s="1" t="n">
        <f aca="false">D214+$B$6</f>
        <v>363</v>
      </c>
      <c r="E215" s="1" t="n">
        <f aca="false">E214+$B$4</f>
        <v>1594.3</v>
      </c>
      <c r="F215" s="1" t="n">
        <f aca="false">F214+$B$5</f>
        <v>1855.45</v>
      </c>
      <c r="I215" s="1" t="s">
        <v>232</v>
      </c>
      <c r="J215" s="1" t="str">
        <f aca="false">"( WIRE "&amp;D215&amp;" )"</f>
        <v>( WIRE 363 )</v>
      </c>
      <c r="K215" s="1" t="str">
        <f aca="false">"X"&amp;$E215</f>
        <v>X1594.3</v>
      </c>
      <c r="L215" s="1" t="str">
        <f aca="false">"Y"&amp;F215</f>
        <v>Y1855.45</v>
      </c>
      <c r="M215" s="1" t="str">
        <f aca="false">"G111"</f>
        <v>G111</v>
      </c>
      <c r="O215" s="1" t="str">
        <f aca="false">I215&amp;" "&amp;J215&amp;" "&amp;K215&amp;" "&amp;L215&amp;" "&amp;M215</f>
        <v>N214 ( WIRE 363 ) X1594.3 Y1855.45 G111</v>
      </c>
    </row>
    <row r="216" customFormat="false" ht="13.8" hidden="false" customHeight="false" outlineLevel="0" collapsed="false">
      <c r="D216" s="1" t="n">
        <f aca="false">D215+$B$6</f>
        <v>364</v>
      </c>
      <c r="E216" s="1" t="n">
        <f aca="false">E215+$B$4</f>
        <v>1594.3</v>
      </c>
      <c r="F216" s="1" t="n">
        <f aca="false">F215+$B$5</f>
        <v>1861.2</v>
      </c>
      <c r="I216" s="1" t="s">
        <v>233</v>
      </c>
      <c r="J216" s="1" t="str">
        <f aca="false">"( WIRE "&amp;D216&amp;" )"</f>
        <v>( WIRE 364 )</v>
      </c>
      <c r="K216" s="1" t="str">
        <f aca="false">"X"&amp;$E216</f>
        <v>X1594.3</v>
      </c>
      <c r="L216" s="1" t="str">
        <f aca="false">"Y"&amp;F216</f>
        <v>Y1861.2</v>
      </c>
      <c r="M216" s="1" t="str">
        <f aca="false">"G111"</f>
        <v>G111</v>
      </c>
      <c r="O216" s="1" t="str">
        <f aca="false">I216&amp;" "&amp;J216&amp;" "&amp;K216&amp;" "&amp;L216&amp;" "&amp;M216</f>
        <v>N215 ( WIRE 364 ) X1594.3 Y1861.2 G111</v>
      </c>
    </row>
    <row r="217" customFormat="false" ht="13.8" hidden="false" customHeight="false" outlineLevel="0" collapsed="false">
      <c r="D217" s="1" t="n">
        <f aca="false">D216+$B$6</f>
        <v>365</v>
      </c>
      <c r="E217" s="1" t="n">
        <f aca="false">E216+$B$4</f>
        <v>1594.3</v>
      </c>
      <c r="F217" s="1" t="n">
        <f aca="false">F216+$B$5</f>
        <v>1866.95</v>
      </c>
      <c r="I217" s="1" t="s">
        <v>234</v>
      </c>
      <c r="J217" s="1" t="str">
        <f aca="false">"( WIRE "&amp;D217&amp;" )"</f>
        <v>( WIRE 365 )</v>
      </c>
      <c r="K217" s="1" t="str">
        <f aca="false">"X"&amp;$E217</f>
        <v>X1594.3</v>
      </c>
      <c r="L217" s="1" t="str">
        <f aca="false">"Y"&amp;F217</f>
        <v>Y1866.95</v>
      </c>
      <c r="M217" s="1" t="str">
        <f aca="false">"G111"</f>
        <v>G111</v>
      </c>
      <c r="O217" s="1" t="str">
        <f aca="false">I217&amp;" "&amp;J217&amp;" "&amp;K217&amp;" "&amp;L217&amp;" "&amp;M217</f>
        <v>N216 ( WIRE 365 ) X1594.3 Y1866.95 G111</v>
      </c>
    </row>
    <row r="218" customFormat="false" ht="13.8" hidden="false" customHeight="false" outlineLevel="0" collapsed="false">
      <c r="D218" s="1" t="n">
        <f aca="false">D217+$B$6</f>
        <v>366</v>
      </c>
      <c r="E218" s="1" t="n">
        <f aca="false">E217+$B$4</f>
        <v>1594.3</v>
      </c>
      <c r="F218" s="1" t="n">
        <f aca="false">F217+$B$5</f>
        <v>1872.7</v>
      </c>
      <c r="I218" s="1" t="s">
        <v>235</v>
      </c>
      <c r="J218" s="1" t="str">
        <f aca="false">"( WIRE "&amp;D218&amp;" )"</f>
        <v>( WIRE 366 )</v>
      </c>
      <c r="K218" s="1" t="str">
        <f aca="false">"X"&amp;$E218</f>
        <v>X1594.3</v>
      </c>
      <c r="L218" s="1" t="str">
        <f aca="false">"Y"&amp;F218</f>
        <v>Y1872.7</v>
      </c>
      <c r="M218" s="1" t="str">
        <f aca="false">"G111"</f>
        <v>G111</v>
      </c>
      <c r="O218" s="1" t="str">
        <f aca="false">I218&amp;" "&amp;J218&amp;" "&amp;K218&amp;" "&amp;L218&amp;" "&amp;M218</f>
        <v>N217 ( WIRE 366 ) X1594.3 Y1872.7 G111</v>
      </c>
    </row>
    <row r="219" customFormat="false" ht="13.8" hidden="false" customHeight="false" outlineLevel="0" collapsed="false">
      <c r="D219" s="1" t="n">
        <f aca="false">D218+$B$6</f>
        <v>367</v>
      </c>
      <c r="E219" s="1" t="n">
        <f aca="false">E218+$B$4</f>
        <v>1594.3</v>
      </c>
      <c r="F219" s="1" t="n">
        <f aca="false">F218+$B$5</f>
        <v>1878.45</v>
      </c>
      <c r="I219" s="1" t="s">
        <v>236</v>
      </c>
      <c r="J219" s="1" t="str">
        <f aca="false">"( WIRE "&amp;D219&amp;" )"</f>
        <v>( WIRE 367 )</v>
      </c>
      <c r="K219" s="1" t="str">
        <f aca="false">"X"&amp;$E219</f>
        <v>X1594.3</v>
      </c>
      <c r="L219" s="1" t="str">
        <f aca="false">"Y"&amp;F219</f>
        <v>Y1878.45</v>
      </c>
      <c r="M219" s="1" t="str">
        <f aca="false">"G111"</f>
        <v>G111</v>
      </c>
      <c r="O219" s="1" t="str">
        <f aca="false">I219&amp;" "&amp;J219&amp;" "&amp;K219&amp;" "&amp;L219&amp;" "&amp;M219</f>
        <v>N218 ( WIRE 367 ) X1594.3 Y1878.45 G111</v>
      </c>
    </row>
    <row r="220" customFormat="false" ht="13.8" hidden="false" customHeight="false" outlineLevel="0" collapsed="false">
      <c r="D220" s="1" t="n">
        <f aca="false">D219+$B$6</f>
        <v>368</v>
      </c>
      <c r="E220" s="1" t="n">
        <f aca="false">E219+$B$4</f>
        <v>1594.3</v>
      </c>
      <c r="F220" s="1" t="n">
        <f aca="false">F219+$B$5</f>
        <v>1884.2</v>
      </c>
      <c r="I220" s="1" t="s">
        <v>237</v>
      </c>
      <c r="J220" s="1" t="str">
        <f aca="false">"( WIRE "&amp;D220&amp;" )"</f>
        <v>( WIRE 368 )</v>
      </c>
      <c r="K220" s="1" t="str">
        <f aca="false">"X"&amp;$E220</f>
        <v>X1594.3</v>
      </c>
      <c r="L220" s="1" t="str">
        <f aca="false">"Y"&amp;F220</f>
        <v>Y1884.2</v>
      </c>
      <c r="M220" s="1" t="str">
        <f aca="false">"G111"</f>
        <v>G111</v>
      </c>
      <c r="O220" s="1" t="str">
        <f aca="false">I220&amp;" "&amp;J220&amp;" "&amp;K220&amp;" "&amp;L220&amp;" "&amp;M220</f>
        <v>N219 ( WIRE 368 ) X1594.3 Y1884.2 G111</v>
      </c>
    </row>
    <row r="221" customFormat="false" ht="13.8" hidden="false" customHeight="false" outlineLevel="0" collapsed="false">
      <c r="D221" s="1" t="n">
        <f aca="false">D220+$B$6</f>
        <v>369</v>
      </c>
      <c r="E221" s="1" t="n">
        <f aca="false">E220+$B$4</f>
        <v>1594.3</v>
      </c>
      <c r="F221" s="1" t="n">
        <f aca="false">F220+$B$5</f>
        <v>1889.95</v>
      </c>
      <c r="I221" s="1" t="s">
        <v>238</v>
      </c>
      <c r="J221" s="1" t="str">
        <f aca="false">"( WIRE "&amp;D221&amp;" )"</f>
        <v>( WIRE 369 )</v>
      </c>
      <c r="K221" s="1" t="str">
        <f aca="false">"X"&amp;$E221</f>
        <v>X1594.3</v>
      </c>
      <c r="L221" s="1" t="str">
        <f aca="false">"Y"&amp;F221</f>
        <v>Y1889.95</v>
      </c>
      <c r="M221" s="1" t="str">
        <f aca="false">"G111"</f>
        <v>G111</v>
      </c>
      <c r="O221" s="1" t="str">
        <f aca="false">I221&amp;" "&amp;J221&amp;" "&amp;K221&amp;" "&amp;L221&amp;" "&amp;M221</f>
        <v>N220 ( WIRE 369 ) X1594.3 Y1889.95 G111</v>
      </c>
    </row>
    <row r="222" customFormat="false" ht="13.8" hidden="false" customHeight="false" outlineLevel="0" collapsed="false">
      <c r="D222" s="1" t="n">
        <f aca="false">D221+$B$6</f>
        <v>370</v>
      </c>
      <c r="E222" s="1" t="n">
        <f aca="false">E221+$B$4</f>
        <v>1594.3</v>
      </c>
      <c r="F222" s="1" t="n">
        <f aca="false">F221+$B$5</f>
        <v>1895.7</v>
      </c>
      <c r="I222" s="1" t="s">
        <v>239</v>
      </c>
      <c r="J222" s="1" t="str">
        <f aca="false">"( WIRE "&amp;D222&amp;" )"</f>
        <v>( WIRE 370 )</v>
      </c>
      <c r="K222" s="1" t="str">
        <f aca="false">"X"&amp;$E222</f>
        <v>X1594.3</v>
      </c>
      <c r="L222" s="1" t="str">
        <f aca="false">"Y"&amp;F222</f>
        <v>Y1895.7</v>
      </c>
      <c r="M222" s="1" t="str">
        <f aca="false">"G111"</f>
        <v>G111</v>
      </c>
      <c r="O222" s="1" t="str">
        <f aca="false">I222&amp;" "&amp;J222&amp;" "&amp;K222&amp;" "&amp;L222&amp;" "&amp;M222</f>
        <v>N221 ( WIRE 370 ) X1594.3 Y1895.7 G111</v>
      </c>
    </row>
    <row r="223" customFormat="false" ht="13.8" hidden="false" customHeight="false" outlineLevel="0" collapsed="false">
      <c r="D223" s="1" t="n">
        <f aca="false">D222+$B$6</f>
        <v>371</v>
      </c>
      <c r="E223" s="1" t="n">
        <f aca="false">E222+$B$4</f>
        <v>1594.3</v>
      </c>
      <c r="F223" s="1" t="n">
        <f aca="false">F222+$B$5</f>
        <v>1901.45</v>
      </c>
      <c r="I223" s="1" t="s">
        <v>240</v>
      </c>
      <c r="J223" s="1" t="str">
        <f aca="false">"( WIRE "&amp;D223&amp;" )"</f>
        <v>( WIRE 371 )</v>
      </c>
      <c r="K223" s="1" t="str">
        <f aca="false">"X"&amp;$E223</f>
        <v>X1594.3</v>
      </c>
      <c r="L223" s="1" t="str">
        <f aca="false">"Y"&amp;F223</f>
        <v>Y1901.45</v>
      </c>
      <c r="M223" s="1" t="str">
        <f aca="false">"G111"</f>
        <v>G111</v>
      </c>
      <c r="O223" s="1" t="str">
        <f aca="false">I223&amp;" "&amp;J223&amp;" "&amp;K223&amp;" "&amp;L223&amp;" "&amp;M223</f>
        <v>N222 ( WIRE 371 ) X1594.3 Y1901.45 G111</v>
      </c>
    </row>
    <row r="224" customFormat="false" ht="13.8" hidden="false" customHeight="false" outlineLevel="0" collapsed="false">
      <c r="D224" s="1" t="n">
        <f aca="false">D223+$B$6</f>
        <v>372</v>
      </c>
      <c r="E224" s="1" t="n">
        <f aca="false">E223+$B$4</f>
        <v>1594.3</v>
      </c>
      <c r="F224" s="1" t="n">
        <f aca="false">F223+$B$5</f>
        <v>1907.2</v>
      </c>
      <c r="I224" s="1" t="s">
        <v>241</v>
      </c>
      <c r="J224" s="1" t="str">
        <f aca="false">"( WIRE "&amp;D224&amp;" )"</f>
        <v>( WIRE 372 )</v>
      </c>
      <c r="K224" s="1" t="str">
        <f aca="false">"X"&amp;$E224</f>
        <v>X1594.3</v>
      </c>
      <c r="L224" s="1" t="str">
        <f aca="false">"Y"&amp;F224</f>
        <v>Y1907.2</v>
      </c>
      <c r="M224" s="1" t="str">
        <f aca="false">"G111"</f>
        <v>G111</v>
      </c>
      <c r="O224" s="1" t="str">
        <f aca="false">I224&amp;" "&amp;J224&amp;" "&amp;K224&amp;" "&amp;L224&amp;" "&amp;M224</f>
        <v>N223 ( WIRE 372 ) X1594.3 Y1907.2 G111</v>
      </c>
    </row>
    <row r="225" customFormat="false" ht="13.8" hidden="false" customHeight="false" outlineLevel="0" collapsed="false">
      <c r="D225" s="1" t="n">
        <f aca="false">D224+$B$6</f>
        <v>373</v>
      </c>
      <c r="E225" s="1" t="n">
        <f aca="false">E224+$B$4</f>
        <v>1594.3</v>
      </c>
      <c r="F225" s="1" t="n">
        <f aca="false">F224+$B$5</f>
        <v>1912.95</v>
      </c>
      <c r="I225" s="1" t="s">
        <v>242</v>
      </c>
      <c r="J225" s="1" t="str">
        <f aca="false">"( WIRE "&amp;D225&amp;" )"</f>
        <v>( WIRE 373 )</v>
      </c>
      <c r="K225" s="1" t="str">
        <f aca="false">"X"&amp;$E225</f>
        <v>X1594.3</v>
      </c>
      <c r="L225" s="1" t="str">
        <f aca="false">"Y"&amp;F225</f>
        <v>Y1912.95</v>
      </c>
      <c r="M225" s="1" t="str">
        <f aca="false">"G111"</f>
        <v>G111</v>
      </c>
      <c r="O225" s="1" t="str">
        <f aca="false">I225&amp;" "&amp;J225&amp;" "&amp;K225&amp;" "&amp;L225&amp;" "&amp;M225</f>
        <v>N224 ( WIRE 373 ) X1594.3 Y1912.95 G111</v>
      </c>
    </row>
    <row r="226" customFormat="false" ht="13.8" hidden="false" customHeight="false" outlineLevel="0" collapsed="false">
      <c r="D226" s="1" t="n">
        <f aca="false">D225+$B$6</f>
        <v>374</v>
      </c>
      <c r="E226" s="1" t="n">
        <f aca="false">E225+$B$4</f>
        <v>1594.3</v>
      </c>
      <c r="F226" s="1" t="n">
        <f aca="false">F225+$B$5</f>
        <v>1918.7</v>
      </c>
      <c r="I226" s="1" t="s">
        <v>243</v>
      </c>
      <c r="J226" s="1" t="str">
        <f aca="false">"( WIRE "&amp;D226&amp;" )"</f>
        <v>( WIRE 374 )</v>
      </c>
      <c r="K226" s="1" t="str">
        <f aca="false">"X"&amp;$E226</f>
        <v>X1594.3</v>
      </c>
      <c r="L226" s="1" t="str">
        <f aca="false">"Y"&amp;F226</f>
        <v>Y1918.7</v>
      </c>
      <c r="M226" s="1" t="str">
        <f aca="false">"G111"</f>
        <v>G111</v>
      </c>
      <c r="O226" s="1" t="str">
        <f aca="false">I226&amp;" "&amp;J226&amp;" "&amp;K226&amp;" "&amp;L226&amp;" "&amp;M226</f>
        <v>N225 ( WIRE 374 ) X1594.3 Y1918.7 G111</v>
      </c>
    </row>
    <row r="227" customFormat="false" ht="13.8" hidden="false" customHeight="false" outlineLevel="0" collapsed="false">
      <c r="D227" s="1" t="n">
        <f aca="false">D226+$B$6</f>
        <v>375</v>
      </c>
      <c r="E227" s="1" t="n">
        <f aca="false">E226+$B$4</f>
        <v>1594.3</v>
      </c>
      <c r="F227" s="1" t="n">
        <f aca="false">F226+$B$5</f>
        <v>1924.45</v>
      </c>
      <c r="I227" s="1" t="s">
        <v>244</v>
      </c>
      <c r="J227" s="1" t="str">
        <f aca="false">"( WIRE "&amp;D227&amp;" )"</f>
        <v>( WIRE 375 )</v>
      </c>
      <c r="K227" s="1" t="str">
        <f aca="false">"X"&amp;$E227</f>
        <v>X1594.3</v>
      </c>
      <c r="L227" s="1" t="str">
        <f aca="false">"Y"&amp;F227</f>
        <v>Y1924.45</v>
      </c>
      <c r="M227" s="1" t="str">
        <f aca="false">"G111"</f>
        <v>G111</v>
      </c>
      <c r="O227" s="1" t="str">
        <f aca="false">I227&amp;" "&amp;J227&amp;" "&amp;K227&amp;" "&amp;L227&amp;" "&amp;M227</f>
        <v>N226 ( WIRE 375 ) X1594.3 Y1924.45 G111</v>
      </c>
    </row>
    <row r="228" customFormat="false" ht="13.8" hidden="false" customHeight="false" outlineLevel="0" collapsed="false">
      <c r="D228" s="1" t="n">
        <f aca="false">D227+$B$6</f>
        <v>376</v>
      </c>
      <c r="E228" s="1" t="n">
        <f aca="false">E227+$B$4</f>
        <v>1594.3</v>
      </c>
      <c r="F228" s="1" t="n">
        <f aca="false">F227+$B$5</f>
        <v>1930.2</v>
      </c>
      <c r="I228" s="1" t="s">
        <v>245</v>
      </c>
      <c r="J228" s="1" t="str">
        <f aca="false">"( WIRE "&amp;D228&amp;" )"</f>
        <v>( WIRE 376 )</v>
      </c>
      <c r="K228" s="1" t="str">
        <f aca="false">"X"&amp;$E228</f>
        <v>X1594.3</v>
      </c>
      <c r="L228" s="1" t="str">
        <f aca="false">"Y"&amp;F228</f>
        <v>Y1930.2</v>
      </c>
      <c r="M228" s="1" t="str">
        <f aca="false">"G111"</f>
        <v>G111</v>
      </c>
      <c r="O228" s="1" t="str">
        <f aca="false">I228&amp;" "&amp;J228&amp;" "&amp;K228&amp;" "&amp;L228&amp;" "&amp;M228</f>
        <v>N227 ( WIRE 376 ) X1594.3 Y1930.2 G111</v>
      </c>
    </row>
    <row r="229" customFormat="false" ht="13.8" hidden="false" customHeight="false" outlineLevel="0" collapsed="false">
      <c r="D229" s="1" t="n">
        <f aca="false">D228+$B$6</f>
        <v>377</v>
      </c>
      <c r="E229" s="1" t="n">
        <f aca="false">E228+$B$4</f>
        <v>1594.3</v>
      </c>
      <c r="F229" s="1" t="n">
        <f aca="false">F228+$B$5</f>
        <v>1935.95</v>
      </c>
      <c r="I229" s="1" t="s">
        <v>246</v>
      </c>
      <c r="J229" s="1" t="str">
        <f aca="false">"( WIRE "&amp;D229&amp;" )"</f>
        <v>( WIRE 377 )</v>
      </c>
      <c r="K229" s="1" t="str">
        <f aca="false">"X"&amp;$E229</f>
        <v>X1594.3</v>
      </c>
      <c r="L229" s="1" t="str">
        <f aca="false">"Y"&amp;F229</f>
        <v>Y1935.95</v>
      </c>
      <c r="M229" s="1" t="str">
        <f aca="false">"G111"</f>
        <v>G111</v>
      </c>
      <c r="O229" s="1" t="str">
        <f aca="false">I229&amp;" "&amp;J229&amp;" "&amp;K229&amp;" "&amp;L229&amp;" "&amp;M229</f>
        <v>N228 ( WIRE 377 ) X1594.3 Y1935.95 G111</v>
      </c>
    </row>
    <row r="230" customFormat="false" ht="13.8" hidden="false" customHeight="false" outlineLevel="0" collapsed="false">
      <c r="D230" s="1" t="n">
        <f aca="false">D229+$B$6</f>
        <v>378</v>
      </c>
      <c r="E230" s="1" t="n">
        <f aca="false">E229+$B$4</f>
        <v>1594.3</v>
      </c>
      <c r="F230" s="1" t="n">
        <f aca="false">F229+$B$5</f>
        <v>1941.7</v>
      </c>
      <c r="I230" s="1" t="s">
        <v>247</v>
      </c>
      <c r="J230" s="1" t="str">
        <f aca="false">"( WIRE "&amp;D230&amp;" )"</f>
        <v>( WIRE 378 )</v>
      </c>
      <c r="K230" s="1" t="str">
        <f aca="false">"X"&amp;$E230</f>
        <v>X1594.3</v>
      </c>
      <c r="L230" s="1" t="str">
        <f aca="false">"Y"&amp;F230</f>
        <v>Y1941.7</v>
      </c>
      <c r="M230" s="1" t="str">
        <f aca="false">"G111"</f>
        <v>G111</v>
      </c>
      <c r="O230" s="1" t="str">
        <f aca="false">I230&amp;" "&amp;J230&amp;" "&amp;K230&amp;" "&amp;L230&amp;" "&amp;M230</f>
        <v>N229 ( WIRE 378 ) X1594.3 Y1941.7 G111</v>
      </c>
    </row>
    <row r="231" customFormat="false" ht="13.8" hidden="false" customHeight="false" outlineLevel="0" collapsed="false">
      <c r="D231" s="1" t="n">
        <f aca="false">D230+$B$6</f>
        <v>379</v>
      </c>
      <c r="E231" s="1" t="n">
        <f aca="false">E230+$B$4</f>
        <v>1594.3</v>
      </c>
      <c r="F231" s="1" t="n">
        <f aca="false">F230+$B$5</f>
        <v>1947.45</v>
      </c>
      <c r="I231" s="1" t="s">
        <v>248</v>
      </c>
      <c r="J231" s="1" t="str">
        <f aca="false">"( WIRE "&amp;D231&amp;" )"</f>
        <v>( WIRE 379 )</v>
      </c>
      <c r="K231" s="1" t="str">
        <f aca="false">"X"&amp;$E231</f>
        <v>X1594.3</v>
      </c>
      <c r="L231" s="1" t="str">
        <f aca="false">"Y"&amp;F231</f>
        <v>Y1947.45</v>
      </c>
      <c r="M231" s="1" t="str">
        <f aca="false">"G111"</f>
        <v>G111</v>
      </c>
      <c r="O231" s="1" t="str">
        <f aca="false">I231&amp;" "&amp;J231&amp;" "&amp;K231&amp;" "&amp;L231&amp;" "&amp;M231</f>
        <v>N230 ( WIRE 379 ) X1594.3 Y1947.45 G111</v>
      </c>
    </row>
    <row r="232" customFormat="false" ht="13.8" hidden="false" customHeight="false" outlineLevel="0" collapsed="false">
      <c r="D232" s="1" t="n">
        <f aca="false">D231+$B$6</f>
        <v>380</v>
      </c>
      <c r="E232" s="1" t="n">
        <f aca="false">E231+$B$4</f>
        <v>1594.3</v>
      </c>
      <c r="F232" s="1" t="n">
        <f aca="false">F231+$B$5</f>
        <v>1953.2</v>
      </c>
      <c r="I232" s="1" t="s">
        <v>249</v>
      </c>
      <c r="J232" s="1" t="str">
        <f aca="false">"( WIRE "&amp;D232&amp;" )"</f>
        <v>( WIRE 380 )</v>
      </c>
      <c r="K232" s="1" t="str">
        <f aca="false">"X"&amp;$E232</f>
        <v>X1594.3</v>
      </c>
      <c r="L232" s="1" t="str">
        <f aca="false">"Y"&amp;F232</f>
        <v>Y1953.2</v>
      </c>
      <c r="M232" s="1" t="str">
        <f aca="false">"G111"</f>
        <v>G111</v>
      </c>
      <c r="O232" s="1" t="str">
        <f aca="false">I232&amp;" "&amp;J232&amp;" "&amp;K232&amp;" "&amp;L232&amp;" "&amp;M232</f>
        <v>N231 ( WIRE 380 ) X1594.3 Y1953.2 G111</v>
      </c>
    </row>
    <row r="233" customFormat="false" ht="13.8" hidden="false" customHeight="false" outlineLevel="0" collapsed="false">
      <c r="D233" s="1" t="n">
        <f aca="false">D232+$B$6</f>
        <v>381</v>
      </c>
      <c r="E233" s="1" t="n">
        <f aca="false">E232+$B$4</f>
        <v>1594.3</v>
      </c>
      <c r="F233" s="1" t="n">
        <f aca="false">F232+$B$5</f>
        <v>1958.95</v>
      </c>
      <c r="I233" s="1" t="s">
        <v>250</v>
      </c>
      <c r="J233" s="1" t="str">
        <f aca="false">"( WIRE "&amp;D233&amp;" )"</f>
        <v>( WIRE 381 )</v>
      </c>
      <c r="K233" s="1" t="str">
        <f aca="false">"X"&amp;$E233</f>
        <v>X1594.3</v>
      </c>
      <c r="L233" s="1" t="str">
        <f aca="false">"Y"&amp;F233</f>
        <v>Y1958.95</v>
      </c>
      <c r="M233" s="1" t="str">
        <f aca="false">"G111"</f>
        <v>G111</v>
      </c>
      <c r="O233" s="1" t="str">
        <f aca="false">I233&amp;" "&amp;J233&amp;" "&amp;K233&amp;" "&amp;L233&amp;" "&amp;M233</f>
        <v>N232 ( WIRE 381 ) X1594.3 Y1958.95 G111</v>
      </c>
    </row>
    <row r="234" customFormat="false" ht="13.8" hidden="false" customHeight="false" outlineLevel="0" collapsed="false">
      <c r="D234" s="1" t="n">
        <f aca="false">D233+$B$6</f>
        <v>382</v>
      </c>
      <c r="E234" s="1" t="n">
        <f aca="false">E233+$B$4</f>
        <v>1594.3</v>
      </c>
      <c r="F234" s="1" t="n">
        <f aca="false">F233+$B$5</f>
        <v>1964.7</v>
      </c>
      <c r="I234" s="1" t="s">
        <v>251</v>
      </c>
      <c r="J234" s="1" t="str">
        <f aca="false">"( WIRE "&amp;D234&amp;" )"</f>
        <v>( WIRE 382 )</v>
      </c>
      <c r="K234" s="1" t="str">
        <f aca="false">"X"&amp;$E234</f>
        <v>X1594.3</v>
      </c>
      <c r="L234" s="1" t="str">
        <f aca="false">"Y"&amp;F234</f>
        <v>Y1964.7</v>
      </c>
      <c r="M234" s="1" t="str">
        <f aca="false">"G111"</f>
        <v>G111</v>
      </c>
      <c r="O234" s="1" t="str">
        <f aca="false">I234&amp;" "&amp;J234&amp;" "&amp;K234&amp;" "&amp;L234&amp;" "&amp;M234</f>
        <v>N233 ( WIRE 382 ) X1594.3 Y1964.7 G111</v>
      </c>
    </row>
    <row r="235" customFormat="false" ht="13.8" hidden="false" customHeight="false" outlineLevel="0" collapsed="false">
      <c r="D235" s="1" t="n">
        <f aca="false">D234+$B$6</f>
        <v>383</v>
      </c>
      <c r="E235" s="1" t="n">
        <f aca="false">E234+$B$4</f>
        <v>1594.3</v>
      </c>
      <c r="F235" s="1" t="n">
        <f aca="false">F234+$B$5</f>
        <v>1970.45</v>
      </c>
      <c r="I235" s="1" t="s">
        <v>252</v>
      </c>
      <c r="J235" s="1" t="str">
        <f aca="false">"( WIRE "&amp;D235&amp;" )"</f>
        <v>( WIRE 383 )</v>
      </c>
      <c r="K235" s="1" t="str">
        <f aca="false">"X"&amp;$E235</f>
        <v>X1594.3</v>
      </c>
      <c r="L235" s="1" t="str">
        <f aca="false">"Y"&amp;F235</f>
        <v>Y1970.45</v>
      </c>
      <c r="M235" s="1" t="str">
        <f aca="false">"G111"</f>
        <v>G111</v>
      </c>
      <c r="O235" s="1" t="str">
        <f aca="false">I235&amp;" "&amp;J235&amp;" "&amp;K235&amp;" "&amp;L235&amp;" "&amp;M235</f>
        <v>N234 ( WIRE 383 ) X1594.3 Y1970.45 G111</v>
      </c>
    </row>
    <row r="236" customFormat="false" ht="13.8" hidden="false" customHeight="false" outlineLevel="0" collapsed="false">
      <c r="D236" s="1" t="n">
        <f aca="false">D235+$B$6</f>
        <v>384</v>
      </c>
      <c r="E236" s="1" t="n">
        <f aca="false">E235+$B$4</f>
        <v>1594.3</v>
      </c>
      <c r="F236" s="1" t="n">
        <f aca="false">F235+$B$5</f>
        <v>1976.2</v>
      </c>
      <c r="I236" s="1" t="s">
        <v>253</v>
      </c>
      <c r="J236" s="1" t="str">
        <f aca="false">"( WIRE "&amp;D236&amp;" )"</f>
        <v>( WIRE 384 )</v>
      </c>
      <c r="K236" s="1" t="str">
        <f aca="false">"X"&amp;$E236</f>
        <v>X1594.3</v>
      </c>
      <c r="L236" s="1" t="str">
        <f aca="false">"Y"&amp;F236</f>
        <v>Y1976.2</v>
      </c>
      <c r="M236" s="1" t="str">
        <f aca="false">"G111"</f>
        <v>G111</v>
      </c>
      <c r="O236" s="1" t="str">
        <f aca="false">I236&amp;" "&amp;J236&amp;" "&amp;K236&amp;" "&amp;L236&amp;" "&amp;M236</f>
        <v>N235 ( WIRE 384 ) X1594.3 Y1976.2 G111</v>
      </c>
    </row>
    <row r="237" customFormat="false" ht="13.8" hidden="false" customHeight="false" outlineLevel="0" collapsed="false">
      <c r="D237" s="1" t="n">
        <f aca="false">D236+$B$6</f>
        <v>385</v>
      </c>
      <c r="E237" s="1" t="n">
        <f aca="false">E236+$B$4</f>
        <v>1594.3</v>
      </c>
      <c r="F237" s="1" t="n">
        <f aca="false">F236+$B$5</f>
        <v>1981.95</v>
      </c>
      <c r="I237" s="1" t="s">
        <v>254</v>
      </c>
      <c r="J237" s="1" t="str">
        <f aca="false">"( WIRE "&amp;D237&amp;" )"</f>
        <v>( WIRE 385 )</v>
      </c>
      <c r="K237" s="1" t="str">
        <f aca="false">"X"&amp;$E237</f>
        <v>X1594.3</v>
      </c>
      <c r="L237" s="1" t="str">
        <f aca="false">"Y"&amp;F237</f>
        <v>Y1981.95</v>
      </c>
      <c r="M237" s="1" t="str">
        <f aca="false">"G111"</f>
        <v>G111</v>
      </c>
      <c r="O237" s="1" t="str">
        <f aca="false">I237&amp;" "&amp;J237&amp;" "&amp;K237&amp;" "&amp;L237&amp;" "&amp;M237</f>
        <v>N236 ( WIRE 385 ) X1594.3 Y1981.95 G111</v>
      </c>
    </row>
    <row r="238" customFormat="false" ht="13.8" hidden="false" customHeight="false" outlineLevel="0" collapsed="false">
      <c r="D238" s="1" t="n">
        <f aca="false">D237+$B$6</f>
        <v>386</v>
      </c>
      <c r="E238" s="1" t="n">
        <f aca="false">E237+$B$4</f>
        <v>1594.3</v>
      </c>
      <c r="F238" s="1" t="n">
        <f aca="false">F237+$B$5</f>
        <v>1987.7</v>
      </c>
      <c r="I238" s="1" t="s">
        <v>255</v>
      </c>
      <c r="J238" s="1" t="str">
        <f aca="false">"( WIRE "&amp;D238&amp;" )"</f>
        <v>( WIRE 386 )</v>
      </c>
      <c r="K238" s="1" t="str">
        <f aca="false">"X"&amp;$E238</f>
        <v>X1594.3</v>
      </c>
      <c r="L238" s="1" t="str">
        <f aca="false">"Y"&amp;F238</f>
        <v>Y1987.7</v>
      </c>
      <c r="M238" s="1" t="str">
        <f aca="false">"G111"</f>
        <v>G111</v>
      </c>
      <c r="O238" s="1" t="str">
        <f aca="false">I238&amp;" "&amp;J238&amp;" "&amp;K238&amp;" "&amp;L238&amp;" "&amp;M238</f>
        <v>N237 ( WIRE 386 ) X1594.3 Y1987.7 G111</v>
      </c>
    </row>
    <row r="239" customFormat="false" ht="13.8" hidden="false" customHeight="false" outlineLevel="0" collapsed="false">
      <c r="D239" s="1" t="n">
        <f aca="false">D238+$B$6</f>
        <v>387</v>
      </c>
      <c r="E239" s="1" t="n">
        <f aca="false">E238+$B$4</f>
        <v>1594.3</v>
      </c>
      <c r="F239" s="1" t="n">
        <f aca="false">F238+$B$5</f>
        <v>1993.45</v>
      </c>
      <c r="I239" s="1" t="s">
        <v>256</v>
      </c>
      <c r="J239" s="1" t="str">
        <f aca="false">"( WIRE "&amp;D239&amp;" )"</f>
        <v>( WIRE 387 )</v>
      </c>
      <c r="K239" s="1" t="str">
        <f aca="false">"X"&amp;$E239</f>
        <v>X1594.3</v>
      </c>
      <c r="L239" s="1" t="str">
        <f aca="false">"Y"&amp;F239</f>
        <v>Y1993.45</v>
      </c>
      <c r="M239" s="1" t="str">
        <f aca="false">"G111"</f>
        <v>G111</v>
      </c>
      <c r="O239" s="1" t="str">
        <f aca="false">I239&amp;" "&amp;J239&amp;" "&amp;K239&amp;" "&amp;L239&amp;" "&amp;M239</f>
        <v>N238 ( WIRE 387 ) X1594.3 Y1993.45 G111</v>
      </c>
    </row>
    <row r="240" customFormat="false" ht="13.8" hidden="false" customHeight="false" outlineLevel="0" collapsed="false">
      <c r="D240" s="1" t="n">
        <f aca="false">D239+$B$6</f>
        <v>388</v>
      </c>
      <c r="E240" s="1" t="n">
        <f aca="false">E239+$B$4</f>
        <v>1594.3</v>
      </c>
      <c r="F240" s="1" t="n">
        <f aca="false">F239+$B$5</f>
        <v>1999.2</v>
      </c>
      <c r="I240" s="1" t="s">
        <v>257</v>
      </c>
      <c r="J240" s="1" t="str">
        <f aca="false">"( WIRE "&amp;D240&amp;" )"</f>
        <v>( WIRE 388 )</v>
      </c>
      <c r="K240" s="1" t="str">
        <f aca="false">"X"&amp;$E240</f>
        <v>X1594.3</v>
      </c>
      <c r="L240" s="1" t="str">
        <f aca="false">"Y"&amp;F240</f>
        <v>Y1999.2</v>
      </c>
      <c r="M240" s="1" t="str">
        <f aca="false">"G111"</f>
        <v>G111</v>
      </c>
      <c r="O240" s="1" t="str">
        <f aca="false">I240&amp;" "&amp;J240&amp;" "&amp;K240&amp;" "&amp;L240&amp;" "&amp;M240</f>
        <v>N239 ( WIRE 388 ) X1594.3 Y1999.2 G111</v>
      </c>
    </row>
    <row r="241" customFormat="false" ht="13.8" hidden="false" customHeight="false" outlineLevel="0" collapsed="false">
      <c r="D241" s="1" t="n">
        <f aca="false">D240+$B$6</f>
        <v>389</v>
      </c>
      <c r="E241" s="1" t="n">
        <f aca="false">E240+$B$4</f>
        <v>1594.3</v>
      </c>
      <c r="F241" s="1" t="n">
        <f aca="false">F240+$B$5</f>
        <v>2004.95</v>
      </c>
      <c r="I241" s="1" t="s">
        <v>258</v>
      </c>
      <c r="J241" s="1" t="str">
        <f aca="false">"( WIRE "&amp;D241&amp;" )"</f>
        <v>( WIRE 389 )</v>
      </c>
      <c r="K241" s="1" t="str">
        <f aca="false">"X"&amp;$E241</f>
        <v>X1594.3</v>
      </c>
      <c r="L241" s="1" t="str">
        <f aca="false">"Y"&amp;F241</f>
        <v>Y2004.95</v>
      </c>
      <c r="M241" s="1" t="str">
        <f aca="false">"G111"</f>
        <v>G111</v>
      </c>
      <c r="O241" s="1" t="str">
        <f aca="false">I241&amp;" "&amp;J241&amp;" "&amp;K241&amp;" "&amp;L241&amp;" "&amp;M241</f>
        <v>N240 ( WIRE 389 ) X1594.3 Y2004.95 G111</v>
      </c>
    </row>
    <row r="242" customFormat="false" ht="13.8" hidden="false" customHeight="false" outlineLevel="0" collapsed="false">
      <c r="D242" s="1" t="n">
        <f aca="false">D241+$B$6</f>
        <v>390</v>
      </c>
      <c r="E242" s="1" t="n">
        <f aca="false">E241+$B$4</f>
        <v>1594.3</v>
      </c>
      <c r="F242" s="1" t="n">
        <f aca="false">F241+$B$5</f>
        <v>2010.7</v>
      </c>
      <c r="I242" s="1" t="s">
        <v>259</v>
      </c>
      <c r="J242" s="1" t="str">
        <f aca="false">"( WIRE "&amp;D242&amp;" )"</f>
        <v>( WIRE 390 )</v>
      </c>
      <c r="K242" s="1" t="str">
        <f aca="false">"X"&amp;$E242</f>
        <v>X1594.3</v>
      </c>
      <c r="L242" s="1" t="str">
        <f aca="false">"Y"&amp;F242</f>
        <v>Y2010.7</v>
      </c>
      <c r="M242" s="1" t="str">
        <f aca="false">"G111"</f>
        <v>G111</v>
      </c>
      <c r="O242" s="1" t="str">
        <f aca="false">I242&amp;" "&amp;J242&amp;" "&amp;K242&amp;" "&amp;L242&amp;" "&amp;M242</f>
        <v>N241 ( WIRE 390 ) X1594.3 Y2010.7 G111</v>
      </c>
    </row>
    <row r="243" customFormat="false" ht="13.8" hidden="false" customHeight="false" outlineLevel="0" collapsed="false">
      <c r="D243" s="1" t="n">
        <f aca="false">D242+$B$6</f>
        <v>391</v>
      </c>
      <c r="E243" s="1" t="n">
        <f aca="false">E242+$B$4</f>
        <v>1594.3</v>
      </c>
      <c r="F243" s="1" t="n">
        <f aca="false">F242+$B$5</f>
        <v>2016.45</v>
      </c>
      <c r="I243" s="1" t="s">
        <v>260</v>
      </c>
      <c r="J243" s="1" t="str">
        <f aca="false">"( WIRE "&amp;D243&amp;" )"</f>
        <v>( WIRE 391 )</v>
      </c>
      <c r="K243" s="1" t="str">
        <f aca="false">"X"&amp;$E243</f>
        <v>X1594.3</v>
      </c>
      <c r="L243" s="1" t="str">
        <f aca="false">"Y"&amp;F243</f>
        <v>Y2016.45</v>
      </c>
      <c r="M243" s="1" t="str">
        <f aca="false">"G111"</f>
        <v>G111</v>
      </c>
      <c r="O243" s="1" t="str">
        <f aca="false">I243&amp;" "&amp;J243&amp;" "&amp;K243&amp;" "&amp;L243&amp;" "&amp;M243</f>
        <v>N242 ( WIRE 391 ) X1594.3 Y2016.45 G111</v>
      </c>
    </row>
    <row r="244" customFormat="false" ht="13.8" hidden="false" customHeight="false" outlineLevel="0" collapsed="false">
      <c r="D244" s="1" t="n">
        <f aca="false">D243+$B$6</f>
        <v>392</v>
      </c>
      <c r="E244" s="1" t="n">
        <f aca="false">E243+$B$4</f>
        <v>1594.3</v>
      </c>
      <c r="F244" s="1" t="n">
        <f aca="false">F243+$B$5</f>
        <v>2022.2</v>
      </c>
      <c r="I244" s="1" t="s">
        <v>261</v>
      </c>
      <c r="J244" s="1" t="str">
        <f aca="false">"( WIRE "&amp;D244&amp;" )"</f>
        <v>( WIRE 392 )</v>
      </c>
      <c r="K244" s="1" t="str">
        <f aca="false">"X"&amp;$E244</f>
        <v>X1594.3</v>
      </c>
      <c r="L244" s="1" t="str">
        <f aca="false">"Y"&amp;F244</f>
        <v>Y2022.2</v>
      </c>
      <c r="M244" s="1" t="str">
        <f aca="false">"G111"</f>
        <v>G111</v>
      </c>
      <c r="O244" s="1" t="str">
        <f aca="false">I244&amp;" "&amp;J244&amp;" "&amp;K244&amp;" "&amp;L244&amp;" "&amp;M244</f>
        <v>N243 ( WIRE 392 ) X1594.3 Y2022.2 G111</v>
      </c>
    </row>
    <row r="245" customFormat="false" ht="13.8" hidden="false" customHeight="false" outlineLevel="0" collapsed="false">
      <c r="D245" s="1" t="n">
        <f aca="false">D244+$B$6</f>
        <v>393</v>
      </c>
      <c r="E245" s="1" t="n">
        <f aca="false">E244+$B$4</f>
        <v>1594.3</v>
      </c>
      <c r="F245" s="1" t="n">
        <f aca="false">F244+$B$5</f>
        <v>2027.95</v>
      </c>
      <c r="I245" s="1" t="s">
        <v>262</v>
      </c>
      <c r="J245" s="1" t="str">
        <f aca="false">"( WIRE "&amp;D245&amp;" )"</f>
        <v>( WIRE 393 )</v>
      </c>
      <c r="K245" s="1" t="str">
        <f aca="false">"X"&amp;$E245</f>
        <v>X1594.3</v>
      </c>
      <c r="L245" s="1" t="str">
        <f aca="false">"Y"&amp;F245</f>
        <v>Y2027.95</v>
      </c>
      <c r="M245" s="1" t="str">
        <f aca="false">"G111"</f>
        <v>G111</v>
      </c>
      <c r="O245" s="1" t="str">
        <f aca="false">I245&amp;" "&amp;J245&amp;" "&amp;K245&amp;" "&amp;L245&amp;" "&amp;M245</f>
        <v>N244 ( WIRE 393 ) X1594.3 Y2027.95 G111</v>
      </c>
    </row>
    <row r="246" customFormat="false" ht="13.8" hidden="false" customHeight="false" outlineLevel="0" collapsed="false">
      <c r="D246" s="1" t="n">
        <f aca="false">D245+$B$6</f>
        <v>394</v>
      </c>
      <c r="E246" s="1" t="n">
        <f aca="false">E245+$B$4</f>
        <v>1594.3</v>
      </c>
      <c r="F246" s="1" t="n">
        <f aca="false">F245+$B$5</f>
        <v>2033.7</v>
      </c>
      <c r="I246" s="1" t="s">
        <v>263</v>
      </c>
      <c r="J246" s="1" t="str">
        <f aca="false">"( WIRE "&amp;D246&amp;" )"</f>
        <v>( WIRE 394 )</v>
      </c>
      <c r="K246" s="1" t="str">
        <f aca="false">"X"&amp;$E246</f>
        <v>X1594.3</v>
      </c>
      <c r="L246" s="1" t="str">
        <f aca="false">"Y"&amp;F246</f>
        <v>Y2033.7</v>
      </c>
      <c r="M246" s="1" t="str">
        <f aca="false">"G111"</f>
        <v>G111</v>
      </c>
      <c r="O246" s="1" t="str">
        <f aca="false">I246&amp;" "&amp;J246&amp;" "&amp;K246&amp;" "&amp;L246&amp;" "&amp;M246</f>
        <v>N245 ( WIRE 394 ) X1594.3 Y2033.7 G111</v>
      </c>
    </row>
    <row r="247" customFormat="false" ht="13.8" hidden="false" customHeight="false" outlineLevel="0" collapsed="false">
      <c r="D247" s="1" t="n">
        <f aca="false">D246+$B$6</f>
        <v>395</v>
      </c>
      <c r="E247" s="1" t="n">
        <f aca="false">E246+$B$4</f>
        <v>1594.3</v>
      </c>
      <c r="F247" s="1" t="n">
        <f aca="false">F246+$B$5</f>
        <v>2039.45</v>
      </c>
      <c r="I247" s="1" t="s">
        <v>264</v>
      </c>
      <c r="J247" s="1" t="str">
        <f aca="false">"( WIRE "&amp;D247&amp;" )"</f>
        <v>( WIRE 395 )</v>
      </c>
      <c r="K247" s="1" t="str">
        <f aca="false">"X"&amp;$E247</f>
        <v>X1594.3</v>
      </c>
      <c r="L247" s="1" t="str">
        <f aca="false">"Y"&amp;F247</f>
        <v>Y2039.45</v>
      </c>
      <c r="M247" s="1" t="str">
        <f aca="false">"G111"</f>
        <v>G111</v>
      </c>
      <c r="O247" s="1" t="str">
        <f aca="false">I247&amp;" "&amp;J247&amp;" "&amp;K247&amp;" "&amp;L247&amp;" "&amp;M247</f>
        <v>N246 ( WIRE 395 ) X1594.3 Y2039.45 G111</v>
      </c>
    </row>
    <row r="248" customFormat="false" ht="13.8" hidden="false" customHeight="false" outlineLevel="0" collapsed="false">
      <c r="D248" s="1" t="n">
        <f aca="false">D247+$B$6</f>
        <v>396</v>
      </c>
      <c r="E248" s="1" t="n">
        <f aca="false">E247+$B$4</f>
        <v>1594.3</v>
      </c>
      <c r="F248" s="1" t="n">
        <f aca="false">F247+$B$5</f>
        <v>2045.2</v>
      </c>
      <c r="I248" s="1" t="s">
        <v>265</v>
      </c>
      <c r="J248" s="1" t="str">
        <f aca="false">"( WIRE "&amp;D248&amp;" )"</f>
        <v>( WIRE 396 )</v>
      </c>
      <c r="K248" s="1" t="str">
        <f aca="false">"X"&amp;$E248</f>
        <v>X1594.3</v>
      </c>
      <c r="L248" s="1" t="str">
        <f aca="false">"Y"&amp;F248</f>
        <v>Y2045.2</v>
      </c>
      <c r="M248" s="1" t="str">
        <f aca="false">"G111"</f>
        <v>G111</v>
      </c>
      <c r="O248" s="1" t="str">
        <f aca="false">I248&amp;" "&amp;J248&amp;" "&amp;K248&amp;" "&amp;L248&amp;" "&amp;M248</f>
        <v>N247 ( WIRE 396 ) X1594.3 Y2045.2 G111</v>
      </c>
    </row>
    <row r="249" customFormat="false" ht="13.8" hidden="false" customHeight="false" outlineLevel="0" collapsed="false">
      <c r="D249" s="1" t="n">
        <f aca="false">D248+$B$6</f>
        <v>397</v>
      </c>
      <c r="E249" s="1" t="n">
        <f aca="false">E248+$B$4</f>
        <v>1594.3</v>
      </c>
      <c r="F249" s="1" t="n">
        <f aca="false">F248+$B$5</f>
        <v>2050.95</v>
      </c>
      <c r="I249" s="1" t="s">
        <v>266</v>
      </c>
      <c r="J249" s="1" t="str">
        <f aca="false">"( WIRE "&amp;D249&amp;" )"</f>
        <v>( WIRE 397 )</v>
      </c>
      <c r="K249" s="1" t="str">
        <f aca="false">"X"&amp;$E249</f>
        <v>X1594.3</v>
      </c>
      <c r="L249" s="1" t="str">
        <f aca="false">"Y"&amp;F249</f>
        <v>Y2050.95</v>
      </c>
      <c r="M249" s="1" t="str">
        <f aca="false">"G111"</f>
        <v>G111</v>
      </c>
      <c r="O249" s="1" t="str">
        <f aca="false">I249&amp;" "&amp;J249&amp;" "&amp;K249&amp;" "&amp;L249&amp;" "&amp;M249</f>
        <v>N248 ( WIRE 397 ) X1594.3 Y2050.95 G111</v>
      </c>
    </row>
    <row r="250" customFormat="false" ht="13.8" hidden="false" customHeight="false" outlineLevel="0" collapsed="false">
      <c r="D250" s="1" t="n">
        <f aca="false">D249+$B$6</f>
        <v>398</v>
      </c>
      <c r="E250" s="1" t="n">
        <f aca="false">E249+$B$4</f>
        <v>1594.3</v>
      </c>
      <c r="F250" s="1" t="n">
        <f aca="false">F249+$B$5</f>
        <v>2056.7</v>
      </c>
      <c r="I250" s="1" t="s">
        <v>267</v>
      </c>
      <c r="J250" s="1" t="str">
        <f aca="false">"( WIRE "&amp;D250&amp;" )"</f>
        <v>( WIRE 398 )</v>
      </c>
      <c r="K250" s="1" t="str">
        <f aca="false">"X"&amp;$E250</f>
        <v>X1594.3</v>
      </c>
      <c r="L250" s="1" t="str">
        <f aca="false">"Y"&amp;F250</f>
        <v>Y2056.7</v>
      </c>
      <c r="M250" s="1" t="str">
        <f aca="false">"G111"</f>
        <v>G111</v>
      </c>
      <c r="O250" s="1" t="str">
        <f aca="false">I250&amp;" "&amp;J250&amp;" "&amp;K250&amp;" "&amp;L250&amp;" "&amp;M250</f>
        <v>N249 ( WIRE 398 ) X1594.3 Y2056.7 G111</v>
      </c>
    </row>
    <row r="251" customFormat="false" ht="13.8" hidden="false" customHeight="false" outlineLevel="0" collapsed="false">
      <c r="D251" s="1" t="n">
        <f aca="false">D250+$B$6</f>
        <v>399</v>
      </c>
      <c r="E251" s="1" t="n">
        <f aca="false">E250+$B$4</f>
        <v>1594.3</v>
      </c>
      <c r="F251" s="1" t="n">
        <f aca="false">F250+$B$5</f>
        <v>2062.45</v>
      </c>
      <c r="I251" s="1" t="s">
        <v>268</v>
      </c>
      <c r="J251" s="1" t="str">
        <f aca="false">"( WIRE "&amp;D251&amp;" )"</f>
        <v>( WIRE 399 )</v>
      </c>
      <c r="K251" s="1" t="str">
        <f aca="false">"X"&amp;$E251</f>
        <v>X1594.3</v>
      </c>
      <c r="L251" s="1" t="str">
        <f aca="false">"Y"&amp;F251</f>
        <v>Y2062.45</v>
      </c>
      <c r="M251" s="1" t="str">
        <f aca="false">"G111"</f>
        <v>G111</v>
      </c>
      <c r="O251" s="1" t="str">
        <f aca="false">I251&amp;" "&amp;J251&amp;" "&amp;K251&amp;" "&amp;L251&amp;" "&amp;M251</f>
        <v>N250 ( WIRE 399 ) X1594.3 Y2062.45 G111</v>
      </c>
    </row>
    <row r="252" customFormat="false" ht="13.8" hidden="false" customHeight="false" outlineLevel="0" collapsed="false">
      <c r="D252" s="1" t="n">
        <f aca="false">D251+$B$6</f>
        <v>400</v>
      </c>
      <c r="E252" s="1" t="n">
        <f aca="false">E251+$B$4</f>
        <v>1594.3</v>
      </c>
      <c r="F252" s="1" t="n">
        <f aca="false">F251+$B$5</f>
        <v>2068.2</v>
      </c>
      <c r="I252" s="1" t="s">
        <v>269</v>
      </c>
      <c r="J252" s="1" t="str">
        <f aca="false">"( WIRE "&amp;D252&amp;" )"</f>
        <v>( WIRE 400 )</v>
      </c>
      <c r="K252" s="1" t="str">
        <f aca="false">"X"&amp;$E252</f>
        <v>X1594.3</v>
      </c>
      <c r="L252" s="1" t="str">
        <f aca="false">"Y"&amp;F252</f>
        <v>Y2068.2</v>
      </c>
      <c r="M252" s="1" t="str">
        <f aca="false">"G111"</f>
        <v>G111</v>
      </c>
      <c r="O252" s="1" t="str">
        <f aca="false">I252&amp;" "&amp;J252&amp;" "&amp;K252&amp;" "&amp;L252&amp;" "&amp;M252</f>
        <v>N251 ( WIRE 400 ) X1594.3 Y2068.2 G111</v>
      </c>
    </row>
    <row r="253" customFormat="false" ht="13.8" hidden="false" customHeight="false" outlineLevel="0" collapsed="false">
      <c r="D253" s="1" t="n">
        <f aca="false">D252+$B$6</f>
        <v>401</v>
      </c>
      <c r="E253" s="1" t="n">
        <f aca="false">E252+$B$4</f>
        <v>1594.3</v>
      </c>
      <c r="F253" s="1" t="n">
        <f aca="false">F252+$B$5</f>
        <v>2073.95</v>
      </c>
      <c r="I253" s="1" t="s">
        <v>270</v>
      </c>
      <c r="J253" s="1" t="str">
        <f aca="false">"( WIRE "&amp;D253&amp;" )"</f>
        <v>( WIRE 401 )</v>
      </c>
      <c r="K253" s="1" t="str">
        <f aca="false">"X"&amp;$E253</f>
        <v>X1594.3</v>
      </c>
      <c r="L253" s="1" t="str">
        <f aca="false">"Y"&amp;F253</f>
        <v>Y2073.95</v>
      </c>
      <c r="M253" s="1" t="str">
        <f aca="false">"G111"</f>
        <v>G111</v>
      </c>
      <c r="O253" s="1" t="str">
        <f aca="false">I253&amp;" "&amp;J253&amp;" "&amp;K253&amp;" "&amp;L253&amp;" "&amp;M253</f>
        <v>N252 ( WIRE 401 ) X1594.3 Y2073.95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2" t="n">
        <v>6991</v>
      </c>
      <c r="D2" s="4" t="n">
        <v>1148</v>
      </c>
      <c r="E2" s="1" t="n">
        <f aca="false">$B$2</f>
        <v>6991</v>
      </c>
      <c r="F2" s="1" t="n">
        <f aca="false">$B$3</f>
        <v>226.1</v>
      </c>
      <c r="G2" s="4"/>
      <c r="H2" s="4"/>
      <c r="I2" s="4" t="s">
        <v>17</v>
      </c>
      <c r="J2" s="4" t="str">
        <f aca="false">"( WIRE "&amp;D2&amp;" )"</f>
        <v>( WIRE 1148 )</v>
      </c>
      <c r="K2" s="1" t="str">
        <f aca="false">"X"&amp;$E$2</f>
        <v>X6991</v>
      </c>
      <c r="L2" s="1" t="str">
        <f aca="false">"Y"&amp;F2</f>
        <v>Y226.1</v>
      </c>
      <c r="M2" s="1" t="str">
        <f aca="false">"G111"</f>
        <v>G111</v>
      </c>
      <c r="O2" s="4" t="str">
        <f aca="false">I2&amp;" "&amp;J2&amp;" "&amp;K2&amp;" "&amp;L2&amp;" "&amp;M2</f>
        <v>N1 ( WIRE 1148 ) X6991 Y226.1 G111</v>
      </c>
    </row>
    <row r="3" customFormat="false" ht="13.8" hidden="false" customHeight="false" outlineLevel="0" collapsed="false">
      <c r="A3" s="1" t="s">
        <v>6</v>
      </c>
      <c r="B3" s="12" t="n">
        <v>226.1</v>
      </c>
      <c r="D3" s="1" t="n">
        <f aca="false">D2+$B$6</f>
        <v>1147</v>
      </c>
      <c r="E3" s="1" t="n">
        <f aca="false">E2+$B$4</f>
        <v>6987</v>
      </c>
      <c r="F3" s="1" t="n">
        <f aca="false">F2+$B$5</f>
        <v>228.975</v>
      </c>
      <c r="I3" s="1" t="s">
        <v>18</v>
      </c>
      <c r="J3" s="1" t="str">
        <f aca="false">"( WIRE "&amp;D3&amp;" )"</f>
        <v>( WIRE 1147 )</v>
      </c>
      <c r="K3" s="1" t="str">
        <f aca="false">"X"&amp;$E3</f>
        <v>X6987</v>
      </c>
      <c r="L3" s="1" t="str">
        <f aca="false">"Y"&amp;F3</f>
        <v>Y228.975</v>
      </c>
      <c r="M3" s="1" t="str">
        <f aca="false">"G111"</f>
        <v>G111</v>
      </c>
      <c r="O3" s="1" t="str">
        <f aca="false">I3&amp;" "&amp;J3&amp;" "&amp;K3&amp;" "&amp;L3&amp;" "&amp;M3</f>
        <v>N2 ( WIRE 1147 ) X6987 Y228.975 G111</v>
      </c>
    </row>
    <row r="4" customFormat="false" ht="13.8" hidden="false" customHeight="false" outlineLevel="0" collapsed="false">
      <c r="A4" s="1" t="s">
        <v>7</v>
      </c>
      <c r="B4" s="1" t="n">
        <f aca="false">-8/2</f>
        <v>-4</v>
      </c>
      <c r="D4" s="1" t="n">
        <f aca="false">D3+$B$6</f>
        <v>1146</v>
      </c>
      <c r="E4" s="1" t="n">
        <f aca="false">E3+$B$4</f>
        <v>6983</v>
      </c>
      <c r="F4" s="1" t="n">
        <f aca="false">F3+$B$5</f>
        <v>231.85</v>
      </c>
      <c r="I4" s="1" t="s">
        <v>19</v>
      </c>
      <c r="J4" s="1" t="str">
        <f aca="false">"( WIRE "&amp;D4&amp;" )"</f>
        <v>( WIRE 1146 )</v>
      </c>
      <c r="K4" s="1" t="str">
        <f aca="false">"X"&amp;$E4</f>
        <v>X6983</v>
      </c>
      <c r="L4" s="1" t="str">
        <f aca="false">"Y"&amp;F4</f>
        <v>Y231.85</v>
      </c>
      <c r="M4" s="1" t="str">
        <f aca="false">"G111"</f>
        <v>G111</v>
      </c>
      <c r="O4" s="1" t="str">
        <f aca="false">I4&amp;" "&amp;J4&amp;" "&amp;K4&amp;" "&amp;L4&amp;" "&amp;M4</f>
        <v>N3 ( WIRE 1146 ) X6983 Y231.85 G111</v>
      </c>
    </row>
    <row r="5" customFormat="false" ht="13.8" hidden="false" customHeight="false" outlineLevel="0" collapsed="false">
      <c r="A5" s="1" t="s">
        <v>8</v>
      </c>
      <c r="B5" s="1" t="n">
        <f aca="false">5.75/2</f>
        <v>2.875</v>
      </c>
      <c r="D5" s="1" t="n">
        <f aca="false">D4+$B$6</f>
        <v>1145</v>
      </c>
      <c r="E5" s="1" t="n">
        <f aca="false">E4+$B$4</f>
        <v>6979</v>
      </c>
      <c r="F5" s="1" t="n">
        <f aca="false">F4+$B$5</f>
        <v>234.725</v>
      </c>
      <c r="I5" s="1" t="s">
        <v>20</v>
      </c>
      <c r="J5" s="1" t="str">
        <f aca="false">"( WIRE "&amp;D5&amp;" )"</f>
        <v>( WIRE 1145 )</v>
      </c>
      <c r="K5" s="1" t="str">
        <f aca="false">"X"&amp;$E5</f>
        <v>X6979</v>
      </c>
      <c r="L5" s="1" t="str">
        <f aca="false">"Y"&amp;F5</f>
        <v>Y234.725</v>
      </c>
      <c r="M5" s="1" t="str">
        <f aca="false">"G111"</f>
        <v>G111</v>
      </c>
      <c r="O5" s="1" t="str">
        <f aca="false">I5&amp;" "&amp;J5&amp;" "&amp;K5&amp;" "&amp;L5&amp;" "&amp;M5</f>
        <v>N4 ( WIRE 1145 ) X6979 Y234.725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1144</v>
      </c>
      <c r="E6" s="1" t="n">
        <f aca="false">E5+$B$4</f>
        <v>6975</v>
      </c>
      <c r="F6" s="1" t="n">
        <f aca="false">F5+$B$5</f>
        <v>237.6</v>
      </c>
      <c r="I6" s="1" t="s">
        <v>21</v>
      </c>
      <c r="J6" s="1" t="str">
        <f aca="false">"( WIRE "&amp;D6&amp;" )"</f>
        <v>( WIRE 1144 )</v>
      </c>
      <c r="K6" s="1" t="str">
        <f aca="false">"X"&amp;$E6</f>
        <v>X6975</v>
      </c>
      <c r="L6" s="1" t="str">
        <f aca="false">"Y"&amp;F6</f>
        <v>Y237.6</v>
      </c>
      <c r="M6" s="1" t="str">
        <f aca="false">"G111"</f>
        <v>G111</v>
      </c>
      <c r="O6" s="1" t="str">
        <f aca="false">I6&amp;" "&amp;J6&amp;" "&amp;K6&amp;" "&amp;L6&amp;" "&amp;M6</f>
        <v>N5 ( WIRE 1144 ) X6975 Y237.6 G111</v>
      </c>
    </row>
    <row r="7" customFormat="false" ht="13.8" hidden="false" customHeight="false" outlineLevel="0" collapsed="false">
      <c r="D7" s="1" t="n">
        <f aca="false">D6+$B$6</f>
        <v>1143</v>
      </c>
      <c r="E7" s="1" t="n">
        <f aca="false">E6+$B$4</f>
        <v>6971</v>
      </c>
      <c r="F7" s="1" t="n">
        <f aca="false">F6+$B$5</f>
        <v>240.475</v>
      </c>
      <c r="I7" s="1" t="s">
        <v>22</v>
      </c>
      <c r="J7" s="1" t="str">
        <f aca="false">"( WIRE "&amp;D7&amp;" )"</f>
        <v>( WIRE 1143 )</v>
      </c>
      <c r="K7" s="1" t="str">
        <f aca="false">"X"&amp;$E7</f>
        <v>X6971</v>
      </c>
      <c r="L7" s="1" t="str">
        <f aca="false">"Y"&amp;F7</f>
        <v>Y240.475</v>
      </c>
      <c r="M7" s="1" t="str">
        <f aca="false">"G111"</f>
        <v>G111</v>
      </c>
      <c r="O7" s="1" t="str">
        <f aca="false">I7&amp;" "&amp;J7&amp;" "&amp;K7&amp;" "&amp;L7&amp;" "&amp;M7</f>
        <v>N6 ( WIRE 1143 ) X6971 Y240.475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1142</v>
      </c>
      <c r="E8" s="1" t="n">
        <f aca="false">E7+$B$4</f>
        <v>6967</v>
      </c>
      <c r="F8" s="1" t="n">
        <f aca="false">F7+$B$5</f>
        <v>243.35</v>
      </c>
      <c r="I8" s="1" t="s">
        <v>23</v>
      </c>
      <c r="J8" s="1" t="str">
        <f aca="false">"( WIRE "&amp;D8&amp;" )"</f>
        <v>( WIRE 1142 )</v>
      </c>
      <c r="K8" s="1" t="str">
        <f aca="false">"X"&amp;$E8</f>
        <v>X6967</v>
      </c>
      <c r="L8" s="1" t="str">
        <f aca="false">"Y"&amp;F8</f>
        <v>Y243.35</v>
      </c>
      <c r="M8" s="1" t="str">
        <f aca="false">"G111"</f>
        <v>G111</v>
      </c>
      <c r="O8" s="1" t="str">
        <f aca="false">I8&amp;" "&amp;J8&amp;" "&amp;K8&amp;" "&amp;L8&amp;" "&amp;M8</f>
        <v>N7 ( WIRE 1142 ) X6967 Y243.35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1141</v>
      </c>
      <c r="E9" s="1" t="n">
        <f aca="false">E8+$B$4</f>
        <v>6963</v>
      </c>
      <c r="F9" s="1" t="n">
        <f aca="false">F8+$B$5</f>
        <v>246.225</v>
      </c>
      <c r="I9" s="1" t="s">
        <v>24</v>
      </c>
      <c r="J9" s="1" t="str">
        <f aca="false">"( WIRE "&amp;D9&amp;" )"</f>
        <v>( WIRE 1141 )</v>
      </c>
      <c r="K9" s="1" t="str">
        <f aca="false">"X"&amp;$E9</f>
        <v>X6963</v>
      </c>
      <c r="L9" s="1" t="str">
        <f aca="false">"Y"&amp;F9</f>
        <v>Y246.225</v>
      </c>
      <c r="M9" s="1" t="str">
        <f aca="false">"G111"</f>
        <v>G111</v>
      </c>
      <c r="O9" s="1" t="str">
        <f aca="false">I9&amp;" "&amp;J9&amp;" "&amp;K9&amp;" "&amp;L9&amp;" "&amp;M9</f>
        <v>N8 ( WIRE 1141 ) X6963 Y246.225 G111</v>
      </c>
    </row>
    <row r="10" customFormat="false" ht="13.8" hidden="false" customHeight="false" outlineLevel="0" collapsed="false">
      <c r="D10" s="1" t="n">
        <f aca="false">D9+$B$6</f>
        <v>1140</v>
      </c>
      <c r="E10" s="1" t="n">
        <f aca="false">E9+$B$4</f>
        <v>6959</v>
      </c>
      <c r="F10" s="1" t="n">
        <f aca="false">F9+$B$5</f>
        <v>249.1</v>
      </c>
      <c r="I10" s="1" t="s">
        <v>25</v>
      </c>
      <c r="J10" s="1" t="str">
        <f aca="false">"( WIRE "&amp;D10&amp;" )"</f>
        <v>( WIRE 1140 )</v>
      </c>
      <c r="K10" s="1" t="str">
        <f aca="false">"X"&amp;$E10</f>
        <v>X6959</v>
      </c>
      <c r="L10" s="1" t="str">
        <f aca="false">"Y"&amp;F10</f>
        <v>Y249.1</v>
      </c>
      <c r="M10" s="1" t="str">
        <f aca="false">"G111"</f>
        <v>G111</v>
      </c>
      <c r="O10" s="1" t="str">
        <f aca="false">I10&amp;" "&amp;J10&amp;" "&amp;K10&amp;" "&amp;L10&amp;" "&amp;M10</f>
        <v>N9 ( WIRE 1140 ) X6959 Y249.1 G111</v>
      </c>
    </row>
    <row r="11" customFormat="false" ht="13.8" hidden="false" customHeight="false" outlineLevel="0" collapsed="false">
      <c r="D11" s="1" t="n">
        <f aca="false">D10+$B$6</f>
        <v>1139</v>
      </c>
      <c r="E11" s="1" t="n">
        <f aca="false">E10+$B$4</f>
        <v>6955</v>
      </c>
      <c r="F11" s="1" t="n">
        <f aca="false">F10+$B$5</f>
        <v>251.975</v>
      </c>
      <c r="I11" s="1" t="s">
        <v>26</v>
      </c>
      <c r="J11" s="1" t="str">
        <f aca="false">"( WIRE "&amp;D11&amp;" )"</f>
        <v>( WIRE 1139 )</v>
      </c>
      <c r="K11" s="1" t="str">
        <f aca="false">"X"&amp;$E11</f>
        <v>X6955</v>
      </c>
      <c r="L11" s="1" t="str">
        <f aca="false">"Y"&amp;F11</f>
        <v>Y251.975</v>
      </c>
      <c r="M11" s="1" t="str">
        <f aca="false">"G111"</f>
        <v>G111</v>
      </c>
      <c r="O11" s="1" t="str">
        <f aca="false">I11&amp;" "&amp;J11&amp;" "&amp;K11&amp;" "&amp;L11&amp;" "&amp;M11</f>
        <v>N10 ( WIRE 1139 ) X6955 Y251.975 G111</v>
      </c>
    </row>
    <row r="12" customFormat="false" ht="13.8" hidden="false" customHeight="false" outlineLevel="0" collapsed="false">
      <c r="D12" s="1" t="n">
        <f aca="false">D11+$B$6</f>
        <v>1138</v>
      </c>
      <c r="E12" s="1" t="n">
        <f aca="false">E11+$B$4</f>
        <v>6951</v>
      </c>
      <c r="F12" s="1" t="n">
        <f aca="false">F11+$B$5</f>
        <v>254.85</v>
      </c>
      <c r="I12" s="1" t="s">
        <v>27</v>
      </c>
      <c r="J12" s="1" t="str">
        <f aca="false">"( WIRE "&amp;D12&amp;" )"</f>
        <v>( WIRE 1138 )</v>
      </c>
      <c r="K12" s="1" t="str">
        <f aca="false">"X"&amp;$E12</f>
        <v>X6951</v>
      </c>
      <c r="L12" s="1" t="str">
        <f aca="false">"Y"&amp;F12</f>
        <v>Y254.85</v>
      </c>
      <c r="M12" s="1" t="str">
        <f aca="false">"G111"</f>
        <v>G111</v>
      </c>
      <c r="O12" s="1" t="str">
        <f aca="false">I12&amp;" "&amp;J12&amp;" "&amp;K12&amp;" "&amp;L12&amp;" "&amp;M12</f>
        <v>N11 ( WIRE 1138 ) X6951 Y254.85 G111</v>
      </c>
    </row>
    <row r="13" customFormat="false" ht="13.8" hidden="false" customHeight="false" outlineLevel="0" collapsed="false">
      <c r="D13" s="1" t="n">
        <f aca="false">D12+$B$6</f>
        <v>1137</v>
      </c>
      <c r="E13" s="1" t="n">
        <f aca="false">E12+$B$4</f>
        <v>6947</v>
      </c>
      <c r="F13" s="1" t="n">
        <f aca="false">F12+$B$5</f>
        <v>257.725</v>
      </c>
      <c r="I13" s="1" t="s">
        <v>28</v>
      </c>
      <c r="J13" s="1" t="str">
        <f aca="false">"( WIRE "&amp;D13&amp;" )"</f>
        <v>( WIRE 1137 )</v>
      </c>
      <c r="K13" s="1" t="str">
        <f aca="false">"X"&amp;$E13</f>
        <v>X6947</v>
      </c>
      <c r="L13" s="1" t="str">
        <f aca="false">"Y"&amp;F13</f>
        <v>Y257.725</v>
      </c>
      <c r="M13" s="1" t="str">
        <f aca="false">"G111"</f>
        <v>G111</v>
      </c>
      <c r="O13" s="1" t="str">
        <f aca="false">I13&amp;" "&amp;J13&amp;" "&amp;K13&amp;" "&amp;L13&amp;" "&amp;M13</f>
        <v>N12 ( WIRE 1137 ) X6947 Y257.725 G111</v>
      </c>
    </row>
    <row r="14" customFormat="false" ht="13.8" hidden="false" customHeight="false" outlineLevel="0" collapsed="false">
      <c r="D14" s="1" t="n">
        <f aca="false">D13+$B$6</f>
        <v>1136</v>
      </c>
      <c r="E14" s="1" t="n">
        <f aca="false">E13+$B$4</f>
        <v>6943</v>
      </c>
      <c r="F14" s="1" t="n">
        <f aca="false">F13+$B$5</f>
        <v>260.6</v>
      </c>
      <c r="I14" s="1" t="s">
        <v>29</v>
      </c>
      <c r="J14" s="1" t="str">
        <f aca="false">"( WIRE "&amp;D14&amp;" )"</f>
        <v>( WIRE 1136 )</v>
      </c>
      <c r="K14" s="1" t="str">
        <f aca="false">"X"&amp;$E14</f>
        <v>X6943</v>
      </c>
      <c r="L14" s="1" t="str">
        <f aca="false">"Y"&amp;F14</f>
        <v>Y260.6</v>
      </c>
      <c r="M14" s="1" t="str">
        <f aca="false">"G111"</f>
        <v>G111</v>
      </c>
      <c r="O14" s="1" t="str">
        <f aca="false">I14&amp;" "&amp;J14&amp;" "&amp;K14&amp;" "&amp;L14&amp;" "&amp;M14</f>
        <v>N13 ( WIRE 1136 ) X6943 Y260.6 G111</v>
      </c>
    </row>
    <row r="15" customFormat="false" ht="13.8" hidden="false" customHeight="false" outlineLevel="0" collapsed="false">
      <c r="D15" s="1" t="n">
        <f aca="false">D14+$B$6</f>
        <v>1135</v>
      </c>
      <c r="E15" s="1" t="n">
        <f aca="false">E14+$B$4</f>
        <v>6939</v>
      </c>
      <c r="F15" s="1" t="n">
        <f aca="false">F14+$B$5</f>
        <v>263.475</v>
      </c>
      <c r="I15" s="1" t="s">
        <v>30</v>
      </c>
      <c r="J15" s="1" t="str">
        <f aca="false">"( WIRE "&amp;D15&amp;" )"</f>
        <v>( WIRE 1135 )</v>
      </c>
      <c r="K15" s="1" t="str">
        <f aca="false">"X"&amp;$E15</f>
        <v>X6939</v>
      </c>
      <c r="L15" s="1" t="str">
        <f aca="false">"Y"&amp;F15</f>
        <v>Y263.475</v>
      </c>
      <c r="M15" s="1" t="str">
        <f aca="false">"G111"</f>
        <v>G111</v>
      </c>
      <c r="O15" s="1" t="str">
        <f aca="false">I15&amp;" "&amp;J15&amp;" "&amp;K15&amp;" "&amp;L15&amp;" "&amp;M15</f>
        <v>N14 ( WIRE 1135 ) X6939 Y263.475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1134</v>
      </c>
      <c r="E16" s="1" t="n">
        <f aca="false">E15+$B$4</f>
        <v>6935</v>
      </c>
      <c r="F16" s="1" t="n">
        <f aca="false">F15+$B$5</f>
        <v>266.35</v>
      </c>
      <c r="I16" s="1" t="s">
        <v>31</v>
      </c>
      <c r="J16" s="1" t="str">
        <f aca="false">"( WIRE "&amp;D16&amp;" )"</f>
        <v>( WIRE 1134 )</v>
      </c>
      <c r="K16" s="1" t="str">
        <f aca="false">"X"&amp;$E16</f>
        <v>X6935</v>
      </c>
      <c r="L16" s="1" t="str">
        <f aca="false">"Y"&amp;F16</f>
        <v>Y266.35</v>
      </c>
      <c r="M16" s="1" t="str">
        <f aca="false">"G111"</f>
        <v>G111</v>
      </c>
      <c r="O16" s="1" t="str">
        <f aca="false">I16&amp;" "&amp;J16&amp;" "&amp;K16&amp;" "&amp;L16&amp;" "&amp;M16</f>
        <v>N15 ( WIRE 1134 ) X6935 Y266.35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1133</v>
      </c>
      <c r="E17" s="1" t="n">
        <f aca="false">E16+$B$4</f>
        <v>6931</v>
      </c>
      <c r="F17" s="1" t="n">
        <f aca="false">F16+$B$5</f>
        <v>269.225</v>
      </c>
      <c r="I17" s="1" t="s">
        <v>32</v>
      </c>
      <c r="J17" s="1" t="str">
        <f aca="false">"( WIRE "&amp;D17&amp;" )"</f>
        <v>( WIRE 1133 )</v>
      </c>
      <c r="K17" s="1" t="str">
        <f aca="false">"X"&amp;$E17</f>
        <v>X6931</v>
      </c>
      <c r="L17" s="1" t="str">
        <f aca="false">"Y"&amp;F17</f>
        <v>Y269.225</v>
      </c>
      <c r="M17" s="1" t="str">
        <f aca="false">"G111"</f>
        <v>G111</v>
      </c>
      <c r="O17" s="1" t="str">
        <f aca="false">I17&amp;" "&amp;J17&amp;" "&amp;K17&amp;" "&amp;L17&amp;" "&amp;M17</f>
        <v>N16 ( WIRE 1133 ) X6931 Y269.225 G111</v>
      </c>
    </row>
    <row r="18" customFormat="false" ht="13.8" hidden="false" customHeight="false" outlineLevel="0" collapsed="false">
      <c r="D18" s="1" t="n">
        <f aca="false">D17+$B$6</f>
        <v>1132</v>
      </c>
      <c r="E18" s="1" t="n">
        <f aca="false">E17+$B$4</f>
        <v>6927</v>
      </c>
      <c r="F18" s="1" t="n">
        <f aca="false">F17+$B$5</f>
        <v>272.1</v>
      </c>
      <c r="I18" s="1" t="s">
        <v>33</v>
      </c>
      <c r="J18" s="1" t="str">
        <f aca="false">"( WIRE "&amp;D18&amp;" )"</f>
        <v>( WIRE 1132 )</v>
      </c>
      <c r="K18" s="1" t="str">
        <f aca="false">"X"&amp;$E18</f>
        <v>X6927</v>
      </c>
      <c r="L18" s="1" t="str">
        <f aca="false">"Y"&amp;F18</f>
        <v>Y272.1</v>
      </c>
      <c r="M18" s="1" t="str">
        <f aca="false">"G111"</f>
        <v>G111</v>
      </c>
      <c r="O18" s="1" t="str">
        <f aca="false">I18&amp;" "&amp;J18&amp;" "&amp;K18&amp;" "&amp;L18&amp;" "&amp;M18</f>
        <v>N17 ( WIRE 1132 ) X6927 Y272.1 G111</v>
      </c>
    </row>
    <row r="19" customFormat="false" ht="13.8" hidden="false" customHeight="false" outlineLevel="0" collapsed="false">
      <c r="D19" s="1" t="n">
        <f aca="false">D18+$B$6</f>
        <v>1131</v>
      </c>
      <c r="E19" s="1" t="n">
        <f aca="false">E18+$B$4</f>
        <v>6923</v>
      </c>
      <c r="F19" s="1" t="n">
        <f aca="false">F18+$B$5</f>
        <v>274.975</v>
      </c>
      <c r="I19" s="1" t="s">
        <v>34</v>
      </c>
      <c r="J19" s="1" t="str">
        <f aca="false">"( WIRE "&amp;D19&amp;" )"</f>
        <v>( WIRE 1131 )</v>
      </c>
      <c r="K19" s="1" t="str">
        <f aca="false">"X"&amp;$E19</f>
        <v>X6923</v>
      </c>
      <c r="L19" s="1" t="str">
        <f aca="false">"Y"&amp;F19</f>
        <v>Y274.975</v>
      </c>
      <c r="M19" s="1" t="str">
        <f aca="false">"G111"</f>
        <v>G111</v>
      </c>
      <c r="O19" s="1" t="str">
        <f aca="false">I19&amp;" "&amp;J19&amp;" "&amp;K19&amp;" "&amp;L19&amp;" "&amp;M19</f>
        <v>N18 ( WIRE 1131 ) X6923 Y274.975 G111</v>
      </c>
    </row>
    <row r="20" customFormat="false" ht="13.8" hidden="false" customHeight="false" outlineLevel="0" collapsed="false">
      <c r="D20" s="1" t="n">
        <f aca="false">D19+$B$6</f>
        <v>1130</v>
      </c>
      <c r="E20" s="1" t="n">
        <f aca="false">E19+$B$4</f>
        <v>6919</v>
      </c>
      <c r="F20" s="1" t="n">
        <f aca="false">F19+$B$5</f>
        <v>277.85</v>
      </c>
      <c r="I20" s="1" t="s">
        <v>35</v>
      </c>
      <c r="J20" s="1" t="str">
        <f aca="false">"( WIRE "&amp;D20&amp;" )"</f>
        <v>( WIRE 1130 )</v>
      </c>
      <c r="K20" s="1" t="str">
        <f aca="false">"X"&amp;$E20</f>
        <v>X6919</v>
      </c>
      <c r="L20" s="1" t="str">
        <f aca="false">"Y"&amp;F20</f>
        <v>Y277.85</v>
      </c>
      <c r="M20" s="1" t="str">
        <f aca="false">"G111"</f>
        <v>G111</v>
      </c>
      <c r="O20" s="1" t="str">
        <f aca="false">I20&amp;" "&amp;J20&amp;" "&amp;K20&amp;" "&amp;L20&amp;" "&amp;M20</f>
        <v>N19 ( WIRE 1130 ) X6919 Y277.85 G111</v>
      </c>
    </row>
    <row r="21" customFormat="false" ht="13.8" hidden="false" customHeight="false" outlineLevel="0" collapsed="false">
      <c r="D21" s="1" t="n">
        <f aca="false">D20+$B$6</f>
        <v>1129</v>
      </c>
      <c r="E21" s="1" t="n">
        <f aca="false">E20+$B$4</f>
        <v>6915</v>
      </c>
      <c r="F21" s="1" t="n">
        <f aca="false">F20+$B$5</f>
        <v>280.725</v>
      </c>
      <c r="I21" s="1" t="s">
        <v>36</v>
      </c>
      <c r="J21" s="1" t="str">
        <f aca="false">"( WIRE "&amp;D21&amp;" )"</f>
        <v>( WIRE 1129 )</v>
      </c>
      <c r="K21" s="1" t="str">
        <f aca="false">"X"&amp;$E21</f>
        <v>X6915</v>
      </c>
      <c r="L21" s="1" t="str">
        <f aca="false">"Y"&amp;F21</f>
        <v>Y280.725</v>
      </c>
      <c r="M21" s="1" t="str">
        <f aca="false">"G111"</f>
        <v>G111</v>
      </c>
      <c r="O21" s="1" t="str">
        <f aca="false">I21&amp;" "&amp;J21&amp;" "&amp;K21&amp;" "&amp;L21&amp;" "&amp;M21</f>
        <v>N20 ( WIRE 1129 ) X6915 Y280.725 G111</v>
      </c>
    </row>
    <row r="22" customFormat="false" ht="13.8" hidden="false" customHeight="false" outlineLevel="0" collapsed="false">
      <c r="D22" s="1" t="n">
        <f aca="false">D21+$B$6</f>
        <v>1128</v>
      </c>
      <c r="E22" s="1" t="n">
        <f aca="false">E21+$B$4</f>
        <v>6911</v>
      </c>
      <c r="F22" s="1" t="n">
        <f aca="false">F21+$B$5</f>
        <v>283.6</v>
      </c>
      <c r="I22" s="1" t="s">
        <v>37</v>
      </c>
      <c r="J22" s="1" t="str">
        <f aca="false">"( WIRE "&amp;D22&amp;" )"</f>
        <v>( WIRE 1128 )</v>
      </c>
      <c r="K22" s="1" t="str">
        <f aca="false">"X"&amp;$E22</f>
        <v>X6911</v>
      </c>
      <c r="L22" s="1" t="str">
        <f aca="false">"Y"&amp;F22</f>
        <v>Y283.6</v>
      </c>
      <c r="M22" s="1" t="str">
        <f aca="false">"G111"</f>
        <v>G111</v>
      </c>
      <c r="O22" s="1" t="str">
        <f aca="false">I22&amp;" "&amp;J22&amp;" "&amp;K22&amp;" "&amp;L22&amp;" "&amp;M22</f>
        <v>N21 ( WIRE 1128 ) X6911 Y283.6 G111</v>
      </c>
    </row>
    <row r="23" customFormat="false" ht="13.8" hidden="false" customHeight="false" outlineLevel="0" collapsed="false">
      <c r="D23" s="1" t="n">
        <f aca="false">D22+$B$6</f>
        <v>1127</v>
      </c>
      <c r="E23" s="1" t="n">
        <f aca="false">E22+$B$4</f>
        <v>6907</v>
      </c>
      <c r="F23" s="1" t="n">
        <f aca="false">F22+$B$5</f>
        <v>286.475</v>
      </c>
      <c r="I23" s="1" t="s">
        <v>38</v>
      </c>
      <c r="J23" s="1" t="str">
        <f aca="false">"( WIRE "&amp;D23&amp;" )"</f>
        <v>( WIRE 1127 )</v>
      </c>
      <c r="K23" s="1" t="str">
        <f aca="false">"X"&amp;$E23</f>
        <v>X6907</v>
      </c>
      <c r="L23" s="1" t="str">
        <f aca="false">"Y"&amp;F23</f>
        <v>Y286.475</v>
      </c>
      <c r="M23" s="1" t="str">
        <f aca="false">"G111"</f>
        <v>G111</v>
      </c>
      <c r="O23" s="1" t="str">
        <f aca="false">I23&amp;" "&amp;J23&amp;" "&amp;K23&amp;" "&amp;L23&amp;" "&amp;M23</f>
        <v>N22 ( WIRE 1127 ) X6907 Y286.475 G111</v>
      </c>
    </row>
    <row r="24" customFormat="false" ht="13.8" hidden="false" customHeight="false" outlineLevel="0" collapsed="false">
      <c r="D24" s="1" t="n">
        <f aca="false">D23+$B$6</f>
        <v>1126</v>
      </c>
      <c r="E24" s="1" t="n">
        <f aca="false">E23+$B$4</f>
        <v>6903</v>
      </c>
      <c r="F24" s="1" t="n">
        <f aca="false">F23+$B$5</f>
        <v>289.35</v>
      </c>
      <c r="I24" s="1" t="s">
        <v>39</v>
      </c>
      <c r="J24" s="1" t="str">
        <f aca="false">"( WIRE "&amp;D24&amp;" )"</f>
        <v>( WIRE 1126 )</v>
      </c>
      <c r="K24" s="1" t="str">
        <f aca="false">"X"&amp;$E24</f>
        <v>X6903</v>
      </c>
      <c r="L24" s="1" t="str">
        <f aca="false">"Y"&amp;F24</f>
        <v>Y289.35</v>
      </c>
      <c r="M24" s="1" t="str">
        <f aca="false">"G111"</f>
        <v>G111</v>
      </c>
      <c r="O24" s="1" t="str">
        <f aca="false">I24&amp;" "&amp;J24&amp;" "&amp;K24&amp;" "&amp;L24&amp;" "&amp;M24</f>
        <v>N23 ( WIRE 1126 ) X6903 Y289.35 G111</v>
      </c>
    </row>
    <row r="25" customFormat="false" ht="13.8" hidden="false" customHeight="false" outlineLevel="0" collapsed="false">
      <c r="D25" s="1" t="n">
        <f aca="false">D24+$B$6</f>
        <v>1125</v>
      </c>
      <c r="E25" s="1" t="n">
        <f aca="false">E24+$B$4</f>
        <v>6899</v>
      </c>
      <c r="F25" s="1" t="n">
        <f aca="false">F24+$B$5</f>
        <v>292.225</v>
      </c>
      <c r="I25" s="1" t="s">
        <v>40</v>
      </c>
      <c r="J25" s="1" t="str">
        <f aca="false">"( WIRE "&amp;D25&amp;" )"</f>
        <v>( WIRE 1125 )</v>
      </c>
      <c r="K25" s="1" t="str">
        <f aca="false">"X"&amp;$E25</f>
        <v>X6899</v>
      </c>
      <c r="L25" s="1" t="str">
        <f aca="false">"Y"&amp;F25</f>
        <v>Y292.225</v>
      </c>
      <c r="M25" s="1" t="str">
        <f aca="false">"G111"</f>
        <v>G111</v>
      </c>
      <c r="O25" s="1" t="str">
        <f aca="false">I25&amp;" "&amp;J25&amp;" "&amp;K25&amp;" "&amp;L25&amp;" "&amp;M25</f>
        <v>N24 ( WIRE 1125 ) X6899 Y292.225 G111</v>
      </c>
    </row>
    <row r="26" customFormat="false" ht="13.8" hidden="false" customHeight="false" outlineLevel="0" collapsed="false">
      <c r="D26" s="1" t="n">
        <f aca="false">D25+$B$6</f>
        <v>1124</v>
      </c>
      <c r="E26" s="1" t="n">
        <f aca="false">E25+$B$4</f>
        <v>6895</v>
      </c>
      <c r="F26" s="1" t="n">
        <f aca="false">F25+$B$5</f>
        <v>295.1</v>
      </c>
      <c r="I26" s="1" t="s">
        <v>41</v>
      </c>
      <c r="J26" s="1" t="str">
        <f aca="false">"( WIRE "&amp;D26&amp;" )"</f>
        <v>( WIRE 1124 )</v>
      </c>
      <c r="K26" s="1" t="str">
        <f aca="false">"X"&amp;$E26</f>
        <v>X6895</v>
      </c>
      <c r="L26" s="1" t="str">
        <f aca="false">"Y"&amp;F26</f>
        <v>Y295.1</v>
      </c>
      <c r="M26" s="1" t="str">
        <f aca="false">"G111"</f>
        <v>G111</v>
      </c>
      <c r="O26" s="1" t="str">
        <f aca="false">I26&amp;" "&amp;J26&amp;" "&amp;K26&amp;" "&amp;L26&amp;" "&amp;M26</f>
        <v>N25 ( WIRE 1124 ) X6895 Y295.1 G111</v>
      </c>
    </row>
    <row r="27" customFormat="false" ht="13.8" hidden="false" customHeight="false" outlineLevel="0" collapsed="false">
      <c r="D27" s="1" t="n">
        <f aca="false">D26+$B$6</f>
        <v>1123</v>
      </c>
      <c r="E27" s="1" t="n">
        <f aca="false">E26+$B$4</f>
        <v>6891</v>
      </c>
      <c r="F27" s="1" t="n">
        <f aca="false">F26+$B$5</f>
        <v>297.975</v>
      </c>
      <c r="I27" s="1" t="s">
        <v>42</v>
      </c>
      <c r="J27" s="1" t="str">
        <f aca="false">"( WIRE "&amp;D27&amp;" )"</f>
        <v>( WIRE 1123 )</v>
      </c>
      <c r="K27" s="1" t="str">
        <f aca="false">"X"&amp;$E27</f>
        <v>X6891</v>
      </c>
      <c r="L27" s="1" t="str">
        <f aca="false">"Y"&amp;F27</f>
        <v>Y297.975</v>
      </c>
      <c r="M27" s="1" t="str">
        <f aca="false">"G111"</f>
        <v>G111</v>
      </c>
      <c r="O27" s="1" t="str">
        <f aca="false">I27&amp;" "&amp;J27&amp;" "&amp;K27&amp;" "&amp;L27&amp;" "&amp;M27</f>
        <v>N26 ( WIRE 1123 ) X6891 Y297.975 G111</v>
      </c>
    </row>
    <row r="28" customFormat="false" ht="13.8" hidden="false" customHeight="false" outlineLevel="0" collapsed="false">
      <c r="D28" s="1" t="n">
        <f aca="false">D27+$B$6</f>
        <v>1122</v>
      </c>
      <c r="E28" s="1" t="n">
        <f aca="false">E27+$B$4</f>
        <v>6887</v>
      </c>
      <c r="F28" s="1" t="n">
        <f aca="false">F27+$B$5</f>
        <v>300.85</v>
      </c>
      <c r="I28" s="1" t="s">
        <v>43</v>
      </c>
      <c r="J28" s="1" t="str">
        <f aca="false">"( WIRE "&amp;D28&amp;" )"</f>
        <v>( WIRE 1122 )</v>
      </c>
      <c r="K28" s="1" t="str">
        <f aca="false">"X"&amp;$E28</f>
        <v>X6887</v>
      </c>
      <c r="L28" s="1" t="str">
        <f aca="false">"Y"&amp;F28</f>
        <v>Y300.85</v>
      </c>
      <c r="M28" s="1" t="str">
        <f aca="false">"G111"</f>
        <v>G111</v>
      </c>
      <c r="O28" s="1" t="str">
        <f aca="false">I28&amp;" "&amp;J28&amp;" "&amp;K28&amp;" "&amp;L28&amp;" "&amp;M28</f>
        <v>N27 ( WIRE 1122 ) X6887 Y300.85 G111</v>
      </c>
    </row>
    <row r="29" customFormat="false" ht="13.8" hidden="false" customHeight="false" outlineLevel="0" collapsed="false">
      <c r="D29" s="1" t="n">
        <f aca="false">D28+$B$6</f>
        <v>1121</v>
      </c>
      <c r="E29" s="1" t="n">
        <f aca="false">E28+$B$4</f>
        <v>6883</v>
      </c>
      <c r="F29" s="1" t="n">
        <f aca="false">F28+$B$5</f>
        <v>303.725</v>
      </c>
      <c r="I29" s="1" t="s">
        <v>44</v>
      </c>
      <c r="J29" s="1" t="str">
        <f aca="false">"( WIRE "&amp;D29&amp;" )"</f>
        <v>( WIRE 1121 )</v>
      </c>
      <c r="K29" s="1" t="str">
        <f aca="false">"X"&amp;$E29</f>
        <v>X6883</v>
      </c>
      <c r="L29" s="1" t="str">
        <f aca="false">"Y"&amp;F29</f>
        <v>Y303.725</v>
      </c>
      <c r="M29" s="1" t="str">
        <f aca="false">"G111"</f>
        <v>G111</v>
      </c>
      <c r="O29" s="1" t="str">
        <f aca="false">I29&amp;" "&amp;J29&amp;" "&amp;K29&amp;" "&amp;L29&amp;" "&amp;M29</f>
        <v>N28 ( WIRE 1121 ) X6883 Y303.725 G111</v>
      </c>
    </row>
    <row r="30" customFormat="false" ht="13.8" hidden="false" customHeight="false" outlineLevel="0" collapsed="false">
      <c r="D30" s="1" t="n">
        <f aca="false">D29+$B$6</f>
        <v>1120</v>
      </c>
      <c r="E30" s="1" t="n">
        <f aca="false">E29+$B$4</f>
        <v>6879</v>
      </c>
      <c r="F30" s="1" t="n">
        <f aca="false">F29+$B$5</f>
        <v>306.6</v>
      </c>
      <c r="I30" s="1" t="s">
        <v>45</v>
      </c>
      <c r="J30" s="1" t="str">
        <f aca="false">"( WIRE "&amp;D30&amp;" )"</f>
        <v>( WIRE 1120 )</v>
      </c>
      <c r="K30" s="1" t="str">
        <f aca="false">"X"&amp;$E30</f>
        <v>X6879</v>
      </c>
      <c r="L30" s="1" t="str">
        <f aca="false">"Y"&amp;F30</f>
        <v>Y306.6</v>
      </c>
      <c r="M30" s="1" t="str">
        <f aca="false">"G111"</f>
        <v>G111</v>
      </c>
      <c r="O30" s="1" t="str">
        <f aca="false">I30&amp;" "&amp;J30&amp;" "&amp;K30&amp;" "&amp;L30&amp;" "&amp;M30</f>
        <v>N29 ( WIRE 1120 ) X6879 Y306.6 G111</v>
      </c>
    </row>
    <row r="31" customFormat="false" ht="13.8" hidden="false" customHeight="false" outlineLevel="0" collapsed="false">
      <c r="D31" s="1" t="n">
        <f aca="false">D30+$B$6</f>
        <v>1119</v>
      </c>
      <c r="E31" s="1" t="n">
        <f aca="false">E30+$B$4</f>
        <v>6875</v>
      </c>
      <c r="F31" s="1" t="n">
        <f aca="false">F30+$B$5</f>
        <v>309.475</v>
      </c>
      <c r="I31" s="1" t="s">
        <v>46</v>
      </c>
      <c r="J31" s="1" t="str">
        <f aca="false">"( WIRE "&amp;D31&amp;" )"</f>
        <v>( WIRE 1119 )</v>
      </c>
      <c r="K31" s="1" t="str">
        <f aca="false">"X"&amp;$E31</f>
        <v>X6875</v>
      </c>
      <c r="L31" s="1" t="str">
        <f aca="false">"Y"&amp;F31</f>
        <v>Y309.475</v>
      </c>
      <c r="M31" s="1" t="str">
        <f aca="false">"G111"</f>
        <v>G111</v>
      </c>
      <c r="O31" s="1" t="str">
        <f aca="false">I31&amp;" "&amp;J31&amp;" "&amp;K31&amp;" "&amp;L31&amp;" "&amp;M31</f>
        <v>N30 ( WIRE 1119 ) X6875 Y309.475 G111</v>
      </c>
    </row>
    <row r="32" customFormat="false" ht="13.8" hidden="false" customHeight="false" outlineLevel="0" collapsed="false">
      <c r="D32" s="1" t="n">
        <f aca="false">D31+$B$6</f>
        <v>1118</v>
      </c>
      <c r="E32" s="1" t="n">
        <f aca="false">E31+$B$4</f>
        <v>6871</v>
      </c>
      <c r="F32" s="1" t="n">
        <f aca="false">F31+$B$5</f>
        <v>312.35</v>
      </c>
      <c r="I32" s="1" t="s">
        <v>47</v>
      </c>
      <c r="J32" s="1" t="str">
        <f aca="false">"( WIRE "&amp;D32&amp;" )"</f>
        <v>( WIRE 1118 )</v>
      </c>
      <c r="K32" s="1" t="str">
        <f aca="false">"X"&amp;$E32</f>
        <v>X6871</v>
      </c>
      <c r="L32" s="1" t="str">
        <f aca="false">"Y"&amp;F32</f>
        <v>Y312.35</v>
      </c>
      <c r="M32" s="1" t="str">
        <f aca="false">"G111"</f>
        <v>G111</v>
      </c>
      <c r="O32" s="1" t="str">
        <f aca="false">I32&amp;" "&amp;J32&amp;" "&amp;K32&amp;" "&amp;L32&amp;" "&amp;M32</f>
        <v>N31 ( WIRE 1118 ) X6871 Y312.35 G111</v>
      </c>
    </row>
    <row r="33" customFormat="false" ht="13.8" hidden="false" customHeight="false" outlineLevel="0" collapsed="false">
      <c r="D33" s="1" t="n">
        <f aca="false">D32+$B$6</f>
        <v>1117</v>
      </c>
      <c r="E33" s="1" t="n">
        <f aca="false">E32+$B$4</f>
        <v>6867</v>
      </c>
      <c r="F33" s="1" t="n">
        <f aca="false">F32+$B$5</f>
        <v>315.225</v>
      </c>
      <c r="I33" s="1" t="s">
        <v>48</v>
      </c>
      <c r="J33" s="1" t="str">
        <f aca="false">"( WIRE "&amp;D33&amp;" )"</f>
        <v>( WIRE 1117 )</v>
      </c>
      <c r="K33" s="1" t="str">
        <f aca="false">"X"&amp;$E33</f>
        <v>X6867</v>
      </c>
      <c r="L33" s="1" t="str">
        <f aca="false">"Y"&amp;F33</f>
        <v>Y315.225</v>
      </c>
      <c r="M33" s="1" t="str">
        <f aca="false">"G111"</f>
        <v>G111</v>
      </c>
      <c r="O33" s="1" t="str">
        <f aca="false">I33&amp;" "&amp;J33&amp;" "&amp;K33&amp;" "&amp;L33&amp;" "&amp;M33</f>
        <v>N32 ( WIRE 1117 ) X6867 Y315.225 G111</v>
      </c>
    </row>
    <row r="34" customFormat="false" ht="13.8" hidden="false" customHeight="false" outlineLevel="0" collapsed="false">
      <c r="D34" s="1" t="n">
        <f aca="false">D33+$B$6</f>
        <v>1116</v>
      </c>
      <c r="E34" s="1" t="n">
        <f aca="false">E33+$B$4</f>
        <v>6863</v>
      </c>
      <c r="F34" s="1" t="n">
        <f aca="false">F33+$B$5</f>
        <v>318.1</v>
      </c>
      <c r="I34" s="1" t="s">
        <v>49</v>
      </c>
      <c r="J34" s="1" t="str">
        <f aca="false">"( WIRE "&amp;D34&amp;" )"</f>
        <v>( WIRE 1116 )</v>
      </c>
      <c r="K34" s="1" t="str">
        <f aca="false">"X"&amp;$E34</f>
        <v>X6863</v>
      </c>
      <c r="L34" s="1" t="str">
        <f aca="false">"Y"&amp;F34</f>
        <v>Y318.1</v>
      </c>
      <c r="M34" s="1" t="str">
        <f aca="false">"G111"</f>
        <v>G111</v>
      </c>
      <c r="O34" s="1" t="str">
        <f aca="false">I34&amp;" "&amp;J34&amp;" "&amp;K34&amp;" "&amp;L34&amp;" "&amp;M34</f>
        <v>N33 ( WIRE 1116 ) X6863 Y318.1 G111</v>
      </c>
    </row>
    <row r="35" customFormat="false" ht="13.8" hidden="false" customHeight="false" outlineLevel="0" collapsed="false">
      <c r="D35" s="1" t="n">
        <f aca="false">D34+$B$6</f>
        <v>1115</v>
      </c>
      <c r="E35" s="1" t="n">
        <f aca="false">E34+$B$4</f>
        <v>6859</v>
      </c>
      <c r="F35" s="1" t="n">
        <f aca="false">F34+$B$5</f>
        <v>320.975</v>
      </c>
      <c r="I35" s="1" t="s">
        <v>50</v>
      </c>
      <c r="J35" s="1" t="str">
        <f aca="false">"( WIRE "&amp;D35&amp;" )"</f>
        <v>( WIRE 1115 )</v>
      </c>
      <c r="K35" s="1" t="str">
        <f aca="false">"X"&amp;$E35</f>
        <v>X6859</v>
      </c>
      <c r="L35" s="1" t="str">
        <f aca="false">"Y"&amp;F35</f>
        <v>Y320.975</v>
      </c>
      <c r="M35" s="1" t="str">
        <f aca="false">"G111"</f>
        <v>G111</v>
      </c>
      <c r="O35" s="1" t="str">
        <f aca="false">I35&amp;" "&amp;J35&amp;" "&amp;K35&amp;" "&amp;L35&amp;" "&amp;M35</f>
        <v>N34 ( WIRE 1115 ) X6859 Y320.975 G111</v>
      </c>
    </row>
    <row r="36" customFormat="false" ht="13.8" hidden="false" customHeight="false" outlineLevel="0" collapsed="false">
      <c r="D36" s="1" t="n">
        <f aca="false">D35+$B$6</f>
        <v>1114</v>
      </c>
      <c r="E36" s="1" t="n">
        <f aca="false">E35+$B$4</f>
        <v>6855</v>
      </c>
      <c r="F36" s="1" t="n">
        <f aca="false">F35+$B$5</f>
        <v>323.85</v>
      </c>
      <c r="I36" s="1" t="s">
        <v>51</v>
      </c>
      <c r="J36" s="1" t="str">
        <f aca="false">"( WIRE "&amp;D36&amp;" )"</f>
        <v>( WIRE 1114 )</v>
      </c>
      <c r="K36" s="1" t="str">
        <f aca="false">"X"&amp;$E36</f>
        <v>X6855</v>
      </c>
      <c r="L36" s="1" t="str">
        <f aca="false">"Y"&amp;F36</f>
        <v>Y323.85</v>
      </c>
      <c r="M36" s="1" t="str">
        <f aca="false">"G111"</f>
        <v>G111</v>
      </c>
      <c r="O36" s="1" t="str">
        <f aca="false">I36&amp;" "&amp;J36&amp;" "&amp;K36&amp;" "&amp;L36&amp;" "&amp;M36</f>
        <v>N35 ( WIRE 1114 ) X6855 Y323.85 G111</v>
      </c>
    </row>
    <row r="37" customFormat="false" ht="13.8" hidden="false" customHeight="false" outlineLevel="0" collapsed="false">
      <c r="D37" s="1" t="n">
        <f aca="false">D36+$B$6</f>
        <v>1113</v>
      </c>
      <c r="E37" s="1" t="n">
        <f aca="false">E36+$B$4</f>
        <v>6851</v>
      </c>
      <c r="F37" s="1" t="n">
        <f aca="false">F36+$B$5</f>
        <v>326.725</v>
      </c>
      <c r="I37" s="1" t="s">
        <v>52</v>
      </c>
      <c r="J37" s="1" t="str">
        <f aca="false">"( WIRE "&amp;D37&amp;" )"</f>
        <v>( WIRE 1113 )</v>
      </c>
      <c r="K37" s="1" t="str">
        <f aca="false">"X"&amp;$E37</f>
        <v>X6851</v>
      </c>
      <c r="L37" s="1" t="str">
        <f aca="false">"Y"&amp;F37</f>
        <v>Y326.725</v>
      </c>
      <c r="M37" s="1" t="str">
        <f aca="false">"G111"</f>
        <v>G111</v>
      </c>
      <c r="O37" s="1" t="str">
        <f aca="false">I37&amp;" "&amp;J37&amp;" "&amp;K37&amp;" "&amp;L37&amp;" "&amp;M37</f>
        <v>N36 ( WIRE 1113 ) X6851 Y326.725 G111</v>
      </c>
    </row>
    <row r="38" customFormat="false" ht="13.8" hidden="false" customHeight="false" outlineLevel="0" collapsed="false">
      <c r="D38" s="1" t="n">
        <f aca="false">D37+$B$6</f>
        <v>1112</v>
      </c>
      <c r="E38" s="1" t="n">
        <f aca="false">E37+$B$4</f>
        <v>6847</v>
      </c>
      <c r="F38" s="1" t="n">
        <f aca="false">F37+$B$5</f>
        <v>329.6</v>
      </c>
      <c r="I38" s="1" t="s">
        <v>53</v>
      </c>
      <c r="J38" s="1" t="str">
        <f aca="false">"( WIRE "&amp;D38&amp;" )"</f>
        <v>( WIRE 1112 )</v>
      </c>
      <c r="K38" s="1" t="str">
        <f aca="false">"X"&amp;$E38</f>
        <v>X6847</v>
      </c>
      <c r="L38" s="1" t="str">
        <f aca="false">"Y"&amp;F38</f>
        <v>Y329.6</v>
      </c>
      <c r="M38" s="1" t="str">
        <f aca="false">"G111"</f>
        <v>G111</v>
      </c>
      <c r="O38" s="1" t="str">
        <f aca="false">I38&amp;" "&amp;J38&amp;" "&amp;K38&amp;" "&amp;L38&amp;" "&amp;M38</f>
        <v>N37 ( WIRE 1112 ) X6847 Y329.6 G111</v>
      </c>
    </row>
    <row r="39" customFormat="false" ht="13.8" hidden="false" customHeight="false" outlineLevel="0" collapsed="false">
      <c r="D39" s="1" t="n">
        <f aca="false">D38+$B$6</f>
        <v>1111</v>
      </c>
      <c r="E39" s="1" t="n">
        <f aca="false">E38+$B$4</f>
        <v>6843</v>
      </c>
      <c r="F39" s="1" t="n">
        <f aca="false">F38+$B$5</f>
        <v>332.475</v>
      </c>
      <c r="I39" s="1" t="s">
        <v>54</v>
      </c>
      <c r="J39" s="1" t="str">
        <f aca="false">"( WIRE "&amp;D39&amp;" )"</f>
        <v>( WIRE 1111 )</v>
      </c>
      <c r="K39" s="1" t="str">
        <f aca="false">"X"&amp;$E39</f>
        <v>X6843</v>
      </c>
      <c r="L39" s="1" t="str">
        <f aca="false">"Y"&amp;F39</f>
        <v>Y332.475</v>
      </c>
      <c r="M39" s="1" t="str">
        <f aca="false">"G111"</f>
        <v>G111</v>
      </c>
      <c r="O39" s="1" t="str">
        <f aca="false">I39&amp;" "&amp;J39&amp;" "&amp;K39&amp;" "&amp;L39&amp;" "&amp;M39</f>
        <v>N38 ( WIRE 1111 ) X6843 Y332.475 G111</v>
      </c>
    </row>
    <row r="40" customFormat="false" ht="13.8" hidden="false" customHeight="false" outlineLevel="0" collapsed="false">
      <c r="D40" s="1" t="n">
        <f aca="false">D39+$B$6</f>
        <v>1110</v>
      </c>
      <c r="E40" s="1" t="n">
        <f aca="false">E39+$B$4</f>
        <v>6839</v>
      </c>
      <c r="F40" s="1" t="n">
        <f aca="false">F39+$B$5</f>
        <v>335.35</v>
      </c>
      <c r="I40" s="1" t="s">
        <v>55</v>
      </c>
      <c r="J40" s="1" t="str">
        <f aca="false">"( WIRE "&amp;D40&amp;" )"</f>
        <v>( WIRE 1110 )</v>
      </c>
      <c r="K40" s="1" t="str">
        <f aca="false">"X"&amp;$E40</f>
        <v>X6839</v>
      </c>
      <c r="L40" s="1" t="str">
        <f aca="false">"Y"&amp;F40</f>
        <v>Y335.35</v>
      </c>
      <c r="M40" s="1" t="str">
        <f aca="false">"G111"</f>
        <v>G111</v>
      </c>
      <c r="O40" s="1" t="str">
        <f aca="false">I40&amp;" "&amp;J40&amp;" "&amp;K40&amp;" "&amp;L40&amp;" "&amp;M40</f>
        <v>N39 ( WIRE 1110 ) X6839 Y335.35 G111</v>
      </c>
    </row>
    <row r="41" customFormat="false" ht="13.8" hidden="false" customHeight="false" outlineLevel="0" collapsed="false">
      <c r="D41" s="1" t="n">
        <f aca="false">D40+$B$6</f>
        <v>1109</v>
      </c>
      <c r="E41" s="1" t="n">
        <f aca="false">E40+$B$4</f>
        <v>6835</v>
      </c>
      <c r="F41" s="1" t="n">
        <f aca="false">F40+$B$5</f>
        <v>338.225</v>
      </c>
      <c r="I41" s="1" t="s">
        <v>56</v>
      </c>
      <c r="J41" s="1" t="str">
        <f aca="false">"( WIRE "&amp;D41&amp;" )"</f>
        <v>( WIRE 1109 )</v>
      </c>
      <c r="K41" s="1" t="str">
        <f aca="false">"X"&amp;$E41</f>
        <v>X6835</v>
      </c>
      <c r="L41" s="1" t="str">
        <f aca="false">"Y"&amp;F41</f>
        <v>Y338.225</v>
      </c>
      <c r="M41" s="1" t="str">
        <f aca="false">"G111"</f>
        <v>G111</v>
      </c>
      <c r="O41" s="1" t="str">
        <f aca="false">I41&amp;" "&amp;J41&amp;" "&amp;K41&amp;" "&amp;L41&amp;" "&amp;M41</f>
        <v>N40 ( WIRE 1109 ) X6835 Y338.225 G111</v>
      </c>
    </row>
    <row r="42" customFormat="false" ht="13.8" hidden="false" customHeight="false" outlineLevel="0" collapsed="false">
      <c r="D42" s="1" t="n">
        <f aca="false">D41+$B$6</f>
        <v>1108</v>
      </c>
      <c r="E42" s="1" t="n">
        <f aca="false">E41+$B$4</f>
        <v>6831</v>
      </c>
      <c r="F42" s="1" t="n">
        <f aca="false">F41+$B$5</f>
        <v>341.1</v>
      </c>
      <c r="I42" s="1" t="s">
        <v>57</v>
      </c>
      <c r="J42" s="1" t="str">
        <f aca="false">"( WIRE "&amp;D42&amp;" )"</f>
        <v>( WIRE 1108 )</v>
      </c>
      <c r="K42" s="1" t="str">
        <f aca="false">"X"&amp;$E42</f>
        <v>X6831</v>
      </c>
      <c r="L42" s="1" t="str">
        <f aca="false">"Y"&amp;F42</f>
        <v>Y341.1</v>
      </c>
      <c r="M42" s="1" t="str">
        <f aca="false">"G111"</f>
        <v>G111</v>
      </c>
      <c r="O42" s="1" t="str">
        <f aca="false">I42&amp;" "&amp;J42&amp;" "&amp;K42&amp;" "&amp;L42&amp;" "&amp;M42</f>
        <v>N41 ( WIRE 1108 ) X6831 Y341.1 G111</v>
      </c>
    </row>
    <row r="43" customFormat="false" ht="13.8" hidden="false" customHeight="false" outlineLevel="0" collapsed="false">
      <c r="D43" s="1" t="n">
        <f aca="false">D42+$B$6</f>
        <v>1107</v>
      </c>
      <c r="E43" s="1" t="n">
        <f aca="false">E42+$B$4</f>
        <v>6827</v>
      </c>
      <c r="F43" s="1" t="n">
        <f aca="false">F42+$B$5</f>
        <v>343.975</v>
      </c>
      <c r="I43" s="1" t="s">
        <v>58</v>
      </c>
      <c r="J43" s="1" t="str">
        <f aca="false">"( WIRE "&amp;D43&amp;" )"</f>
        <v>( WIRE 1107 )</v>
      </c>
      <c r="K43" s="1" t="str">
        <f aca="false">"X"&amp;$E43</f>
        <v>X6827</v>
      </c>
      <c r="L43" s="1" t="str">
        <f aca="false">"Y"&amp;F43</f>
        <v>Y343.975</v>
      </c>
      <c r="M43" s="1" t="str">
        <f aca="false">"G111"</f>
        <v>G111</v>
      </c>
      <c r="O43" s="1" t="str">
        <f aca="false">I43&amp;" "&amp;J43&amp;" "&amp;K43&amp;" "&amp;L43&amp;" "&amp;M43</f>
        <v>N42 ( WIRE 1107 ) X6827 Y343.975 G111</v>
      </c>
    </row>
    <row r="44" customFormat="false" ht="13.8" hidden="false" customHeight="false" outlineLevel="0" collapsed="false">
      <c r="D44" s="1" t="n">
        <f aca="false">D43+$B$6</f>
        <v>1106</v>
      </c>
      <c r="E44" s="1" t="n">
        <f aca="false">E43+$B$4</f>
        <v>6823</v>
      </c>
      <c r="F44" s="1" t="n">
        <f aca="false">F43+$B$5</f>
        <v>346.85</v>
      </c>
      <c r="I44" s="1" t="s">
        <v>59</v>
      </c>
      <c r="J44" s="1" t="str">
        <f aca="false">"( WIRE "&amp;D44&amp;" )"</f>
        <v>( WIRE 1106 )</v>
      </c>
      <c r="K44" s="1" t="str">
        <f aca="false">"X"&amp;$E44</f>
        <v>X6823</v>
      </c>
      <c r="L44" s="1" t="str">
        <f aca="false">"Y"&amp;F44</f>
        <v>Y346.85</v>
      </c>
      <c r="M44" s="1" t="str">
        <f aca="false">"G111"</f>
        <v>G111</v>
      </c>
      <c r="O44" s="1" t="str">
        <f aca="false">I44&amp;" "&amp;J44&amp;" "&amp;K44&amp;" "&amp;L44&amp;" "&amp;M44</f>
        <v>N43 ( WIRE 1106 ) X6823 Y346.85 G111</v>
      </c>
    </row>
    <row r="45" customFormat="false" ht="13.8" hidden="false" customHeight="false" outlineLevel="0" collapsed="false">
      <c r="D45" s="1" t="n">
        <f aca="false">D44+$B$6</f>
        <v>1105</v>
      </c>
      <c r="E45" s="1" t="n">
        <f aca="false">E44+$B$4</f>
        <v>6819</v>
      </c>
      <c r="F45" s="1" t="n">
        <f aca="false">F44+$B$5</f>
        <v>349.725</v>
      </c>
      <c r="I45" s="1" t="s">
        <v>60</v>
      </c>
      <c r="J45" s="1" t="str">
        <f aca="false">"( WIRE "&amp;D45&amp;" )"</f>
        <v>( WIRE 1105 )</v>
      </c>
      <c r="K45" s="1" t="str">
        <f aca="false">"X"&amp;$E45</f>
        <v>X6819</v>
      </c>
      <c r="L45" s="1" t="str">
        <f aca="false">"Y"&amp;F45</f>
        <v>Y349.725</v>
      </c>
      <c r="M45" s="1" t="str">
        <f aca="false">"G111"</f>
        <v>G111</v>
      </c>
      <c r="O45" s="1" t="str">
        <f aca="false">I45&amp;" "&amp;J45&amp;" "&amp;K45&amp;" "&amp;L45&amp;" "&amp;M45</f>
        <v>N44 ( WIRE 1105 ) X6819 Y349.725 G111</v>
      </c>
    </row>
    <row r="46" customFormat="false" ht="13.8" hidden="false" customHeight="false" outlineLevel="0" collapsed="false">
      <c r="D46" s="1" t="n">
        <f aca="false">D45+$B$6</f>
        <v>1104</v>
      </c>
      <c r="E46" s="1" t="n">
        <f aca="false">E45+$B$4</f>
        <v>6815</v>
      </c>
      <c r="F46" s="1" t="n">
        <f aca="false">F45+$B$5</f>
        <v>352.6</v>
      </c>
      <c r="I46" s="1" t="s">
        <v>61</v>
      </c>
      <c r="J46" s="1" t="str">
        <f aca="false">"( WIRE "&amp;D46&amp;" )"</f>
        <v>( WIRE 1104 )</v>
      </c>
      <c r="K46" s="1" t="str">
        <f aca="false">"X"&amp;$E46</f>
        <v>X6815</v>
      </c>
      <c r="L46" s="1" t="str">
        <f aca="false">"Y"&amp;F46</f>
        <v>Y352.6</v>
      </c>
      <c r="M46" s="1" t="str">
        <f aca="false">"G111"</f>
        <v>G111</v>
      </c>
      <c r="O46" s="1" t="str">
        <f aca="false">I46&amp;" "&amp;J46&amp;" "&amp;K46&amp;" "&amp;L46&amp;" "&amp;M46</f>
        <v>N45 ( WIRE 1104 ) X6815 Y352.6 G111</v>
      </c>
    </row>
    <row r="47" customFormat="false" ht="13.8" hidden="false" customHeight="false" outlineLevel="0" collapsed="false">
      <c r="D47" s="1" t="n">
        <f aca="false">D46+$B$6</f>
        <v>1103</v>
      </c>
      <c r="E47" s="1" t="n">
        <f aca="false">E46+$B$4</f>
        <v>6811</v>
      </c>
      <c r="F47" s="1" t="n">
        <f aca="false">F46+$B$5</f>
        <v>355.475</v>
      </c>
      <c r="I47" s="1" t="s">
        <v>62</v>
      </c>
      <c r="J47" s="1" t="str">
        <f aca="false">"( WIRE "&amp;D47&amp;" )"</f>
        <v>( WIRE 1103 )</v>
      </c>
      <c r="K47" s="1" t="str">
        <f aca="false">"X"&amp;$E47</f>
        <v>X6811</v>
      </c>
      <c r="L47" s="1" t="str">
        <f aca="false">"Y"&amp;F47</f>
        <v>Y355.475</v>
      </c>
      <c r="M47" s="1" t="str">
        <f aca="false">"G111"</f>
        <v>G111</v>
      </c>
      <c r="O47" s="1" t="str">
        <f aca="false">I47&amp;" "&amp;J47&amp;" "&amp;K47&amp;" "&amp;L47&amp;" "&amp;M47</f>
        <v>N46 ( WIRE 1103 ) X6811 Y355.475 G111</v>
      </c>
    </row>
    <row r="48" customFormat="false" ht="13.8" hidden="false" customHeight="false" outlineLevel="0" collapsed="false">
      <c r="D48" s="1" t="n">
        <f aca="false">D47+$B$6</f>
        <v>1102</v>
      </c>
      <c r="E48" s="1" t="n">
        <f aca="false">E47+$B$4</f>
        <v>6807</v>
      </c>
      <c r="F48" s="1" t="n">
        <f aca="false">F47+$B$5</f>
        <v>358.35</v>
      </c>
      <c r="I48" s="1" t="s">
        <v>63</v>
      </c>
      <c r="J48" s="1" t="str">
        <f aca="false">"( WIRE "&amp;D48&amp;" )"</f>
        <v>( WIRE 1102 )</v>
      </c>
      <c r="K48" s="1" t="str">
        <f aca="false">"X"&amp;$E48</f>
        <v>X6807</v>
      </c>
      <c r="L48" s="1" t="str">
        <f aca="false">"Y"&amp;F48</f>
        <v>Y358.35</v>
      </c>
      <c r="M48" s="1" t="str">
        <f aca="false">"G111"</f>
        <v>G111</v>
      </c>
      <c r="O48" s="1" t="str">
        <f aca="false">I48&amp;" "&amp;J48&amp;" "&amp;K48&amp;" "&amp;L48&amp;" "&amp;M48</f>
        <v>N47 ( WIRE 1102 ) X6807 Y358.35 G111</v>
      </c>
    </row>
    <row r="49" customFormat="false" ht="13.8" hidden="false" customHeight="false" outlineLevel="0" collapsed="false">
      <c r="D49" s="1" t="n">
        <f aca="false">D48+$B$6</f>
        <v>1101</v>
      </c>
      <c r="E49" s="1" t="n">
        <f aca="false">E48+$B$4</f>
        <v>6803</v>
      </c>
      <c r="F49" s="1" t="n">
        <f aca="false">F48+$B$5</f>
        <v>361.225</v>
      </c>
      <c r="I49" s="1" t="s">
        <v>64</v>
      </c>
      <c r="J49" s="1" t="str">
        <f aca="false">"( WIRE "&amp;D49&amp;" )"</f>
        <v>( WIRE 1101 )</v>
      </c>
      <c r="K49" s="1" t="str">
        <f aca="false">"X"&amp;$E49</f>
        <v>X6803</v>
      </c>
      <c r="L49" s="1" t="str">
        <f aca="false">"Y"&amp;F49</f>
        <v>Y361.225</v>
      </c>
      <c r="M49" s="1" t="str">
        <f aca="false">"G111"</f>
        <v>G111</v>
      </c>
      <c r="O49" s="1" t="str">
        <f aca="false">I49&amp;" "&amp;J49&amp;" "&amp;K49&amp;" "&amp;L49&amp;" "&amp;M49</f>
        <v>N48 ( WIRE 1101 ) X6803 Y361.225 G111</v>
      </c>
    </row>
    <row r="50" customFormat="false" ht="13.8" hidden="false" customHeight="false" outlineLevel="0" collapsed="false">
      <c r="D50" s="1" t="n">
        <f aca="false">D49+$B$6</f>
        <v>1100</v>
      </c>
      <c r="E50" s="1" t="n">
        <f aca="false">E49+$B$4</f>
        <v>6799</v>
      </c>
      <c r="F50" s="1" t="n">
        <f aca="false">F49+$B$5</f>
        <v>364.1</v>
      </c>
      <c r="I50" s="1" t="s">
        <v>65</v>
      </c>
      <c r="J50" s="1" t="str">
        <f aca="false">"( WIRE "&amp;D50&amp;" )"</f>
        <v>( WIRE 1100 )</v>
      </c>
      <c r="K50" s="1" t="str">
        <f aca="false">"X"&amp;$E50</f>
        <v>X6799</v>
      </c>
      <c r="L50" s="1" t="str">
        <f aca="false">"Y"&amp;F50</f>
        <v>Y364.1</v>
      </c>
      <c r="M50" s="1" t="str">
        <f aca="false">"G111"</f>
        <v>G111</v>
      </c>
      <c r="O50" s="1" t="str">
        <f aca="false">I50&amp;" "&amp;J50&amp;" "&amp;K50&amp;" "&amp;L50&amp;" "&amp;M50</f>
        <v>N49 ( WIRE 1100 ) X6799 Y364.1 G111</v>
      </c>
    </row>
    <row r="51" customFormat="false" ht="13.8" hidden="false" customHeight="false" outlineLevel="0" collapsed="false">
      <c r="D51" s="1" t="n">
        <f aca="false">D50+$B$6</f>
        <v>1099</v>
      </c>
      <c r="E51" s="1" t="n">
        <f aca="false">E50+$B$4</f>
        <v>6795</v>
      </c>
      <c r="F51" s="1" t="n">
        <f aca="false">F50+$B$5</f>
        <v>366.975</v>
      </c>
      <c r="I51" s="1" t="s">
        <v>66</v>
      </c>
      <c r="J51" s="1" t="str">
        <f aca="false">"( WIRE "&amp;D51&amp;" )"</f>
        <v>( WIRE 1099 )</v>
      </c>
      <c r="K51" s="1" t="str">
        <f aca="false">"X"&amp;$E51</f>
        <v>X6795</v>
      </c>
      <c r="L51" s="1" t="str">
        <f aca="false">"Y"&amp;F51</f>
        <v>Y366.975</v>
      </c>
      <c r="M51" s="1" t="str">
        <f aca="false">"G111"</f>
        <v>G111</v>
      </c>
      <c r="O51" s="1" t="str">
        <f aca="false">I51&amp;" "&amp;J51&amp;" "&amp;K51&amp;" "&amp;L51&amp;" "&amp;M51</f>
        <v>N50 ( WIRE 1099 ) X6795 Y366.975 G111</v>
      </c>
    </row>
    <row r="52" customFormat="false" ht="13.8" hidden="false" customHeight="false" outlineLevel="0" collapsed="false">
      <c r="D52" s="1" t="n">
        <f aca="false">D51+$B$6</f>
        <v>1098</v>
      </c>
      <c r="E52" s="1" t="n">
        <f aca="false">E51+$B$4</f>
        <v>6791</v>
      </c>
      <c r="F52" s="1" t="n">
        <f aca="false">F51+$B$5</f>
        <v>369.85</v>
      </c>
      <c r="I52" s="1" t="s">
        <v>67</v>
      </c>
      <c r="J52" s="1" t="str">
        <f aca="false">"( WIRE "&amp;D52&amp;" )"</f>
        <v>( WIRE 1098 )</v>
      </c>
      <c r="K52" s="1" t="str">
        <f aca="false">"X"&amp;$E52</f>
        <v>X6791</v>
      </c>
      <c r="L52" s="1" t="str">
        <f aca="false">"Y"&amp;F52</f>
        <v>Y369.85</v>
      </c>
      <c r="M52" s="1" t="str">
        <f aca="false">"G111"</f>
        <v>G111</v>
      </c>
      <c r="O52" s="1" t="str">
        <f aca="false">I52&amp;" "&amp;J52&amp;" "&amp;K52&amp;" "&amp;L52&amp;" "&amp;M52</f>
        <v>N51 ( WIRE 1098 ) X6791 Y369.85 G111</v>
      </c>
    </row>
    <row r="53" customFormat="false" ht="13.8" hidden="false" customHeight="false" outlineLevel="0" collapsed="false">
      <c r="D53" s="1" t="n">
        <f aca="false">D52+$B$6</f>
        <v>1097</v>
      </c>
      <c r="E53" s="1" t="n">
        <f aca="false">E52+$B$4</f>
        <v>6787</v>
      </c>
      <c r="F53" s="1" t="n">
        <f aca="false">F52+$B$5</f>
        <v>372.725</v>
      </c>
      <c r="I53" s="1" t="s">
        <v>68</v>
      </c>
      <c r="J53" s="1" t="str">
        <f aca="false">"( WIRE "&amp;D53&amp;" )"</f>
        <v>( WIRE 1097 )</v>
      </c>
      <c r="K53" s="1" t="str">
        <f aca="false">"X"&amp;$E53</f>
        <v>X6787</v>
      </c>
      <c r="L53" s="1" t="str">
        <f aca="false">"Y"&amp;F53</f>
        <v>Y372.725</v>
      </c>
      <c r="M53" s="1" t="str">
        <f aca="false">"G111"</f>
        <v>G111</v>
      </c>
      <c r="O53" s="1" t="str">
        <f aca="false">I53&amp;" "&amp;J53&amp;" "&amp;K53&amp;" "&amp;L53&amp;" "&amp;M53</f>
        <v>N52 ( WIRE 1097 ) X6787 Y372.725 G111</v>
      </c>
    </row>
    <row r="54" customFormat="false" ht="13.8" hidden="false" customHeight="false" outlineLevel="0" collapsed="false">
      <c r="D54" s="1" t="n">
        <f aca="false">D53+$B$6</f>
        <v>1096</v>
      </c>
      <c r="E54" s="1" t="n">
        <f aca="false">E53+$B$4</f>
        <v>6783</v>
      </c>
      <c r="F54" s="1" t="n">
        <f aca="false">F53+$B$5</f>
        <v>375.6</v>
      </c>
      <c r="I54" s="1" t="s">
        <v>69</v>
      </c>
      <c r="J54" s="1" t="str">
        <f aca="false">"( WIRE "&amp;D54&amp;" )"</f>
        <v>( WIRE 1096 )</v>
      </c>
      <c r="K54" s="1" t="str">
        <f aca="false">"X"&amp;$E54</f>
        <v>X6783</v>
      </c>
      <c r="L54" s="1" t="str">
        <f aca="false">"Y"&amp;F54</f>
        <v>Y375.6</v>
      </c>
      <c r="M54" s="1" t="str">
        <f aca="false">"G111"</f>
        <v>G111</v>
      </c>
      <c r="O54" s="1" t="str">
        <f aca="false">I54&amp;" "&amp;J54&amp;" "&amp;K54&amp;" "&amp;L54&amp;" "&amp;M54</f>
        <v>N53 ( WIRE 1096 ) X6783 Y375.6 G111</v>
      </c>
    </row>
    <row r="55" customFormat="false" ht="13.8" hidden="false" customHeight="false" outlineLevel="0" collapsed="false">
      <c r="D55" s="1" t="n">
        <f aca="false">D54+$B$6</f>
        <v>1095</v>
      </c>
      <c r="E55" s="1" t="n">
        <f aca="false">E54+$B$4</f>
        <v>6779</v>
      </c>
      <c r="F55" s="1" t="n">
        <f aca="false">F54+$B$5</f>
        <v>378.475</v>
      </c>
      <c r="I55" s="1" t="s">
        <v>70</v>
      </c>
      <c r="J55" s="1" t="str">
        <f aca="false">"( WIRE "&amp;D55&amp;" )"</f>
        <v>( WIRE 1095 )</v>
      </c>
      <c r="K55" s="1" t="str">
        <f aca="false">"X"&amp;$E55</f>
        <v>X6779</v>
      </c>
      <c r="L55" s="1" t="str">
        <f aca="false">"Y"&amp;F55</f>
        <v>Y378.475</v>
      </c>
      <c r="M55" s="1" t="str">
        <f aca="false">"G111"</f>
        <v>G111</v>
      </c>
      <c r="O55" s="1" t="str">
        <f aca="false">I55&amp;" "&amp;J55&amp;" "&amp;K55&amp;" "&amp;L55&amp;" "&amp;M55</f>
        <v>N54 ( WIRE 1095 ) X6779 Y378.475 G111</v>
      </c>
    </row>
    <row r="56" customFormat="false" ht="13.8" hidden="false" customHeight="false" outlineLevel="0" collapsed="false">
      <c r="D56" s="1" t="n">
        <f aca="false">D55+$B$6</f>
        <v>1094</v>
      </c>
      <c r="E56" s="1" t="n">
        <f aca="false">E55+$B$4</f>
        <v>6775</v>
      </c>
      <c r="F56" s="1" t="n">
        <f aca="false">F55+$B$5</f>
        <v>381.35</v>
      </c>
      <c r="I56" s="1" t="s">
        <v>71</v>
      </c>
      <c r="J56" s="1" t="str">
        <f aca="false">"( WIRE "&amp;D56&amp;" )"</f>
        <v>( WIRE 1094 )</v>
      </c>
      <c r="K56" s="1" t="str">
        <f aca="false">"X"&amp;$E56</f>
        <v>X6775</v>
      </c>
      <c r="L56" s="1" t="str">
        <f aca="false">"Y"&amp;F56</f>
        <v>Y381.35</v>
      </c>
      <c r="M56" s="1" t="str">
        <f aca="false">"G111"</f>
        <v>G111</v>
      </c>
      <c r="O56" s="1" t="str">
        <f aca="false">I56&amp;" "&amp;J56&amp;" "&amp;K56&amp;" "&amp;L56&amp;" "&amp;M56</f>
        <v>N55 ( WIRE 1094 ) X6775 Y381.35 G111</v>
      </c>
    </row>
    <row r="57" customFormat="false" ht="13.8" hidden="false" customHeight="false" outlineLevel="0" collapsed="false">
      <c r="D57" s="1" t="n">
        <f aca="false">D56+$B$6</f>
        <v>1093</v>
      </c>
      <c r="E57" s="1" t="n">
        <f aca="false">E56+$B$4</f>
        <v>6771</v>
      </c>
      <c r="F57" s="1" t="n">
        <f aca="false">F56+$B$5</f>
        <v>384.225</v>
      </c>
      <c r="I57" s="1" t="s">
        <v>72</v>
      </c>
      <c r="J57" s="1" t="str">
        <f aca="false">"( WIRE "&amp;D57&amp;" )"</f>
        <v>( WIRE 1093 )</v>
      </c>
      <c r="K57" s="1" t="str">
        <f aca="false">"X"&amp;$E57</f>
        <v>X6771</v>
      </c>
      <c r="L57" s="1" t="str">
        <f aca="false">"Y"&amp;F57</f>
        <v>Y384.225</v>
      </c>
      <c r="M57" s="1" t="str">
        <f aca="false">"G111"</f>
        <v>G111</v>
      </c>
      <c r="O57" s="1" t="str">
        <f aca="false">I57&amp;" "&amp;J57&amp;" "&amp;K57&amp;" "&amp;L57&amp;" "&amp;M57</f>
        <v>N56 ( WIRE 1093 ) X6771 Y384.225 G111</v>
      </c>
    </row>
    <row r="58" customFormat="false" ht="13.8" hidden="false" customHeight="false" outlineLevel="0" collapsed="false">
      <c r="D58" s="1" t="n">
        <f aca="false">D57+$B$6</f>
        <v>1092</v>
      </c>
      <c r="E58" s="1" t="n">
        <f aca="false">E57+$B$4</f>
        <v>6767</v>
      </c>
      <c r="F58" s="1" t="n">
        <f aca="false">F57+$B$5</f>
        <v>387.1</v>
      </c>
      <c r="I58" s="1" t="s">
        <v>73</v>
      </c>
      <c r="J58" s="1" t="str">
        <f aca="false">"( WIRE "&amp;D58&amp;" )"</f>
        <v>( WIRE 1092 )</v>
      </c>
      <c r="K58" s="1" t="str">
        <f aca="false">"X"&amp;$E58</f>
        <v>X6767</v>
      </c>
      <c r="L58" s="1" t="str">
        <f aca="false">"Y"&amp;F58</f>
        <v>Y387.1</v>
      </c>
      <c r="M58" s="1" t="str">
        <f aca="false">"G111"</f>
        <v>G111</v>
      </c>
      <c r="O58" s="1" t="str">
        <f aca="false">I58&amp;" "&amp;J58&amp;" "&amp;K58&amp;" "&amp;L58&amp;" "&amp;M58</f>
        <v>N57 ( WIRE 1092 ) X6767 Y387.1 G111</v>
      </c>
    </row>
    <row r="59" customFormat="false" ht="13.8" hidden="false" customHeight="false" outlineLevel="0" collapsed="false">
      <c r="D59" s="1" t="n">
        <f aca="false">D58+$B$6</f>
        <v>1091</v>
      </c>
      <c r="E59" s="1" t="n">
        <f aca="false">E58+$B$4</f>
        <v>6763</v>
      </c>
      <c r="F59" s="1" t="n">
        <f aca="false">F58+$B$5</f>
        <v>389.975</v>
      </c>
      <c r="I59" s="1" t="s">
        <v>74</v>
      </c>
      <c r="J59" s="1" t="str">
        <f aca="false">"( WIRE "&amp;D59&amp;" )"</f>
        <v>( WIRE 1091 )</v>
      </c>
      <c r="K59" s="1" t="str">
        <f aca="false">"X"&amp;$E59</f>
        <v>X6763</v>
      </c>
      <c r="L59" s="1" t="str">
        <f aca="false">"Y"&amp;F59</f>
        <v>Y389.975</v>
      </c>
      <c r="M59" s="1" t="str">
        <f aca="false">"G111"</f>
        <v>G111</v>
      </c>
      <c r="O59" s="1" t="str">
        <f aca="false">I59&amp;" "&amp;J59&amp;" "&amp;K59&amp;" "&amp;L59&amp;" "&amp;M59</f>
        <v>N58 ( WIRE 1091 ) X6763 Y389.975 G111</v>
      </c>
    </row>
    <row r="60" customFormat="false" ht="13.8" hidden="false" customHeight="false" outlineLevel="0" collapsed="false">
      <c r="D60" s="1" t="n">
        <f aca="false">D59+$B$6</f>
        <v>1090</v>
      </c>
      <c r="E60" s="1" t="n">
        <f aca="false">E59+$B$4</f>
        <v>6759</v>
      </c>
      <c r="F60" s="1" t="n">
        <f aca="false">F59+$B$5</f>
        <v>392.85</v>
      </c>
      <c r="I60" s="1" t="s">
        <v>75</v>
      </c>
      <c r="J60" s="1" t="str">
        <f aca="false">"( WIRE "&amp;D60&amp;" )"</f>
        <v>( WIRE 1090 )</v>
      </c>
      <c r="K60" s="1" t="str">
        <f aca="false">"X"&amp;$E60</f>
        <v>X6759</v>
      </c>
      <c r="L60" s="1" t="str">
        <f aca="false">"Y"&amp;F60</f>
        <v>Y392.85</v>
      </c>
      <c r="M60" s="1" t="str">
        <f aca="false">"G111"</f>
        <v>G111</v>
      </c>
      <c r="O60" s="1" t="str">
        <f aca="false">I60&amp;" "&amp;J60&amp;" "&amp;K60&amp;" "&amp;L60&amp;" "&amp;M60</f>
        <v>N59 ( WIRE 1090 ) X6759 Y392.85 G111</v>
      </c>
    </row>
    <row r="61" customFormat="false" ht="13.8" hidden="false" customHeight="false" outlineLevel="0" collapsed="false">
      <c r="D61" s="1" t="n">
        <f aca="false">D60+$B$6</f>
        <v>1089</v>
      </c>
      <c r="E61" s="1" t="n">
        <f aca="false">E60+$B$4</f>
        <v>6755</v>
      </c>
      <c r="F61" s="1" t="n">
        <f aca="false">F60+$B$5</f>
        <v>395.725</v>
      </c>
      <c r="I61" s="1" t="s">
        <v>76</v>
      </c>
      <c r="J61" s="1" t="str">
        <f aca="false">"( WIRE "&amp;D61&amp;" )"</f>
        <v>( WIRE 1089 )</v>
      </c>
      <c r="K61" s="1" t="str">
        <f aca="false">"X"&amp;$E61</f>
        <v>X6755</v>
      </c>
      <c r="L61" s="1" t="str">
        <f aca="false">"Y"&amp;F61</f>
        <v>Y395.725</v>
      </c>
      <c r="M61" s="1" t="str">
        <f aca="false">"G111"</f>
        <v>G111</v>
      </c>
      <c r="O61" s="1" t="str">
        <f aca="false">I61&amp;" "&amp;J61&amp;" "&amp;K61&amp;" "&amp;L61&amp;" "&amp;M61</f>
        <v>N60 ( WIRE 1089 ) X6755 Y395.725 G111</v>
      </c>
    </row>
    <row r="62" customFormat="false" ht="13.8" hidden="false" customHeight="false" outlineLevel="0" collapsed="false">
      <c r="D62" s="1" t="n">
        <f aca="false">D61+$B$6</f>
        <v>1088</v>
      </c>
      <c r="E62" s="1" t="n">
        <f aca="false">E61+$B$4</f>
        <v>6751</v>
      </c>
      <c r="F62" s="1" t="n">
        <f aca="false">F61+$B$5</f>
        <v>398.6</v>
      </c>
      <c r="I62" s="1" t="s">
        <v>77</v>
      </c>
      <c r="J62" s="1" t="str">
        <f aca="false">"( WIRE "&amp;D62&amp;" )"</f>
        <v>( WIRE 1088 )</v>
      </c>
      <c r="K62" s="1" t="str">
        <f aca="false">"X"&amp;$E62</f>
        <v>X6751</v>
      </c>
      <c r="L62" s="1" t="str">
        <f aca="false">"Y"&amp;F62</f>
        <v>Y398.6</v>
      </c>
      <c r="M62" s="1" t="str">
        <f aca="false">"G111"</f>
        <v>G111</v>
      </c>
      <c r="O62" s="1" t="str">
        <f aca="false">I62&amp;" "&amp;J62&amp;" "&amp;K62&amp;" "&amp;L62&amp;" "&amp;M62</f>
        <v>N61 ( WIRE 1088 ) X6751 Y398.6 G111</v>
      </c>
    </row>
    <row r="63" customFormat="false" ht="13.8" hidden="false" customHeight="false" outlineLevel="0" collapsed="false">
      <c r="D63" s="1" t="n">
        <f aca="false">D62+$B$6</f>
        <v>1087</v>
      </c>
      <c r="E63" s="1" t="n">
        <f aca="false">E62+$B$4</f>
        <v>6747</v>
      </c>
      <c r="F63" s="1" t="n">
        <f aca="false">F62+$B$5</f>
        <v>401.475</v>
      </c>
      <c r="I63" s="1" t="s">
        <v>78</v>
      </c>
      <c r="J63" s="1" t="str">
        <f aca="false">"( WIRE "&amp;D63&amp;" )"</f>
        <v>( WIRE 1087 )</v>
      </c>
      <c r="K63" s="1" t="str">
        <f aca="false">"X"&amp;$E63</f>
        <v>X6747</v>
      </c>
      <c r="L63" s="1" t="str">
        <f aca="false">"Y"&amp;F63</f>
        <v>Y401.475</v>
      </c>
      <c r="M63" s="1" t="str">
        <f aca="false">"G111"</f>
        <v>G111</v>
      </c>
      <c r="O63" s="1" t="str">
        <f aca="false">I63&amp;" "&amp;J63&amp;" "&amp;K63&amp;" "&amp;L63&amp;" "&amp;M63</f>
        <v>N62 ( WIRE 1087 ) X6747 Y401.475 G111</v>
      </c>
    </row>
    <row r="64" customFormat="false" ht="13.8" hidden="false" customHeight="false" outlineLevel="0" collapsed="false">
      <c r="D64" s="1" t="n">
        <f aca="false">D63+$B$6</f>
        <v>1086</v>
      </c>
      <c r="E64" s="1" t="n">
        <f aca="false">E63+$B$4</f>
        <v>6743</v>
      </c>
      <c r="F64" s="1" t="n">
        <f aca="false">F63+$B$5</f>
        <v>404.35</v>
      </c>
      <c r="I64" s="1" t="s">
        <v>79</v>
      </c>
      <c r="J64" s="1" t="str">
        <f aca="false">"( WIRE "&amp;D64&amp;" )"</f>
        <v>( WIRE 1086 )</v>
      </c>
      <c r="K64" s="1" t="str">
        <f aca="false">"X"&amp;$E64</f>
        <v>X6743</v>
      </c>
      <c r="L64" s="1" t="str">
        <f aca="false">"Y"&amp;F64</f>
        <v>Y404.35</v>
      </c>
      <c r="M64" s="1" t="str">
        <f aca="false">"G111"</f>
        <v>G111</v>
      </c>
      <c r="O64" s="1" t="str">
        <f aca="false">I64&amp;" "&amp;J64&amp;" "&amp;K64&amp;" "&amp;L64&amp;" "&amp;M64</f>
        <v>N63 ( WIRE 1086 ) X6743 Y404.35 G111</v>
      </c>
    </row>
    <row r="65" customFormat="false" ht="13.8" hidden="false" customHeight="false" outlineLevel="0" collapsed="false">
      <c r="D65" s="1" t="n">
        <f aca="false">D64+$B$6</f>
        <v>1085</v>
      </c>
      <c r="E65" s="1" t="n">
        <f aca="false">E64+$B$4</f>
        <v>6739</v>
      </c>
      <c r="F65" s="1" t="n">
        <f aca="false">F64+$B$5</f>
        <v>407.225</v>
      </c>
      <c r="I65" s="1" t="s">
        <v>80</v>
      </c>
      <c r="J65" s="1" t="str">
        <f aca="false">"( WIRE "&amp;D65&amp;" )"</f>
        <v>( WIRE 1085 )</v>
      </c>
      <c r="K65" s="1" t="str">
        <f aca="false">"X"&amp;$E65</f>
        <v>X6739</v>
      </c>
      <c r="L65" s="1" t="str">
        <f aca="false">"Y"&amp;F65</f>
        <v>Y407.225</v>
      </c>
      <c r="M65" s="1" t="str">
        <f aca="false">"G111"</f>
        <v>G111</v>
      </c>
      <c r="O65" s="1" t="str">
        <f aca="false">I65&amp;" "&amp;J65&amp;" "&amp;K65&amp;" "&amp;L65&amp;" "&amp;M65</f>
        <v>N64 ( WIRE 1085 ) X6739 Y407.225 G111</v>
      </c>
    </row>
    <row r="66" customFormat="false" ht="13.8" hidden="false" customHeight="false" outlineLevel="0" collapsed="false">
      <c r="D66" s="1" t="n">
        <f aca="false">D65+$B$6</f>
        <v>1084</v>
      </c>
      <c r="E66" s="1" t="n">
        <f aca="false">E65+$B$4</f>
        <v>6735</v>
      </c>
      <c r="F66" s="1" t="n">
        <f aca="false">F65+$B$5</f>
        <v>410.1</v>
      </c>
      <c r="I66" s="1" t="s">
        <v>81</v>
      </c>
      <c r="J66" s="1" t="str">
        <f aca="false">"( WIRE "&amp;D66&amp;" )"</f>
        <v>( WIRE 1084 )</v>
      </c>
      <c r="K66" s="1" t="str">
        <f aca="false">"X"&amp;$E66</f>
        <v>X6735</v>
      </c>
      <c r="L66" s="1" t="str">
        <f aca="false">"Y"&amp;F66</f>
        <v>Y410.1</v>
      </c>
      <c r="M66" s="1" t="str">
        <f aca="false">"G111"</f>
        <v>G111</v>
      </c>
      <c r="O66" s="1" t="str">
        <f aca="false">I66&amp;" "&amp;J66&amp;" "&amp;K66&amp;" "&amp;L66&amp;" "&amp;M66</f>
        <v>N65 ( WIRE 1084 ) X6735 Y410.1 G111</v>
      </c>
    </row>
    <row r="67" customFormat="false" ht="13.8" hidden="false" customHeight="false" outlineLevel="0" collapsed="false">
      <c r="D67" s="1" t="n">
        <f aca="false">D66+$B$6</f>
        <v>1083</v>
      </c>
      <c r="E67" s="1" t="n">
        <f aca="false">E66+$B$4</f>
        <v>6731</v>
      </c>
      <c r="F67" s="1" t="n">
        <f aca="false">F66+$B$5</f>
        <v>412.975</v>
      </c>
      <c r="I67" s="1" t="s">
        <v>82</v>
      </c>
      <c r="J67" s="1" t="str">
        <f aca="false">"( WIRE "&amp;D67&amp;" )"</f>
        <v>( WIRE 1083 )</v>
      </c>
      <c r="K67" s="1" t="str">
        <f aca="false">"X"&amp;$E67</f>
        <v>X6731</v>
      </c>
      <c r="L67" s="1" t="str">
        <f aca="false">"Y"&amp;F67</f>
        <v>Y412.975</v>
      </c>
      <c r="M67" s="1" t="str">
        <f aca="false">"G111"</f>
        <v>G111</v>
      </c>
      <c r="O67" s="1" t="str">
        <f aca="false">I67&amp;" "&amp;J67&amp;" "&amp;K67&amp;" "&amp;L67&amp;" "&amp;M67</f>
        <v>N66 ( WIRE 1083 ) X6731 Y412.975 G111</v>
      </c>
    </row>
    <row r="68" customFormat="false" ht="13.8" hidden="false" customHeight="false" outlineLevel="0" collapsed="false">
      <c r="D68" s="1" t="n">
        <f aca="false">D67+$B$6</f>
        <v>1082</v>
      </c>
      <c r="E68" s="1" t="n">
        <f aca="false">E67+$B$4</f>
        <v>6727</v>
      </c>
      <c r="F68" s="1" t="n">
        <f aca="false">F67+$B$5</f>
        <v>415.85</v>
      </c>
      <c r="I68" s="1" t="s">
        <v>83</v>
      </c>
      <c r="J68" s="1" t="str">
        <f aca="false">"( WIRE "&amp;D68&amp;" )"</f>
        <v>( WIRE 1082 )</v>
      </c>
      <c r="K68" s="1" t="str">
        <f aca="false">"X"&amp;$E68</f>
        <v>X6727</v>
      </c>
      <c r="L68" s="1" t="str">
        <f aca="false">"Y"&amp;F68</f>
        <v>Y415.85</v>
      </c>
      <c r="M68" s="1" t="str">
        <f aca="false">"G111"</f>
        <v>G111</v>
      </c>
      <c r="O68" s="1" t="str">
        <f aca="false">I68&amp;" "&amp;J68&amp;" "&amp;K68&amp;" "&amp;L68&amp;" "&amp;M68</f>
        <v>N67 ( WIRE 1082 ) X6727 Y415.85 G111</v>
      </c>
    </row>
    <row r="69" customFormat="false" ht="13.8" hidden="false" customHeight="false" outlineLevel="0" collapsed="false">
      <c r="D69" s="1" t="n">
        <f aca="false">D68+$B$6</f>
        <v>1081</v>
      </c>
      <c r="E69" s="1" t="n">
        <f aca="false">E68+$B$4</f>
        <v>6723</v>
      </c>
      <c r="F69" s="1" t="n">
        <f aca="false">F68+$B$5</f>
        <v>418.725</v>
      </c>
      <c r="I69" s="1" t="s">
        <v>84</v>
      </c>
      <c r="J69" s="1" t="str">
        <f aca="false">"( WIRE "&amp;D69&amp;" )"</f>
        <v>( WIRE 1081 )</v>
      </c>
      <c r="K69" s="1" t="str">
        <f aca="false">"X"&amp;$E69</f>
        <v>X6723</v>
      </c>
      <c r="L69" s="1" t="str">
        <f aca="false">"Y"&amp;F69</f>
        <v>Y418.725</v>
      </c>
      <c r="M69" s="1" t="str">
        <f aca="false">"G111"</f>
        <v>G111</v>
      </c>
      <c r="O69" s="1" t="str">
        <f aca="false">I69&amp;" "&amp;J69&amp;" "&amp;K69&amp;" "&amp;L69&amp;" "&amp;M69</f>
        <v>N68 ( WIRE 1081 ) X6723 Y418.725 G111</v>
      </c>
    </row>
    <row r="70" customFormat="false" ht="13.8" hidden="false" customHeight="false" outlineLevel="0" collapsed="false">
      <c r="D70" s="1" t="n">
        <f aca="false">D69+$B$6</f>
        <v>1080</v>
      </c>
      <c r="E70" s="1" t="n">
        <f aca="false">E69+$B$4</f>
        <v>6719</v>
      </c>
      <c r="F70" s="1" t="n">
        <f aca="false">F69+$B$5</f>
        <v>421.6</v>
      </c>
      <c r="I70" s="1" t="s">
        <v>85</v>
      </c>
      <c r="J70" s="1" t="str">
        <f aca="false">"( WIRE "&amp;D70&amp;" )"</f>
        <v>( WIRE 1080 )</v>
      </c>
      <c r="K70" s="1" t="str">
        <f aca="false">"X"&amp;$E70</f>
        <v>X6719</v>
      </c>
      <c r="L70" s="1" t="str">
        <f aca="false">"Y"&amp;F70</f>
        <v>Y421.6</v>
      </c>
      <c r="M70" s="1" t="str">
        <f aca="false">"G111"</f>
        <v>G111</v>
      </c>
      <c r="O70" s="1" t="str">
        <f aca="false">I70&amp;" "&amp;J70&amp;" "&amp;K70&amp;" "&amp;L70&amp;" "&amp;M70</f>
        <v>N69 ( WIRE 1080 ) X6719 Y421.6 G111</v>
      </c>
    </row>
    <row r="71" customFormat="false" ht="13.8" hidden="false" customHeight="false" outlineLevel="0" collapsed="false">
      <c r="D71" s="1" t="n">
        <f aca="false">D70+$B$6</f>
        <v>1079</v>
      </c>
      <c r="E71" s="1" t="n">
        <f aca="false">E70+$B$4</f>
        <v>6715</v>
      </c>
      <c r="F71" s="1" t="n">
        <f aca="false">F70+$B$5</f>
        <v>424.475</v>
      </c>
      <c r="I71" s="1" t="s">
        <v>86</v>
      </c>
      <c r="J71" s="1" t="str">
        <f aca="false">"( WIRE "&amp;D71&amp;" )"</f>
        <v>( WIRE 1079 )</v>
      </c>
      <c r="K71" s="1" t="str">
        <f aca="false">"X"&amp;$E71</f>
        <v>X6715</v>
      </c>
      <c r="L71" s="1" t="str">
        <f aca="false">"Y"&amp;F71</f>
        <v>Y424.475</v>
      </c>
      <c r="M71" s="1" t="str">
        <f aca="false">"G111"</f>
        <v>G111</v>
      </c>
      <c r="O71" s="1" t="str">
        <f aca="false">I71&amp;" "&amp;J71&amp;" "&amp;K71&amp;" "&amp;L71&amp;" "&amp;M71</f>
        <v>N70 ( WIRE 1079 ) X6715 Y424.475 G111</v>
      </c>
    </row>
    <row r="72" customFormat="false" ht="13.8" hidden="false" customHeight="false" outlineLevel="0" collapsed="false">
      <c r="D72" s="1" t="n">
        <f aca="false">D71+$B$6</f>
        <v>1078</v>
      </c>
      <c r="E72" s="1" t="n">
        <f aca="false">E71+$B$4</f>
        <v>6711</v>
      </c>
      <c r="F72" s="1" t="n">
        <f aca="false">F71+$B$5</f>
        <v>427.35</v>
      </c>
      <c r="I72" s="1" t="s">
        <v>87</v>
      </c>
      <c r="J72" s="1" t="str">
        <f aca="false">"( WIRE "&amp;D72&amp;" )"</f>
        <v>( WIRE 1078 )</v>
      </c>
      <c r="K72" s="1" t="str">
        <f aca="false">"X"&amp;$E72</f>
        <v>X6711</v>
      </c>
      <c r="L72" s="1" t="str">
        <f aca="false">"Y"&amp;F72</f>
        <v>Y427.35</v>
      </c>
      <c r="M72" s="1" t="str">
        <f aca="false">"G111"</f>
        <v>G111</v>
      </c>
      <c r="O72" s="1" t="str">
        <f aca="false">I72&amp;" "&amp;J72&amp;" "&amp;K72&amp;" "&amp;L72&amp;" "&amp;M72</f>
        <v>N71 ( WIRE 1078 ) X6711 Y427.35 G111</v>
      </c>
    </row>
    <row r="73" customFormat="false" ht="13.8" hidden="false" customHeight="false" outlineLevel="0" collapsed="false">
      <c r="D73" s="1" t="n">
        <f aca="false">D72+$B$6</f>
        <v>1077</v>
      </c>
      <c r="E73" s="1" t="n">
        <f aca="false">E72+$B$4</f>
        <v>6707</v>
      </c>
      <c r="F73" s="1" t="n">
        <f aca="false">F72+$B$5</f>
        <v>430.225</v>
      </c>
      <c r="I73" s="1" t="s">
        <v>88</v>
      </c>
      <c r="J73" s="1" t="str">
        <f aca="false">"( WIRE "&amp;D73&amp;" )"</f>
        <v>( WIRE 1077 )</v>
      </c>
      <c r="K73" s="1" t="str">
        <f aca="false">"X"&amp;$E73</f>
        <v>X6707</v>
      </c>
      <c r="L73" s="1" t="str">
        <f aca="false">"Y"&amp;F73</f>
        <v>Y430.225</v>
      </c>
      <c r="M73" s="1" t="str">
        <f aca="false">"G111"</f>
        <v>G111</v>
      </c>
      <c r="O73" s="1" t="str">
        <f aca="false">I73&amp;" "&amp;J73&amp;" "&amp;K73&amp;" "&amp;L73&amp;" "&amp;M73</f>
        <v>N72 ( WIRE 1077 ) X6707 Y430.225 G111</v>
      </c>
    </row>
    <row r="74" customFormat="false" ht="13.8" hidden="false" customHeight="false" outlineLevel="0" collapsed="false">
      <c r="D74" s="1" t="n">
        <f aca="false">D73+$B$6</f>
        <v>1076</v>
      </c>
      <c r="E74" s="1" t="n">
        <f aca="false">E73+$B$4</f>
        <v>6703</v>
      </c>
      <c r="F74" s="1" t="n">
        <f aca="false">F73+$B$5</f>
        <v>433.1</v>
      </c>
      <c r="I74" s="1" t="s">
        <v>89</v>
      </c>
      <c r="J74" s="1" t="str">
        <f aca="false">"( WIRE "&amp;D74&amp;" )"</f>
        <v>( WIRE 1076 )</v>
      </c>
      <c r="K74" s="1" t="str">
        <f aca="false">"X"&amp;$E74</f>
        <v>X6703</v>
      </c>
      <c r="L74" s="1" t="str">
        <f aca="false">"Y"&amp;F74</f>
        <v>Y433.1</v>
      </c>
      <c r="M74" s="1" t="str">
        <f aca="false">"G111"</f>
        <v>G111</v>
      </c>
      <c r="O74" s="1" t="str">
        <f aca="false">I74&amp;" "&amp;J74&amp;" "&amp;K74&amp;" "&amp;L74&amp;" "&amp;M74</f>
        <v>N73 ( WIRE 1076 ) X6703 Y433.1 G111</v>
      </c>
    </row>
    <row r="75" customFormat="false" ht="13.8" hidden="false" customHeight="false" outlineLevel="0" collapsed="false">
      <c r="D75" s="1" t="n">
        <f aca="false">D74+$B$6</f>
        <v>1075</v>
      </c>
      <c r="E75" s="1" t="n">
        <f aca="false">E74+$B$4</f>
        <v>6699</v>
      </c>
      <c r="F75" s="1" t="n">
        <f aca="false">F74+$B$5</f>
        <v>435.975</v>
      </c>
      <c r="I75" s="1" t="s">
        <v>90</v>
      </c>
      <c r="J75" s="1" t="str">
        <f aca="false">"( WIRE "&amp;D75&amp;" )"</f>
        <v>( WIRE 1075 )</v>
      </c>
      <c r="K75" s="1" t="str">
        <f aca="false">"X"&amp;$E75</f>
        <v>X6699</v>
      </c>
      <c r="L75" s="1" t="str">
        <f aca="false">"Y"&amp;F75</f>
        <v>Y435.975</v>
      </c>
      <c r="M75" s="1" t="str">
        <f aca="false">"G111"</f>
        <v>G111</v>
      </c>
      <c r="O75" s="1" t="str">
        <f aca="false">I75&amp;" "&amp;J75&amp;" "&amp;K75&amp;" "&amp;L75&amp;" "&amp;M75</f>
        <v>N74 ( WIRE 1075 ) X6699 Y435.975 G111</v>
      </c>
    </row>
    <row r="76" customFormat="false" ht="13.8" hidden="false" customHeight="false" outlineLevel="0" collapsed="false">
      <c r="D76" s="1" t="n">
        <f aca="false">D75+$B$6</f>
        <v>1074</v>
      </c>
      <c r="E76" s="1" t="n">
        <f aca="false">E75+$B$4</f>
        <v>6695</v>
      </c>
      <c r="F76" s="1" t="n">
        <f aca="false">F75+$B$5</f>
        <v>438.85</v>
      </c>
      <c r="I76" s="1" t="s">
        <v>91</v>
      </c>
      <c r="J76" s="1" t="str">
        <f aca="false">"( WIRE "&amp;D76&amp;" )"</f>
        <v>( WIRE 1074 )</v>
      </c>
      <c r="K76" s="1" t="str">
        <f aca="false">"X"&amp;$E76</f>
        <v>X6695</v>
      </c>
      <c r="L76" s="1" t="str">
        <f aca="false">"Y"&amp;F76</f>
        <v>Y438.85</v>
      </c>
      <c r="M76" s="1" t="str">
        <f aca="false">"G111"</f>
        <v>G111</v>
      </c>
      <c r="O76" s="1" t="str">
        <f aca="false">I76&amp;" "&amp;J76&amp;" "&amp;K76&amp;" "&amp;L76&amp;" "&amp;M76</f>
        <v>N75 ( WIRE 1074 ) X6695 Y438.85 G111</v>
      </c>
    </row>
    <row r="77" customFormat="false" ht="13.8" hidden="false" customHeight="false" outlineLevel="0" collapsed="false">
      <c r="D77" s="1" t="n">
        <f aca="false">D76+$B$6</f>
        <v>1073</v>
      </c>
      <c r="E77" s="1" t="n">
        <f aca="false">E76+$B$4</f>
        <v>6691</v>
      </c>
      <c r="F77" s="1" t="n">
        <f aca="false">F76+$B$5</f>
        <v>441.725</v>
      </c>
      <c r="I77" s="1" t="s">
        <v>92</v>
      </c>
      <c r="J77" s="1" t="str">
        <f aca="false">"( WIRE "&amp;D77&amp;" )"</f>
        <v>( WIRE 1073 )</v>
      </c>
      <c r="K77" s="1" t="str">
        <f aca="false">"X"&amp;$E77</f>
        <v>X6691</v>
      </c>
      <c r="L77" s="1" t="str">
        <f aca="false">"Y"&amp;F77</f>
        <v>Y441.725</v>
      </c>
      <c r="M77" s="1" t="str">
        <f aca="false">"G111"</f>
        <v>G111</v>
      </c>
      <c r="O77" s="1" t="str">
        <f aca="false">I77&amp;" "&amp;J77&amp;" "&amp;K77&amp;" "&amp;L77&amp;" "&amp;M77</f>
        <v>N76 ( WIRE 1073 ) X6691 Y441.725 G111</v>
      </c>
    </row>
    <row r="78" customFormat="false" ht="13.8" hidden="false" customHeight="false" outlineLevel="0" collapsed="false">
      <c r="D78" s="1" t="n">
        <f aca="false">D77+$B$6</f>
        <v>1072</v>
      </c>
      <c r="E78" s="1" t="n">
        <f aca="false">E77+$B$4</f>
        <v>6687</v>
      </c>
      <c r="F78" s="1" t="n">
        <f aca="false">F77+$B$5</f>
        <v>444.6</v>
      </c>
      <c r="I78" s="1" t="s">
        <v>93</v>
      </c>
      <c r="J78" s="1" t="str">
        <f aca="false">"( WIRE "&amp;D78&amp;" )"</f>
        <v>( WIRE 1072 )</v>
      </c>
      <c r="K78" s="1" t="str">
        <f aca="false">"X"&amp;$E78</f>
        <v>X6687</v>
      </c>
      <c r="L78" s="1" t="str">
        <f aca="false">"Y"&amp;F78</f>
        <v>Y444.6</v>
      </c>
      <c r="M78" s="1" t="str">
        <f aca="false">"G111"</f>
        <v>G111</v>
      </c>
      <c r="O78" s="1" t="str">
        <f aca="false">I78&amp;" "&amp;J78&amp;" "&amp;K78&amp;" "&amp;L78&amp;" "&amp;M78</f>
        <v>N77 ( WIRE 1072 ) X6687 Y444.6 G111</v>
      </c>
    </row>
    <row r="79" customFormat="false" ht="13.8" hidden="false" customHeight="false" outlineLevel="0" collapsed="false">
      <c r="D79" s="1" t="n">
        <f aca="false">D78+$B$6</f>
        <v>1071</v>
      </c>
      <c r="E79" s="1" t="n">
        <f aca="false">E78+$B$4</f>
        <v>6683</v>
      </c>
      <c r="F79" s="1" t="n">
        <f aca="false">F78+$B$5</f>
        <v>447.475</v>
      </c>
      <c r="I79" s="1" t="s">
        <v>94</v>
      </c>
      <c r="J79" s="1" t="str">
        <f aca="false">"( WIRE "&amp;D79&amp;" )"</f>
        <v>( WIRE 1071 )</v>
      </c>
      <c r="K79" s="1" t="str">
        <f aca="false">"X"&amp;$E79</f>
        <v>X6683</v>
      </c>
      <c r="L79" s="1" t="str">
        <f aca="false">"Y"&amp;F79</f>
        <v>Y447.475</v>
      </c>
      <c r="M79" s="1" t="str">
        <f aca="false">"G111"</f>
        <v>G111</v>
      </c>
      <c r="O79" s="1" t="str">
        <f aca="false">I79&amp;" "&amp;J79&amp;" "&amp;K79&amp;" "&amp;L79&amp;" "&amp;M79</f>
        <v>N78 ( WIRE 1071 ) X6683 Y447.475 G111</v>
      </c>
    </row>
    <row r="80" customFormat="false" ht="13.8" hidden="false" customHeight="false" outlineLevel="0" collapsed="false">
      <c r="D80" s="1" t="n">
        <f aca="false">D79+$B$6</f>
        <v>1070</v>
      </c>
      <c r="E80" s="1" t="n">
        <f aca="false">E79+$B$4</f>
        <v>6679</v>
      </c>
      <c r="F80" s="1" t="n">
        <f aca="false">F79+$B$5</f>
        <v>450.35</v>
      </c>
      <c r="I80" s="1" t="s">
        <v>95</v>
      </c>
      <c r="J80" s="1" t="str">
        <f aca="false">"( WIRE "&amp;D80&amp;" )"</f>
        <v>( WIRE 1070 )</v>
      </c>
      <c r="K80" s="1" t="str">
        <f aca="false">"X"&amp;$E80</f>
        <v>X6679</v>
      </c>
      <c r="L80" s="1" t="str">
        <f aca="false">"Y"&amp;F80</f>
        <v>Y450.35</v>
      </c>
      <c r="M80" s="1" t="str">
        <f aca="false">"G111"</f>
        <v>G111</v>
      </c>
      <c r="O80" s="1" t="str">
        <f aca="false">I80&amp;" "&amp;J80&amp;" "&amp;K80&amp;" "&amp;L80&amp;" "&amp;M80</f>
        <v>N79 ( WIRE 1070 ) X6679 Y450.35 G111</v>
      </c>
    </row>
    <row r="81" customFormat="false" ht="13.8" hidden="false" customHeight="false" outlineLevel="0" collapsed="false">
      <c r="D81" s="1" t="n">
        <f aca="false">D80+$B$6</f>
        <v>1069</v>
      </c>
      <c r="E81" s="1" t="n">
        <f aca="false">E80+$B$4</f>
        <v>6675</v>
      </c>
      <c r="F81" s="1" t="n">
        <f aca="false">F80+$B$5</f>
        <v>453.225</v>
      </c>
      <c r="I81" s="1" t="s">
        <v>96</v>
      </c>
      <c r="J81" s="1" t="str">
        <f aca="false">"( WIRE "&amp;D81&amp;" )"</f>
        <v>( WIRE 1069 )</v>
      </c>
      <c r="K81" s="1" t="str">
        <f aca="false">"X"&amp;$E81</f>
        <v>X6675</v>
      </c>
      <c r="L81" s="1" t="str">
        <f aca="false">"Y"&amp;F81</f>
        <v>Y453.225</v>
      </c>
      <c r="M81" s="1" t="str">
        <f aca="false">"G111"</f>
        <v>G111</v>
      </c>
      <c r="O81" s="1" t="str">
        <f aca="false">I81&amp;" "&amp;J81&amp;" "&amp;K81&amp;" "&amp;L81&amp;" "&amp;M81</f>
        <v>N80 ( WIRE 1069 ) X6675 Y453.225 G111</v>
      </c>
    </row>
    <row r="82" customFormat="false" ht="13.8" hidden="false" customHeight="false" outlineLevel="0" collapsed="false">
      <c r="D82" s="1" t="n">
        <f aca="false">D81+$B$6</f>
        <v>1068</v>
      </c>
      <c r="E82" s="1" t="n">
        <f aca="false">E81+$B$4</f>
        <v>6671</v>
      </c>
      <c r="F82" s="1" t="n">
        <f aca="false">F81+$B$5</f>
        <v>456.1</v>
      </c>
      <c r="I82" s="1" t="s">
        <v>97</v>
      </c>
      <c r="J82" s="1" t="str">
        <f aca="false">"( WIRE "&amp;D82&amp;" )"</f>
        <v>( WIRE 1068 )</v>
      </c>
      <c r="K82" s="1" t="str">
        <f aca="false">"X"&amp;$E82</f>
        <v>X6671</v>
      </c>
      <c r="L82" s="1" t="str">
        <f aca="false">"Y"&amp;F82</f>
        <v>Y456.1</v>
      </c>
      <c r="M82" s="1" t="str">
        <f aca="false">"G111"</f>
        <v>G111</v>
      </c>
      <c r="O82" s="1" t="str">
        <f aca="false">I82&amp;" "&amp;J82&amp;" "&amp;K82&amp;" "&amp;L82&amp;" "&amp;M82</f>
        <v>N81 ( WIRE 1068 ) X6671 Y456.1 G111</v>
      </c>
    </row>
    <row r="83" customFormat="false" ht="13.8" hidden="false" customHeight="false" outlineLevel="0" collapsed="false">
      <c r="D83" s="1" t="n">
        <f aca="false">D82+$B$6</f>
        <v>1067</v>
      </c>
      <c r="E83" s="1" t="n">
        <f aca="false">E82+$B$4</f>
        <v>6667</v>
      </c>
      <c r="F83" s="1" t="n">
        <f aca="false">F82+$B$5</f>
        <v>458.975</v>
      </c>
      <c r="I83" s="1" t="s">
        <v>98</v>
      </c>
      <c r="J83" s="1" t="str">
        <f aca="false">"( WIRE "&amp;D83&amp;" )"</f>
        <v>( WIRE 1067 )</v>
      </c>
      <c r="K83" s="1" t="str">
        <f aca="false">"X"&amp;$E83</f>
        <v>X6667</v>
      </c>
      <c r="L83" s="1" t="str">
        <f aca="false">"Y"&amp;F83</f>
        <v>Y458.975</v>
      </c>
      <c r="M83" s="1" t="str">
        <f aca="false">"G111"</f>
        <v>G111</v>
      </c>
      <c r="O83" s="1" t="str">
        <f aca="false">I83&amp;" "&amp;J83&amp;" "&amp;K83&amp;" "&amp;L83&amp;" "&amp;M83</f>
        <v>N82 ( WIRE 1067 ) X6667 Y458.975 G111</v>
      </c>
    </row>
    <row r="84" customFormat="false" ht="13.8" hidden="false" customHeight="false" outlineLevel="0" collapsed="false">
      <c r="D84" s="1" t="n">
        <f aca="false">D83+$B$6</f>
        <v>1066</v>
      </c>
      <c r="E84" s="1" t="n">
        <f aca="false">E83+$B$4</f>
        <v>6663</v>
      </c>
      <c r="F84" s="1" t="n">
        <f aca="false">F83+$B$5</f>
        <v>461.85</v>
      </c>
      <c r="I84" s="1" t="s">
        <v>99</v>
      </c>
      <c r="J84" s="1" t="str">
        <f aca="false">"( WIRE "&amp;D84&amp;" )"</f>
        <v>( WIRE 1066 )</v>
      </c>
      <c r="K84" s="1" t="str">
        <f aca="false">"X"&amp;$E84</f>
        <v>X6663</v>
      </c>
      <c r="L84" s="1" t="str">
        <f aca="false">"Y"&amp;F84</f>
        <v>Y461.85</v>
      </c>
      <c r="M84" s="1" t="str">
        <f aca="false">"G111"</f>
        <v>G111</v>
      </c>
      <c r="O84" s="1" t="str">
        <f aca="false">I84&amp;" "&amp;J84&amp;" "&amp;K84&amp;" "&amp;L84&amp;" "&amp;M84</f>
        <v>N83 ( WIRE 1066 ) X6663 Y461.85 G111</v>
      </c>
    </row>
    <row r="85" customFormat="false" ht="13.8" hidden="false" customHeight="false" outlineLevel="0" collapsed="false">
      <c r="D85" s="1" t="n">
        <f aca="false">D84+$B$6</f>
        <v>1065</v>
      </c>
      <c r="E85" s="1" t="n">
        <f aca="false">E84+$B$4</f>
        <v>6659</v>
      </c>
      <c r="F85" s="1" t="n">
        <f aca="false">F84+$B$5</f>
        <v>464.725</v>
      </c>
      <c r="I85" s="1" t="s">
        <v>100</v>
      </c>
      <c r="J85" s="1" t="str">
        <f aca="false">"( WIRE "&amp;D85&amp;" )"</f>
        <v>( WIRE 1065 )</v>
      </c>
      <c r="K85" s="1" t="str">
        <f aca="false">"X"&amp;$E85</f>
        <v>X6659</v>
      </c>
      <c r="L85" s="1" t="str">
        <f aca="false">"Y"&amp;F85</f>
        <v>Y464.725</v>
      </c>
      <c r="M85" s="1" t="str">
        <f aca="false">"G111"</f>
        <v>G111</v>
      </c>
      <c r="O85" s="1" t="str">
        <f aca="false">I85&amp;" "&amp;J85&amp;" "&amp;K85&amp;" "&amp;L85&amp;" "&amp;M85</f>
        <v>N84 ( WIRE 1065 ) X6659 Y464.725 G111</v>
      </c>
    </row>
    <row r="86" customFormat="false" ht="13.8" hidden="false" customHeight="false" outlineLevel="0" collapsed="false">
      <c r="D86" s="1" t="n">
        <f aca="false">D85+$B$6</f>
        <v>1064</v>
      </c>
      <c r="E86" s="1" t="n">
        <f aca="false">E85+$B$4</f>
        <v>6655</v>
      </c>
      <c r="F86" s="1" t="n">
        <f aca="false">F85+$B$5</f>
        <v>467.6</v>
      </c>
      <c r="I86" s="1" t="s">
        <v>101</v>
      </c>
      <c r="J86" s="1" t="str">
        <f aca="false">"( WIRE "&amp;D86&amp;" )"</f>
        <v>( WIRE 1064 )</v>
      </c>
      <c r="K86" s="1" t="str">
        <f aca="false">"X"&amp;$E86</f>
        <v>X6655</v>
      </c>
      <c r="L86" s="1" t="str">
        <f aca="false">"Y"&amp;F86</f>
        <v>Y467.6</v>
      </c>
      <c r="M86" s="1" t="str">
        <f aca="false">"G111"</f>
        <v>G111</v>
      </c>
      <c r="O86" s="1" t="str">
        <f aca="false">I86&amp;" "&amp;J86&amp;" "&amp;K86&amp;" "&amp;L86&amp;" "&amp;M86</f>
        <v>N85 ( WIRE 1064 ) X6655 Y467.6 G111</v>
      </c>
    </row>
    <row r="87" customFormat="false" ht="13.8" hidden="false" customHeight="false" outlineLevel="0" collapsed="false">
      <c r="D87" s="1" t="n">
        <f aca="false">D86+$B$6</f>
        <v>1063</v>
      </c>
      <c r="E87" s="1" t="n">
        <f aca="false">E86+$B$4</f>
        <v>6651</v>
      </c>
      <c r="F87" s="1" t="n">
        <f aca="false">F86+$B$5</f>
        <v>470.475</v>
      </c>
      <c r="I87" s="1" t="s">
        <v>102</v>
      </c>
      <c r="J87" s="1" t="str">
        <f aca="false">"( WIRE "&amp;D87&amp;" )"</f>
        <v>( WIRE 1063 )</v>
      </c>
      <c r="K87" s="1" t="str">
        <f aca="false">"X"&amp;$E87</f>
        <v>X6651</v>
      </c>
      <c r="L87" s="1" t="str">
        <f aca="false">"Y"&amp;F87</f>
        <v>Y470.475</v>
      </c>
      <c r="M87" s="1" t="str">
        <f aca="false">"G111"</f>
        <v>G111</v>
      </c>
      <c r="O87" s="1" t="str">
        <f aca="false">I87&amp;" "&amp;J87&amp;" "&amp;K87&amp;" "&amp;L87&amp;" "&amp;M87</f>
        <v>N86 ( WIRE 1063 ) X6651 Y470.475 G111</v>
      </c>
    </row>
    <row r="88" customFormat="false" ht="13.8" hidden="false" customHeight="false" outlineLevel="0" collapsed="false">
      <c r="D88" s="1" t="n">
        <f aca="false">D87+$B$6</f>
        <v>1062</v>
      </c>
      <c r="E88" s="1" t="n">
        <f aca="false">E87+$B$4</f>
        <v>6647</v>
      </c>
      <c r="F88" s="1" t="n">
        <f aca="false">F87+$B$5</f>
        <v>473.35</v>
      </c>
      <c r="I88" s="1" t="s">
        <v>103</v>
      </c>
      <c r="J88" s="1" t="str">
        <f aca="false">"( WIRE "&amp;D88&amp;" )"</f>
        <v>( WIRE 1062 )</v>
      </c>
      <c r="K88" s="1" t="str">
        <f aca="false">"X"&amp;$E88</f>
        <v>X6647</v>
      </c>
      <c r="L88" s="1" t="str">
        <f aca="false">"Y"&amp;F88</f>
        <v>Y473.35</v>
      </c>
      <c r="M88" s="1" t="str">
        <f aca="false">"G111"</f>
        <v>G111</v>
      </c>
      <c r="O88" s="1" t="str">
        <f aca="false">I88&amp;" "&amp;J88&amp;" "&amp;K88&amp;" "&amp;L88&amp;" "&amp;M88</f>
        <v>N87 ( WIRE 1062 ) X6647 Y473.35 G111</v>
      </c>
    </row>
    <row r="89" customFormat="false" ht="13.8" hidden="false" customHeight="false" outlineLevel="0" collapsed="false">
      <c r="D89" s="1" t="n">
        <f aca="false">D88+$B$6</f>
        <v>1061</v>
      </c>
      <c r="E89" s="1" t="n">
        <f aca="false">E88+$B$4</f>
        <v>6643</v>
      </c>
      <c r="F89" s="1" t="n">
        <f aca="false">F88+$B$5</f>
        <v>476.225</v>
      </c>
      <c r="I89" s="1" t="s">
        <v>104</v>
      </c>
      <c r="J89" s="1" t="str">
        <f aca="false">"( WIRE "&amp;D89&amp;" )"</f>
        <v>( WIRE 1061 )</v>
      </c>
      <c r="K89" s="1" t="str">
        <f aca="false">"X"&amp;$E89</f>
        <v>X6643</v>
      </c>
      <c r="L89" s="1" t="str">
        <f aca="false">"Y"&amp;F89</f>
        <v>Y476.225</v>
      </c>
      <c r="M89" s="1" t="str">
        <f aca="false">"G111"</f>
        <v>G111</v>
      </c>
      <c r="O89" s="1" t="str">
        <f aca="false">I89&amp;" "&amp;J89&amp;" "&amp;K89&amp;" "&amp;L89&amp;" "&amp;M89</f>
        <v>N88 ( WIRE 1061 ) X6643 Y476.225 G111</v>
      </c>
    </row>
    <row r="90" customFormat="false" ht="13.8" hidden="false" customHeight="false" outlineLevel="0" collapsed="false">
      <c r="D90" s="1" t="n">
        <f aca="false">D89+$B$6</f>
        <v>1060</v>
      </c>
      <c r="E90" s="1" t="n">
        <f aca="false">E89+$B$4</f>
        <v>6639</v>
      </c>
      <c r="F90" s="1" t="n">
        <f aca="false">F89+$B$5</f>
        <v>479.1</v>
      </c>
      <c r="I90" s="1" t="s">
        <v>105</v>
      </c>
      <c r="J90" s="1" t="str">
        <f aca="false">"( WIRE "&amp;D90&amp;" )"</f>
        <v>( WIRE 1060 )</v>
      </c>
      <c r="K90" s="1" t="str">
        <f aca="false">"X"&amp;$E90</f>
        <v>X6639</v>
      </c>
      <c r="L90" s="1" t="str">
        <f aca="false">"Y"&amp;F90</f>
        <v>Y479.1</v>
      </c>
      <c r="M90" s="1" t="str">
        <f aca="false">"G111"</f>
        <v>G111</v>
      </c>
      <c r="O90" s="1" t="str">
        <f aca="false">I90&amp;" "&amp;J90&amp;" "&amp;K90&amp;" "&amp;L90&amp;" "&amp;M90</f>
        <v>N89 ( WIRE 1060 ) X6639 Y479.1 G111</v>
      </c>
    </row>
    <row r="91" customFormat="false" ht="13.8" hidden="false" customHeight="false" outlineLevel="0" collapsed="false">
      <c r="D91" s="1" t="n">
        <f aca="false">D90+$B$6</f>
        <v>1059</v>
      </c>
      <c r="E91" s="1" t="n">
        <f aca="false">E90+$B$4</f>
        <v>6635</v>
      </c>
      <c r="F91" s="1" t="n">
        <f aca="false">F90+$B$5</f>
        <v>481.975</v>
      </c>
      <c r="I91" s="1" t="s">
        <v>106</v>
      </c>
      <c r="J91" s="1" t="str">
        <f aca="false">"( WIRE "&amp;D91&amp;" )"</f>
        <v>( WIRE 1059 )</v>
      </c>
      <c r="K91" s="1" t="str">
        <f aca="false">"X"&amp;$E91</f>
        <v>X6635</v>
      </c>
      <c r="L91" s="1" t="str">
        <f aca="false">"Y"&amp;F91</f>
        <v>Y481.975</v>
      </c>
      <c r="M91" s="1" t="str">
        <f aca="false">"G111"</f>
        <v>G111</v>
      </c>
      <c r="O91" s="1" t="str">
        <f aca="false">I91&amp;" "&amp;J91&amp;" "&amp;K91&amp;" "&amp;L91&amp;" "&amp;M91</f>
        <v>N90 ( WIRE 1059 ) X6635 Y481.975 G111</v>
      </c>
    </row>
    <row r="92" customFormat="false" ht="13.8" hidden="false" customHeight="false" outlineLevel="0" collapsed="false">
      <c r="D92" s="1" t="n">
        <f aca="false">D91+$B$6</f>
        <v>1058</v>
      </c>
      <c r="E92" s="1" t="n">
        <f aca="false">E91+$B$4</f>
        <v>6631</v>
      </c>
      <c r="F92" s="1" t="n">
        <f aca="false">F91+$B$5</f>
        <v>484.85</v>
      </c>
      <c r="I92" s="1" t="s">
        <v>107</v>
      </c>
      <c r="J92" s="1" t="str">
        <f aca="false">"( WIRE "&amp;D92&amp;" )"</f>
        <v>( WIRE 1058 )</v>
      </c>
      <c r="K92" s="1" t="str">
        <f aca="false">"X"&amp;$E92</f>
        <v>X6631</v>
      </c>
      <c r="L92" s="1" t="str">
        <f aca="false">"Y"&amp;F92</f>
        <v>Y484.85</v>
      </c>
      <c r="M92" s="1" t="str">
        <f aca="false">"G111"</f>
        <v>G111</v>
      </c>
      <c r="O92" s="1" t="str">
        <f aca="false">I92&amp;" "&amp;J92&amp;" "&amp;K92&amp;" "&amp;L92&amp;" "&amp;M92</f>
        <v>N91 ( WIRE 1058 ) X6631 Y484.85 G111</v>
      </c>
    </row>
    <row r="93" customFormat="false" ht="13.8" hidden="false" customHeight="false" outlineLevel="0" collapsed="false">
      <c r="D93" s="1" t="n">
        <f aca="false">D92+$B$6</f>
        <v>1057</v>
      </c>
      <c r="E93" s="1" t="n">
        <f aca="false">E92+$B$4</f>
        <v>6627</v>
      </c>
      <c r="F93" s="1" t="n">
        <f aca="false">F92+$B$5</f>
        <v>487.725</v>
      </c>
      <c r="I93" s="1" t="s">
        <v>108</v>
      </c>
      <c r="J93" s="1" t="str">
        <f aca="false">"( WIRE "&amp;D93&amp;" )"</f>
        <v>( WIRE 1057 )</v>
      </c>
      <c r="K93" s="1" t="str">
        <f aca="false">"X"&amp;$E93</f>
        <v>X6627</v>
      </c>
      <c r="L93" s="1" t="str">
        <f aca="false">"Y"&amp;F93</f>
        <v>Y487.725</v>
      </c>
      <c r="M93" s="1" t="str">
        <f aca="false">"G111"</f>
        <v>G111</v>
      </c>
      <c r="O93" s="1" t="str">
        <f aca="false">I93&amp;" "&amp;J93&amp;" "&amp;K93&amp;" "&amp;L93&amp;" "&amp;M93</f>
        <v>N92 ( WIRE 1057 ) X6627 Y487.725 G111</v>
      </c>
    </row>
    <row r="94" customFormat="false" ht="13.8" hidden="false" customHeight="false" outlineLevel="0" collapsed="false">
      <c r="D94" s="1" t="n">
        <f aca="false">D93+$B$6</f>
        <v>1056</v>
      </c>
      <c r="E94" s="1" t="n">
        <f aca="false">E93+$B$4</f>
        <v>6623</v>
      </c>
      <c r="F94" s="1" t="n">
        <f aca="false">F93+$B$5</f>
        <v>490.6</v>
      </c>
      <c r="I94" s="1" t="s">
        <v>109</v>
      </c>
      <c r="J94" s="1" t="str">
        <f aca="false">"( WIRE "&amp;D94&amp;" )"</f>
        <v>( WIRE 1056 )</v>
      </c>
      <c r="K94" s="1" t="str">
        <f aca="false">"X"&amp;$E94</f>
        <v>X6623</v>
      </c>
      <c r="L94" s="1" t="str">
        <f aca="false">"Y"&amp;F94</f>
        <v>Y490.6</v>
      </c>
      <c r="M94" s="1" t="str">
        <f aca="false">"G111"</f>
        <v>G111</v>
      </c>
      <c r="O94" s="1" t="str">
        <f aca="false">I94&amp;" "&amp;J94&amp;" "&amp;K94&amp;" "&amp;L94&amp;" "&amp;M94</f>
        <v>N93 ( WIRE 1056 ) X6623 Y490.6 G111</v>
      </c>
    </row>
    <row r="95" customFormat="false" ht="13.8" hidden="false" customHeight="false" outlineLevel="0" collapsed="false">
      <c r="D95" s="1" t="n">
        <f aca="false">D94+$B$6</f>
        <v>1055</v>
      </c>
      <c r="E95" s="1" t="n">
        <f aca="false">E94+$B$4</f>
        <v>6619</v>
      </c>
      <c r="F95" s="1" t="n">
        <f aca="false">F94+$B$5</f>
        <v>493.475</v>
      </c>
      <c r="I95" s="1" t="s">
        <v>110</v>
      </c>
      <c r="J95" s="1" t="str">
        <f aca="false">"( WIRE "&amp;D95&amp;" )"</f>
        <v>( WIRE 1055 )</v>
      </c>
      <c r="K95" s="1" t="str">
        <f aca="false">"X"&amp;$E95</f>
        <v>X6619</v>
      </c>
      <c r="L95" s="1" t="str">
        <f aca="false">"Y"&amp;F95</f>
        <v>Y493.475</v>
      </c>
      <c r="M95" s="1" t="str">
        <f aca="false">"G111"</f>
        <v>G111</v>
      </c>
      <c r="O95" s="1" t="str">
        <f aca="false">I95&amp;" "&amp;J95&amp;" "&amp;K95&amp;" "&amp;L95&amp;" "&amp;M95</f>
        <v>N94 ( WIRE 1055 ) X6619 Y493.475 G111</v>
      </c>
    </row>
    <row r="96" customFormat="false" ht="13.8" hidden="false" customHeight="false" outlineLevel="0" collapsed="false">
      <c r="D96" s="1" t="n">
        <f aca="false">D95+$B$6</f>
        <v>1054</v>
      </c>
      <c r="E96" s="1" t="n">
        <f aca="false">E95+$B$4</f>
        <v>6615</v>
      </c>
      <c r="F96" s="1" t="n">
        <f aca="false">F95+$B$5</f>
        <v>496.35</v>
      </c>
      <c r="I96" s="1" t="s">
        <v>111</v>
      </c>
      <c r="J96" s="1" t="str">
        <f aca="false">"( WIRE "&amp;D96&amp;" )"</f>
        <v>( WIRE 1054 )</v>
      </c>
      <c r="K96" s="1" t="str">
        <f aca="false">"X"&amp;$E96</f>
        <v>X6615</v>
      </c>
      <c r="L96" s="1" t="str">
        <f aca="false">"Y"&amp;F96</f>
        <v>Y496.35</v>
      </c>
      <c r="M96" s="1" t="str">
        <f aca="false">"G111"</f>
        <v>G111</v>
      </c>
      <c r="O96" s="1" t="str">
        <f aca="false">I96&amp;" "&amp;J96&amp;" "&amp;K96&amp;" "&amp;L96&amp;" "&amp;M96</f>
        <v>N95 ( WIRE 1054 ) X6615 Y496.35 G111</v>
      </c>
    </row>
    <row r="97" customFormat="false" ht="13.8" hidden="false" customHeight="false" outlineLevel="0" collapsed="false">
      <c r="D97" s="1" t="n">
        <f aca="false">D96+$B$6</f>
        <v>1053</v>
      </c>
      <c r="E97" s="1" t="n">
        <f aca="false">E96+$B$4</f>
        <v>6611</v>
      </c>
      <c r="F97" s="1" t="n">
        <f aca="false">F96+$B$5</f>
        <v>499.225</v>
      </c>
      <c r="I97" s="1" t="s">
        <v>112</v>
      </c>
      <c r="J97" s="1" t="str">
        <f aca="false">"( WIRE "&amp;D97&amp;" )"</f>
        <v>( WIRE 1053 )</v>
      </c>
      <c r="K97" s="1" t="str">
        <f aca="false">"X"&amp;$E97</f>
        <v>X6611</v>
      </c>
      <c r="L97" s="1" t="str">
        <f aca="false">"Y"&amp;F97</f>
        <v>Y499.225</v>
      </c>
      <c r="M97" s="1" t="str">
        <f aca="false">"G111"</f>
        <v>G111</v>
      </c>
      <c r="O97" s="1" t="str">
        <f aca="false">I97&amp;" "&amp;J97&amp;" "&amp;K97&amp;" "&amp;L97&amp;" "&amp;M97</f>
        <v>N96 ( WIRE 1053 ) X6611 Y499.225 G111</v>
      </c>
    </row>
    <row r="98" customFormat="false" ht="13.8" hidden="false" customHeight="false" outlineLevel="0" collapsed="false">
      <c r="D98" s="1" t="n">
        <f aca="false">D97+$B$6</f>
        <v>1052</v>
      </c>
      <c r="E98" s="1" t="n">
        <f aca="false">E97+$B$4</f>
        <v>6607</v>
      </c>
      <c r="F98" s="1" t="n">
        <f aca="false">F97+$B$5</f>
        <v>502.1</v>
      </c>
      <c r="I98" s="1" t="s">
        <v>113</v>
      </c>
      <c r="J98" s="1" t="str">
        <f aca="false">"( WIRE "&amp;D98&amp;" )"</f>
        <v>( WIRE 1052 )</v>
      </c>
      <c r="K98" s="1" t="str">
        <f aca="false">"X"&amp;$E98</f>
        <v>X6607</v>
      </c>
      <c r="L98" s="1" t="str">
        <f aca="false">"Y"&amp;F98</f>
        <v>Y502.1</v>
      </c>
      <c r="M98" s="1" t="str">
        <f aca="false">"G111"</f>
        <v>G111</v>
      </c>
      <c r="O98" s="1" t="str">
        <f aca="false">I98&amp;" "&amp;J98&amp;" "&amp;K98&amp;" "&amp;L98&amp;" "&amp;M98</f>
        <v>N97 ( WIRE 1052 ) X6607 Y502.1 G111</v>
      </c>
    </row>
    <row r="99" customFormat="false" ht="13.8" hidden="false" customHeight="false" outlineLevel="0" collapsed="false">
      <c r="D99" s="1" t="n">
        <f aca="false">D98+$B$6</f>
        <v>1051</v>
      </c>
      <c r="E99" s="1" t="n">
        <f aca="false">E98+$B$4</f>
        <v>6603</v>
      </c>
      <c r="F99" s="1" t="n">
        <f aca="false">F98+$B$5</f>
        <v>504.975</v>
      </c>
      <c r="I99" s="1" t="s">
        <v>114</v>
      </c>
      <c r="J99" s="1" t="str">
        <f aca="false">"( WIRE "&amp;D99&amp;" )"</f>
        <v>( WIRE 1051 )</v>
      </c>
      <c r="K99" s="1" t="str">
        <f aca="false">"X"&amp;$E99</f>
        <v>X6603</v>
      </c>
      <c r="L99" s="1" t="str">
        <f aca="false">"Y"&amp;F99</f>
        <v>Y504.975</v>
      </c>
      <c r="M99" s="1" t="str">
        <f aca="false">"G111"</f>
        <v>G111</v>
      </c>
      <c r="O99" s="1" t="str">
        <f aca="false">I99&amp;" "&amp;J99&amp;" "&amp;K99&amp;" "&amp;L99&amp;" "&amp;M99</f>
        <v>N98 ( WIRE 1051 ) X6603 Y504.975 G111</v>
      </c>
    </row>
    <row r="100" customFormat="false" ht="13.8" hidden="false" customHeight="false" outlineLevel="0" collapsed="false">
      <c r="D100" s="1" t="n">
        <f aca="false">D99+$B$6</f>
        <v>1050</v>
      </c>
      <c r="E100" s="1" t="n">
        <f aca="false">E99+$B$4</f>
        <v>6599</v>
      </c>
      <c r="F100" s="1" t="n">
        <f aca="false">F99+$B$5</f>
        <v>507.85</v>
      </c>
      <c r="I100" s="1" t="s">
        <v>115</v>
      </c>
      <c r="J100" s="1" t="str">
        <f aca="false">"( WIRE "&amp;D100&amp;" )"</f>
        <v>( WIRE 1050 )</v>
      </c>
      <c r="K100" s="1" t="str">
        <f aca="false">"X"&amp;$E100</f>
        <v>X6599</v>
      </c>
      <c r="L100" s="1" t="str">
        <f aca="false">"Y"&amp;F100</f>
        <v>Y507.85</v>
      </c>
      <c r="M100" s="1" t="str">
        <f aca="false">"G111"</f>
        <v>G111</v>
      </c>
      <c r="O100" s="1" t="str">
        <f aca="false">I100&amp;" "&amp;J100&amp;" "&amp;K100&amp;" "&amp;L100&amp;" "&amp;M100</f>
        <v>N99 ( WIRE 1050 ) X6599 Y507.85 G111</v>
      </c>
    </row>
    <row r="101" customFormat="false" ht="13.8" hidden="false" customHeight="false" outlineLevel="0" collapsed="false">
      <c r="D101" s="1" t="n">
        <f aca="false">D100+$B$6</f>
        <v>1049</v>
      </c>
      <c r="E101" s="1" t="n">
        <f aca="false">E100+$B$4</f>
        <v>6595</v>
      </c>
      <c r="F101" s="1" t="n">
        <f aca="false">F100+$B$5</f>
        <v>510.725</v>
      </c>
      <c r="I101" s="1" t="s">
        <v>116</v>
      </c>
      <c r="J101" s="1" t="str">
        <f aca="false">"( WIRE "&amp;D101&amp;" )"</f>
        <v>( WIRE 1049 )</v>
      </c>
      <c r="K101" s="1" t="str">
        <f aca="false">"X"&amp;$E101</f>
        <v>X6595</v>
      </c>
      <c r="L101" s="1" t="str">
        <f aca="false">"Y"&amp;F101</f>
        <v>Y510.725</v>
      </c>
      <c r="M101" s="1" t="str">
        <f aca="false">"G111"</f>
        <v>G111</v>
      </c>
      <c r="O101" s="1" t="str">
        <f aca="false">I101&amp;" "&amp;J101&amp;" "&amp;K101&amp;" "&amp;L101&amp;" "&amp;M101</f>
        <v>N100 ( WIRE 1049 ) X6595 Y510.725 G111</v>
      </c>
    </row>
    <row r="102" customFormat="false" ht="13.8" hidden="false" customHeight="false" outlineLevel="0" collapsed="false">
      <c r="D102" s="1" t="n">
        <f aca="false">D101+$B$6</f>
        <v>1048</v>
      </c>
      <c r="E102" s="1" t="n">
        <f aca="false">E101+$B$4</f>
        <v>6591</v>
      </c>
      <c r="F102" s="1" t="n">
        <f aca="false">F101+$B$5</f>
        <v>513.6</v>
      </c>
      <c r="I102" s="1" t="s">
        <v>117</v>
      </c>
      <c r="J102" s="1" t="str">
        <f aca="false">"( WIRE "&amp;D102&amp;" )"</f>
        <v>( WIRE 1048 )</v>
      </c>
      <c r="K102" s="1" t="str">
        <f aca="false">"X"&amp;$E102</f>
        <v>X6591</v>
      </c>
      <c r="L102" s="1" t="str">
        <f aca="false">"Y"&amp;F102</f>
        <v>Y513.6</v>
      </c>
      <c r="M102" s="1" t="str">
        <f aca="false">"G111"</f>
        <v>G111</v>
      </c>
      <c r="O102" s="1" t="str">
        <f aca="false">I102&amp;" "&amp;J102&amp;" "&amp;K102&amp;" "&amp;L102&amp;" "&amp;M102</f>
        <v>N101 ( WIRE 1048 ) X6591 Y513.6 G111</v>
      </c>
    </row>
    <row r="103" customFormat="false" ht="13.8" hidden="false" customHeight="false" outlineLevel="0" collapsed="false">
      <c r="D103" s="1" t="n">
        <f aca="false">D102+$B$6</f>
        <v>1047</v>
      </c>
      <c r="E103" s="1" t="n">
        <f aca="false">E102+$B$4</f>
        <v>6587</v>
      </c>
      <c r="F103" s="1" t="n">
        <f aca="false">F102+$B$5</f>
        <v>516.475</v>
      </c>
      <c r="I103" s="1" t="s">
        <v>118</v>
      </c>
      <c r="J103" s="1" t="str">
        <f aca="false">"( WIRE "&amp;D103&amp;" )"</f>
        <v>( WIRE 1047 )</v>
      </c>
      <c r="K103" s="1" t="str">
        <f aca="false">"X"&amp;$E103</f>
        <v>X6587</v>
      </c>
      <c r="L103" s="1" t="str">
        <f aca="false">"Y"&amp;F103</f>
        <v>Y516.475</v>
      </c>
      <c r="M103" s="1" t="str">
        <f aca="false">"G111"</f>
        <v>G111</v>
      </c>
      <c r="O103" s="1" t="str">
        <f aca="false">I103&amp;" "&amp;J103&amp;" "&amp;K103&amp;" "&amp;L103&amp;" "&amp;M103</f>
        <v>N102 ( WIRE 1047 ) X6587 Y516.475 G111</v>
      </c>
    </row>
    <row r="104" customFormat="false" ht="13.8" hidden="false" customHeight="false" outlineLevel="0" collapsed="false">
      <c r="D104" s="1" t="n">
        <f aca="false">D103+$B$6</f>
        <v>1046</v>
      </c>
      <c r="E104" s="1" t="n">
        <f aca="false">E103+$B$4</f>
        <v>6583</v>
      </c>
      <c r="F104" s="1" t="n">
        <f aca="false">F103+$B$5</f>
        <v>519.35</v>
      </c>
      <c r="I104" s="1" t="s">
        <v>119</v>
      </c>
      <c r="J104" s="1" t="str">
        <f aca="false">"( WIRE "&amp;D104&amp;" )"</f>
        <v>( WIRE 1046 )</v>
      </c>
      <c r="K104" s="1" t="str">
        <f aca="false">"X"&amp;$E104</f>
        <v>X6583</v>
      </c>
      <c r="L104" s="1" t="str">
        <f aca="false">"Y"&amp;F104</f>
        <v>Y519.35</v>
      </c>
      <c r="M104" s="1" t="str">
        <f aca="false">"G111"</f>
        <v>G111</v>
      </c>
      <c r="O104" s="1" t="str">
        <f aca="false">I104&amp;" "&amp;J104&amp;" "&amp;K104&amp;" "&amp;L104&amp;" "&amp;M104</f>
        <v>N103 ( WIRE 1046 ) X6583 Y519.35 G111</v>
      </c>
    </row>
    <row r="105" customFormat="false" ht="13.8" hidden="false" customHeight="false" outlineLevel="0" collapsed="false">
      <c r="D105" s="1" t="n">
        <f aca="false">D104+$B$6</f>
        <v>1045</v>
      </c>
      <c r="E105" s="1" t="n">
        <f aca="false">E104+$B$4</f>
        <v>6579</v>
      </c>
      <c r="F105" s="1" t="n">
        <f aca="false">F104+$B$5</f>
        <v>522.225</v>
      </c>
      <c r="I105" s="1" t="s">
        <v>120</v>
      </c>
      <c r="J105" s="1" t="str">
        <f aca="false">"( WIRE "&amp;D105&amp;" )"</f>
        <v>( WIRE 1045 )</v>
      </c>
      <c r="K105" s="1" t="str">
        <f aca="false">"X"&amp;$E105</f>
        <v>X6579</v>
      </c>
      <c r="L105" s="1" t="str">
        <f aca="false">"Y"&amp;F105</f>
        <v>Y522.225</v>
      </c>
      <c r="M105" s="1" t="str">
        <f aca="false">"G111"</f>
        <v>G111</v>
      </c>
      <c r="O105" s="1" t="str">
        <f aca="false">I105&amp;" "&amp;J105&amp;" "&amp;K105&amp;" "&amp;L105&amp;" "&amp;M105</f>
        <v>N104 ( WIRE 1045 ) X6579 Y522.225 G111</v>
      </c>
    </row>
    <row r="106" customFormat="false" ht="13.8" hidden="false" customHeight="false" outlineLevel="0" collapsed="false">
      <c r="D106" s="1" t="n">
        <f aca="false">D105+$B$6</f>
        <v>1044</v>
      </c>
      <c r="E106" s="1" t="n">
        <f aca="false">E105+$B$4</f>
        <v>6575</v>
      </c>
      <c r="F106" s="1" t="n">
        <f aca="false">F105+$B$5</f>
        <v>525.1</v>
      </c>
      <c r="I106" s="1" t="s">
        <v>121</v>
      </c>
      <c r="J106" s="1" t="str">
        <f aca="false">"( WIRE "&amp;D106&amp;" )"</f>
        <v>( WIRE 1044 )</v>
      </c>
      <c r="K106" s="1" t="str">
        <f aca="false">"X"&amp;$E106</f>
        <v>X6575</v>
      </c>
      <c r="L106" s="1" t="str">
        <f aca="false">"Y"&amp;F106</f>
        <v>Y525.1</v>
      </c>
      <c r="M106" s="1" t="str">
        <f aca="false">"G111"</f>
        <v>G111</v>
      </c>
      <c r="O106" s="1" t="str">
        <f aca="false">I106&amp;" "&amp;J106&amp;" "&amp;K106&amp;" "&amp;L106&amp;" "&amp;M106</f>
        <v>N105 ( WIRE 1044 ) X6575 Y525.1 G111</v>
      </c>
    </row>
    <row r="107" customFormat="false" ht="13.8" hidden="false" customHeight="false" outlineLevel="0" collapsed="false">
      <c r="D107" s="1" t="n">
        <f aca="false">D106+$B$6</f>
        <v>1043</v>
      </c>
      <c r="E107" s="1" t="n">
        <f aca="false">E106+$B$4</f>
        <v>6571</v>
      </c>
      <c r="F107" s="1" t="n">
        <f aca="false">F106+$B$5</f>
        <v>527.975</v>
      </c>
      <c r="I107" s="1" t="s">
        <v>122</v>
      </c>
      <c r="J107" s="1" t="str">
        <f aca="false">"( WIRE "&amp;D107&amp;" )"</f>
        <v>( WIRE 1043 )</v>
      </c>
      <c r="K107" s="1" t="str">
        <f aca="false">"X"&amp;$E107</f>
        <v>X6571</v>
      </c>
      <c r="L107" s="1" t="str">
        <f aca="false">"Y"&amp;F107</f>
        <v>Y527.975</v>
      </c>
      <c r="M107" s="1" t="str">
        <f aca="false">"G111"</f>
        <v>G111</v>
      </c>
      <c r="O107" s="1" t="str">
        <f aca="false">I107&amp;" "&amp;J107&amp;" "&amp;K107&amp;" "&amp;L107&amp;" "&amp;M107</f>
        <v>N106 ( WIRE 1043 ) X6571 Y527.975 G111</v>
      </c>
    </row>
    <row r="108" customFormat="false" ht="13.8" hidden="false" customHeight="false" outlineLevel="0" collapsed="false">
      <c r="D108" s="1" t="n">
        <f aca="false">D107+$B$6</f>
        <v>1042</v>
      </c>
      <c r="E108" s="1" t="n">
        <f aca="false">E107+$B$4</f>
        <v>6567</v>
      </c>
      <c r="F108" s="1" t="n">
        <f aca="false">F107+$B$5</f>
        <v>530.85</v>
      </c>
      <c r="I108" s="1" t="s">
        <v>123</v>
      </c>
      <c r="J108" s="1" t="str">
        <f aca="false">"( WIRE "&amp;D108&amp;" )"</f>
        <v>( WIRE 1042 )</v>
      </c>
      <c r="K108" s="1" t="str">
        <f aca="false">"X"&amp;$E108</f>
        <v>X6567</v>
      </c>
      <c r="L108" s="1" t="str">
        <f aca="false">"Y"&amp;F108</f>
        <v>Y530.85</v>
      </c>
      <c r="M108" s="1" t="str">
        <f aca="false">"G111"</f>
        <v>G111</v>
      </c>
      <c r="O108" s="1" t="str">
        <f aca="false">I108&amp;" "&amp;J108&amp;" "&amp;K108&amp;" "&amp;L108&amp;" "&amp;M108</f>
        <v>N107 ( WIRE 1042 ) X6567 Y530.85 G111</v>
      </c>
    </row>
    <row r="109" customFormat="false" ht="13.8" hidden="false" customHeight="false" outlineLevel="0" collapsed="false">
      <c r="D109" s="1" t="n">
        <f aca="false">D108+$B$6</f>
        <v>1041</v>
      </c>
      <c r="E109" s="1" t="n">
        <f aca="false">E108+$B$4</f>
        <v>6563</v>
      </c>
      <c r="F109" s="1" t="n">
        <f aca="false">F108+$B$5</f>
        <v>533.725</v>
      </c>
      <c r="I109" s="1" t="s">
        <v>124</v>
      </c>
      <c r="J109" s="1" t="str">
        <f aca="false">"( WIRE "&amp;D109&amp;" )"</f>
        <v>( WIRE 1041 )</v>
      </c>
      <c r="K109" s="1" t="str">
        <f aca="false">"X"&amp;$E109</f>
        <v>X6563</v>
      </c>
      <c r="L109" s="1" t="str">
        <f aca="false">"Y"&amp;F109</f>
        <v>Y533.725</v>
      </c>
      <c r="M109" s="1" t="str">
        <f aca="false">"G111"</f>
        <v>G111</v>
      </c>
      <c r="O109" s="1" t="str">
        <f aca="false">I109&amp;" "&amp;J109&amp;" "&amp;K109&amp;" "&amp;L109&amp;" "&amp;M109</f>
        <v>N108 ( WIRE 1041 ) X6563 Y533.725 G111</v>
      </c>
    </row>
    <row r="110" customFormat="false" ht="13.8" hidden="false" customHeight="false" outlineLevel="0" collapsed="false">
      <c r="D110" s="1" t="n">
        <f aca="false">D109+$B$6</f>
        <v>1040</v>
      </c>
      <c r="E110" s="1" t="n">
        <f aca="false">E109+$B$4</f>
        <v>6559</v>
      </c>
      <c r="F110" s="1" t="n">
        <f aca="false">F109+$B$5</f>
        <v>536.6</v>
      </c>
      <c r="I110" s="1" t="s">
        <v>125</v>
      </c>
      <c r="J110" s="1" t="str">
        <f aca="false">"( WIRE "&amp;D110&amp;" )"</f>
        <v>( WIRE 1040 )</v>
      </c>
      <c r="K110" s="1" t="str">
        <f aca="false">"X"&amp;$E110</f>
        <v>X6559</v>
      </c>
      <c r="L110" s="1" t="str">
        <f aca="false">"Y"&amp;F110</f>
        <v>Y536.6</v>
      </c>
      <c r="M110" s="1" t="str">
        <f aca="false">"G111"</f>
        <v>G111</v>
      </c>
      <c r="O110" s="1" t="str">
        <f aca="false">I110&amp;" "&amp;J110&amp;" "&amp;K110&amp;" "&amp;L110&amp;" "&amp;M110</f>
        <v>N109 ( WIRE 1040 ) X6559 Y536.6 G111</v>
      </c>
    </row>
    <row r="111" customFormat="false" ht="13.8" hidden="false" customHeight="false" outlineLevel="0" collapsed="false">
      <c r="D111" s="1" t="n">
        <f aca="false">D110+$B$6</f>
        <v>1039</v>
      </c>
      <c r="E111" s="1" t="n">
        <f aca="false">E110+$B$4</f>
        <v>6555</v>
      </c>
      <c r="F111" s="1" t="n">
        <f aca="false">F110+$B$5</f>
        <v>539.475</v>
      </c>
      <c r="I111" s="1" t="s">
        <v>126</v>
      </c>
      <c r="J111" s="1" t="str">
        <f aca="false">"( WIRE "&amp;D111&amp;" )"</f>
        <v>( WIRE 1039 )</v>
      </c>
      <c r="K111" s="1" t="str">
        <f aca="false">"X"&amp;$E111</f>
        <v>X6555</v>
      </c>
      <c r="L111" s="1" t="str">
        <f aca="false">"Y"&amp;F111</f>
        <v>Y539.475</v>
      </c>
      <c r="M111" s="1" t="str">
        <f aca="false">"G111"</f>
        <v>G111</v>
      </c>
      <c r="O111" s="1" t="str">
        <f aca="false">I111&amp;" "&amp;J111&amp;" "&amp;K111&amp;" "&amp;L111&amp;" "&amp;M111</f>
        <v>N110 ( WIRE 1039 ) X6555 Y539.475 G111</v>
      </c>
    </row>
    <row r="112" customFormat="false" ht="13.8" hidden="false" customHeight="false" outlineLevel="0" collapsed="false">
      <c r="D112" s="1" t="n">
        <f aca="false">D111+$B$6</f>
        <v>1038</v>
      </c>
      <c r="E112" s="1" t="n">
        <f aca="false">E111+$B$4</f>
        <v>6551</v>
      </c>
      <c r="F112" s="1" t="n">
        <f aca="false">F111+$B$5</f>
        <v>542.35</v>
      </c>
      <c r="I112" s="1" t="s">
        <v>127</v>
      </c>
      <c r="J112" s="1" t="str">
        <f aca="false">"( WIRE "&amp;D112&amp;" )"</f>
        <v>( WIRE 1038 )</v>
      </c>
      <c r="K112" s="1" t="str">
        <f aca="false">"X"&amp;$E112</f>
        <v>X6551</v>
      </c>
      <c r="L112" s="1" t="str">
        <f aca="false">"Y"&amp;F112</f>
        <v>Y542.35</v>
      </c>
      <c r="M112" s="1" t="str">
        <f aca="false">"G111"</f>
        <v>G111</v>
      </c>
      <c r="O112" s="1" t="str">
        <f aca="false">I112&amp;" "&amp;J112&amp;" "&amp;K112&amp;" "&amp;L112&amp;" "&amp;M112</f>
        <v>N111 ( WIRE 1038 ) X6551 Y542.35 G111</v>
      </c>
    </row>
    <row r="113" customFormat="false" ht="13.8" hidden="false" customHeight="false" outlineLevel="0" collapsed="false">
      <c r="D113" s="1" t="n">
        <f aca="false">D112+$B$6</f>
        <v>1037</v>
      </c>
      <c r="E113" s="1" t="n">
        <f aca="false">E112+$B$4</f>
        <v>6547</v>
      </c>
      <c r="F113" s="1" t="n">
        <f aca="false">F112+$B$5</f>
        <v>545.225</v>
      </c>
      <c r="I113" s="1" t="s">
        <v>128</v>
      </c>
      <c r="J113" s="1" t="str">
        <f aca="false">"( WIRE "&amp;D113&amp;" )"</f>
        <v>( WIRE 1037 )</v>
      </c>
      <c r="K113" s="1" t="str">
        <f aca="false">"X"&amp;$E113</f>
        <v>X6547</v>
      </c>
      <c r="L113" s="1" t="str">
        <f aca="false">"Y"&amp;F113</f>
        <v>Y545.225</v>
      </c>
      <c r="M113" s="1" t="str">
        <f aca="false">"G111"</f>
        <v>G111</v>
      </c>
      <c r="O113" s="1" t="str">
        <f aca="false">I113&amp;" "&amp;J113&amp;" "&amp;K113&amp;" "&amp;L113&amp;" "&amp;M113</f>
        <v>N112 ( WIRE 1037 ) X6547 Y545.225 G111</v>
      </c>
    </row>
    <row r="114" customFormat="false" ht="13.8" hidden="false" customHeight="false" outlineLevel="0" collapsed="false">
      <c r="D114" s="1" t="n">
        <f aca="false">D113+$B$6</f>
        <v>1036</v>
      </c>
      <c r="E114" s="1" t="n">
        <f aca="false">E113+$B$4</f>
        <v>6543</v>
      </c>
      <c r="F114" s="1" t="n">
        <f aca="false">F113+$B$5</f>
        <v>548.1</v>
      </c>
      <c r="I114" s="1" t="s">
        <v>129</v>
      </c>
      <c r="J114" s="1" t="str">
        <f aca="false">"( WIRE "&amp;D114&amp;" )"</f>
        <v>( WIRE 1036 )</v>
      </c>
      <c r="K114" s="1" t="str">
        <f aca="false">"X"&amp;$E114</f>
        <v>X6543</v>
      </c>
      <c r="L114" s="1" t="str">
        <f aca="false">"Y"&amp;F114</f>
        <v>Y548.1</v>
      </c>
      <c r="M114" s="1" t="str">
        <f aca="false">"G111"</f>
        <v>G111</v>
      </c>
      <c r="O114" s="1" t="str">
        <f aca="false">I114&amp;" "&amp;J114&amp;" "&amp;K114&amp;" "&amp;L114&amp;" "&amp;M114</f>
        <v>N113 ( WIRE 1036 ) X6543 Y548.1 G111</v>
      </c>
    </row>
    <row r="115" customFormat="false" ht="13.8" hidden="false" customHeight="false" outlineLevel="0" collapsed="false">
      <c r="D115" s="1" t="n">
        <f aca="false">D114+$B$6</f>
        <v>1035</v>
      </c>
      <c r="E115" s="1" t="n">
        <f aca="false">E114+$B$4</f>
        <v>6539</v>
      </c>
      <c r="F115" s="1" t="n">
        <f aca="false">F114+$B$5</f>
        <v>550.975</v>
      </c>
      <c r="I115" s="1" t="s">
        <v>130</v>
      </c>
      <c r="J115" s="1" t="str">
        <f aca="false">"( WIRE "&amp;D115&amp;" )"</f>
        <v>( WIRE 1035 )</v>
      </c>
      <c r="K115" s="1" t="str">
        <f aca="false">"X"&amp;$E115</f>
        <v>X6539</v>
      </c>
      <c r="L115" s="1" t="str">
        <f aca="false">"Y"&amp;F115</f>
        <v>Y550.975</v>
      </c>
      <c r="M115" s="1" t="str">
        <f aca="false">"G111"</f>
        <v>G111</v>
      </c>
      <c r="O115" s="1" t="str">
        <f aca="false">I115&amp;" "&amp;J115&amp;" "&amp;K115&amp;" "&amp;L115&amp;" "&amp;M115</f>
        <v>N114 ( WIRE 1035 ) X6539 Y550.975 G111</v>
      </c>
    </row>
    <row r="116" customFormat="false" ht="13.8" hidden="false" customHeight="false" outlineLevel="0" collapsed="false">
      <c r="D116" s="1" t="n">
        <f aca="false">D115+$B$6</f>
        <v>1034</v>
      </c>
      <c r="E116" s="1" t="n">
        <f aca="false">E115+$B$4</f>
        <v>6535</v>
      </c>
      <c r="F116" s="1" t="n">
        <f aca="false">F115+$B$5</f>
        <v>553.85</v>
      </c>
      <c r="I116" s="1" t="s">
        <v>131</v>
      </c>
      <c r="J116" s="1" t="str">
        <f aca="false">"( WIRE "&amp;D116&amp;" )"</f>
        <v>( WIRE 1034 )</v>
      </c>
      <c r="K116" s="1" t="str">
        <f aca="false">"X"&amp;$E116</f>
        <v>X6535</v>
      </c>
      <c r="L116" s="1" t="str">
        <f aca="false">"Y"&amp;F116</f>
        <v>Y553.85</v>
      </c>
      <c r="M116" s="1" t="str">
        <f aca="false">"G111"</f>
        <v>G111</v>
      </c>
      <c r="O116" s="1" t="str">
        <f aca="false">I116&amp;" "&amp;J116&amp;" "&amp;K116&amp;" "&amp;L116&amp;" "&amp;M116</f>
        <v>N115 ( WIRE 1034 ) X6535 Y553.85 G111</v>
      </c>
    </row>
    <row r="117" customFormat="false" ht="13.8" hidden="false" customHeight="false" outlineLevel="0" collapsed="false">
      <c r="D117" s="1" t="n">
        <f aca="false">D116+$B$6</f>
        <v>1033</v>
      </c>
      <c r="E117" s="1" t="n">
        <f aca="false">E116+$B$4</f>
        <v>6531</v>
      </c>
      <c r="F117" s="1" t="n">
        <f aca="false">F116+$B$5</f>
        <v>556.725</v>
      </c>
      <c r="I117" s="1" t="s">
        <v>132</v>
      </c>
      <c r="J117" s="1" t="str">
        <f aca="false">"( WIRE "&amp;D117&amp;" )"</f>
        <v>( WIRE 1033 )</v>
      </c>
      <c r="K117" s="1" t="str">
        <f aca="false">"X"&amp;$E117</f>
        <v>X6531</v>
      </c>
      <c r="L117" s="1" t="str">
        <f aca="false">"Y"&amp;F117</f>
        <v>Y556.725</v>
      </c>
      <c r="M117" s="1" t="str">
        <f aca="false">"G111"</f>
        <v>G111</v>
      </c>
      <c r="O117" s="1" t="str">
        <f aca="false">I117&amp;" "&amp;J117&amp;" "&amp;K117&amp;" "&amp;L117&amp;" "&amp;M117</f>
        <v>N116 ( WIRE 1033 ) X6531 Y556.725 G111</v>
      </c>
    </row>
    <row r="118" customFormat="false" ht="13.8" hidden="false" customHeight="false" outlineLevel="0" collapsed="false">
      <c r="D118" s="1" t="n">
        <f aca="false">D117+$B$6</f>
        <v>1032</v>
      </c>
      <c r="E118" s="1" t="n">
        <f aca="false">E117+$B$4</f>
        <v>6527</v>
      </c>
      <c r="F118" s="1" t="n">
        <f aca="false">F117+$B$5</f>
        <v>559.6</v>
      </c>
      <c r="I118" s="1" t="s">
        <v>133</v>
      </c>
      <c r="J118" s="1" t="str">
        <f aca="false">"( WIRE "&amp;D118&amp;" )"</f>
        <v>( WIRE 1032 )</v>
      </c>
      <c r="K118" s="1" t="str">
        <f aca="false">"X"&amp;$E118</f>
        <v>X6527</v>
      </c>
      <c r="L118" s="1" t="str">
        <f aca="false">"Y"&amp;F118</f>
        <v>Y559.6</v>
      </c>
      <c r="M118" s="1" t="str">
        <f aca="false">"G111"</f>
        <v>G111</v>
      </c>
      <c r="O118" s="1" t="str">
        <f aca="false">I118&amp;" "&amp;J118&amp;" "&amp;K118&amp;" "&amp;L118&amp;" "&amp;M118</f>
        <v>N117 ( WIRE 1032 ) X6527 Y559.6 G111</v>
      </c>
    </row>
    <row r="119" customFormat="false" ht="13.8" hidden="false" customHeight="false" outlineLevel="0" collapsed="false">
      <c r="D119" s="1" t="n">
        <f aca="false">D118+$B$6</f>
        <v>1031</v>
      </c>
      <c r="E119" s="1" t="n">
        <f aca="false">E118+$B$4</f>
        <v>6523</v>
      </c>
      <c r="F119" s="1" t="n">
        <f aca="false">F118+$B$5</f>
        <v>562.475</v>
      </c>
      <c r="I119" s="1" t="s">
        <v>134</v>
      </c>
      <c r="J119" s="1" t="str">
        <f aca="false">"( WIRE "&amp;D119&amp;" )"</f>
        <v>( WIRE 1031 )</v>
      </c>
      <c r="K119" s="1" t="str">
        <f aca="false">"X"&amp;$E119</f>
        <v>X6523</v>
      </c>
      <c r="L119" s="1" t="str">
        <f aca="false">"Y"&amp;F119</f>
        <v>Y562.475</v>
      </c>
      <c r="M119" s="1" t="str">
        <f aca="false">"G111"</f>
        <v>G111</v>
      </c>
      <c r="O119" s="1" t="str">
        <f aca="false">I119&amp;" "&amp;J119&amp;" "&amp;K119&amp;" "&amp;L119&amp;" "&amp;M119</f>
        <v>N118 ( WIRE 1031 ) X6523 Y562.475 G111</v>
      </c>
    </row>
    <row r="120" customFormat="false" ht="13.8" hidden="false" customHeight="false" outlineLevel="0" collapsed="false">
      <c r="D120" s="1" t="n">
        <f aca="false">D119+$B$6</f>
        <v>1030</v>
      </c>
      <c r="E120" s="1" t="n">
        <f aca="false">E119+$B$4</f>
        <v>6519</v>
      </c>
      <c r="F120" s="1" t="n">
        <f aca="false">F119+$B$5</f>
        <v>565.35</v>
      </c>
      <c r="I120" s="1" t="s">
        <v>135</v>
      </c>
      <c r="J120" s="1" t="str">
        <f aca="false">"( WIRE "&amp;D120&amp;" )"</f>
        <v>( WIRE 1030 )</v>
      </c>
      <c r="K120" s="1" t="str">
        <f aca="false">"X"&amp;$E120</f>
        <v>X6519</v>
      </c>
      <c r="L120" s="1" t="str">
        <f aca="false">"Y"&amp;F120</f>
        <v>Y565.35</v>
      </c>
      <c r="M120" s="1" t="str">
        <f aca="false">"G111"</f>
        <v>G111</v>
      </c>
      <c r="O120" s="1" t="str">
        <f aca="false">I120&amp;" "&amp;J120&amp;" "&amp;K120&amp;" "&amp;L120&amp;" "&amp;M120</f>
        <v>N119 ( WIRE 1030 ) X6519 Y565.35 G111</v>
      </c>
    </row>
    <row r="121" customFormat="false" ht="13.8" hidden="false" customHeight="false" outlineLevel="0" collapsed="false">
      <c r="D121" s="1" t="n">
        <f aca="false">D120+$B$6</f>
        <v>1029</v>
      </c>
      <c r="E121" s="1" t="n">
        <f aca="false">E120+$B$4</f>
        <v>6515</v>
      </c>
      <c r="F121" s="1" t="n">
        <f aca="false">F120+$B$5</f>
        <v>568.225</v>
      </c>
      <c r="I121" s="1" t="s">
        <v>136</v>
      </c>
      <c r="J121" s="1" t="str">
        <f aca="false">"( WIRE "&amp;D121&amp;" )"</f>
        <v>( WIRE 1029 )</v>
      </c>
      <c r="K121" s="1" t="str">
        <f aca="false">"X"&amp;$E121</f>
        <v>X6515</v>
      </c>
      <c r="L121" s="1" t="str">
        <f aca="false">"Y"&amp;F121</f>
        <v>Y568.225</v>
      </c>
      <c r="M121" s="1" t="str">
        <f aca="false">"G111"</f>
        <v>G111</v>
      </c>
      <c r="O121" s="1" t="str">
        <f aca="false">I121&amp;" "&amp;J121&amp;" "&amp;K121&amp;" "&amp;L121&amp;" "&amp;M121</f>
        <v>N120 ( WIRE 1029 ) X6515 Y568.225 G111</v>
      </c>
    </row>
    <row r="122" customFormat="false" ht="13.8" hidden="false" customHeight="false" outlineLevel="0" collapsed="false">
      <c r="D122" s="1" t="n">
        <f aca="false">D121+$B$6</f>
        <v>1028</v>
      </c>
      <c r="E122" s="1" t="n">
        <f aca="false">E121+$B$4</f>
        <v>6511</v>
      </c>
      <c r="F122" s="1" t="n">
        <f aca="false">F121+$B$5</f>
        <v>571.1</v>
      </c>
      <c r="I122" s="1" t="s">
        <v>137</v>
      </c>
      <c r="J122" s="1" t="str">
        <f aca="false">"( WIRE "&amp;D122&amp;" )"</f>
        <v>( WIRE 1028 )</v>
      </c>
      <c r="K122" s="1" t="str">
        <f aca="false">"X"&amp;$E122</f>
        <v>X6511</v>
      </c>
      <c r="L122" s="1" t="str">
        <f aca="false">"Y"&amp;F122</f>
        <v>Y571.1</v>
      </c>
      <c r="M122" s="1" t="str">
        <f aca="false">"G111"</f>
        <v>G111</v>
      </c>
      <c r="O122" s="1" t="str">
        <f aca="false">I122&amp;" "&amp;J122&amp;" "&amp;K122&amp;" "&amp;L122&amp;" "&amp;M122</f>
        <v>N121 ( WIRE 1028 ) X6511 Y571.1 G111</v>
      </c>
    </row>
    <row r="123" customFormat="false" ht="13.8" hidden="false" customHeight="false" outlineLevel="0" collapsed="false">
      <c r="D123" s="1" t="n">
        <f aca="false">D122+$B$6</f>
        <v>1027</v>
      </c>
      <c r="E123" s="1" t="n">
        <f aca="false">E122+$B$4</f>
        <v>6507</v>
      </c>
      <c r="F123" s="1" t="n">
        <f aca="false">F122+$B$5</f>
        <v>573.975</v>
      </c>
      <c r="I123" s="1" t="s">
        <v>138</v>
      </c>
      <c r="J123" s="1" t="str">
        <f aca="false">"( WIRE "&amp;D123&amp;" )"</f>
        <v>( WIRE 1027 )</v>
      </c>
      <c r="K123" s="1" t="str">
        <f aca="false">"X"&amp;$E123</f>
        <v>X6507</v>
      </c>
      <c r="L123" s="1" t="str">
        <f aca="false">"Y"&amp;F123</f>
        <v>Y573.975</v>
      </c>
      <c r="M123" s="1" t="str">
        <f aca="false">"G111"</f>
        <v>G111</v>
      </c>
      <c r="O123" s="1" t="str">
        <f aca="false">I123&amp;" "&amp;J123&amp;" "&amp;K123&amp;" "&amp;L123&amp;" "&amp;M123</f>
        <v>N122 ( WIRE 1027 ) X6507 Y573.975 G111</v>
      </c>
    </row>
    <row r="124" customFormat="false" ht="13.8" hidden="false" customHeight="false" outlineLevel="0" collapsed="false">
      <c r="D124" s="1" t="n">
        <f aca="false">D123+$B$6</f>
        <v>1026</v>
      </c>
      <c r="E124" s="1" t="n">
        <f aca="false">E123+$B$4</f>
        <v>6503</v>
      </c>
      <c r="F124" s="1" t="n">
        <f aca="false">F123+$B$5</f>
        <v>576.85</v>
      </c>
      <c r="I124" s="1" t="s">
        <v>139</v>
      </c>
      <c r="J124" s="1" t="str">
        <f aca="false">"( WIRE "&amp;D124&amp;" )"</f>
        <v>( WIRE 1026 )</v>
      </c>
      <c r="K124" s="1" t="str">
        <f aca="false">"X"&amp;$E124</f>
        <v>X6503</v>
      </c>
      <c r="L124" s="1" t="str">
        <f aca="false">"Y"&amp;F124</f>
        <v>Y576.85</v>
      </c>
      <c r="M124" s="1" t="str">
        <f aca="false">"G111"</f>
        <v>G111</v>
      </c>
      <c r="O124" s="1" t="str">
        <f aca="false">I124&amp;" "&amp;J124&amp;" "&amp;K124&amp;" "&amp;L124&amp;" "&amp;M124</f>
        <v>N123 ( WIRE 1026 ) X6503 Y576.85 G111</v>
      </c>
    </row>
    <row r="125" customFormat="false" ht="13.8" hidden="false" customHeight="false" outlineLevel="0" collapsed="false">
      <c r="D125" s="1" t="n">
        <f aca="false">D124+$B$6</f>
        <v>1025</v>
      </c>
      <c r="E125" s="1" t="n">
        <f aca="false">E124+$B$4</f>
        <v>6499</v>
      </c>
      <c r="F125" s="1" t="n">
        <f aca="false">F124+$B$5</f>
        <v>579.725</v>
      </c>
      <c r="I125" s="1" t="s">
        <v>140</v>
      </c>
      <c r="J125" s="1" t="str">
        <f aca="false">"( WIRE "&amp;D125&amp;" )"</f>
        <v>( WIRE 1025 )</v>
      </c>
      <c r="K125" s="1" t="str">
        <f aca="false">"X"&amp;$E125</f>
        <v>X6499</v>
      </c>
      <c r="L125" s="1" t="str">
        <f aca="false">"Y"&amp;F125</f>
        <v>Y579.725</v>
      </c>
      <c r="M125" s="1" t="str">
        <f aca="false">"G111"</f>
        <v>G111</v>
      </c>
      <c r="O125" s="1" t="str">
        <f aca="false">I125&amp;" "&amp;J125&amp;" "&amp;K125&amp;" "&amp;L125&amp;" "&amp;M125</f>
        <v>N124 ( WIRE 1025 ) X6499 Y579.725 G111</v>
      </c>
    </row>
    <row r="126" customFormat="false" ht="13.8" hidden="false" customHeight="false" outlineLevel="0" collapsed="false">
      <c r="D126" s="1" t="n">
        <f aca="false">D125+$B$6</f>
        <v>1024</v>
      </c>
      <c r="E126" s="1" t="n">
        <f aca="false">E125+$B$4</f>
        <v>6495</v>
      </c>
      <c r="F126" s="1" t="n">
        <f aca="false">F125+$B$5</f>
        <v>582.6</v>
      </c>
      <c r="I126" s="1" t="s">
        <v>141</v>
      </c>
      <c r="J126" s="1" t="str">
        <f aca="false">"( WIRE "&amp;D126&amp;" )"</f>
        <v>( WIRE 1024 )</v>
      </c>
      <c r="K126" s="1" t="str">
        <f aca="false">"X"&amp;$E126</f>
        <v>X6495</v>
      </c>
      <c r="L126" s="1" t="str">
        <f aca="false">"Y"&amp;F126</f>
        <v>Y582.6</v>
      </c>
      <c r="M126" s="1" t="str">
        <f aca="false">"G111"</f>
        <v>G111</v>
      </c>
      <c r="O126" s="1" t="str">
        <f aca="false">I126&amp;" "&amp;J126&amp;" "&amp;K126&amp;" "&amp;L126&amp;" "&amp;M126</f>
        <v>N125 ( WIRE 1024 ) X6495 Y582.6 G111</v>
      </c>
    </row>
    <row r="127" customFormat="false" ht="13.8" hidden="false" customHeight="false" outlineLevel="0" collapsed="false">
      <c r="D127" s="1" t="n">
        <f aca="false">D126+$B$6</f>
        <v>1023</v>
      </c>
      <c r="E127" s="1" t="n">
        <f aca="false">E126+$B$4</f>
        <v>6491</v>
      </c>
      <c r="F127" s="1" t="n">
        <f aca="false">F126+$B$5</f>
        <v>585.475</v>
      </c>
      <c r="I127" s="1" t="s">
        <v>142</v>
      </c>
      <c r="J127" s="1" t="str">
        <f aca="false">"( WIRE "&amp;D127&amp;" )"</f>
        <v>( WIRE 1023 )</v>
      </c>
      <c r="K127" s="1" t="str">
        <f aca="false">"X"&amp;$E127</f>
        <v>X6491</v>
      </c>
      <c r="L127" s="1" t="str">
        <f aca="false">"Y"&amp;F127</f>
        <v>Y585.475</v>
      </c>
      <c r="M127" s="1" t="str">
        <f aca="false">"G111"</f>
        <v>G111</v>
      </c>
      <c r="O127" s="1" t="str">
        <f aca="false">I127&amp;" "&amp;J127&amp;" "&amp;K127&amp;" "&amp;L127&amp;" "&amp;M127</f>
        <v>N126 ( WIRE 1023 ) X6491 Y585.475 G111</v>
      </c>
    </row>
    <row r="128" customFormat="false" ht="13.8" hidden="false" customHeight="false" outlineLevel="0" collapsed="false">
      <c r="D128" s="1" t="n">
        <f aca="false">D127+$B$6</f>
        <v>1022</v>
      </c>
      <c r="E128" s="1" t="n">
        <f aca="false">E127+$B$4</f>
        <v>6487</v>
      </c>
      <c r="F128" s="1" t="n">
        <f aca="false">F127+$B$5</f>
        <v>588.35</v>
      </c>
      <c r="I128" s="1" t="s">
        <v>143</v>
      </c>
      <c r="J128" s="1" t="str">
        <f aca="false">"( WIRE "&amp;D128&amp;" )"</f>
        <v>( WIRE 1022 )</v>
      </c>
      <c r="K128" s="1" t="str">
        <f aca="false">"X"&amp;$E128</f>
        <v>X6487</v>
      </c>
      <c r="L128" s="1" t="str">
        <f aca="false">"Y"&amp;F128</f>
        <v>Y588.35</v>
      </c>
      <c r="M128" s="1" t="str">
        <f aca="false">"G111"</f>
        <v>G111</v>
      </c>
      <c r="O128" s="1" t="str">
        <f aca="false">I128&amp;" "&amp;J128&amp;" "&amp;K128&amp;" "&amp;L128&amp;" "&amp;M128</f>
        <v>N127 ( WIRE 1022 ) X6487 Y588.35 G111</v>
      </c>
    </row>
    <row r="129" customFormat="false" ht="13.8" hidden="false" customHeight="false" outlineLevel="0" collapsed="false">
      <c r="D129" s="1" t="n">
        <f aca="false">D128+$B$6</f>
        <v>1021</v>
      </c>
      <c r="E129" s="1" t="n">
        <f aca="false">E128+$B$4</f>
        <v>6483</v>
      </c>
      <c r="F129" s="1" t="n">
        <f aca="false">F128+$B$5</f>
        <v>591.225</v>
      </c>
      <c r="I129" s="1" t="s">
        <v>144</v>
      </c>
      <c r="J129" s="1" t="str">
        <f aca="false">"( WIRE "&amp;D129&amp;" )"</f>
        <v>( WIRE 1021 )</v>
      </c>
      <c r="K129" s="1" t="str">
        <f aca="false">"X"&amp;$E129</f>
        <v>X6483</v>
      </c>
      <c r="L129" s="1" t="str">
        <f aca="false">"Y"&amp;F129</f>
        <v>Y591.225</v>
      </c>
      <c r="M129" s="1" t="str">
        <f aca="false">"G111"</f>
        <v>G111</v>
      </c>
      <c r="O129" s="1" t="str">
        <f aca="false">I129&amp;" "&amp;J129&amp;" "&amp;K129&amp;" "&amp;L129&amp;" "&amp;M129</f>
        <v>N128 ( WIRE 1021 ) X6483 Y591.225 G111</v>
      </c>
    </row>
    <row r="130" customFormat="false" ht="13.8" hidden="false" customHeight="false" outlineLevel="0" collapsed="false">
      <c r="D130" s="1" t="n">
        <f aca="false">D129+$B$6</f>
        <v>1020</v>
      </c>
      <c r="E130" s="1" t="n">
        <f aca="false">E129+$B$4</f>
        <v>6479</v>
      </c>
      <c r="F130" s="1" t="n">
        <f aca="false">F129+$B$5</f>
        <v>594.1</v>
      </c>
      <c r="I130" s="1" t="s">
        <v>145</v>
      </c>
      <c r="J130" s="1" t="str">
        <f aca="false">"( WIRE "&amp;D130&amp;" )"</f>
        <v>( WIRE 1020 )</v>
      </c>
      <c r="K130" s="1" t="str">
        <f aca="false">"X"&amp;$E130</f>
        <v>X6479</v>
      </c>
      <c r="L130" s="1" t="str">
        <f aca="false">"Y"&amp;F130</f>
        <v>Y594.1</v>
      </c>
      <c r="M130" s="1" t="str">
        <f aca="false">"G111"</f>
        <v>G111</v>
      </c>
      <c r="O130" s="1" t="str">
        <f aca="false">I130&amp;" "&amp;J130&amp;" "&amp;K130&amp;" "&amp;L130&amp;" "&amp;M130</f>
        <v>N129 ( WIRE 1020 ) X6479 Y594.1 G111</v>
      </c>
    </row>
    <row r="131" customFormat="false" ht="13.8" hidden="false" customHeight="false" outlineLevel="0" collapsed="false">
      <c r="D131" s="1" t="n">
        <f aca="false">D130+$B$6</f>
        <v>1019</v>
      </c>
      <c r="E131" s="1" t="n">
        <f aca="false">E130+$B$4</f>
        <v>6475</v>
      </c>
      <c r="F131" s="1" t="n">
        <f aca="false">F130+$B$5</f>
        <v>596.975</v>
      </c>
      <c r="I131" s="1" t="s">
        <v>146</v>
      </c>
      <c r="J131" s="1" t="str">
        <f aca="false">"( WIRE "&amp;D131&amp;" )"</f>
        <v>( WIRE 1019 )</v>
      </c>
      <c r="K131" s="1" t="str">
        <f aca="false">"X"&amp;$E131</f>
        <v>X6475</v>
      </c>
      <c r="L131" s="1" t="str">
        <f aca="false">"Y"&amp;F131</f>
        <v>Y596.975</v>
      </c>
      <c r="M131" s="1" t="str">
        <f aca="false">"G111"</f>
        <v>G111</v>
      </c>
      <c r="O131" s="1" t="str">
        <f aca="false">I131&amp;" "&amp;J131&amp;" "&amp;K131&amp;" "&amp;L131&amp;" "&amp;M131</f>
        <v>N130 ( WIRE 1019 ) X6475 Y596.975 G111</v>
      </c>
    </row>
    <row r="132" customFormat="false" ht="13.8" hidden="false" customHeight="false" outlineLevel="0" collapsed="false">
      <c r="D132" s="1" t="n">
        <f aca="false">D131+$B$6</f>
        <v>1018</v>
      </c>
      <c r="E132" s="1" t="n">
        <f aca="false">E131+$B$4</f>
        <v>6471</v>
      </c>
      <c r="F132" s="1" t="n">
        <f aca="false">F131+$B$5</f>
        <v>599.85</v>
      </c>
      <c r="I132" s="1" t="s">
        <v>147</v>
      </c>
      <c r="J132" s="1" t="str">
        <f aca="false">"( WIRE "&amp;D132&amp;" )"</f>
        <v>( WIRE 1018 )</v>
      </c>
      <c r="K132" s="1" t="str">
        <f aca="false">"X"&amp;$E132</f>
        <v>X6471</v>
      </c>
      <c r="L132" s="1" t="str">
        <f aca="false">"Y"&amp;F132</f>
        <v>Y599.85</v>
      </c>
      <c r="M132" s="1" t="str">
        <f aca="false">"G111"</f>
        <v>G111</v>
      </c>
      <c r="O132" s="1" t="str">
        <f aca="false">I132&amp;" "&amp;J132&amp;" "&amp;K132&amp;" "&amp;L132&amp;" "&amp;M132</f>
        <v>N131 ( WIRE 1018 ) X6471 Y599.85 G111</v>
      </c>
    </row>
    <row r="133" customFormat="false" ht="13.8" hidden="false" customHeight="false" outlineLevel="0" collapsed="false">
      <c r="D133" s="1" t="n">
        <f aca="false">D132+$B$6</f>
        <v>1017</v>
      </c>
      <c r="E133" s="1" t="n">
        <f aca="false">E132+$B$4</f>
        <v>6467</v>
      </c>
      <c r="F133" s="1" t="n">
        <f aca="false">F132+$B$5</f>
        <v>602.725</v>
      </c>
      <c r="I133" s="1" t="s">
        <v>148</v>
      </c>
      <c r="J133" s="1" t="str">
        <f aca="false">"( WIRE "&amp;D133&amp;" )"</f>
        <v>( WIRE 1017 )</v>
      </c>
      <c r="K133" s="1" t="str">
        <f aca="false">"X"&amp;$E133</f>
        <v>X6467</v>
      </c>
      <c r="L133" s="1" t="str">
        <f aca="false">"Y"&amp;F133</f>
        <v>Y602.725</v>
      </c>
      <c r="M133" s="1" t="str">
        <f aca="false">"G111"</f>
        <v>G111</v>
      </c>
      <c r="O133" s="1" t="str">
        <f aca="false">I133&amp;" "&amp;J133&amp;" "&amp;K133&amp;" "&amp;L133&amp;" "&amp;M133</f>
        <v>N132 ( WIRE 1017 ) X6467 Y602.725 G111</v>
      </c>
    </row>
    <row r="134" customFormat="false" ht="13.8" hidden="false" customHeight="false" outlineLevel="0" collapsed="false">
      <c r="D134" s="1" t="n">
        <f aca="false">D133+$B$6</f>
        <v>1016</v>
      </c>
      <c r="E134" s="1" t="n">
        <f aca="false">E133+$B$4</f>
        <v>6463</v>
      </c>
      <c r="F134" s="1" t="n">
        <f aca="false">F133+$B$5</f>
        <v>605.6</v>
      </c>
      <c r="I134" s="1" t="s">
        <v>149</v>
      </c>
      <c r="J134" s="1" t="str">
        <f aca="false">"( WIRE "&amp;D134&amp;" )"</f>
        <v>( WIRE 1016 )</v>
      </c>
      <c r="K134" s="1" t="str">
        <f aca="false">"X"&amp;$E134</f>
        <v>X6463</v>
      </c>
      <c r="L134" s="1" t="str">
        <f aca="false">"Y"&amp;F134</f>
        <v>Y605.6</v>
      </c>
      <c r="M134" s="1" t="str">
        <f aca="false">"G111"</f>
        <v>G111</v>
      </c>
      <c r="O134" s="1" t="str">
        <f aca="false">I134&amp;" "&amp;J134&amp;" "&amp;K134&amp;" "&amp;L134&amp;" "&amp;M134</f>
        <v>N133 ( WIRE 1016 ) X6463 Y605.6 G111</v>
      </c>
    </row>
    <row r="135" customFormat="false" ht="13.8" hidden="false" customHeight="false" outlineLevel="0" collapsed="false">
      <c r="D135" s="1" t="n">
        <f aca="false">D134+$B$6</f>
        <v>1015</v>
      </c>
      <c r="E135" s="1" t="n">
        <f aca="false">E134+$B$4</f>
        <v>6459</v>
      </c>
      <c r="F135" s="1" t="n">
        <f aca="false">F134+$B$5</f>
        <v>608.475</v>
      </c>
      <c r="I135" s="1" t="s">
        <v>150</v>
      </c>
      <c r="J135" s="1" t="str">
        <f aca="false">"( WIRE "&amp;D135&amp;" )"</f>
        <v>( WIRE 1015 )</v>
      </c>
      <c r="K135" s="1" t="str">
        <f aca="false">"X"&amp;$E135</f>
        <v>X6459</v>
      </c>
      <c r="L135" s="1" t="str">
        <f aca="false">"Y"&amp;F135</f>
        <v>Y608.475</v>
      </c>
      <c r="M135" s="1" t="str">
        <f aca="false">"G111"</f>
        <v>G111</v>
      </c>
      <c r="O135" s="1" t="str">
        <f aca="false">I135&amp;" "&amp;J135&amp;" "&amp;K135&amp;" "&amp;L135&amp;" "&amp;M135</f>
        <v>N134 ( WIRE 1015 ) X6459 Y608.475 G111</v>
      </c>
    </row>
    <row r="136" customFormat="false" ht="13.8" hidden="false" customHeight="false" outlineLevel="0" collapsed="false">
      <c r="D136" s="1" t="n">
        <f aca="false">D135+$B$6</f>
        <v>1014</v>
      </c>
      <c r="E136" s="1" t="n">
        <f aca="false">E135+$B$4</f>
        <v>6455</v>
      </c>
      <c r="F136" s="1" t="n">
        <f aca="false">F135+$B$5</f>
        <v>611.35</v>
      </c>
      <c r="I136" s="1" t="s">
        <v>151</v>
      </c>
      <c r="J136" s="1" t="str">
        <f aca="false">"( WIRE "&amp;D136&amp;" )"</f>
        <v>( WIRE 1014 )</v>
      </c>
      <c r="K136" s="1" t="str">
        <f aca="false">"X"&amp;$E136</f>
        <v>X6455</v>
      </c>
      <c r="L136" s="1" t="str">
        <f aca="false">"Y"&amp;F136</f>
        <v>Y611.35</v>
      </c>
      <c r="M136" s="1" t="str">
        <f aca="false">"G111"</f>
        <v>G111</v>
      </c>
      <c r="O136" s="1" t="str">
        <f aca="false">I136&amp;" "&amp;J136&amp;" "&amp;K136&amp;" "&amp;L136&amp;" "&amp;M136</f>
        <v>N135 ( WIRE 1014 ) X6455 Y611.35 G111</v>
      </c>
    </row>
    <row r="137" customFormat="false" ht="13.8" hidden="false" customHeight="false" outlineLevel="0" collapsed="false">
      <c r="D137" s="1" t="n">
        <f aca="false">D136+$B$6</f>
        <v>1013</v>
      </c>
      <c r="E137" s="1" t="n">
        <f aca="false">E136+$B$4</f>
        <v>6451</v>
      </c>
      <c r="F137" s="1" t="n">
        <f aca="false">F136+$B$5</f>
        <v>614.225</v>
      </c>
      <c r="I137" s="1" t="s">
        <v>152</v>
      </c>
      <c r="J137" s="1" t="str">
        <f aca="false">"( WIRE "&amp;D137&amp;" )"</f>
        <v>( WIRE 1013 )</v>
      </c>
      <c r="K137" s="1" t="str">
        <f aca="false">"X"&amp;$E137</f>
        <v>X6451</v>
      </c>
      <c r="L137" s="1" t="str">
        <f aca="false">"Y"&amp;F137</f>
        <v>Y614.225</v>
      </c>
      <c r="M137" s="1" t="str">
        <f aca="false">"G111"</f>
        <v>G111</v>
      </c>
      <c r="O137" s="1" t="str">
        <f aca="false">I137&amp;" "&amp;J137&amp;" "&amp;K137&amp;" "&amp;L137&amp;" "&amp;M137</f>
        <v>N136 ( WIRE 1013 ) X6451 Y614.225 G111</v>
      </c>
    </row>
    <row r="138" customFormat="false" ht="13.8" hidden="false" customHeight="false" outlineLevel="0" collapsed="false">
      <c r="D138" s="1" t="n">
        <f aca="false">D137+$B$6</f>
        <v>1012</v>
      </c>
      <c r="E138" s="1" t="n">
        <f aca="false">E137+$B$4</f>
        <v>6447</v>
      </c>
      <c r="F138" s="1" t="n">
        <f aca="false">F137+$B$5</f>
        <v>617.1</v>
      </c>
      <c r="I138" s="1" t="s">
        <v>153</v>
      </c>
      <c r="J138" s="1" t="str">
        <f aca="false">"( WIRE "&amp;D138&amp;" )"</f>
        <v>( WIRE 1012 )</v>
      </c>
      <c r="K138" s="1" t="str">
        <f aca="false">"X"&amp;$E138</f>
        <v>X6447</v>
      </c>
      <c r="L138" s="1" t="str">
        <f aca="false">"Y"&amp;F138</f>
        <v>Y617.1</v>
      </c>
      <c r="M138" s="1" t="str">
        <f aca="false">"G111"</f>
        <v>G111</v>
      </c>
      <c r="O138" s="1" t="str">
        <f aca="false">I138&amp;" "&amp;J138&amp;" "&amp;K138&amp;" "&amp;L138&amp;" "&amp;M138</f>
        <v>N137 ( WIRE 1012 ) X6447 Y617.1 G111</v>
      </c>
    </row>
    <row r="139" customFormat="false" ht="13.8" hidden="false" customHeight="false" outlineLevel="0" collapsed="false">
      <c r="D139" s="1" t="n">
        <f aca="false">D138+$B$6</f>
        <v>1011</v>
      </c>
      <c r="E139" s="1" t="n">
        <f aca="false">E138+$B$4</f>
        <v>6443</v>
      </c>
      <c r="F139" s="1" t="n">
        <f aca="false">F138+$B$5</f>
        <v>619.975</v>
      </c>
      <c r="I139" s="1" t="s">
        <v>154</v>
      </c>
      <c r="J139" s="1" t="str">
        <f aca="false">"( WIRE "&amp;D139&amp;" )"</f>
        <v>( WIRE 1011 )</v>
      </c>
      <c r="K139" s="1" t="str">
        <f aca="false">"X"&amp;$E139</f>
        <v>X6443</v>
      </c>
      <c r="L139" s="1" t="str">
        <f aca="false">"Y"&amp;F139</f>
        <v>Y619.975</v>
      </c>
      <c r="M139" s="1" t="str">
        <f aca="false">"G111"</f>
        <v>G111</v>
      </c>
      <c r="O139" s="1" t="str">
        <f aca="false">I139&amp;" "&amp;J139&amp;" "&amp;K139&amp;" "&amp;L139&amp;" "&amp;M139</f>
        <v>N138 ( WIRE 1011 ) X6443 Y619.975 G111</v>
      </c>
    </row>
    <row r="140" customFormat="false" ht="13.8" hidden="false" customHeight="false" outlineLevel="0" collapsed="false">
      <c r="D140" s="1" t="n">
        <f aca="false">D139+$B$6</f>
        <v>1010</v>
      </c>
      <c r="E140" s="1" t="n">
        <f aca="false">E139+$B$4</f>
        <v>6439</v>
      </c>
      <c r="F140" s="1" t="n">
        <f aca="false">F139+$B$5</f>
        <v>622.85</v>
      </c>
      <c r="I140" s="1" t="s">
        <v>155</v>
      </c>
      <c r="J140" s="1" t="str">
        <f aca="false">"( WIRE "&amp;D140&amp;" )"</f>
        <v>( WIRE 1010 )</v>
      </c>
      <c r="K140" s="1" t="str">
        <f aca="false">"X"&amp;$E140</f>
        <v>X6439</v>
      </c>
      <c r="L140" s="1" t="str">
        <f aca="false">"Y"&amp;F140</f>
        <v>Y622.85</v>
      </c>
      <c r="M140" s="1" t="str">
        <f aca="false">"G111"</f>
        <v>G111</v>
      </c>
      <c r="O140" s="1" t="str">
        <f aca="false">I140&amp;" "&amp;J140&amp;" "&amp;K140&amp;" "&amp;L140&amp;" "&amp;M140</f>
        <v>N139 ( WIRE 1010 ) X6439 Y622.85 G111</v>
      </c>
    </row>
    <row r="141" customFormat="false" ht="13.8" hidden="false" customHeight="false" outlineLevel="0" collapsed="false">
      <c r="D141" s="1" t="n">
        <f aca="false">D140+$B$6</f>
        <v>1009</v>
      </c>
      <c r="E141" s="1" t="n">
        <f aca="false">E140+$B$4</f>
        <v>6435</v>
      </c>
      <c r="F141" s="1" t="n">
        <f aca="false">F140+$B$5</f>
        <v>625.725</v>
      </c>
      <c r="I141" s="1" t="s">
        <v>156</v>
      </c>
      <c r="J141" s="1" t="str">
        <f aca="false">"( WIRE "&amp;D141&amp;" )"</f>
        <v>( WIRE 1009 )</v>
      </c>
      <c r="K141" s="1" t="str">
        <f aca="false">"X"&amp;$E141</f>
        <v>X6435</v>
      </c>
      <c r="L141" s="1" t="str">
        <f aca="false">"Y"&amp;F141</f>
        <v>Y625.725</v>
      </c>
      <c r="M141" s="1" t="str">
        <f aca="false">"G111"</f>
        <v>G111</v>
      </c>
      <c r="O141" s="1" t="str">
        <f aca="false">I141&amp;" "&amp;J141&amp;" "&amp;K141&amp;" "&amp;L141&amp;" "&amp;M141</f>
        <v>N140 ( WIRE 1009 ) X6435 Y625.725 G111</v>
      </c>
    </row>
    <row r="142" customFormat="false" ht="13.8" hidden="false" customHeight="false" outlineLevel="0" collapsed="false">
      <c r="D142" s="1" t="n">
        <f aca="false">D141+$B$6</f>
        <v>1008</v>
      </c>
      <c r="E142" s="1" t="n">
        <f aca="false">E141+$B$4</f>
        <v>6431</v>
      </c>
      <c r="F142" s="1" t="n">
        <f aca="false">F141+$B$5</f>
        <v>628.6</v>
      </c>
      <c r="I142" s="1" t="s">
        <v>157</v>
      </c>
      <c r="J142" s="1" t="str">
        <f aca="false">"( WIRE "&amp;D142&amp;" )"</f>
        <v>( WIRE 1008 )</v>
      </c>
      <c r="K142" s="1" t="str">
        <f aca="false">"X"&amp;$E142</f>
        <v>X6431</v>
      </c>
      <c r="L142" s="1" t="str">
        <f aca="false">"Y"&amp;F142</f>
        <v>Y628.6</v>
      </c>
      <c r="M142" s="1" t="str">
        <f aca="false">"G111"</f>
        <v>G111</v>
      </c>
      <c r="O142" s="1" t="str">
        <f aca="false">I142&amp;" "&amp;J142&amp;" "&amp;K142&amp;" "&amp;L142&amp;" "&amp;M142</f>
        <v>N141 ( WIRE 1008 ) X6431 Y628.6 G111</v>
      </c>
    </row>
    <row r="143" customFormat="false" ht="13.8" hidden="false" customHeight="false" outlineLevel="0" collapsed="false">
      <c r="D143" s="1" t="n">
        <f aca="false">D142+$B$6</f>
        <v>1007</v>
      </c>
      <c r="E143" s="1" t="n">
        <f aca="false">E142+$B$4</f>
        <v>6427</v>
      </c>
      <c r="F143" s="1" t="n">
        <f aca="false">F142+$B$5</f>
        <v>631.475</v>
      </c>
      <c r="I143" s="1" t="s">
        <v>158</v>
      </c>
      <c r="J143" s="1" t="str">
        <f aca="false">"( WIRE "&amp;D143&amp;" )"</f>
        <v>( WIRE 1007 )</v>
      </c>
      <c r="K143" s="1" t="str">
        <f aca="false">"X"&amp;$E143</f>
        <v>X6427</v>
      </c>
      <c r="L143" s="1" t="str">
        <f aca="false">"Y"&amp;F143</f>
        <v>Y631.475</v>
      </c>
      <c r="M143" s="1" t="str">
        <f aca="false">"G111"</f>
        <v>G111</v>
      </c>
      <c r="O143" s="1" t="str">
        <f aca="false">I143&amp;" "&amp;J143&amp;" "&amp;K143&amp;" "&amp;L143&amp;" "&amp;M143</f>
        <v>N142 ( WIRE 1007 ) X6427 Y631.475 G111</v>
      </c>
    </row>
    <row r="144" customFormat="false" ht="13.8" hidden="false" customHeight="false" outlineLevel="0" collapsed="false">
      <c r="D144" s="1" t="n">
        <f aca="false">D143+$B$6</f>
        <v>1006</v>
      </c>
      <c r="E144" s="1" t="n">
        <f aca="false">E143+$B$4</f>
        <v>6423</v>
      </c>
      <c r="F144" s="1" t="n">
        <f aca="false">F143+$B$5</f>
        <v>634.35</v>
      </c>
      <c r="I144" s="1" t="s">
        <v>159</v>
      </c>
      <c r="J144" s="1" t="str">
        <f aca="false">"( WIRE "&amp;D144&amp;" )"</f>
        <v>( WIRE 1006 )</v>
      </c>
      <c r="K144" s="1" t="str">
        <f aca="false">"X"&amp;$E144</f>
        <v>X6423</v>
      </c>
      <c r="L144" s="1" t="str">
        <f aca="false">"Y"&amp;F144</f>
        <v>Y634.35</v>
      </c>
      <c r="M144" s="1" t="str">
        <f aca="false">"G111"</f>
        <v>G111</v>
      </c>
      <c r="O144" s="1" t="str">
        <f aca="false">I144&amp;" "&amp;J144&amp;" "&amp;K144&amp;" "&amp;L144&amp;" "&amp;M144</f>
        <v>N143 ( WIRE 1006 ) X6423 Y634.35 G111</v>
      </c>
    </row>
    <row r="145" customFormat="false" ht="13.8" hidden="false" customHeight="false" outlineLevel="0" collapsed="false">
      <c r="D145" s="1" t="n">
        <f aca="false">D144+$B$6</f>
        <v>1005</v>
      </c>
      <c r="E145" s="1" t="n">
        <f aca="false">E144+$B$4</f>
        <v>6419</v>
      </c>
      <c r="F145" s="1" t="n">
        <f aca="false">F144+$B$5</f>
        <v>637.225</v>
      </c>
      <c r="I145" s="1" t="s">
        <v>160</v>
      </c>
      <c r="J145" s="1" t="str">
        <f aca="false">"( WIRE "&amp;D145&amp;" )"</f>
        <v>( WIRE 1005 )</v>
      </c>
      <c r="K145" s="1" t="str">
        <f aca="false">"X"&amp;$E145</f>
        <v>X6419</v>
      </c>
      <c r="L145" s="1" t="str">
        <f aca="false">"Y"&amp;F145</f>
        <v>Y637.225</v>
      </c>
      <c r="M145" s="1" t="str">
        <f aca="false">"G111"</f>
        <v>G111</v>
      </c>
      <c r="O145" s="1" t="str">
        <f aca="false">I145&amp;" "&amp;J145&amp;" "&amp;K145&amp;" "&amp;L145&amp;" "&amp;M145</f>
        <v>N144 ( WIRE 1005 ) X6419 Y637.225 G111</v>
      </c>
    </row>
    <row r="146" customFormat="false" ht="13.8" hidden="false" customHeight="false" outlineLevel="0" collapsed="false">
      <c r="D146" s="1" t="n">
        <f aca="false">D145+$B$6</f>
        <v>1004</v>
      </c>
      <c r="E146" s="1" t="n">
        <f aca="false">E145+$B$4</f>
        <v>6415</v>
      </c>
      <c r="F146" s="1" t="n">
        <f aca="false">F145+$B$5</f>
        <v>640.1</v>
      </c>
      <c r="I146" s="1" t="s">
        <v>161</v>
      </c>
      <c r="J146" s="1" t="str">
        <f aca="false">"( WIRE "&amp;D146&amp;" )"</f>
        <v>( WIRE 1004 )</v>
      </c>
      <c r="K146" s="1" t="str">
        <f aca="false">"X"&amp;$E146</f>
        <v>X6415</v>
      </c>
      <c r="L146" s="1" t="str">
        <f aca="false">"Y"&amp;F146</f>
        <v>Y640.1</v>
      </c>
      <c r="M146" s="1" t="str">
        <f aca="false">"G111"</f>
        <v>G111</v>
      </c>
      <c r="O146" s="1" t="str">
        <f aca="false">I146&amp;" "&amp;J146&amp;" "&amp;K146&amp;" "&amp;L146&amp;" "&amp;M146</f>
        <v>N145 ( WIRE 1004 ) X6415 Y640.1 G111</v>
      </c>
    </row>
    <row r="147" customFormat="false" ht="13.8" hidden="false" customHeight="false" outlineLevel="0" collapsed="false">
      <c r="D147" s="1" t="n">
        <f aca="false">D146+$B$6</f>
        <v>1003</v>
      </c>
      <c r="E147" s="1" t="n">
        <f aca="false">E146+$B$4</f>
        <v>6411</v>
      </c>
      <c r="F147" s="1" t="n">
        <f aca="false">F146+$B$5</f>
        <v>642.975</v>
      </c>
      <c r="I147" s="1" t="s">
        <v>162</v>
      </c>
      <c r="J147" s="1" t="str">
        <f aca="false">"( WIRE "&amp;D147&amp;" )"</f>
        <v>( WIRE 1003 )</v>
      </c>
      <c r="K147" s="1" t="str">
        <f aca="false">"X"&amp;$E147</f>
        <v>X6411</v>
      </c>
      <c r="L147" s="1" t="str">
        <f aca="false">"Y"&amp;F147</f>
        <v>Y642.975</v>
      </c>
      <c r="M147" s="1" t="str">
        <f aca="false">"G111"</f>
        <v>G111</v>
      </c>
      <c r="O147" s="1" t="str">
        <f aca="false">I147&amp;" "&amp;J147&amp;" "&amp;K147&amp;" "&amp;L147&amp;" "&amp;M147</f>
        <v>N146 ( WIRE 1003 ) X6411 Y642.975 G111</v>
      </c>
    </row>
    <row r="148" customFormat="false" ht="13.8" hidden="false" customHeight="false" outlineLevel="0" collapsed="false">
      <c r="D148" s="1" t="n">
        <f aca="false">D147+$B$6</f>
        <v>1002</v>
      </c>
      <c r="E148" s="1" t="n">
        <f aca="false">E147+$B$4</f>
        <v>6407</v>
      </c>
      <c r="F148" s="1" t="n">
        <f aca="false">F147+$B$5</f>
        <v>645.85</v>
      </c>
      <c r="I148" s="1" t="s">
        <v>163</v>
      </c>
      <c r="J148" s="1" t="str">
        <f aca="false">"( WIRE "&amp;D148&amp;" )"</f>
        <v>( WIRE 1002 )</v>
      </c>
      <c r="K148" s="1" t="str">
        <f aca="false">"X"&amp;$E148</f>
        <v>X6407</v>
      </c>
      <c r="L148" s="1" t="str">
        <f aca="false">"Y"&amp;F148</f>
        <v>Y645.85</v>
      </c>
      <c r="M148" s="1" t="str">
        <f aca="false">"G111"</f>
        <v>G111</v>
      </c>
      <c r="O148" s="1" t="str">
        <f aca="false">I148&amp;" "&amp;J148&amp;" "&amp;K148&amp;" "&amp;L148&amp;" "&amp;M148</f>
        <v>N147 ( WIRE 1002 ) X6407 Y645.85 G111</v>
      </c>
    </row>
    <row r="149" customFormat="false" ht="13.8" hidden="false" customHeight="false" outlineLevel="0" collapsed="false">
      <c r="D149" s="1" t="n">
        <f aca="false">D148+$B$6</f>
        <v>1001</v>
      </c>
      <c r="E149" s="1" t="n">
        <f aca="false">E148+$B$4</f>
        <v>6403</v>
      </c>
      <c r="F149" s="1" t="n">
        <f aca="false">F148+$B$5</f>
        <v>648.725</v>
      </c>
      <c r="I149" s="1" t="s">
        <v>164</v>
      </c>
      <c r="J149" s="1" t="str">
        <f aca="false">"( WIRE "&amp;D149&amp;" )"</f>
        <v>( WIRE 1001 )</v>
      </c>
      <c r="K149" s="1" t="str">
        <f aca="false">"X"&amp;$E149</f>
        <v>X6403</v>
      </c>
      <c r="L149" s="1" t="str">
        <f aca="false">"Y"&amp;F149</f>
        <v>Y648.725</v>
      </c>
      <c r="M149" s="1" t="str">
        <f aca="false">"G111"</f>
        <v>G111</v>
      </c>
      <c r="O149" s="1" t="str">
        <f aca="false">I149&amp;" "&amp;J149&amp;" "&amp;K149&amp;" "&amp;L149&amp;" "&amp;M149</f>
        <v>N148 ( WIRE 1001 ) X6403 Y648.725 G111</v>
      </c>
    </row>
    <row r="150" customFormat="false" ht="13.8" hidden="false" customHeight="false" outlineLevel="0" collapsed="false">
      <c r="D150" s="1" t="n">
        <f aca="false">D149+$B$6</f>
        <v>1000</v>
      </c>
      <c r="E150" s="1" t="n">
        <f aca="false">E149+$B$4</f>
        <v>6399</v>
      </c>
      <c r="F150" s="1" t="n">
        <f aca="false">F149+$B$5</f>
        <v>651.6</v>
      </c>
      <c r="I150" s="1" t="s">
        <v>165</v>
      </c>
      <c r="J150" s="1" t="str">
        <f aca="false">"( WIRE "&amp;D150&amp;" )"</f>
        <v>( WIRE 1000 )</v>
      </c>
      <c r="K150" s="1" t="str">
        <f aca="false">"X"&amp;$E150</f>
        <v>X6399</v>
      </c>
      <c r="L150" s="1" t="str">
        <f aca="false">"Y"&amp;F150</f>
        <v>Y651.6</v>
      </c>
      <c r="M150" s="1" t="str">
        <f aca="false">"G111"</f>
        <v>G111</v>
      </c>
      <c r="O150" s="1" t="str">
        <f aca="false">I150&amp;" "&amp;J150&amp;" "&amp;K150&amp;" "&amp;L150&amp;" "&amp;M150</f>
        <v>N149 ( WIRE 1000 ) X6399 Y651.6 G111</v>
      </c>
    </row>
    <row r="151" customFormat="false" ht="13.8" hidden="false" customHeight="false" outlineLevel="0" collapsed="false">
      <c r="D151" s="1" t="n">
        <f aca="false">D150+$B$6</f>
        <v>999</v>
      </c>
      <c r="E151" s="1" t="n">
        <f aca="false">E150+$B$4</f>
        <v>6395</v>
      </c>
      <c r="F151" s="1" t="n">
        <f aca="false">F150+$B$5</f>
        <v>654.475</v>
      </c>
      <c r="I151" s="1" t="s">
        <v>166</v>
      </c>
      <c r="J151" s="1" t="str">
        <f aca="false">"( WIRE "&amp;D151&amp;" )"</f>
        <v>( WIRE 999 )</v>
      </c>
      <c r="K151" s="1" t="str">
        <f aca="false">"X"&amp;$E151</f>
        <v>X6395</v>
      </c>
      <c r="L151" s="1" t="str">
        <f aca="false">"Y"&amp;F151</f>
        <v>Y654.475</v>
      </c>
      <c r="M151" s="1" t="str">
        <f aca="false">"G111"</f>
        <v>G111</v>
      </c>
      <c r="O151" s="1" t="str">
        <f aca="false">I151&amp;" "&amp;J151&amp;" "&amp;K151&amp;" "&amp;L151&amp;" "&amp;M151</f>
        <v>N150 ( WIRE 999 ) X6395 Y654.475 G111</v>
      </c>
    </row>
    <row r="152" customFormat="false" ht="13.8" hidden="false" customHeight="false" outlineLevel="0" collapsed="false">
      <c r="D152" s="1" t="n">
        <f aca="false">D151+$B$6</f>
        <v>998</v>
      </c>
      <c r="E152" s="1" t="n">
        <f aca="false">E151+$B$4</f>
        <v>6391</v>
      </c>
      <c r="F152" s="1" t="n">
        <f aca="false">F151+$B$5</f>
        <v>657.35</v>
      </c>
      <c r="I152" s="1" t="s">
        <v>167</v>
      </c>
      <c r="J152" s="1" t="str">
        <f aca="false">"( WIRE "&amp;D152&amp;" )"</f>
        <v>( WIRE 998 )</v>
      </c>
      <c r="K152" s="1" t="str">
        <f aca="false">"X"&amp;$E152</f>
        <v>X6391</v>
      </c>
      <c r="L152" s="1" t="str">
        <f aca="false">"Y"&amp;F152</f>
        <v>Y657.35</v>
      </c>
      <c r="M152" s="1" t="str">
        <f aca="false">"G111"</f>
        <v>G111</v>
      </c>
      <c r="O152" s="1" t="str">
        <f aca="false">I152&amp;" "&amp;J152&amp;" "&amp;K152&amp;" "&amp;L152&amp;" "&amp;M152</f>
        <v>N151 ( WIRE 998 ) X6391 Y657.35 G111</v>
      </c>
    </row>
    <row r="153" customFormat="false" ht="13.8" hidden="false" customHeight="false" outlineLevel="0" collapsed="false">
      <c r="D153" s="1" t="n">
        <f aca="false">D152+$B$6</f>
        <v>997</v>
      </c>
      <c r="E153" s="1" t="n">
        <f aca="false">E152+$B$4</f>
        <v>6387</v>
      </c>
      <c r="F153" s="1" t="n">
        <f aca="false">F152+$B$5</f>
        <v>660.225</v>
      </c>
      <c r="I153" s="1" t="s">
        <v>168</v>
      </c>
      <c r="J153" s="1" t="str">
        <f aca="false">"( WIRE "&amp;D153&amp;" )"</f>
        <v>( WIRE 997 )</v>
      </c>
      <c r="K153" s="1" t="str">
        <f aca="false">"X"&amp;$E153</f>
        <v>X6387</v>
      </c>
      <c r="L153" s="1" t="str">
        <f aca="false">"Y"&amp;F153</f>
        <v>Y660.225</v>
      </c>
      <c r="M153" s="1" t="str">
        <f aca="false">"G111"</f>
        <v>G111</v>
      </c>
      <c r="O153" s="1" t="str">
        <f aca="false">I153&amp;" "&amp;J153&amp;" "&amp;K153&amp;" "&amp;L153&amp;" "&amp;M153</f>
        <v>N152 ( WIRE 997 ) X6387 Y660.225 G111</v>
      </c>
    </row>
    <row r="154" customFormat="false" ht="13.8" hidden="false" customHeight="false" outlineLevel="0" collapsed="false">
      <c r="D154" s="1" t="n">
        <f aca="false">D153+$B$6</f>
        <v>996</v>
      </c>
      <c r="E154" s="1" t="n">
        <f aca="false">E153+$B$4</f>
        <v>6383</v>
      </c>
      <c r="F154" s="1" t="n">
        <f aca="false">F153+$B$5</f>
        <v>663.1</v>
      </c>
      <c r="I154" s="1" t="s">
        <v>169</v>
      </c>
      <c r="J154" s="1" t="str">
        <f aca="false">"( WIRE "&amp;D154&amp;" )"</f>
        <v>( WIRE 996 )</v>
      </c>
      <c r="K154" s="1" t="str">
        <f aca="false">"X"&amp;$E154</f>
        <v>X6383</v>
      </c>
      <c r="L154" s="1" t="str">
        <f aca="false">"Y"&amp;F154</f>
        <v>Y663.1</v>
      </c>
      <c r="M154" s="1" t="str">
        <f aca="false">"G111"</f>
        <v>G111</v>
      </c>
      <c r="O154" s="1" t="str">
        <f aca="false">I154&amp;" "&amp;J154&amp;" "&amp;K154&amp;" "&amp;L154&amp;" "&amp;M154</f>
        <v>N153 ( WIRE 996 ) X6383 Y663.1 G111</v>
      </c>
    </row>
    <row r="155" customFormat="false" ht="13.8" hidden="false" customHeight="false" outlineLevel="0" collapsed="false">
      <c r="D155" s="1" t="n">
        <f aca="false">D154+$B$6</f>
        <v>995</v>
      </c>
      <c r="E155" s="1" t="n">
        <f aca="false">E154+$B$4</f>
        <v>6379</v>
      </c>
      <c r="F155" s="1" t="n">
        <f aca="false">F154+$B$5</f>
        <v>665.975</v>
      </c>
      <c r="I155" s="1" t="s">
        <v>170</v>
      </c>
      <c r="J155" s="1" t="str">
        <f aca="false">"( WIRE "&amp;D155&amp;" )"</f>
        <v>( WIRE 995 )</v>
      </c>
      <c r="K155" s="1" t="str">
        <f aca="false">"X"&amp;$E155</f>
        <v>X6379</v>
      </c>
      <c r="L155" s="1" t="str">
        <f aca="false">"Y"&amp;F155</f>
        <v>Y665.975</v>
      </c>
      <c r="M155" s="1" t="str">
        <f aca="false">"G111"</f>
        <v>G111</v>
      </c>
      <c r="O155" s="1" t="str">
        <f aca="false">I155&amp;" "&amp;J155&amp;" "&amp;K155&amp;" "&amp;L155&amp;" "&amp;M155</f>
        <v>N154 ( WIRE 995 ) X6379 Y665.975 G111</v>
      </c>
    </row>
    <row r="156" customFormat="false" ht="13.8" hidden="false" customHeight="false" outlineLevel="0" collapsed="false">
      <c r="D156" s="1" t="n">
        <f aca="false">D155+$B$6</f>
        <v>994</v>
      </c>
      <c r="E156" s="1" t="n">
        <f aca="false">E155+$B$4</f>
        <v>6375</v>
      </c>
      <c r="F156" s="1" t="n">
        <f aca="false">F155+$B$5</f>
        <v>668.85</v>
      </c>
      <c r="I156" s="1" t="s">
        <v>171</v>
      </c>
      <c r="J156" s="1" t="str">
        <f aca="false">"( WIRE "&amp;D156&amp;" )"</f>
        <v>( WIRE 994 )</v>
      </c>
      <c r="K156" s="1" t="str">
        <f aca="false">"X"&amp;$E156</f>
        <v>X6375</v>
      </c>
      <c r="L156" s="1" t="str">
        <f aca="false">"Y"&amp;F156</f>
        <v>Y668.85</v>
      </c>
      <c r="M156" s="1" t="str">
        <f aca="false">"G111"</f>
        <v>G111</v>
      </c>
      <c r="O156" s="1" t="str">
        <f aca="false">I156&amp;" "&amp;J156&amp;" "&amp;K156&amp;" "&amp;L156&amp;" "&amp;M156</f>
        <v>N155 ( WIRE 994 ) X6375 Y668.85 G111</v>
      </c>
    </row>
    <row r="157" customFormat="false" ht="13.8" hidden="false" customHeight="false" outlineLevel="0" collapsed="false">
      <c r="D157" s="1" t="n">
        <f aca="false">D156+$B$6</f>
        <v>993</v>
      </c>
      <c r="E157" s="1" t="n">
        <f aca="false">E156+$B$4</f>
        <v>6371</v>
      </c>
      <c r="F157" s="1" t="n">
        <f aca="false">F156+$B$5</f>
        <v>671.725</v>
      </c>
      <c r="I157" s="1" t="s">
        <v>172</v>
      </c>
      <c r="J157" s="1" t="str">
        <f aca="false">"( WIRE "&amp;D157&amp;" )"</f>
        <v>( WIRE 993 )</v>
      </c>
      <c r="K157" s="1" t="str">
        <f aca="false">"X"&amp;$E157</f>
        <v>X6371</v>
      </c>
      <c r="L157" s="1" t="str">
        <f aca="false">"Y"&amp;F157</f>
        <v>Y671.725</v>
      </c>
      <c r="M157" s="1" t="str">
        <f aca="false">"G111"</f>
        <v>G111</v>
      </c>
      <c r="O157" s="1" t="str">
        <f aca="false">I157&amp;" "&amp;J157&amp;" "&amp;K157&amp;" "&amp;L157&amp;" "&amp;M157</f>
        <v>N156 ( WIRE 993 ) X6371 Y671.725 G111</v>
      </c>
    </row>
    <row r="158" customFormat="false" ht="13.8" hidden="false" customHeight="false" outlineLevel="0" collapsed="false">
      <c r="D158" s="1" t="n">
        <f aca="false">D157+$B$6</f>
        <v>992</v>
      </c>
      <c r="E158" s="1" t="n">
        <f aca="false">E157+$B$4</f>
        <v>6367</v>
      </c>
      <c r="F158" s="1" t="n">
        <f aca="false">F157+$B$5</f>
        <v>674.6</v>
      </c>
      <c r="I158" s="1" t="s">
        <v>173</v>
      </c>
      <c r="J158" s="1" t="str">
        <f aca="false">"( WIRE "&amp;D158&amp;" )"</f>
        <v>( WIRE 992 )</v>
      </c>
      <c r="K158" s="1" t="str">
        <f aca="false">"X"&amp;$E158</f>
        <v>X6367</v>
      </c>
      <c r="L158" s="1" t="str">
        <f aca="false">"Y"&amp;F158</f>
        <v>Y674.6</v>
      </c>
      <c r="M158" s="1" t="str">
        <f aca="false">"G111"</f>
        <v>G111</v>
      </c>
      <c r="O158" s="1" t="str">
        <f aca="false">I158&amp;" "&amp;J158&amp;" "&amp;K158&amp;" "&amp;L158&amp;" "&amp;M158</f>
        <v>N157 ( WIRE 992 ) X6367 Y674.6 G111</v>
      </c>
    </row>
    <row r="159" customFormat="false" ht="13.8" hidden="false" customHeight="false" outlineLevel="0" collapsed="false">
      <c r="D159" s="1" t="n">
        <f aca="false">D158+$B$6</f>
        <v>991</v>
      </c>
      <c r="E159" s="1" t="n">
        <f aca="false">E158+$B$4</f>
        <v>6363</v>
      </c>
      <c r="F159" s="1" t="n">
        <f aca="false">F158+$B$5</f>
        <v>677.475</v>
      </c>
      <c r="I159" s="1" t="s">
        <v>174</v>
      </c>
      <c r="J159" s="1" t="str">
        <f aca="false">"( WIRE "&amp;D159&amp;" )"</f>
        <v>( WIRE 991 )</v>
      </c>
      <c r="K159" s="1" t="str">
        <f aca="false">"X"&amp;$E159</f>
        <v>X6363</v>
      </c>
      <c r="L159" s="1" t="str">
        <f aca="false">"Y"&amp;F159</f>
        <v>Y677.475</v>
      </c>
      <c r="M159" s="1" t="str">
        <f aca="false">"G111"</f>
        <v>G111</v>
      </c>
      <c r="O159" s="1" t="str">
        <f aca="false">I159&amp;" "&amp;J159&amp;" "&amp;K159&amp;" "&amp;L159&amp;" "&amp;M159</f>
        <v>N158 ( WIRE 991 ) X6363 Y677.475 G111</v>
      </c>
    </row>
    <row r="160" customFormat="false" ht="13.8" hidden="false" customHeight="false" outlineLevel="0" collapsed="false">
      <c r="D160" s="1" t="n">
        <f aca="false">D159+$B$6</f>
        <v>990</v>
      </c>
      <c r="E160" s="1" t="n">
        <f aca="false">E159+$B$4</f>
        <v>6359</v>
      </c>
      <c r="F160" s="1" t="n">
        <f aca="false">F159+$B$5</f>
        <v>680.35</v>
      </c>
      <c r="I160" s="1" t="s">
        <v>175</v>
      </c>
      <c r="J160" s="1" t="str">
        <f aca="false">"( WIRE "&amp;D160&amp;" )"</f>
        <v>( WIRE 990 )</v>
      </c>
      <c r="K160" s="1" t="str">
        <f aca="false">"X"&amp;$E160</f>
        <v>X6359</v>
      </c>
      <c r="L160" s="1" t="str">
        <f aca="false">"Y"&amp;F160</f>
        <v>Y680.35</v>
      </c>
      <c r="M160" s="1" t="str">
        <f aca="false">"G111"</f>
        <v>G111</v>
      </c>
      <c r="O160" s="1" t="str">
        <f aca="false">I160&amp;" "&amp;J160&amp;" "&amp;K160&amp;" "&amp;L160&amp;" "&amp;M160</f>
        <v>N159 ( WIRE 990 ) X6359 Y680.35 G111</v>
      </c>
    </row>
    <row r="161" customFormat="false" ht="13.8" hidden="false" customHeight="false" outlineLevel="0" collapsed="false">
      <c r="D161" s="1" t="n">
        <f aca="false">D160+$B$6</f>
        <v>989</v>
      </c>
      <c r="E161" s="1" t="n">
        <f aca="false">E160+$B$4</f>
        <v>6355</v>
      </c>
      <c r="F161" s="1" t="n">
        <f aca="false">F160+$B$5</f>
        <v>683.225</v>
      </c>
      <c r="I161" s="1" t="s">
        <v>176</v>
      </c>
      <c r="J161" s="1" t="str">
        <f aca="false">"( WIRE "&amp;D161&amp;" )"</f>
        <v>( WIRE 989 )</v>
      </c>
      <c r="K161" s="1" t="str">
        <f aca="false">"X"&amp;$E161</f>
        <v>X6355</v>
      </c>
      <c r="L161" s="1" t="str">
        <f aca="false">"Y"&amp;F161</f>
        <v>Y683.225</v>
      </c>
      <c r="M161" s="1" t="str">
        <f aca="false">"G111"</f>
        <v>G111</v>
      </c>
      <c r="O161" s="1" t="str">
        <f aca="false">I161&amp;" "&amp;J161&amp;" "&amp;K161&amp;" "&amp;L161&amp;" "&amp;M161</f>
        <v>N160 ( WIRE 989 ) X6355 Y683.225 G111</v>
      </c>
    </row>
    <row r="162" customFormat="false" ht="13.8" hidden="false" customHeight="false" outlineLevel="0" collapsed="false">
      <c r="D162" s="1" t="n">
        <f aca="false">D161+$B$6</f>
        <v>988</v>
      </c>
      <c r="E162" s="1" t="n">
        <f aca="false">E161+$B$4</f>
        <v>6351</v>
      </c>
      <c r="F162" s="1" t="n">
        <f aca="false">F161+$B$5</f>
        <v>686.1</v>
      </c>
      <c r="I162" s="1" t="s">
        <v>177</v>
      </c>
      <c r="J162" s="1" t="str">
        <f aca="false">"( WIRE "&amp;D162&amp;" )"</f>
        <v>( WIRE 988 )</v>
      </c>
      <c r="K162" s="1" t="str">
        <f aca="false">"X"&amp;$E162</f>
        <v>X6351</v>
      </c>
      <c r="L162" s="1" t="str">
        <f aca="false">"Y"&amp;F162</f>
        <v>Y686.1</v>
      </c>
      <c r="M162" s="1" t="str">
        <f aca="false">"G111"</f>
        <v>G111</v>
      </c>
      <c r="O162" s="1" t="str">
        <f aca="false">I162&amp;" "&amp;J162&amp;" "&amp;K162&amp;" "&amp;L162&amp;" "&amp;M162</f>
        <v>N161 ( WIRE 988 ) X6351 Y686.1 G111</v>
      </c>
    </row>
    <row r="163" customFormat="false" ht="13.8" hidden="false" customHeight="false" outlineLevel="0" collapsed="false">
      <c r="D163" s="1" t="n">
        <f aca="false">D162+$B$6</f>
        <v>987</v>
      </c>
      <c r="E163" s="1" t="n">
        <f aca="false">E162+$B$4</f>
        <v>6347</v>
      </c>
      <c r="F163" s="1" t="n">
        <f aca="false">F162+$B$5</f>
        <v>688.975</v>
      </c>
      <c r="I163" s="1" t="s">
        <v>178</v>
      </c>
      <c r="J163" s="1" t="str">
        <f aca="false">"( WIRE "&amp;D163&amp;" )"</f>
        <v>( WIRE 987 )</v>
      </c>
      <c r="K163" s="1" t="str">
        <f aca="false">"X"&amp;$E163</f>
        <v>X6347</v>
      </c>
      <c r="L163" s="1" t="str">
        <f aca="false">"Y"&amp;F163</f>
        <v>Y688.975</v>
      </c>
      <c r="M163" s="1" t="str">
        <f aca="false">"G111"</f>
        <v>G111</v>
      </c>
      <c r="O163" s="1" t="str">
        <f aca="false">I163&amp;" "&amp;J163&amp;" "&amp;K163&amp;" "&amp;L163&amp;" "&amp;M163</f>
        <v>N162 ( WIRE 987 ) X6347 Y688.975 G111</v>
      </c>
    </row>
    <row r="164" customFormat="false" ht="13.8" hidden="false" customHeight="false" outlineLevel="0" collapsed="false">
      <c r="D164" s="1" t="n">
        <f aca="false">D163+$B$6</f>
        <v>986</v>
      </c>
      <c r="E164" s="1" t="n">
        <f aca="false">E163+$B$4</f>
        <v>6343</v>
      </c>
      <c r="F164" s="1" t="n">
        <f aca="false">F163+$B$5</f>
        <v>691.85</v>
      </c>
      <c r="I164" s="1" t="s">
        <v>179</v>
      </c>
      <c r="J164" s="1" t="str">
        <f aca="false">"( WIRE "&amp;D164&amp;" )"</f>
        <v>( WIRE 986 )</v>
      </c>
      <c r="K164" s="1" t="str">
        <f aca="false">"X"&amp;$E164</f>
        <v>X6343</v>
      </c>
      <c r="L164" s="1" t="str">
        <f aca="false">"Y"&amp;F164</f>
        <v>Y691.85</v>
      </c>
      <c r="M164" s="1" t="str">
        <f aca="false">"G111"</f>
        <v>G111</v>
      </c>
      <c r="O164" s="1" t="str">
        <f aca="false">I164&amp;" "&amp;J164&amp;" "&amp;K164&amp;" "&amp;L164&amp;" "&amp;M164</f>
        <v>N163 ( WIRE 986 ) X6343 Y691.85 G111</v>
      </c>
    </row>
    <row r="165" customFormat="false" ht="13.8" hidden="false" customHeight="false" outlineLevel="0" collapsed="false">
      <c r="D165" s="1" t="n">
        <f aca="false">D164+$B$6</f>
        <v>985</v>
      </c>
      <c r="E165" s="1" t="n">
        <f aca="false">E164+$B$4</f>
        <v>6339</v>
      </c>
      <c r="F165" s="1" t="n">
        <f aca="false">F164+$B$5</f>
        <v>694.725</v>
      </c>
      <c r="I165" s="1" t="s">
        <v>180</v>
      </c>
      <c r="J165" s="1" t="str">
        <f aca="false">"( WIRE "&amp;D165&amp;" )"</f>
        <v>( WIRE 985 )</v>
      </c>
      <c r="K165" s="1" t="str">
        <f aca="false">"X"&amp;$E165</f>
        <v>X6339</v>
      </c>
      <c r="L165" s="1" t="str">
        <f aca="false">"Y"&amp;F165</f>
        <v>Y694.725</v>
      </c>
      <c r="M165" s="1" t="str">
        <f aca="false">"G111"</f>
        <v>G111</v>
      </c>
      <c r="O165" s="1" t="str">
        <f aca="false">I165&amp;" "&amp;J165&amp;" "&amp;K165&amp;" "&amp;L165&amp;" "&amp;M165</f>
        <v>N164 ( WIRE 985 ) X6339 Y694.725 G111</v>
      </c>
    </row>
    <row r="166" customFormat="false" ht="13.8" hidden="false" customHeight="false" outlineLevel="0" collapsed="false">
      <c r="D166" s="1" t="n">
        <f aca="false">D165+$B$6</f>
        <v>984</v>
      </c>
      <c r="E166" s="1" t="n">
        <f aca="false">E165+$B$4</f>
        <v>6335</v>
      </c>
      <c r="F166" s="1" t="n">
        <f aca="false">F165+$B$5</f>
        <v>697.6</v>
      </c>
      <c r="I166" s="1" t="s">
        <v>181</v>
      </c>
      <c r="J166" s="1" t="str">
        <f aca="false">"( WIRE "&amp;D166&amp;" )"</f>
        <v>( WIRE 984 )</v>
      </c>
      <c r="K166" s="1" t="str">
        <f aca="false">"X"&amp;$E166</f>
        <v>X6335</v>
      </c>
      <c r="L166" s="1" t="str">
        <f aca="false">"Y"&amp;F166</f>
        <v>Y697.6</v>
      </c>
      <c r="M166" s="1" t="str">
        <f aca="false">"G111"</f>
        <v>G111</v>
      </c>
      <c r="O166" s="1" t="str">
        <f aca="false">I166&amp;" "&amp;J166&amp;" "&amp;K166&amp;" "&amp;L166&amp;" "&amp;M166</f>
        <v>N165 ( WIRE 984 ) X6335 Y697.6 G111</v>
      </c>
    </row>
    <row r="167" customFormat="false" ht="13.8" hidden="false" customHeight="false" outlineLevel="0" collapsed="false">
      <c r="D167" s="1" t="n">
        <f aca="false">D166+$B$6</f>
        <v>983</v>
      </c>
      <c r="E167" s="1" t="n">
        <f aca="false">E166+$B$4</f>
        <v>6331</v>
      </c>
      <c r="F167" s="1" t="n">
        <f aca="false">F166+$B$5</f>
        <v>700.475</v>
      </c>
      <c r="I167" s="1" t="s">
        <v>182</v>
      </c>
      <c r="J167" s="1" t="str">
        <f aca="false">"( WIRE "&amp;D167&amp;" )"</f>
        <v>( WIRE 983 )</v>
      </c>
      <c r="K167" s="1" t="str">
        <f aca="false">"X"&amp;$E167</f>
        <v>X6331</v>
      </c>
      <c r="L167" s="1" t="str">
        <f aca="false">"Y"&amp;F167</f>
        <v>Y700.475</v>
      </c>
      <c r="M167" s="1" t="str">
        <f aca="false">"G111"</f>
        <v>G111</v>
      </c>
      <c r="O167" s="1" t="str">
        <f aca="false">I167&amp;" "&amp;J167&amp;" "&amp;K167&amp;" "&amp;L167&amp;" "&amp;M167</f>
        <v>N166 ( WIRE 983 ) X6331 Y700.475 G111</v>
      </c>
    </row>
    <row r="168" customFormat="false" ht="13.8" hidden="false" customHeight="false" outlineLevel="0" collapsed="false">
      <c r="D168" s="1" t="n">
        <f aca="false">D167+$B$6</f>
        <v>982</v>
      </c>
      <c r="E168" s="1" t="n">
        <f aca="false">E167+$B$4</f>
        <v>6327</v>
      </c>
      <c r="F168" s="1" t="n">
        <f aca="false">F167+$B$5</f>
        <v>703.35</v>
      </c>
      <c r="I168" s="1" t="s">
        <v>183</v>
      </c>
      <c r="J168" s="1" t="str">
        <f aca="false">"( WIRE "&amp;D168&amp;" )"</f>
        <v>( WIRE 982 )</v>
      </c>
      <c r="K168" s="1" t="str">
        <f aca="false">"X"&amp;$E168</f>
        <v>X6327</v>
      </c>
      <c r="L168" s="1" t="str">
        <f aca="false">"Y"&amp;F168</f>
        <v>Y703.35</v>
      </c>
      <c r="M168" s="1" t="str">
        <f aca="false">"G111"</f>
        <v>G111</v>
      </c>
      <c r="O168" s="1" t="str">
        <f aca="false">I168&amp;" "&amp;J168&amp;" "&amp;K168&amp;" "&amp;L168&amp;" "&amp;M168</f>
        <v>N167 ( WIRE 982 ) X6327 Y703.35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2" t="n">
        <v>6327</v>
      </c>
      <c r="D2" s="4" t="n">
        <v>982</v>
      </c>
      <c r="E2" s="1" t="n">
        <f aca="false">$B$2</f>
        <v>6327</v>
      </c>
      <c r="F2" s="1" t="n">
        <f aca="false">$B$3</f>
        <v>703.2</v>
      </c>
      <c r="G2" s="4"/>
      <c r="H2" s="4"/>
      <c r="I2" s="4" t="s">
        <v>17</v>
      </c>
      <c r="J2" s="4" t="str">
        <f aca="false">"( WIRE "&amp;D2&amp;" )"</f>
        <v>( WIRE 982 )</v>
      </c>
      <c r="K2" s="1" t="str">
        <f aca="false">"X"&amp;$E$2</f>
        <v>X6327</v>
      </c>
      <c r="L2" s="1" t="str">
        <f aca="false">"Y"&amp;F2</f>
        <v>Y703.2</v>
      </c>
      <c r="M2" s="1" t="str">
        <f aca="false">"G111"</f>
        <v>G111</v>
      </c>
      <c r="O2" s="4" t="str">
        <f aca="false">I2&amp;" "&amp;J2&amp;" "&amp;K2&amp;" "&amp;L2&amp;" "&amp;M2</f>
        <v>N1 ( WIRE 982 ) X6327 Y703.2 G111</v>
      </c>
    </row>
    <row r="3" customFormat="false" ht="13.8" hidden="false" customHeight="false" outlineLevel="0" collapsed="false">
      <c r="A3" s="1" t="s">
        <v>6</v>
      </c>
      <c r="B3" s="12" t="n">
        <f aca="false">702.1+1.1</f>
        <v>703.2</v>
      </c>
      <c r="D3" s="1" t="n">
        <f aca="false">D2+$B$6</f>
        <v>981</v>
      </c>
      <c r="E3" s="1" t="n">
        <f aca="false">E2+$B$4</f>
        <v>6327</v>
      </c>
      <c r="F3" s="1" t="n">
        <f aca="false">F2+$B$5</f>
        <v>708.95</v>
      </c>
      <c r="I3" s="1" t="s">
        <v>18</v>
      </c>
      <c r="J3" s="1" t="str">
        <f aca="false">"( WIRE "&amp;D3&amp;" )"</f>
        <v>( WIRE 981 )</v>
      </c>
      <c r="K3" s="1" t="str">
        <f aca="false">"X"&amp;$E3</f>
        <v>X6327</v>
      </c>
      <c r="L3" s="1" t="str">
        <f aca="false">"Y"&amp;F3</f>
        <v>Y708.95</v>
      </c>
      <c r="M3" s="1" t="str">
        <f aca="false">"G111"</f>
        <v>G111</v>
      </c>
      <c r="O3" s="1" t="str">
        <f aca="false">I3&amp;" "&amp;J3&amp;" "&amp;K3&amp;" "&amp;L3&amp;" "&amp;M3</f>
        <v>N2 ( WIRE 981 ) X6327 Y708.95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980</v>
      </c>
      <c r="E4" s="1" t="n">
        <f aca="false">E3+$B$4</f>
        <v>6327</v>
      </c>
      <c r="F4" s="1" t="n">
        <f aca="false">F3+$B$5</f>
        <v>714.7</v>
      </c>
      <c r="I4" s="1" t="s">
        <v>19</v>
      </c>
      <c r="J4" s="1" t="str">
        <f aca="false">"( WIRE "&amp;D4&amp;" )"</f>
        <v>( WIRE 980 )</v>
      </c>
      <c r="K4" s="1" t="str">
        <f aca="false">"X"&amp;$E4</f>
        <v>X6327</v>
      </c>
      <c r="L4" s="1" t="str">
        <f aca="false">"Y"&amp;F4</f>
        <v>Y714.7</v>
      </c>
      <c r="M4" s="1" t="str">
        <f aca="false">"G111"</f>
        <v>G111</v>
      </c>
      <c r="O4" s="1" t="str">
        <f aca="false">I4&amp;" "&amp;J4&amp;" "&amp;K4&amp;" "&amp;L4&amp;" "&amp;M4</f>
        <v>N3 ( WIRE 980 ) X6327 Y714.7 G111</v>
      </c>
    </row>
    <row r="5" customFormat="false" ht="13.8" hidden="false" customHeight="false" outlineLevel="0" collapsed="false">
      <c r="A5" s="1" t="s">
        <v>8</v>
      </c>
      <c r="B5" s="1" t="n">
        <v>5.75</v>
      </c>
      <c r="D5" s="1" t="n">
        <f aca="false">D4+$B$6</f>
        <v>979</v>
      </c>
      <c r="E5" s="1" t="n">
        <f aca="false">E4+$B$4</f>
        <v>6327</v>
      </c>
      <c r="F5" s="1" t="n">
        <f aca="false">F4+$B$5</f>
        <v>720.45</v>
      </c>
      <c r="I5" s="1" t="s">
        <v>20</v>
      </c>
      <c r="J5" s="1" t="str">
        <f aca="false">"( WIRE "&amp;D5&amp;" )"</f>
        <v>( WIRE 979 )</v>
      </c>
      <c r="K5" s="1" t="str">
        <f aca="false">"X"&amp;$E5</f>
        <v>X6327</v>
      </c>
      <c r="L5" s="1" t="str">
        <f aca="false">"Y"&amp;F5</f>
        <v>Y720.45</v>
      </c>
      <c r="M5" s="1" t="str">
        <f aca="false">"G111"</f>
        <v>G111</v>
      </c>
      <c r="O5" s="1" t="str">
        <f aca="false">I5&amp;" "&amp;J5&amp;" "&amp;K5&amp;" "&amp;L5&amp;" "&amp;M5</f>
        <v>N4 ( WIRE 979 ) X6327 Y720.45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978</v>
      </c>
      <c r="E6" s="1" t="n">
        <f aca="false">E5+$B$4</f>
        <v>6327</v>
      </c>
      <c r="F6" s="1" t="n">
        <f aca="false">F5+$B$5</f>
        <v>726.2</v>
      </c>
      <c r="I6" s="1" t="s">
        <v>21</v>
      </c>
      <c r="J6" s="1" t="str">
        <f aca="false">"( WIRE "&amp;D6&amp;" )"</f>
        <v>( WIRE 978 )</v>
      </c>
      <c r="K6" s="1" t="str">
        <f aca="false">"X"&amp;$E6</f>
        <v>X6327</v>
      </c>
      <c r="L6" s="1" t="str">
        <f aca="false">"Y"&amp;F6</f>
        <v>Y726.2</v>
      </c>
      <c r="M6" s="1" t="str">
        <f aca="false">"G111"</f>
        <v>G111</v>
      </c>
      <c r="O6" s="1" t="str">
        <f aca="false">I6&amp;" "&amp;J6&amp;" "&amp;K6&amp;" "&amp;L6&amp;" "&amp;M6</f>
        <v>N5 ( WIRE 978 ) X6327 Y726.2 G111</v>
      </c>
    </row>
    <row r="7" customFormat="false" ht="13.8" hidden="false" customHeight="false" outlineLevel="0" collapsed="false">
      <c r="D7" s="1" t="n">
        <f aca="false">D6+$B$6</f>
        <v>977</v>
      </c>
      <c r="E7" s="1" t="n">
        <f aca="false">E6+$B$4</f>
        <v>6327</v>
      </c>
      <c r="F7" s="1" t="n">
        <f aca="false">F6+$B$5</f>
        <v>731.95</v>
      </c>
      <c r="I7" s="1" t="s">
        <v>22</v>
      </c>
      <c r="J7" s="1" t="str">
        <f aca="false">"( WIRE "&amp;D7&amp;" )"</f>
        <v>( WIRE 977 )</v>
      </c>
      <c r="K7" s="1" t="str">
        <f aca="false">"X"&amp;$E7</f>
        <v>X6327</v>
      </c>
      <c r="L7" s="1" t="str">
        <f aca="false">"Y"&amp;F7</f>
        <v>Y731.95</v>
      </c>
      <c r="M7" s="1" t="str">
        <f aca="false">"G111"</f>
        <v>G111</v>
      </c>
      <c r="O7" s="1" t="str">
        <f aca="false">I7&amp;" "&amp;J7&amp;" "&amp;K7&amp;" "&amp;L7&amp;" "&amp;M7</f>
        <v>N6 ( WIRE 977 ) X6327 Y731.95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976</v>
      </c>
      <c r="E8" s="1" t="n">
        <f aca="false">E7+$B$4</f>
        <v>6327</v>
      </c>
      <c r="F8" s="1" t="n">
        <f aca="false">F7+$B$5</f>
        <v>737.7</v>
      </c>
      <c r="I8" s="1" t="s">
        <v>23</v>
      </c>
      <c r="J8" s="1" t="str">
        <f aca="false">"( WIRE "&amp;D8&amp;" )"</f>
        <v>( WIRE 976 )</v>
      </c>
      <c r="K8" s="1" t="str">
        <f aca="false">"X"&amp;$E8</f>
        <v>X6327</v>
      </c>
      <c r="L8" s="1" t="str">
        <f aca="false">"Y"&amp;F8</f>
        <v>Y737.7</v>
      </c>
      <c r="M8" s="1" t="str">
        <f aca="false">"G111"</f>
        <v>G111</v>
      </c>
      <c r="O8" s="1" t="str">
        <f aca="false">I8&amp;" "&amp;J8&amp;" "&amp;K8&amp;" "&amp;L8&amp;" "&amp;M8</f>
        <v>N7 ( WIRE 976 ) X6327 Y737.7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975</v>
      </c>
      <c r="E9" s="1" t="n">
        <f aca="false">E8+$B$4</f>
        <v>6327</v>
      </c>
      <c r="F9" s="1" t="n">
        <f aca="false">F8+$B$5</f>
        <v>743.45</v>
      </c>
      <c r="I9" s="1" t="s">
        <v>24</v>
      </c>
      <c r="J9" s="1" t="str">
        <f aca="false">"( WIRE "&amp;D9&amp;" )"</f>
        <v>( WIRE 975 )</v>
      </c>
      <c r="K9" s="1" t="str">
        <f aca="false">"X"&amp;$E9</f>
        <v>X6327</v>
      </c>
      <c r="L9" s="1" t="str">
        <f aca="false">"Y"&amp;F9</f>
        <v>Y743.45</v>
      </c>
      <c r="M9" s="1" t="str">
        <f aca="false">"G111"</f>
        <v>G111</v>
      </c>
      <c r="O9" s="1" t="str">
        <f aca="false">I9&amp;" "&amp;J9&amp;" "&amp;K9&amp;" "&amp;L9&amp;" "&amp;M9</f>
        <v>N8 ( WIRE 975 ) X6327 Y743.45 G111</v>
      </c>
    </row>
    <row r="10" customFormat="false" ht="13.8" hidden="false" customHeight="false" outlineLevel="0" collapsed="false">
      <c r="D10" s="1" t="n">
        <f aca="false">D9+$B$6</f>
        <v>974</v>
      </c>
      <c r="E10" s="1" t="n">
        <f aca="false">E9+$B$4</f>
        <v>6327</v>
      </c>
      <c r="F10" s="1" t="n">
        <f aca="false">F9+$B$5</f>
        <v>749.2</v>
      </c>
      <c r="I10" s="1" t="s">
        <v>25</v>
      </c>
      <c r="J10" s="1" t="str">
        <f aca="false">"( WIRE "&amp;D10&amp;" )"</f>
        <v>( WIRE 974 )</v>
      </c>
      <c r="K10" s="1" t="str">
        <f aca="false">"X"&amp;$E10</f>
        <v>X6327</v>
      </c>
      <c r="L10" s="1" t="str">
        <f aca="false">"Y"&amp;F10</f>
        <v>Y749.2</v>
      </c>
      <c r="M10" s="1" t="str">
        <f aca="false">"G111"</f>
        <v>G111</v>
      </c>
      <c r="O10" s="1" t="str">
        <f aca="false">I10&amp;" "&amp;J10&amp;" "&amp;K10&amp;" "&amp;L10&amp;" "&amp;M10</f>
        <v>N9 ( WIRE 974 ) X6327 Y749.2 G111</v>
      </c>
    </row>
    <row r="11" customFormat="false" ht="13.8" hidden="false" customHeight="false" outlineLevel="0" collapsed="false">
      <c r="D11" s="1" t="n">
        <f aca="false">D10+$B$6</f>
        <v>973</v>
      </c>
      <c r="E11" s="1" t="n">
        <f aca="false">E10+$B$4</f>
        <v>6327</v>
      </c>
      <c r="F11" s="1" t="n">
        <f aca="false">F10+$B$5</f>
        <v>754.95</v>
      </c>
      <c r="I11" s="1" t="s">
        <v>26</v>
      </c>
      <c r="J11" s="1" t="str">
        <f aca="false">"( WIRE "&amp;D11&amp;" )"</f>
        <v>( WIRE 973 )</v>
      </c>
      <c r="K11" s="1" t="str">
        <f aca="false">"X"&amp;$E11</f>
        <v>X6327</v>
      </c>
      <c r="L11" s="1" t="str">
        <f aca="false">"Y"&amp;F11</f>
        <v>Y754.95</v>
      </c>
      <c r="M11" s="1" t="str">
        <f aca="false">"G111"</f>
        <v>G111</v>
      </c>
      <c r="O11" s="1" t="str">
        <f aca="false">I11&amp;" "&amp;J11&amp;" "&amp;K11&amp;" "&amp;L11&amp;" "&amp;M11</f>
        <v>N10 ( WIRE 973 ) X6327 Y754.95 G111</v>
      </c>
    </row>
    <row r="12" customFormat="false" ht="13.8" hidden="false" customHeight="false" outlineLevel="0" collapsed="false">
      <c r="D12" s="1" t="n">
        <f aca="false">D11+$B$6</f>
        <v>972</v>
      </c>
      <c r="E12" s="1" t="n">
        <f aca="false">E11+$B$4</f>
        <v>6327</v>
      </c>
      <c r="F12" s="1" t="n">
        <f aca="false">F11+$B$5</f>
        <v>760.7</v>
      </c>
      <c r="I12" s="1" t="s">
        <v>27</v>
      </c>
      <c r="J12" s="1" t="str">
        <f aca="false">"( WIRE "&amp;D12&amp;" )"</f>
        <v>( WIRE 972 )</v>
      </c>
      <c r="K12" s="1" t="str">
        <f aca="false">"X"&amp;$E12</f>
        <v>X6327</v>
      </c>
      <c r="L12" s="1" t="str">
        <f aca="false">"Y"&amp;F12</f>
        <v>Y760.7</v>
      </c>
      <c r="M12" s="1" t="str">
        <f aca="false">"G111"</f>
        <v>G111</v>
      </c>
      <c r="O12" s="1" t="str">
        <f aca="false">I12&amp;" "&amp;J12&amp;" "&amp;K12&amp;" "&amp;L12&amp;" "&amp;M12</f>
        <v>N11 ( WIRE 972 ) X6327 Y760.7 G111</v>
      </c>
    </row>
    <row r="13" customFormat="false" ht="13.8" hidden="false" customHeight="false" outlineLevel="0" collapsed="false">
      <c r="D13" s="1" t="n">
        <f aca="false">D12+$B$6</f>
        <v>971</v>
      </c>
      <c r="E13" s="1" t="n">
        <f aca="false">E12+$B$4</f>
        <v>6327</v>
      </c>
      <c r="F13" s="1" t="n">
        <f aca="false">F12+$B$5</f>
        <v>766.45</v>
      </c>
      <c r="I13" s="1" t="s">
        <v>28</v>
      </c>
      <c r="J13" s="1" t="str">
        <f aca="false">"( WIRE "&amp;D13&amp;" )"</f>
        <v>( WIRE 971 )</v>
      </c>
      <c r="K13" s="1" t="str">
        <f aca="false">"X"&amp;$E13</f>
        <v>X6327</v>
      </c>
      <c r="L13" s="1" t="str">
        <f aca="false">"Y"&amp;F13</f>
        <v>Y766.45</v>
      </c>
      <c r="M13" s="1" t="str">
        <f aca="false">"G111"</f>
        <v>G111</v>
      </c>
      <c r="O13" s="1" t="str">
        <f aca="false">I13&amp;" "&amp;J13&amp;" "&amp;K13&amp;" "&amp;L13&amp;" "&amp;M13</f>
        <v>N12 ( WIRE 971 ) X6327 Y766.45 G111</v>
      </c>
    </row>
    <row r="14" customFormat="false" ht="13.8" hidden="false" customHeight="false" outlineLevel="0" collapsed="false">
      <c r="D14" s="1" t="n">
        <f aca="false">D13+$B$6</f>
        <v>970</v>
      </c>
      <c r="E14" s="1" t="n">
        <f aca="false">E13+$B$4</f>
        <v>6327</v>
      </c>
      <c r="F14" s="1" t="n">
        <f aca="false">F13+$B$5</f>
        <v>772.2</v>
      </c>
      <c r="I14" s="1" t="s">
        <v>29</v>
      </c>
      <c r="J14" s="1" t="str">
        <f aca="false">"( WIRE "&amp;D14&amp;" )"</f>
        <v>( WIRE 970 )</v>
      </c>
      <c r="K14" s="1" t="str">
        <f aca="false">"X"&amp;$E14</f>
        <v>X6327</v>
      </c>
      <c r="L14" s="1" t="str">
        <f aca="false">"Y"&amp;F14</f>
        <v>Y772.2</v>
      </c>
      <c r="M14" s="1" t="str">
        <f aca="false">"G111"</f>
        <v>G111</v>
      </c>
      <c r="O14" s="1" t="str">
        <f aca="false">I14&amp;" "&amp;J14&amp;" "&amp;K14&amp;" "&amp;L14&amp;" "&amp;M14</f>
        <v>N13 ( WIRE 970 ) X6327 Y772.2 G111</v>
      </c>
    </row>
    <row r="15" customFormat="false" ht="13.8" hidden="false" customHeight="false" outlineLevel="0" collapsed="false">
      <c r="D15" s="1" t="n">
        <f aca="false">D14+$B$6</f>
        <v>969</v>
      </c>
      <c r="E15" s="1" t="n">
        <f aca="false">E14+$B$4</f>
        <v>6327</v>
      </c>
      <c r="F15" s="1" t="n">
        <f aca="false">F14+$B$5</f>
        <v>777.95</v>
      </c>
      <c r="I15" s="1" t="s">
        <v>30</v>
      </c>
      <c r="J15" s="1" t="str">
        <f aca="false">"( WIRE "&amp;D15&amp;" )"</f>
        <v>( WIRE 969 )</v>
      </c>
      <c r="K15" s="1" t="str">
        <f aca="false">"X"&amp;$E15</f>
        <v>X6327</v>
      </c>
      <c r="L15" s="1" t="str">
        <f aca="false">"Y"&amp;F15</f>
        <v>Y777.95</v>
      </c>
      <c r="M15" s="1" t="str">
        <f aca="false">"G111"</f>
        <v>G111</v>
      </c>
      <c r="O15" s="1" t="str">
        <f aca="false">I15&amp;" "&amp;J15&amp;" "&amp;K15&amp;" "&amp;L15&amp;" "&amp;M15</f>
        <v>N14 ( WIRE 969 ) X6327 Y777.95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968</v>
      </c>
      <c r="E16" s="1" t="n">
        <f aca="false">E15+$B$4</f>
        <v>6327</v>
      </c>
      <c r="F16" s="1" t="n">
        <f aca="false">F15+$B$5</f>
        <v>783.7</v>
      </c>
      <c r="I16" s="1" t="s">
        <v>31</v>
      </c>
      <c r="J16" s="1" t="str">
        <f aca="false">"( WIRE "&amp;D16&amp;" )"</f>
        <v>( WIRE 968 )</v>
      </c>
      <c r="K16" s="1" t="str">
        <f aca="false">"X"&amp;$E16</f>
        <v>X6327</v>
      </c>
      <c r="L16" s="1" t="str">
        <f aca="false">"Y"&amp;F16</f>
        <v>Y783.7</v>
      </c>
      <c r="M16" s="1" t="str">
        <f aca="false">"G111"</f>
        <v>G111</v>
      </c>
      <c r="O16" s="1" t="str">
        <f aca="false">I16&amp;" "&amp;J16&amp;" "&amp;K16&amp;" "&amp;L16&amp;" "&amp;M16</f>
        <v>N15 ( WIRE 968 ) X6327 Y783.7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967</v>
      </c>
      <c r="E17" s="1" t="n">
        <f aca="false">E16+$B$4</f>
        <v>6327</v>
      </c>
      <c r="F17" s="1" t="n">
        <f aca="false">F16+$B$5</f>
        <v>789.45</v>
      </c>
      <c r="I17" s="1" t="s">
        <v>32</v>
      </c>
      <c r="J17" s="1" t="str">
        <f aca="false">"( WIRE "&amp;D17&amp;" )"</f>
        <v>( WIRE 967 )</v>
      </c>
      <c r="K17" s="1" t="str">
        <f aca="false">"X"&amp;$E17</f>
        <v>X6327</v>
      </c>
      <c r="L17" s="1" t="str">
        <f aca="false">"Y"&amp;F17</f>
        <v>Y789.45</v>
      </c>
      <c r="M17" s="1" t="str">
        <f aca="false">"G111"</f>
        <v>G111</v>
      </c>
      <c r="O17" s="1" t="str">
        <f aca="false">I17&amp;" "&amp;J17&amp;" "&amp;K17&amp;" "&amp;L17&amp;" "&amp;M17</f>
        <v>N16 ( WIRE 967 ) X6327 Y789.45 G111</v>
      </c>
    </row>
    <row r="18" customFormat="false" ht="13.8" hidden="false" customHeight="false" outlineLevel="0" collapsed="false">
      <c r="D18" s="1" t="n">
        <f aca="false">D17+$B$6</f>
        <v>966</v>
      </c>
      <c r="E18" s="1" t="n">
        <f aca="false">E17+$B$4</f>
        <v>6327</v>
      </c>
      <c r="F18" s="1" t="n">
        <f aca="false">F17+$B$5</f>
        <v>795.2</v>
      </c>
      <c r="I18" s="1" t="s">
        <v>33</v>
      </c>
      <c r="J18" s="1" t="str">
        <f aca="false">"( WIRE "&amp;D18&amp;" )"</f>
        <v>( WIRE 966 )</v>
      </c>
      <c r="K18" s="1" t="str">
        <f aca="false">"X"&amp;$E18</f>
        <v>X6327</v>
      </c>
      <c r="L18" s="1" t="str">
        <f aca="false">"Y"&amp;F18</f>
        <v>Y795.2</v>
      </c>
      <c r="M18" s="1" t="str">
        <f aca="false">"G111"</f>
        <v>G111</v>
      </c>
      <c r="O18" s="1" t="str">
        <f aca="false">I18&amp;" "&amp;J18&amp;" "&amp;K18&amp;" "&amp;L18&amp;" "&amp;M18</f>
        <v>N17 ( WIRE 966 ) X6327 Y795.2 G111</v>
      </c>
    </row>
    <row r="19" customFormat="false" ht="13.8" hidden="false" customHeight="false" outlineLevel="0" collapsed="false">
      <c r="D19" s="1" t="n">
        <f aca="false">D18+$B$6</f>
        <v>965</v>
      </c>
      <c r="E19" s="1" t="n">
        <f aca="false">E18+$B$4</f>
        <v>6327</v>
      </c>
      <c r="F19" s="1" t="n">
        <f aca="false">F18+$B$5</f>
        <v>800.95</v>
      </c>
      <c r="I19" s="1" t="s">
        <v>34</v>
      </c>
      <c r="J19" s="1" t="str">
        <f aca="false">"( WIRE "&amp;D19&amp;" )"</f>
        <v>( WIRE 965 )</v>
      </c>
      <c r="K19" s="1" t="str">
        <f aca="false">"X"&amp;$E19</f>
        <v>X6327</v>
      </c>
      <c r="L19" s="1" t="str">
        <f aca="false">"Y"&amp;F19</f>
        <v>Y800.95</v>
      </c>
      <c r="M19" s="1" t="str">
        <f aca="false">"G111"</f>
        <v>G111</v>
      </c>
      <c r="O19" s="1" t="str">
        <f aca="false">I19&amp;" "&amp;J19&amp;" "&amp;K19&amp;" "&amp;L19&amp;" "&amp;M19</f>
        <v>N18 ( WIRE 965 ) X6327 Y800.95 G111</v>
      </c>
    </row>
    <row r="20" customFormat="false" ht="13.8" hidden="false" customHeight="false" outlineLevel="0" collapsed="false">
      <c r="D20" s="1" t="n">
        <f aca="false">D19+$B$6</f>
        <v>964</v>
      </c>
      <c r="E20" s="1" t="n">
        <f aca="false">E19+$B$4</f>
        <v>6327</v>
      </c>
      <c r="F20" s="1" t="n">
        <f aca="false">F19+$B$5</f>
        <v>806.7</v>
      </c>
      <c r="I20" s="1" t="s">
        <v>35</v>
      </c>
      <c r="J20" s="1" t="str">
        <f aca="false">"( WIRE "&amp;D20&amp;" )"</f>
        <v>( WIRE 964 )</v>
      </c>
      <c r="K20" s="1" t="str">
        <f aca="false">"X"&amp;$E20</f>
        <v>X6327</v>
      </c>
      <c r="L20" s="1" t="str">
        <f aca="false">"Y"&amp;F20</f>
        <v>Y806.7</v>
      </c>
      <c r="M20" s="1" t="str">
        <f aca="false">"G111"</f>
        <v>G111</v>
      </c>
      <c r="O20" s="1" t="str">
        <f aca="false">I20&amp;" "&amp;J20&amp;" "&amp;K20&amp;" "&amp;L20&amp;" "&amp;M20</f>
        <v>N19 ( WIRE 964 ) X6327 Y806.7 G111</v>
      </c>
    </row>
    <row r="21" customFormat="false" ht="13.8" hidden="false" customHeight="false" outlineLevel="0" collapsed="false">
      <c r="D21" s="1" t="n">
        <f aca="false">D20+$B$6</f>
        <v>963</v>
      </c>
      <c r="E21" s="1" t="n">
        <f aca="false">E20+$B$4</f>
        <v>6327</v>
      </c>
      <c r="F21" s="1" t="n">
        <f aca="false">F20+$B$5</f>
        <v>812.45</v>
      </c>
      <c r="I21" s="1" t="s">
        <v>36</v>
      </c>
      <c r="J21" s="1" t="str">
        <f aca="false">"( WIRE "&amp;D21&amp;" )"</f>
        <v>( WIRE 963 )</v>
      </c>
      <c r="K21" s="1" t="str">
        <f aca="false">"X"&amp;$E21</f>
        <v>X6327</v>
      </c>
      <c r="L21" s="1" t="str">
        <f aca="false">"Y"&amp;F21</f>
        <v>Y812.45</v>
      </c>
      <c r="M21" s="1" t="str">
        <f aca="false">"G111"</f>
        <v>G111</v>
      </c>
      <c r="O21" s="1" t="str">
        <f aca="false">I21&amp;" "&amp;J21&amp;" "&amp;K21&amp;" "&amp;L21&amp;" "&amp;M21</f>
        <v>N20 ( WIRE 963 ) X6327 Y812.45 G111</v>
      </c>
    </row>
    <row r="22" customFormat="false" ht="13.8" hidden="false" customHeight="false" outlineLevel="0" collapsed="false">
      <c r="D22" s="1" t="n">
        <f aca="false">D21+$B$6</f>
        <v>962</v>
      </c>
      <c r="E22" s="1" t="n">
        <f aca="false">E21+$B$4</f>
        <v>6327</v>
      </c>
      <c r="F22" s="1" t="n">
        <f aca="false">F21+$B$5</f>
        <v>818.2</v>
      </c>
      <c r="I22" s="1" t="s">
        <v>37</v>
      </c>
      <c r="J22" s="1" t="str">
        <f aca="false">"( WIRE "&amp;D22&amp;" )"</f>
        <v>( WIRE 962 )</v>
      </c>
      <c r="K22" s="1" t="str">
        <f aca="false">"X"&amp;$E22</f>
        <v>X6327</v>
      </c>
      <c r="L22" s="1" t="str">
        <f aca="false">"Y"&amp;F22</f>
        <v>Y818.2</v>
      </c>
      <c r="M22" s="1" t="str">
        <f aca="false">"G111"</f>
        <v>G111</v>
      </c>
      <c r="O22" s="1" t="str">
        <f aca="false">I22&amp;" "&amp;J22&amp;" "&amp;K22&amp;" "&amp;L22&amp;" "&amp;M22</f>
        <v>N21 ( WIRE 962 ) X6327 Y818.2 G111</v>
      </c>
    </row>
    <row r="23" customFormat="false" ht="13.8" hidden="false" customHeight="false" outlineLevel="0" collapsed="false">
      <c r="B23" s="1" t="n">
        <v>752</v>
      </c>
      <c r="D23" s="1" t="n">
        <f aca="false">D22+$B$6</f>
        <v>961</v>
      </c>
      <c r="E23" s="1" t="n">
        <f aca="false">E22+$B$4</f>
        <v>6327</v>
      </c>
      <c r="F23" s="1" t="n">
        <f aca="false">F22+$B$5</f>
        <v>823.95</v>
      </c>
      <c r="I23" s="1" t="s">
        <v>38</v>
      </c>
      <c r="J23" s="1" t="str">
        <f aca="false">"( WIRE "&amp;D23&amp;" )"</f>
        <v>( WIRE 961 )</v>
      </c>
      <c r="K23" s="1" t="str">
        <f aca="false">"X"&amp;$E23</f>
        <v>X6327</v>
      </c>
      <c r="L23" s="1" t="str">
        <f aca="false">"Y"&amp;F23</f>
        <v>Y823.95</v>
      </c>
      <c r="M23" s="1" t="str">
        <f aca="false">"G111"</f>
        <v>G111</v>
      </c>
      <c r="O23" s="1" t="str">
        <f aca="false">I23&amp;" "&amp;J23&amp;" "&amp;K23&amp;" "&amp;L23&amp;" "&amp;M23</f>
        <v>N22 ( WIRE 961 ) X6327 Y823.95 G111</v>
      </c>
    </row>
    <row r="24" customFormat="false" ht="13.8" hidden="false" customHeight="false" outlineLevel="0" collapsed="false">
      <c r="B24" s="1" t="n">
        <v>913</v>
      </c>
      <c r="D24" s="1" t="n">
        <f aca="false">D23+$B$6</f>
        <v>960</v>
      </c>
      <c r="E24" s="1" t="n">
        <f aca="false">E23+$B$4</f>
        <v>6327</v>
      </c>
      <c r="F24" s="1" t="n">
        <f aca="false">F23+$B$5</f>
        <v>829.7</v>
      </c>
      <c r="I24" s="1" t="s">
        <v>39</v>
      </c>
      <c r="J24" s="1" t="str">
        <f aca="false">"( WIRE "&amp;D24&amp;" )"</f>
        <v>( WIRE 960 )</v>
      </c>
      <c r="K24" s="1" t="str">
        <f aca="false">"X"&amp;$E24</f>
        <v>X6327</v>
      </c>
      <c r="L24" s="1" t="str">
        <f aca="false">"Y"&amp;F24</f>
        <v>Y829.7</v>
      </c>
      <c r="M24" s="1" t="str">
        <f aca="false">"G111"</f>
        <v>G111</v>
      </c>
      <c r="O24" s="1" t="str">
        <f aca="false">I24&amp;" "&amp;J24&amp;" "&amp;K24&amp;" "&amp;L24&amp;" "&amp;M24</f>
        <v>N23 ( WIRE 960 ) X6327 Y829.7 G111</v>
      </c>
    </row>
    <row r="25" customFormat="false" ht="13.8" hidden="false" customHeight="false" outlineLevel="0" collapsed="false">
      <c r="B25" s="1" t="n">
        <v>1148</v>
      </c>
      <c r="D25" s="1" t="n">
        <f aca="false">D24+$B$6</f>
        <v>959</v>
      </c>
      <c r="E25" s="1" t="n">
        <f aca="false">E24+$B$4</f>
        <v>6327</v>
      </c>
      <c r="F25" s="1" t="n">
        <f aca="false">F24+$B$5</f>
        <v>835.45</v>
      </c>
      <c r="I25" s="1" t="s">
        <v>40</v>
      </c>
      <c r="J25" s="1" t="str">
        <f aca="false">"( WIRE "&amp;D25&amp;" )"</f>
        <v>( WIRE 959 )</v>
      </c>
      <c r="K25" s="1" t="str">
        <f aca="false">"X"&amp;$E25</f>
        <v>X6327</v>
      </c>
      <c r="L25" s="1" t="str">
        <f aca="false">"Y"&amp;F25</f>
        <v>Y835.45</v>
      </c>
      <c r="M25" s="1" t="str">
        <f aca="false">"G111"</f>
        <v>G111</v>
      </c>
      <c r="O25" s="1" t="str">
        <f aca="false">I25&amp;" "&amp;J25&amp;" "&amp;K25&amp;" "&amp;L25&amp;" "&amp;M25</f>
        <v>N24 ( WIRE 959 ) X6327 Y835.45 G111</v>
      </c>
    </row>
    <row r="26" customFormat="false" ht="13.8" hidden="false" customHeight="false" outlineLevel="0" collapsed="false">
      <c r="D26" s="1" t="n">
        <f aca="false">D25+$B$6</f>
        <v>958</v>
      </c>
      <c r="E26" s="1" t="n">
        <f aca="false">E25+$B$4</f>
        <v>6327</v>
      </c>
      <c r="F26" s="1" t="n">
        <f aca="false">F25+$B$5</f>
        <v>841.2</v>
      </c>
      <c r="I26" s="1" t="s">
        <v>41</v>
      </c>
      <c r="J26" s="1" t="str">
        <f aca="false">"( WIRE "&amp;D26&amp;" )"</f>
        <v>( WIRE 958 )</v>
      </c>
      <c r="K26" s="1" t="str">
        <f aca="false">"X"&amp;$E26</f>
        <v>X6327</v>
      </c>
      <c r="L26" s="1" t="str">
        <f aca="false">"Y"&amp;F26</f>
        <v>Y841.2</v>
      </c>
      <c r="M26" s="1" t="str">
        <f aca="false">"G111"</f>
        <v>G111</v>
      </c>
      <c r="O26" s="1" t="str">
        <f aca="false">I26&amp;" "&amp;J26&amp;" "&amp;K26&amp;" "&amp;L26&amp;" "&amp;M26</f>
        <v>N25 ( WIRE 958 ) X6327 Y841.2 G111</v>
      </c>
    </row>
    <row r="27" customFormat="false" ht="13.8" hidden="false" customHeight="false" outlineLevel="0" collapsed="false">
      <c r="D27" s="1" t="n">
        <f aca="false">D26+$B$6</f>
        <v>957</v>
      </c>
      <c r="E27" s="1" t="n">
        <f aca="false">E26+$B$4</f>
        <v>6327</v>
      </c>
      <c r="F27" s="1" t="n">
        <f aca="false">F26+$B$5</f>
        <v>846.95</v>
      </c>
      <c r="I27" s="1" t="s">
        <v>42</v>
      </c>
      <c r="J27" s="1" t="str">
        <f aca="false">"( WIRE "&amp;D27&amp;" )"</f>
        <v>( WIRE 957 )</v>
      </c>
      <c r="K27" s="1" t="str">
        <f aca="false">"X"&amp;$E27</f>
        <v>X6327</v>
      </c>
      <c r="L27" s="1" t="str">
        <f aca="false">"Y"&amp;F27</f>
        <v>Y846.95</v>
      </c>
      <c r="M27" s="1" t="str">
        <f aca="false">"G111"</f>
        <v>G111</v>
      </c>
      <c r="O27" s="1" t="str">
        <f aca="false">I27&amp;" "&amp;J27&amp;" "&amp;K27&amp;" "&amp;L27&amp;" "&amp;M27</f>
        <v>N26 ( WIRE 957 ) X6327 Y846.95 G111</v>
      </c>
    </row>
    <row r="28" customFormat="false" ht="13.8" hidden="false" customHeight="false" outlineLevel="0" collapsed="false">
      <c r="D28" s="1" t="n">
        <f aca="false">D27+$B$6</f>
        <v>956</v>
      </c>
      <c r="E28" s="1" t="n">
        <f aca="false">E27+$B$4</f>
        <v>6327</v>
      </c>
      <c r="F28" s="1" t="n">
        <f aca="false">F27+$B$5</f>
        <v>852.7</v>
      </c>
      <c r="I28" s="1" t="s">
        <v>43</v>
      </c>
      <c r="J28" s="1" t="str">
        <f aca="false">"( WIRE "&amp;D28&amp;" )"</f>
        <v>( WIRE 956 )</v>
      </c>
      <c r="K28" s="1" t="str">
        <f aca="false">"X"&amp;$E28</f>
        <v>X6327</v>
      </c>
      <c r="L28" s="1" t="str">
        <f aca="false">"Y"&amp;F28</f>
        <v>Y852.7</v>
      </c>
      <c r="M28" s="1" t="str">
        <f aca="false">"G111"</f>
        <v>G111</v>
      </c>
      <c r="O28" s="1" t="str">
        <f aca="false">I28&amp;" "&amp;J28&amp;" "&amp;K28&amp;" "&amp;L28&amp;" "&amp;M28</f>
        <v>N27 ( WIRE 956 ) X6327 Y852.7 G111</v>
      </c>
    </row>
    <row r="29" customFormat="false" ht="13.8" hidden="false" customHeight="false" outlineLevel="0" collapsed="false">
      <c r="D29" s="1" t="n">
        <f aca="false">D28+$B$6</f>
        <v>955</v>
      </c>
      <c r="E29" s="1" t="n">
        <f aca="false">E28+$B$4</f>
        <v>6327</v>
      </c>
      <c r="F29" s="1" t="n">
        <f aca="false">F28+$B$5</f>
        <v>858.45</v>
      </c>
      <c r="I29" s="1" t="s">
        <v>44</v>
      </c>
      <c r="J29" s="1" t="str">
        <f aca="false">"( WIRE "&amp;D29&amp;" )"</f>
        <v>( WIRE 955 )</v>
      </c>
      <c r="K29" s="1" t="str">
        <f aca="false">"X"&amp;$E29</f>
        <v>X6327</v>
      </c>
      <c r="L29" s="1" t="str">
        <f aca="false">"Y"&amp;F29</f>
        <v>Y858.45</v>
      </c>
      <c r="M29" s="1" t="str">
        <f aca="false">"G111"</f>
        <v>G111</v>
      </c>
      <c r="O29" s="1" t="str">
        <f aca="false">I29&amp;" "&amp;J29&amp;" "&amp;K29&amp;" "&amp;L29&amp;" "&amp;M29</f>
        <v>N28 ( WIRE 955 ) X6327 Y858.45 G111</v>
      </c>
    </row>
    <row r="30" customFormat="false" ht="13.8" hidden="false" customHeight="false" outlineLevel="0" collapsed="false">
      <c r="D30" s="1" t="n">
        <f aca="false">D29+$B$6</f>
        <v>954</v>
      </c>
      <c r="E30" s="1" t="n">
        <f aca="false">E29+$B$4</f>
        <v>6327</v>
      </c>
      <c r="F30" s="1" t="n">
        <f aca="false">F29+$B$5</f>
        <v>864.2</v>
      </c>
      <c r="I30" s="1" t="s">
        <v>45</v>
      </c>
      <c r="J30" s="1" t="str">
        <f aca="false">"( WIRE "&amp;D30&amp;" )"</f>
        <v>( WIRE 954 )</v>
      </c>
      <c r="K30" s="1" t="str">
        <f aca="false">"X"&amp;$E30</f>
        <v>X6327</v>
      </c>
      <c r="L30" s="1" t="str">
        <f aca="false">"Y"&amp;F30</f>
        <v>Y864.2</v>
      </c>
      <c r="M30" s="1" t="str">
        <f aca="false">"G111"</f>
        <v>G111</v>
      </c>
      <c r="O30" s="1" t="str">
        <f aca="false">I30&amp;" "&amp;J30&amp;" "&amp;K30&amp;" "&amp;L30&amp;" "&amp;M30</f>
        <v>N29 ( WIRE 954 ) X6327 Y864.2 G111</v>
      </c>
    </row>
    <row r="31" customFormat="false" ht="13.8" hidden="false" customHeight="false" outlineLevel="0" collapsed="false">
      <c r="D31" s="1" t="n">
        <f aca="false">D30+$B$6</f>
        <v>953</v>
      </c>
      <c r="E31" s="1" t="n">
        <f aca="false">E30+$B$4</f>
        <v>6327</v>
      </c>
      <c r="F31" s="1" t="n">
        <f aca="false">F30+$B$5</f>
        <v>869.95</v>
      </c>
      <c r="I31" s="1" t="s">
        <v>46</v>
      </c>
      <c r="J31" s="1" t="str">
        <f aca="false">"( WIRE "&amp;D31&amp;" )"</f>
        <v>( WIRE 953 )</v>
      </c>
      <c r="K31" s="1" t="str">
        <f aca="false">"X"&amp;$E31</f>
        <v>X6327</v>
      </c>
      <c r="L31" s="1" t="str">
        <f aca="false">"Y"&amp;F31</f>
        <v>Y869.95</v>
      </c>
      <c r="M31" s="1" t="str">
        <f aca="false">"G111"</f>
        <v>G111</v>
      </c>
      <c r="O31" s="1" t="str">
        <f aca="false">I31&amp;" "&amp;J31&amp;" "&amp;K31&amp;" "&amp;L31&amp;" "&amp;M31</f>
        <v>N30 ( WIRE 953 ) X6327 Y869.95 G111</v>
      </c>
    </row>
    <row r="32" customFormat="false" ht="13.8" hidden="false" customHeight="false" outlineLevel="0" collapsed="false">
      <c r="D32" s="1" t="n">
        <f aca="false">D31+$B$6</f>
        <v>952</v>
      </c>
      <c r="E32" s="1" t="n">
        <f aca="false">E31+$B$4</f>
        <v>6327</v>
      </c>
      <c r="F32" s="1" t="n">
        <f aca="false">F31+$B$5</f>
        <v>875.7</v>
      </c>
      <c r="I32" s="1" t="s">
        <v>47</v>
      </c>
      <c r="J32" s="1" t="str">
        <f aca="false">"( WIRE "&amp;D32&amp;" )"</f>
        <v>( WIRE 952 )</v>
      </c>
      <c r="K32" s="1" t="str">
        <f aca="false">"X"&amp;$E32</f>
        <v>X6327</v>
      </c>
      <c r="L32" s="1" t="str">
        <f aca="false">"Y"&amp;F32</f>
        <v>Y875.7</v>
      </c>
      <c r="M32" s="1" t="str">
        <f aca="false">"G111"</f>
        <v>G111</v>
      </c>
      <c r="O32" s="1" t="str">
        <f aca="false">I32&amp;" "&amp;J32&amp;" "&amp;K32&amp;" "&amp;L32&amp;" "&amp;M32</f>
        <v>N31 ( WIRE 952 ) X6327 Y875.7 G111</v>
      </c>
    </row>
    <row r="33" customFormat="false" ht="13.8" hidden="false" customHeight="false" outlineLevel="0" collapsed="false">
      <c r="D33" s="1" t="n">
        <f aca="false">D32+$B$6</f>
        <v>951</v>
      </c>
      <c r="E33" s="1" t="n">
        <f aca="false">E32+$B$4</f>
        <v>6327</v>
      </c>
      <c r="F33" s="1" t="n">
        <f aca="false">F32+$B$5</f>
        <v>881.45</v>
      </c>
      <c r="I33" s="1" t="s">
        <v>48</v>
      </c>
      <c r="J33" s="1" t="str">
        <f aca="false">"( WIRE "&amp;D33&amp;" )"</f>
        <v>( WIRE 951 )</v>
      </c>
      <c r="K33" s="1" t="str">
        <f aca="false">"X"&amp;$E33</f>
        <v>X6327</v>
      </c>
      <c r="L33" s="1" t="str">
        <f aca="false">"Y"&amp;F33</f>
        <v>Y881.45</v>
      </c>
      <c r="M33" s="1" t="str">
        <f aca="false">"G111"</f>
        <v>G111</v>
      </c>
      <c r="O33" s="1" t="str">
        <f aca="false">I33&amp;" "&amp;J33&amp;" "&amp;K33&amp;" "&amp;L33&amp;" "&amp;M33</f>
        <v>N32 ( WIRE 951 ) X6327 Y881.45 G111</v>
      </c>
    </row>
    <row r="34" customFormat="false" ht="13.8" hidden="false" customHeight="false" outlineLevel="0" collapsed="false">
      <c r="D34" s="1" t="n">
        <f aca="false">D33+$B$6</f>
        <v>950</v>
      </c>
      <c r="E34" s="1" t="n">
        <f aca="false">E33+$B$4</f>
        <v>6327</v>
      </c>
      <c r="F34" s="1" t="n">
        <f aca="false">F33+$B$5</f>
        <v>887.2</v>
      </c>
      <c r="I34" s="1" t="s">
        <v>49</v>
      </c>
      <c r="J34" s="1" t="str">
        <f aca="false">"( WIRE "&amp;D34&amp;" )"</f>
        <v>( WIRE 950 )</v>
      </c>
      <c r="K34" s="1" t="str">
        <f aca="false">"X"&amp;$E34</f>
        <v>X6327</v>
      </c>
      <c r="L34" s="1" t="str">
        <f aca="false">"Y"&amp;F34</f>
        <v>Y887.2</v>
      </c>
      <c r="M34" s="1" t="str">
        <f aca="false">"G111"</f>
        <v>G111</v>
      </c>
      <c r="O34" s="1" t="str">
        <f aca="false">I34&amp;" "&amp;J34&amp;" "&amp;K34&amp;" "&amp;L34&amp;" "&amp;M34</f>
        <v>N33 ( WIRE 950 ) X6327 Y887.2 G111</v>
      </c>
    </row>
    <row r="35" customFormat="false" ht="13.8" hidden="false" customHeight="false" outlineLevel="0" collapsed="false">
      <c r="D35" s="1" t="n">
        <f aca="false">D34+$B$6</f>
        <v>949</v>
      </c>
      <c r="E35" s="1" t="n">
        <f aca="false">E34+$B$4</f>
        <v>6327</v>
      </c>
      <c r="F35" s="1" t="n">
        <f aca="false">F34+$B$5</f>
        <v>892.95</v>
      </c>
      <c r="I35" s="1" t="s">
        <v>50</v>
      </c>
      <c r="J35" s="1" t="str">
        <f aca="false">"( WIRE "&amp;D35&amp;" )"</f>
        <v>( WIRE 949 )</v>
      </c>
      <c r="K35" s="1" t="str">
        <f aca="false">"X"&amp;$E35</f>
        <v>X6327</v>
      </c>
      <c r="L35" s="1" t="str">
        <f aca="false">"Y"&amp;F35</f>
        <v>Y892.95</v>
      </c>
      <c r="M35" s="1" t="str">
        <f aca="false">"G111"</f>
        <v>G111</v>
      </c>
      <c r="O35" s="1" t="str">
        <f aca="false">I35&amp;" "&amp;J35&amp;" "&amp;K35&amp;" "&amp;L35&amp;" "&amp;M35</f>
        <v>N34 ( WIRE 949 ) X6327 Y892.95 G111</v>
      </c>
    </row>
    <row r="36" customFormat="false" ht="13.8" hidden="false" customHeight="false" outlineLevel="0" collapsed="false">
      <c r="D36" s="1" t="n">
        <f aca="false">D35+$B$6</f>
        <v>948</v>
      </c>
      <c r="E36" s="1" t="n">
        <f aca="false">E35+$B$4</f>
        <v>6327</v>
      </c>
      <c r="F36" s="1" t="n">
        <f aca="false">F35+$B$5</f>
        <v>898.7</v>
      </c>
      <c r="I36" s="1" t="s">
        <v>51</v>
      </c>
      <c r="J36" s="1" t="str">
        <f aca="false">"( WIRE "&amp;D36&amp;" )"</f>
        <v>( WIRE 948 )</v>
      </c>
      <c r="K36" s="1" t="str">
        <f aca="false">"X"&amp;$E36</f>
        <v>X6327</v>
      </c>
      <c r="L36" s="1" t="str">
        <f aca="false">"Y"&amp;F36</f>
        <v>Y898.7</v>
      </c>
      <c r="M36" s="1" t="str">
        <f aca="false">"G111"</f>
        <v>G111</v>
      </c>
      <c r="O36" s="1" t="str">
        <f aca="false">I36&amp;" "&amp;J36&amp;" "&amp;K36&amp;" "&amp;L36&amp;" "&amp;M36</f>
        <v>N35 ( WIRE 948 ) X6327 Y898.7 G111</v>
      </c>
    </row>
    <row r="37" customFormat="false" ht="13.8" hidden="false" customHeight="false" outlineLevel="0" collapsed="false">
      <c r="D37" s="1" t="n">
        <f aca="false">D36+$B$6</f>
        <v>947</v>
      </c>
      <c r="E37" s="1" t="n">
        <f aca="false">E36+$B$4</f>
        <v>6327</v>
      </c>
      <c r="F37" s="1" t="n">
        <f aca="false">F36+$B$5</f>
        <v>904.45</v>
      </c>
      <c r="I37" s="1" t="s">
        <v>52</v>
      </c>
      <c r="J37" s="1" t="str">
        <f aca="false">"( WIRE "&amp;D37&amp;" )"</f>
        <v>( WIRE 947 )</v>
      </c>
      <c r="K37" s="1" t="str">
        <f aca="false">"X"&amp;$E37</f>
        <v>X6327</v>
      </c>
      <c r="L37" s="1" t="str">
        <f aca="false">"Y"&amp;F37</f>
        <v>Y904.45</v>
      </c>
      <c r="M37" s="1" t="str">
        <f aca="false">"G111"</f>
        <v>G111</v>
      </c>
      <c r="O37" s="1" t="str">
        <f aca="false">I37&amp;" "&amp;J37&amp;" "&amp;K37&amp;" "&amp;L37&amp;" "&amp;M37</f>
        <v>N36 ( WIRE 947 ) X6327 Y904.45 G111</v>
      </c>
    </row>
    <row r="38" customFormat="false" ht="13.8" hidden="false" customHeight="false" outlineLevel="0" collapsed="false">
      <c r="D38" s="1" t="n">
        <f aca="false">D37+$B$6</f>
        <v>946</v>
      </c>
      <c r="E38" s="1" t="n">
        <f aca="false">E37+$B$4</f>
        <v>6327</v>
      </c>
      <c r="F38" s="1" t="n">
        <f aca="false">F37+$B$5</f>
        <v>910.2</v>
      </c>
      <c r="I38" s="1" t="s">
        <v>53</v>
      </c>
      <c r="J38" s="1" t="str">
        <f aca="false">"( WIRE "&amp;D38&amp;" )"</f>
        <v>( WIRE 946 )</v>
      </c>
      <c r="K38" s="1" t="str">
        <f aca="false">"X"&amp;$E38</f>
        <v>X6327</v>
      </c>
      <c r="L38" s="1" t="str">
        <f aca="false">"Y"&amp;F38</f>
        <v>Y910.2</v>
      </c>
      <c r="M38" s="1" t="str">
        <f aca="false">"G111"</f>
        <v>G111</v>
      </c>
      <c r="O38" s="1" t="str">
        <f aca="false">I38&amp;" "&amp;J38&amp;" "&amp;K38&amp;" "&amp;L38&amp;" "&amp;M38</f>
        <v>N37 ( WIRE 946 ) X6327 Y910.2 G111</v>
      </c>
    </row>
    <row r="39" customFormat="false" ht="13.8" hidden="false" customHeight="false" outlineLevel="0" collapsed="false">
      <c r="D39" s="1" t="n">
        <f aca="false">D38+$B$6</f>
        <v>945</v>
      </c>
      <c r="E39" s="1" t="n">
        <f aca="false">E38+$B$4</f>
        <v>6327</v>
      </c>
      <c r="F39" s="1" t="n">
        <f aca="false">F38+$B$5</f>
        <v>915.95</v>
      </c>
      <c r="I39" s="1" t="s">
        <v>54</v>
      </c>
      <c r="J39" s="1" t="str">
        <f aca="false">"( WIRE "&amp;D39&amp;" )"</f>
        <v>( WIRE 945 )</v>
      </c>
      <c r="K39" s="1" t="str">
        <f aca="false">"X"&amp;$E39</f>
        <v>X6327</v>
      </c>
      <c r="L39" s="1" t="str">
        <f aca="false">"Y"&amp;F39</f>
        <v>Y915.95</v>
      </c>
      <c r="M39" s="1" t="str">
        <f aca="false">"G111"</f>
        <v>G111</v>
      </c>
      <c r="O39" s="1" t="str">
        <f aca="false">I39&amp;" "&amp;J39&amp;" "&amp;K39&amp;" "&amp;L39&amp;" "&amp;M39</f>
        <v>N38 ( WIRE 945 ) X6327 Y915.95 G111</v>
      </c>
    </row>
    <row r="40" customFormat="false" ht="13.8" hidden="false" customHeight="false" outlineLevel="0" collapsed="false">
      <c r="D40" s="1" t="n">
        <f aca="false">D39+$B$6</f>
        <v>944</v>
      </c>
      <c r="E40" s="1" t="n">
        <f aca="false">E39+$B$4</f>
        <v>6327</v>
      </c>
      <c r="F40" s="1" t="n">
        <f aca="false">F39+$B$5</f>
        <v>921.7</v>
      </c>
      <c r="I40" s="1" t="s">
        <v>55</v>
      </c>
      <c r="J40" s="1" t="str">
        <f aca="false">"( WIRE "&amp;D40&amp;" )"</f>
        <v>( WIRE 944 )</v>
      </c>
      <c r="K40" s="1" t="str">
        <f aca="false">"X"&amp;$E40</f>
        <v>X6327</v>
      </c>
      <c r="L40" s="1" t="str">
        <f aca="false">"Y"&amp;F40</f>
        <v>Y921.7</v>
      </c>
      <c r="M40" s="1" t="str">
        <f aca="false">"G111"</f>
        <v>G111</v>
      </c>
      <c r="O40" s="1" t="str">
        <f aca="false">I40&amp;" "&amp;J40&amp;" "&amp;K40&amp;" "&amp;L40&amp;" "&amp;M40</f>
        <v>N39 ( WIRE 944 ) X6327 Y921.7 G111</v>
      </c>
    </row>
    <row r="41" customFormat="false" ht="13.8" hidden="false" customHeight="false" outlineLevel="0" collapsed="false">
      <c r="D41" s="1" t="n">
        <f aca="false">D40+$B$6</f>
        <v>943</v>
      </c>
      <c r="E41" s="1" t="n">
        <f aca="false">E40+$B$4</f>
        <v>6327</v>
      </c>
      <c r="F41" s="1" t="n">
        <f aca="false">F40+$B$5</f>
        <v>927.45</v>
      </c>
      <c r="I41" s="1" t="s">
        <v>56</v>
      </c>
      <c r="J41" s="1" t="str">
        <f aca="false">"( WIRE "&amp;D41&amp;" )"</f>
        <v>( WIRE 943 )</v>
      </c>
      <c r="K41" s="1" t="str">
        <f aca="false">"X"&amp;$E41</f>
        <v>X6327</v>
      </c>
      <c r="L41" s="1" t="str">
        <f aca="false">"Y"&amp;F41</f>
        <v>Y927.45</v>
      </c>
      <c r="M41" s="1" t="str">
        <f aca="false">"G111"</f>
        <v>G111</v>
      </c>
      <c r="O41" s="1" t="str">
        <f aca="false">I41&amp;" "&amp;J41&amp;" "&amp;K41&amp;" "&amp;L41&amp;" "&amp;M41</f>
        <v>N40 ( WIRE 943 ) X6327 Y927.45 G111</v>
      </c>
    </row>
    <row r="42" customFormat="false" ht="13.8" hidden="false" customHeight="false" outlineLevel="0" collapsed="false">
      <c r="D42" s="1" t="n">
        <f aca="false">D41+$B$6</f>
        <v>942</v>
      </c>
      <c r="E42" s="1" t="n">
        <f aca="false">E41+$B$4</f>
        <v>6327</v>
      </c>
      <c r="F42" s="1" t="n">
        <f aca="false">F41+$B$5</f>
        <v>933.2</v>
      </c>
      <c r="I42" s="1" t="s">
        <v>57</v>
      </c>
      <c r="J42" s="1" t="str">
        <f aca="false">"( WIRE "&amp;D42&amp;" )"</f>
        <v>( WIRE 942 )</v>
      </c>
      <c r="K42" s="1" t="str">
        <f aca="false">"X"&amp;$E42</f>
        <v>X6327</v>
      </c>
      <c r="L42" s="1" t="str">
        <f aca="false">"Y"&amp;F42</f>
        <v>Y933.2</v>
      </c>
      <c r="M42" s="1" t="str">
        <f aca="false">"G111"</f>
        <v>G111</v>
      </c>
      <c r="O42" s="1" t="str">
        <f aca="false">I42&amp;" "&amp;J42&amp;" "&amp;K42&amp;" "&amp;L42&amp;" "&amp;M42</f>
        <v>N41 ( WIRE 942 ) X6327 Y933.2 G111</v>
      </c>
    </row>
    <row r="43" customFormat="false" ht="13.8" hidden="false" customHeight="false" outlineLevel="0" collapsed="false">
      <c r="D43" s="1" t="n">
        <f aca="false">D42+$B$6</f>
        <v>941</v>
      </c>
      <c r="E43" s="1" t="n">
        <f aca="false">E42+$B$4</f>
        <v>6327</v>
      </c>
      <c r="F43" s="1" t="n">
        <f aca="false">F42+$B$5</f>
        <v>938.95</v>
      </c>
      <c r="I43" s="1" t="s">
        <v>58</v>
      </c>
      <c r="J43" s="1" t="str">
        <f aca="false">"( WIRE "&amp;D43&amp;" )"</f>
        <v>( WIRE 941 )</v>
      </c>
      <c r="K43" s="1" t="str">
        <f aca="false">"X"&amp;$E43</f>
        <v>X6327</v>
      </c>
      <c r="L43" s="1" t="str">
        <f aca="false">"Y"&amp;F43</f>
        <v>Y938.95</v>
      </c>
      <c r="M43" s="1" t="str">
        <f aca="false">"G111"</f>
        <v>G111</v>
      </c>
      <c r="O43" s="1" t="str">
        <f aca="false">I43&amp;" "&amp;J43&amp;" "&amp;K43&amp;" "&amp;L43&amp;" "&amp;M43</f>
        <v>N42 ( WIRE 941 ) X6327 Y938.95 G111</v>
      </c>
    </row>
    <row r="44" customFormat="false" ht="13.8" hidden="false" customHeight="false" outlineLevel="0" collapsed="false">
      <c r="D44" s="1" t="n">
        <f aca="false">D43+$B$6</f>
        <v>940</v>
      </c>
      <c r="E44" s="1" t="n">
        <f aca="false">E43+$B$4</f>
        <v>6327</v>
      </c>
      <c r="F44" s="1" t="n">
        <f aca="false">F43+$B$5</f>
        <v>944.7</v>
      </c>
      <c r="I44" s="1" t="s">
        <v>59</v>
      </c>
      <c r="J44" s="1" t="str">
        <f aca="false">"( WIRE "&amp;D44&amp;" )"</f>
        <v>( WIRE 940 )</v>
      </c>
      <c r="K44" s="1" t="str">
        <f aca="false">"X"&amp;$E44</f>
        <v>X6327</v>
      </c>
      <c r="L44" s="1" t="str">
        <f aca="false">"Y"&amp;F44</f>
        <v>Y944.7</v>
      </c>
      <c r="M44" s="1" t="str">
        <f aca="false">"G111"</f>
        <v>G111</v>
      </c>
      <c r="O44" s="1" t="str">
        <f aca="false">I44&amp;" "&amp;J44&amp;" "&amp;K44&amp;" "&amp;L44&amp;" "&amp;M44</f>
        <v>N43 ( WIRE 940 ) X6327 Y944.7 G111</v>
      </c>
    </row>
    <row r="45" customFormat="false" ht="13.8" hidden="false" customHeight="false" outlineLevel="0" collapsed="false">
      <c r="D45" s="1" t="n">
        <f aca="false">D44+$B$6</f>
        <v>939</v>
      </c>
      <c r="E45" s="1" t="n">
        <f aca="false">E44+$B$4</f>
        <v>6327</v>
      </c>
      <c r="F45" s="1" t="n">
        <f aca="false">F44+$B$5</f>
        <v>950.45</v>
      </c>
      <c r="I45" s="1" t="s">
        <v>60</v>
      </c>
      <c r="J45" s="1" t="str">
        <f aca="false">"( WIRE "&amp;D45&amp;" )"</f>
        <v>( WIRE 939 )</v>
      </c>
      <c r="K45" s="1" t="str">
        <f aca="false">"X"&amp;$E45</f>
        <v>X6327</v>
      </c>
      <c r="L45" s="1" t="str">
        <f aca="false">"Y"&amp;F45</f>
        <v>Y950.45</v>
      </c>
      <c r="M45" s="1" t="str">
        <f aca="false">"G111"</f>
        <v>G111</v>
      </c>
      <c r="O45" s="1" t="str">
        <f aca="false">I45&amp;" "&amp;J45&amp;" "&amp;K45&amp;" "&amp;L45&amp;" "&amp;M45</f>
        <v>N44 ( WIRE 939 ) X6327 Y950.45 G111</v>
      </c>
    </row>
    <row r="46" customFormat="false" ht="13.8" hidden="false" customHeight="false" outlineLevel="0" collapsed="false">
      <c r="D46" s="1" t="n">
        <f aca="false">D45+$B$6</f>
        <v>938</v>
      </c>
      <c r="E46" s="1" t="n">
        <f aca="false">E45+$B$4</f>
        <v>6327</v>
      </c>
      <c r="F46" s="1" t="n">
        <f aca="false">F45+$B$5</f>
        <v>956.2</v>
      </c>
      <c r="I46" s="1" t="s">
        <v>61</v>
      </c>
      <c r="J46" s="1" t="str">
        <f aca="false">"( WIRE "&amp;D46&amp;" )"</f>
        <v>( WIRE 938 )</v>
      </c>
      <c r="K46" s="1" t="str">
        <f aca="false">"X"&amp;$E46</f>
        <v>X6327</v>
      </c>
      <c r="L46" s="1" t="str">
        <f aca="false">"Y"&amp;F46</f>
        <v>Y956.2</v>
      </c>
      <c r="M46" s="1" t="str">
        <f aca="false">"G111"</f>
        <v>G111</v>
      </c>
      <c r="O46" s="1" t="str">
        <f aca="false">I46&amp;" "&amp;J46&amp;" "&amp;K46&amp;" "&amp;L46&amp;" "&amp;M46</f>
        <v>N45 ( WIRE 938 ) X6327 Y956.2 G111</v>
      </c>
    </row>
    <row r="47" customFormat="false" ht="13.8" hidden="false" customHeight="false" outlineLevel="0" collapsed="false">
      <c r="D47" s="1" t="n">
        <f aca="false">D46+$B$6</f>
        <v>937</v>
      </c>
      <c r="E47" s="1" t="n">
        <f aca="false">E46+$B$4</f>
        <v>6327</v>
      </c>
      <c r="F47" s="1" t="n">
        <f aca="false">F46+$B$5</f>
        <v>961.95</v>
      </c>
      <c r="I47" s="1" t="s">
        <v>62</v>
      </c>
      <c r="J47" s="1" t="str">
        <f aca="false">"( WIRE "&amp;D47&amp;" )"</f>
        <v>( WIRE 937 )</v>
      </c>
      <c r="K47" s="1" t="str">
        <f aca="false">"X"&amp;$E47</f>
        <v>X6327</v>
      </c>
      <c r="L47" s="1" t="str">
        <f aca="false">"Y"&amp;F47</f>
        <v>Y961.95</v>
      </c>
      <c r="M47" s="1" t="str">
        <f aca="false">"G111"</f>
        <v>G111</v>
      </c>
      <c r="O47" s="1" t="str">
        <f aca="false">I47&amp;" "&amp;J47&amp;" "&amp;K47&amp;" "&amp;L47&amp;" "&amp;M47</f>
        <v>N46 ( WIRE 937 ) X6327 Y961.95 G111</v>
      </c>
    </row>
    <row r="48" customFormat="false" ht="13.8" hidden="false" customHeight="false" outlineLevel="0" collapsed="false">
      <c r="D48" s="1" t="n">
        <f aca="false">D47+$B$6</f>
        <v>936</v>
      </c>
      <c r="E48" s="1" t="n">
        <f aca="false">E47+$B$4</f>
        <v>6327</v>
      </c>
      <c r="F48" s="1" t="n">
        <f aca="false">F47+$B$5</f>
        <v>967.7</v>
      </c>
      <c r="I48" s="1" t="s">
        <v>63</v>
      </c>
      <c r="J48" s="1" t="str">
        <f aca="false">"( WIRE "&amp;D48&amp;" )"</f>
        <v>( WIRE 936 )</v>
      </c>
      <c r="K48" s="1" t="str">
        <f aca="false">"X"&amp;$E48</f>
        <v>X6327</v>
      </c>
      <c r="L48" s="1" t="str">
        <f aca="false">"Y"&amp;F48</f>
        <v>Y967.7</v>
      </c>
      <c r="M48" s="1" t="str">
        <f aca="false">"G111"</f>
        <v>G111</v>
      </c>
      <c r="O48" s="1" t="str">
        <f aca="false">I48&amp;" "&amp;J48&amp;" "&amp;K48&amp;" "&amp;L48&amp;" "&amp;M48</f>
        <v>N47 ( WIRE 936 ) X6327 Y967.7 G111</v>
      </c>
    </row>
    <row r="49" customFormat="false" ht="13.8" hidden="false" customHeight="false" outlineLevel="0" collapsed="false">
      <c r="D49" s="1" t="n">
        <f aca="false">D48+$B$6</f>
        <v>935</v>
      </c>
      <c r="E49" s="1" t="n">
        <f aca="false">E48+$B$4</f>
        <v>6327</v>
      </c>
      <c r="F49" s="1" t="n">
        <f aca="false">F48+$B$5</f>
        <v>973.45</v>
      </c>
      <c r="I49" s="1" t="s">
        <v>64</v>
      </c>
      <c r="J49" s="1" t="str">
        <f aca="false">"( WIRE "&amp;D49&amp;" )"</f>
        <v>( WIRE 935 )</v>
      </c>
      <c r="K49" s="1" t="str">
        <f aca="false">"X"&amp;$E49</f>
        <v>X6327</v>
      </c>
      <c r="L49" s="1" t="str">
        <f aca="false">"Y"&amp;F49</f>
        <v>Y973.45</v>
      </c>
      <c r="M49" s="1" t="str">
        <f aca="false">"G111"</f>
        <v>G111</v>
      </c>
      <c r="O49" s="1" t="str">
        <f aca="false">I49&amp;" "&amp;J49&amp;" "&amp;K49&amp;" "&amp;L49&amp;" "&amp;M49</f>
        <v>N48 ( WIRE 935 ) X6327 Y973.45 G111</v>
      </c>
    </row>
    <row r="50" customFormat="false" ht="13.8" hidden="false" customHeight="false" outlineLevel="0" collapsed="false">
      <c r="D50" s="1" t="n">
        <f aca="false">D49+$B$6</f>
        <v>934</v>
      </c>
      <c r="E50" s="1" t="n">
        <f aca="false">E49+$B$4</f>
        <v>6327</v>
      </c>
      <c r="F50" s="1" t="n">
        <f aca="false">F49+$B$5</f>
        <v>979.2</v>
      </c>
      <c r="I50" s="1" t="s">
        <v>65</v>
      </c>
      <c r="J50" s="1" t="str">
        <f aca="false">"( WIRE "&amp;D50&amp;" )"</f>
        <v>( WIRE 934 )</v>
      </c>
      <c r="K50" s="1" t="str">
        <f aca="false">"X"&amp;$E50</f>
        <v>X6327</v>
      </c>
      <c r="L50" s="1" t="str">
        <f aca="false">"Y"&amp;F50</f>
        <v>Y979.2</v>
      </c>
      <c r="M50" s="1" t="str">
        <f aca="false">"G111"</f>
        <v>G111</v>
      </c>
      <c r="O50" s="1" t="str">
        <f aca="false">I50&amp;" "&amp;J50&amp;" "&amp;K50&amp;" "&amp;L50&amp;" "&amp;M50</f>
        <v>N49 ( WIRE 934 ) X6327 Y979.2 G111</v>
      </c>
    </row>
    <row r="51" customFormat="false" ht="13.8" hidden="false" customHeight="false" outlineLevel="0" collapsed="false">
      <c r="D51" s="1" t="n">
        <f aca="false">D50+$B$6</f>
        <v>933</v>
      </c>
      <c r="E51" s="1" t="n">
        <f aca="false">E50+$B$4</f>
        <v>6327</v>
      </c>
      <c r="F51" s="1" t="n">
        <f aca="false">F50+$B$5</f>
        <v>984.95</v>
      </c>
      <c r="I51" s="1" t="s">
        <v>66</v>
      </c>
      <c r="J51" s="1" t="str">
        <f aca="false">"( WIRE "&amp;D51&amp;" )"</f>
        <v>( WIRE 933 )</v>
      </c>
      <c r="K51" s="1" t="str">
        <f aca="false">"X"&amp;$E51</f>
        <v>X6327</v>
      </c>
      <c r="L51" s="1" t="str">
        <f aca="false">"Y"&amp;F51</f>
        <v>Y984.95</v>
      </c>
      <c r="M51" s="1" t="str">
        <f aca="false">"G111"</f>
        <v>G111</v>
      </c>
      <c r="O51" s="1" t="str">
        <f aca="false">I51&amp;" "&amp;J51&amp;" "&amp;K51&amp;" "&amp;L51&amp;" "&amp;M51</f>
        <v>N50 ( WIRE 933 ) X6327 Y984.95 G111</v>
      </c>
    </row>
    <row r="52" customFormat="false" ht="13.8" hidden="false" customHeight="false" outlineLevel="0" collapsed="false">
      <c r="D52" s="1" t="n">
        <f aca="false">D51+$B$6</f>
        <v>932</v>
      </c>
      <c r="E52" s="1" t="n">
        <f aca="false">E51+$B$4</f>
        <v>6327</v>
      </c>
      <c r="F52" s="1" t="n">
        <f aca="false">F51+$B$5</f>
        <v>990.7</v>
      </c>
      <c r="I52" s="1" t="s">
        <v>67</v>
      </c>
      <c r="J52" s="1" t="str">
        <f aca="false">"( WIRE "&amp;D52&amp;" )"</f>
        <v>( WIRE 932 )</v>
      </c>
      <c r="K52" s="1" t="str">
        <f aca="false">"X"&amp;$E52</f>
        <v>X6327</v>
      </c>
      <c r="L52" s="1" t="str">
        <f aca="false">"Y"&amp;F52</f>
        <v>Y990.7</v>
      </c>
      <c r="M52" s="1" t="str">
        <f aca="false">"G111"</f>
        <v>G111</v>
      </c>
      <c r="O52" s="1" t="str">
        <f aca="false">I52&amp;" "&amp;J52&amp;" "&amp;K52&amp;" "&amp;L52&amp;" "&amp;M52</f>
        <v>N51 ( WIRE 932 ) X6327 Y990.7 G111</v>
      </c>
    </row>
    <row r="53" customFormat="false" ht="13.8" hidden="false" customHeight="false" outlineLevel="0" collapsed="false">
      <c r="D53" s="1" t="n">
        <f aca="false">D52+$B$6</f>
        <v>931</v>
      </c>
      <c r="E53" s="1" t="n">
        <f aca="false">E52+$B$4</f>
        <v>6327</v>
      </c>
      <c r="F53" s="1" t="n">
        <f aca="false">F52+$B$5</f>
        <v>996.45</v>
      </c>
      <c r="I53" s="1" t="s">
        <v>68</v>
      </c>
      <c r="J53" s="1" t="str">
        <f aca="false">"( WIRE "&amp;D53&amp;" )"</f>
        <v>( WIRE 931 )</v>
      </c>
      <c r="K53" s="1" t="str">
        <f aca="false">"X"&amp;$E53</f>
        <v>X6327</v>
      </c>
      <c r="L53" s="1" t="str">
        <f aca="false">"Y"&amp;F53</f>
        <v>Y996.45</v>
      </c>
      <c r="M53" s="1" t="str">
        <f aca="false">"G111"</f>
        <v>G111</v>
      </c>
      <c r="O53" s="1" t="str">
        <f aca="false">I53&amp;" "&amp;J53&amp;" "&amp;K53&amp;" "&amp;L53&amp;" "&amp;M53</f>
        <v>N52 ( WIRE 931 ) X6327 Y996.45 G111</v>
      </c>
    </row>
    <row r="54" customFormat="false" ht="13.8" hidden="false" customHeight="false" outlineLevel="0" collapsed="false">
      <c r="D54" s="1" t="n">
        <f aca="false">D53+$B$6</f>
        <v>930</v>
      </c>
      <c r="E54" s="1" t="n">
        <f aca="false">E53+$B$4</f>
        <v>6327</v>
      </c>
      <c r="F54" s="1" t="n">
        <f aca="false">F53+$B$5</f>
        <v>1002.2</v>
      </c>
      <c r="I54" s="1" t="s">
        <v>69</v>
      </c>
      <c r="J54" s="1" t="str">
        <f aca="false">"( WIRE "&amp;D54&amp;" )"</f>
        <v>( WIRE 930 )</v>
      </c>
      <c r="K54" s="1" t="str">
        <f aca="false">"X"&amp;$E54</f>
        <v>X6327</v>
      </c>
      <c r="L54" s="1" t="str">
        <f aca="false">"Y"&amp;F54</f>
        <v>Y1002.2</v>
      </c>
      <c r="M54" s="1" t="str">
        <f aca="false">"G111"</f>
        <v>G111</v>
      </c>
      <c r="O54" s="1" t="str">
        <f aca="false">I54&amp;" "&amp;J54&amp;" "&amp;K54&amp;" "&amp;L54&amp;" "&amp;M54</f>
        <v>N53 ( WIRE 930 ) X6327 Y1002.2 G111</v>
      </c>
    </row>
    <row r="55" customFormat="false" ht="13.8" hidden="false" customHeight="false" outlineLevel="0" collapsed="false">
      <c r="D55" s="1" t="n">
        <f aca="false">D54+$B$6</f>
        <v>929</v>
      </c>
      <c r="E55" s="1" t="n">
        <f aca="false">E54+$B$4</f>
        <v>6327</v>
      </c>
      <c r="F55" s="1" t="n">
        <f aca="false">F54+$B$5</f>
        <v>1007.95</v>
      </c>
      <c r="I55" s="1" t="s">
        <v>70</v>
      </c>
      <c r="J55" s="1" t="str">
        <f aca="false">"( WIRE "&amp;D55&amp;" )"</f>
        <v>( WIRE 929 )</v>
      </c>
      <c r="K55" s="1" t="str">
        <f aca="false">"X"&amp;$E55</f>
        <v>X6327</v>
      </c>
      <c r="L55" s="1" t="str">
        <f aca="false">"Y"&amp;F55</f>
        <v>Y1007.95</v>
      </c>
      <c r="M55" s="1" t="str">
        <f aca="false">"G111"</f>
        <v>G111</v>
      </c>
      <c r="O55" s="1" t="str">
        <f aca="false">I55&amp;" "&amp;J55&amp;" "&amp;K55&amp;" "&amp;L55&amp;" "&amp;M55</f>
        <v>N54 ( WIRE 929 ) X6327 Y1007.95 G111</v>
      </c>
    </row>
    <row r="56" customFormat="false" ht="13.8" hidden="false" customHeight="false" outlineLevel="0" collapsed="false">
      <c r="D56" s="1" t="n">
        <f aca="false">D55+$B$6</f>
        <v>928</v>
      </c>
      <c r="E56" s="1" t="n">
        <f aca="false">E55+$B$4</f>
        <v>6327</v>
      </c>
      <c r="F56" s="1" t="n">
        <f aca="false">F55+$B$5</f>
        <v>1013.7</v>
      </c>
      <c r="I56" s="1" t="s">
        <v>71</v>
      </c>
      <c r="J56" s="1" t="str">
        <f aca="false">"( WIRE "&amp;D56&amp;" )"</f>
        <v>( WIRE 928 )</v>
      </c>
      <c r="K56" s="1" t="str">
        <f aca="false">"X"&amp;$E56</f>
        <v>X6327</v>
      </c>
      <c r="L56" s="1" t="str">
        <f aca="false">"Y"&amp;F56</f>
        <v>Y1013.7</v>
      </c>
      <c r="M56" s="1" t="str">
        <f aca="false">"G111"</f>
        <v>G111</v>
      </c>
      <c r="O56" s="1" t="str">
        <f aca="false">I56&amp;" "&amp;J56&amp;" "&amp;K56&amp;" "&amp;L56&amp;" "&amp;M56</f>
        <v>N55 ( WIRE 928 ) X6327 Y1013.7 G111</v>
      </c>
    </row>
    <row r="57" customFormat="false" ht="13.8" hidden="false" customHeight="false" outlineLevel="0" collapsed="false">
      <c r="D57" s="1" t="n">
        <f aca="false">D56+$B$6</f>
        <v>927</v>
      </c>
      <c r="E57" s="1" t="n">
        <f aca="false">E56+$B$4</f>
        <v>6327</v>
      </c>
      <c r="F57" s="1" t="n">
        <f aca="false">F56+$B$5</f>
        <v>1019.45</v>
      </c>
      <c r="I57" s="1" t="s">
        <v>72</v>
      </c>
      <c r="J57" s="1" t="str">
        <f aca="false">"( WIRE "&amp;D57&amp;" )"</f>
        <v>( WIRE 927 )</v>
      </c>
      <c r="K57" s="1" t="str">
        <f aca="false">"X"&amp;$E57</f>
        <v>X6327</v>
      </c>
      <c r="L57" s="1" t="str">
        <f aca="false">"Y"&amp;F57</f>
        <v>Y1019.45</v>
      </c>
      <c r="M57" s="1" t="str">
        <f aca="false">"G111"</f>
        <v>G111</v>
      </c>
      <c r="O57" s="1" t="str">
        <f aca="false">I57&amp;" "&amp;J57&amp;" "&amp;K57&amp;" "&amp;L57&amp;" "&amp;M57</f>
        <v>N56 ( WIRE 927 ) X6327 Y1019.45 G111</v>
      </c>
    </row>
    <row r="58" customFormat="false" ht="13.8" hidden="false" customHeight="false" outlineLevel="0" collapsed="false">
      <c r="D58" s="1" t="n">
        <f aca="false">D57+$B$6</f>
        <v>926</v>
      </c>
      <c r="E58" s="1" t="n">
        <f aca="false">E57+$B$4</f>
        <v>6327</v>
      </c>
      <c r="F58" s="1" t="n">
        <f aca="false">F57+$B$5</f>
        <v>1025.2</v>
      </c>
      <c r="I58" s="1" t="s">
        <v>73</v>
      </c>
      <c r="J58" s="1" t="str">
        <f aca="false">"( WIRE "&amp;D58&amp;" )"</f>
        <v>( WIRE 926 )</v>
      </c>
      <c r="K58" s="1" t="str">
        <f aca="false">"X"&amp;$E58</f>
        <v>X6327</v>
      </c>
      <c r="L58" s="1" t="str">
        <f aca="false">"Y"&amp;F58</f>
        <v>Y1025.2</v>
      </c>
      <c r="M58" s="1" t="str">
        <f aca="false">"G111"</f>
        <v>G111</v>
      </c>
      <c r="O58" s="1" t="str">
        <f aca="false">I58&amp;" "&amp;J58&amp;" "&amp;K58&amp;" "&amp;L58&amp;" "&amp;M58</f>
        <v>N57 ( WIRE 926 ) X6327 Y1025.2 G111</v>
      </c>
    </row>
    <row r="59" customFormat="false" ht="13.8" hidden="false" customHeight="false" outlineLevel="0" collapsed="false">
      <c r="D59" s="1" t="n">
        <f aca="false">D58+$B$6</f>
        <v>925</v>
      </c>
      <c r="E59" s="1" t="n">
        <f aca="false">E58+$B$4</f>
        <v>6327</v>
      </c>
      <c r="F59" s="1" t="n">
        <f aca="false">F58+$B$5</f>
        <v>1030.95</v>
      </c>
      <c r="I59" s="1" t="s">
        <v>74</v>
      </c>
      <c r="J59" s="1" t="str">
        <f aca="false">"( WIRE "&amp;D59&amp;" )"</f>
        <v>( WIRE 925 )</v>
      </c>
      <c r="K59" s="1" t="str">
        <f aca="false">"X"&amp;$E59</f>
        <v>X6327</v>
      </c>
      <c r="L59" s="1" t="str">
        <f aca="false">"Y"&amp;F59</f>
        <v>Y1030.95</v>
      </c>
      <c r="M59" s="1" t="str">
        <f aca="false">"G111"</f>
        <v>G111</v>
      </c>
      <c r="O59" s="1" t="str">
        <f aca="false">I59&amp;" "&amp;J59&amp;" "&amp;K59&amp;" "&amp;L59&amp;" "&amp;M59</f>
        <v>N58 ( WIRE 925 ) X6327 Y1030.95 G111</v>
      </c>
    </row>
    <row r="60" customFormat="false" ht="13.8" hidden="false" customHeight="false" outlineLevel="0" collapsed="false">
      <c r="D60" s="1" t="n">
        <f aca="false">D59+$B$6</f>
        <v>924</v>
      </c>
      <c r="E60" s="1" t="n">
        <f aca="false">E59+$B$4</f>
        <v>6327</v>
      </c>
      <c r="F60" s="1" t="n">
        <f aca="false">F59+$B$5</f>
        <v>1036.7</v>
      </c>
      <c r="I60" s="1" t="s">
        <v>75</v>
      </c>
      <c r="J60" s="1" t="str">
        <f aca="false">"( WIRE "&amp;D60&amp;" )"</f>
        <v>( WIRE 924 )</v>
      </c>
      <c r="K60" s="1" t="str">
        <f aca="false">"X"&amp;$E60</f>
        <v>X6327</v>
      </c>
      <c r="L60" s="1" t="str">
        <f aca="false">"Y"&amp;F60</f>
        <v>Y1036.7</v>
      </c>
      <c r="M60" s="1" t="str">
        <f aca="false">"G111"</f>
        <v>G111</v>
      </c>
      <c r="O60" s="1" t="str">
        <f aca="false">I60&amp;" "&amp;J60&amp;" "&amp;K60&amp;" "&amp;L60&amp;" "&amp;M60</f>
        <v>N59 ( WIRE 924 ) X6327 Y1036.7 G111</v>
      </c>
    </row>
    <row r="61" customFormat="false" ht="13.8" hidden="false" customHeight="false" outlineLevel="0" collapsed="false">
      <c r="D61" s="1" t="n">
        <f aca="false">D60+$B$6</f>
        <v>923</v>
      </c>
      <c r="E61" s="1" t="n">
        <f aca="false">E60+$B$4</f>
        <v>6327</v>
      </c>
      <c r="F61" s="1" t="n">
        <f aca="false">F60+$B$5</f>
        <v>1042.45</v>
      </c>
      <c r="I61" s="1" t="s">
        <v>76</v>
      </c>
      <c r="J61" s="1" t="str">
        <f aca="false">"( WIRE "&amp;D61&amp;" )"</f>
        <v>( WIRE 923 )</v>
      </c>
      <c r="K61" s="1" t="str">
        <f aca="false">"X"&amp;$E61</f>
        <v>X6327</v>
      </c>
      <c r="L61" s="1" t="str">
        <f aca="false">"Y"&amp;F61</f>
        <v>Y1042.45</v>
      </c>
      <c r="M61" s="1" t="str">
        <f aca="false">"G111"</f>
        <v>G111</v>
      </c>
      <c r="O61" s="1" t="str">
        <f aca="false">I61&amp;" "&amp;J61&amp;" "&amp;K61&amp;" "&amp;L61&amp;" "&amp;M61</f>
        <v>N60 ( WIRE 923 ) X6327 Y1042.45 G111</v>
      </c>
    </row>
    <row r="62" customFormat="false" ht="13.8" hidden="false" customHeight="false" outlineLevel="0" collapsed="false">
      <c r="D62" s="1" t="n">
        <f aca="false">D61+$B$6</f>
        <v>922</v>
      </c>
      <c r="E62" s="1" t="n">
        <f aca="false">E61+$B$4</f>
        <v>6327</v>
      </c>
      <c r="F62" s="1" t="n">
        <f aca="false">F61+$B$5</f>
        <v>1048.2</v>
      </c>
      <c r="I62" s="1" t="s">
        <v>77</v>
      </c>
      <c r="J62" s="1" t="str">
        <f aca="false">"( WIRE "&amp;D62&amp;" )"</f>
        <v>( WIRE 922 )</v>
      </c>
      <c r="K62" s="1" t="str">
        <f aca="false">"X"&amp;$E62</f>
        <v>X6327</v>
      </c>
      <c r="L62" s="1" t="str">
        <f aca="false">"Y"&amp;F62</f>
        <v>Y1048.2</v>
      </c>
      <c r="M62" s="1" t="str">
        <f aca="false">"G111"</f>
        <v>G111</v>
      </c>
      <c r="O62" s="1" t="str">
        <f aca="false">I62&amp;" "&amp;J62&amp;" "&amp;K62&amp;" "&amp;L62&amp;" "&amp;M62</f>
        <v>N61 ( WIRE 922 ) X6327 Y1048.2 G111</v>
      </c>
    </row>
    <row r="63" customFormat="false" ht="13.8" hidden="false" customHeight="false" outlineLevel="0" collapsed="false">
      <c r="D63" s="1" t="n">
        <f aca="false">D62+$B$6</f>
        <v>921</v>
      </c>
      <c r="E63" s="1" t="n">
        <f aca="false">E62+$B$4</f>
        <v>6327</v>
      </c>
      <c r="F63" s="1" t="n">
        <f aca="false">F62+$B$5</f>
        <v>1053.95</v>
      </c>
      <c r="I63" s="1" t="s">
        <v>78</v>
      </c>
      <c r="J63" s="1" t="str">
        <f aca="false">"( WIRE "&amp;D63&amp;" )"</f>
        <v>( WIRE 921 )</v>
      </c>
      <c r="K63" s="1" t="str">
        <f aca="false">"X"&amp;$E63</f>
        <v>X6327</v>
      </c>
      <c r="L63" s="1" t="str">
        <f aca="false">"Y"&amp;F63</f>
        <v>Y1053.95</v>
      </c>
      <c r="M63" s="1" t="str">
        <f aca="false">"G111"</f>
        <v>G111</v>
      </c>
      <c r="O63" s="1" t="str">
        <f aca="false">I63&amp;" "&amp;J63&amp;" "&amp;K63&amp;" "&amp;L63&amp;" "&amp;M63</f>
        <v>N62 ( WIRE 921 ) X6327 Y1053.95 G111</v>
      </c>
    </row>
    <row r="64" customFormat="false" ht="13.8" hidden="false" customHeight="false" outlineLevel="0" collapsed="false">
      <c r="D64" s="1" t="n">
        <f aca="false">D63+$B$6</f>
        <v>920</v>
      </c>
      <c r="E64" s="1" t="n">
        <f aca="false">E63+$B$4</f>
        <v>6327</v>
      </c>
      <c r="F64" s="1" t="n">
        <f aca="false">F63+$B$5</f>
        <v>1059.7</v>
      </c>
      <c r="I64" s="1" t="s">
        <v>79</v>
      </c>
      <c r="J64" s="1" t="str">
        <f aca="false">"( WIRE "&amp;D64&amp;" )"</f>
        <v>( WIRE 920 )</v>
      </c>
      <c r="K64" s="1" t="str">
        <f aca="false">"X"&amp;$E64</f>
        <v>X6327</v>
      </c>
      <c r="L64" s="1" t="str">
        <f aca="false">"Y"&amp;F64</f>
        <v>Y1059.7</v>
      </c>
      <c r="M64" s="1" t="str">
        <f aca="false">"G111"</f>
        <v>G111</v>
      </c>
      <c r="O64" s="1" t="str">
        <f aca="false">I64&amp;" "&amp;J64&amp;" "&amp;K64&amp;" "&amp;L64&amp;" "&amp;M64</f>
        <v>N63 ( WIRE 920 ) X6327 Y1059.7 G111</v>
      </c>
    </row>
    <row r="65" customFormat="false" ht="13.8" hidden="false" customHeight="false" outlineLevel="0" collapsed="false">
      <c r="D65" s="1" t="n">
        <f aca="false">D64+$B$6</f>
        <v>919</v>
      </c>
      <c r="E65" s="1" t="n">
        <f aca="false">E64+$B$4</f>
        <v>6327</v>
      </c>
      <c r="F65" s="1" t="n">
        <f aca="false">F64+$B$5</f>
        <v>1065.45</v>
      </c>
      <c r="I65" s="1" t="s">
        <v>80</v>
      </c>
      <c r="J65" s="1" t="str">
        <f aca="false">"( WIRE "&amp;D65&amp;" )"</f>
        <v>( WIRE 919 )</v>
      </c>
      <c r="K65" s="1" t="str">
        <f aca="false">"X"&amp;$E65</f>
        <v>X6327</v>
      </c>
      <c r="L65" s="1" t="str">
        <f aca="false">"Y"&amp;F65</f>
        <v>Y1065.45</v>
      </c>
      <c r="M65" s="1" t="str">
        <f aca="false">"G111"</f>
        <v>G111</v>
      </c>
      <c r="O65" s="1" t="str">
        <f aca="false">I65&amp;" "&amp;J65&amp;" "&amp;K65&amp;" "&amp;L65&amp;" "&amp;M65</f>
        <v>N64 ( WIRE 919 ) X6327 Y1065.45 G111</v>
      </c>
    </row>
    <row r="66" customFormat="false" ht="13.8" hidden="false" customHeight="false" outlineLevel="0" collapsed="false">
      <c r="D66" s="1" t="n">
        <f aca="false">D65+$B$6</f>
        <v>918</v>
      </c>
      <c r="E66" s="1" t="n">
        <f aca="false">E65+$B$4</f>
        <v>6327</v>
      </c>
      <c r="F66" s="1" t="n">
        <f aca="false">F65+$B$5</f>
        <v>1071.2</v>
      </c>
      <c r="I66" s="1" t="s">
        <v>81</v>
      </c>
      <c r="J66" s="1" t="str">
        <f aca="false">"( WIRE "&amp;D66&amp;" )"</f>
        <v>( WIRE 918 )</v>
      </c>
      <c r="K66" s="1" t="str">
        <f aca="false">"X"&amp;$E66</f>
        <v>X6327</v>
      </c>
      <c r="L66" s="1" t="str">
        <f aca="false">"Y"&amp;F66</f>
        <v>Y1071.2</v>
      </c>
      <c r="M66" s="1" t="str">
        <f aca="false">"G111"</f>
        <v>G111</v>
      </c>
      <c r="O66" s="1" t="str">
        <f aca="false">I66&amp;" "&amp;J66&amp;" "&amp;K66&amp;" "&amp;L66&amp;" "&amp;M66</f>
        <v>N65 ( WIRE 918 ) X6327 Y1071.2 G111</v>
      </c>
    </row>
    <row r="67" customFormat="false" ht="13.8" hidden="false" customHeight="false" outlineLevel="0" collapsed="false">
      <c r="D67" s="1" t="n">
        <f aca="false">D66+$B$6</f>
        <v>917</v>
      </c>
      <c r="E67" s="1" t="n">
        <f aca="false">E66+$B$4</f>
        <v>6327</v>
      </c>
      <c r="F67" s="1" t="n">
        <f aca="false">F66+$B$5</f>
        <v>1076.95</v>
      </c>
      <c r="I67" s="1" t="s">
        <v>82</v>
      </c>
      <c r="J67" s="1" t="str">
        <f aca="false">"( WIRE "&amp;D67&amp;" )"</f>
        <v>( WIRE 917 )</v>
      </c>
      <c r="K67" s="1" t="str">
        <f aca="false">"X"&amp;$E67</f>
        <v>X6327</v>
      </c>
      <c r="L67" s="1" t="str">
        <f aca="false">"Y"&amp;F67</f>
        <v>Y1076.95</v>
      </c>
      <c r="M67" s="1" t="str">
        <f aca="false">"G111"</f>
        <v>G111</v>
      </c>
      <c r="O67" s="1" t="str">
        <f aca="false">I67&amp;" "&amp;J67&amp;" "&amp;K67&amp;" "&amp;L67&amp;" "&amp;M67</f>
        <v>N66 ( WIRE 917 ) X6327 Y1076.95 G111</v>
      </c>
    </row>
    <row r="68" customFormat="false" ht="13.8" hidden="false" customHeight="false" outlineLevel="0" collapsed="false">
      <c r="D68" s="1" t="n">
        <f aca="false">D67+$B$6</f>
        <v>916</v>
      </c>
      <c r="E68" s="1" t="n">
        <f aca="false">E67+$B$4</f>
        <v>6327</v>
      </c>
      <c r="F68" s="1" t="n">
        <f aca="false">F67+$B$5</f>
        <v>1082.7</v>
      </c>
      <c r="I68" s="1" t="s">
        <v>83</v>
      </c>
      <c r="J68" s="1" t="str">
        <f aca="false">"( WIRE "&amp;D68&amp;" )"</f>
        <v>( WIRE 916 )</v>
      </c>
      <c r="K68" s="1" t="str">
        <f aca="false">"X"&amp;$E68</f>
        <v>X6327</v>
      </c>
      <c r="L68" s="1" t="str">
        <f aca="false">"Y"&amp;F68</f>
        <v>Y1082.7</v>
      </c>
      <c r="M68" s="1" t="str">
        <f aca="false">"G111"</f>
        <v>G111</v>
      </c>
      <c r="O68" s="1" t="str">
        <f aca="false">I68&amp;" "&amp;J68&amp;" "&amp;K68&amp;" "&amp;L68&amp;" "&amp;M68</f>
        <v>N67 ( WIRE 916 ) X6327 Y1082.7 G111</v>
      </c>
    </row>
    <row r="69" customFormat="false" ht="13.8" hidden="false" customHeight="false" outlineLevel="0" collapsed="false">
      <c r="D69" s="1" t="n">
        <f aca="false">D68+$B$6</f>
        <v>915</v>
      </c>
      <c r="E69" s="1" t="n">
        <f aca="false">E68+$B$4</f>
        <v>6327</v>
      </c>
      <c r="F69" s="1" t="n">
        <f aca="false">F68+$B$5</f>
        <v>1088.45</v>
      </c>
      <c r="I69" s="1" t="s">
        <v>84</v>
      </c>
      <c r="J69" s="1" t="str">
        <f aca="false">"( WIRE "&amp;D69&amp;" )"</f>
        <v>( WIRE 915 )</v>
      </c>
      <c r="K69" s="1" t="str">
        <f aca="false">"X"&amp;$E69</f>
        <v>X6327</v>
      </c>
      <c r="L69" s="1" t="str">
        <f aca="false">"Y"&amp;F69</f>
        <v>Y1088.45</v>
      </c>
      <c r="M69" s="1" t="str">
        <f aca="false">"G111"</f>
        <v>G111</v>
      </c>
      <c r="O69" s="1" t="str">
        <f aca="false">I69&amp;" "&amp;J69&amp;" "&amp;K69&amp;" "&amp;L69&amp;" "&amp;M69</f>
        <v>N68 ( WIRE 915 ) X6327 Y1088.45 G111</v>
      </c>
    </row>
    <row r="70" customFormat="false" ht="13.8" hidden="false" customHeight="false" outlineLevel="0" collapsed="false">
      <c r="D70" s="1" t="n">
        <f aca="false">D69+$B$6</f>
        <v>914</v>
      </c>
      <c r="E70" s="1" t="n">
        <f aca="false">E69+$B$4</f>
        <v>6327</v>
      </c>
      <c r="F70" s="1" t="n">
        <f aca="false">F69+$B$5</f>
        <v>1094.2</v>
      </c>
      <c r="I70" s="1" t="s">
        <v>85</v>
      </c>
      <c r="J70" s="1" t="str">
        <f aca="false">"( WIRE "&amp;D70&amp;" )"</f>
        <v>( WIRE 914 )</v>
      </c>
      <c r="K70" s="1" t="str">
        <f aca="false">"X"&amp;$E70</f>
        <v>X6327</v>
      </c>
      <c r="L70" s="1" t="str">
        <f aca="false">"Y"&amp;F70</f>
        <v>Y1094.2</v>
      </c>
      <c r="M70" s="1" t="str">
        <f aca="false">"G111"</f>
        <v>G111</v>
      </c>
      <c r="O70" s="1" t="str">
        <f aca="false">I70&amp;" "&amp;J70&amp;" "&amp;K70&amp;" "&amp;L70&amp;" "&amp;M70</f>
        <v>N69 ( WIRE 914 ) X6327 Y1094.2 G111</v>
      </c>
    </row>
    <row r="71" customFormat="false" ht="13.8" hidden="false" customHeight="false" outlineLevel="0" collapsed="false">
      <c r="D71" s="1" t="n">
        <f aca="false">D70+$B$6</f>
        <v>913</v>
      </c>
      <c r="E71" s="1" t="n">
        <f aca="false">E70+$B$4</f>
        <v>6327</v>
      </c>
      <c r="F71" s="1" t="n">
        <f aca="false">F70+$B$5</f>
        <v>1099.95</v>
      </c>
      <c r="I71" s="1" t="s">
        <v>86</v>
      </c>
      <c r="J71" s="1" t="str">
        <f aca="false">"( WIRE "&amp;D71&amp;" )"</f>
        <v>( WIRE 913 )</v>
      </c>
      <c r="K71" s="1" t="str">
        <f aca="false">"X"&amp;$E71</f>
        <v>X6327</v>
      </c>
      <c r="L71" s="1" t="str">
        <f aca="false">"Y"&amp;F71</f>
        <v>Y1099.95</v>
      </c>
      <c r="M71" s="1" t="str">
        <f aca="false">"G111"</f>
        <v>G111</v>
      </c>
      <c r="O71" s="1" t="str">
        <f aca="false">I71&amp;" "&amp;J71&amp;" "&amp;K71&amp;" "&amp;L71&amp;" "&amp;M71</f>
        <v>N70 ( WIRE 913 ) X6327 Y1099.95 G111</v>
      </c>
    </row>
    <row r="72" customFormat="false" ht="13.8" hidden="false" customHeight="false" outlineLevel="0" collapsed="false">
      <c r="D72" s="1" t="n">
        <f aca="false">D71+$B$6</f>
        <v>912</v>
      </c>
      <c r="E72" s="1" t="n">
        <f aca="false">E71+$B$4</f>
        <v>6327</v>
      </c>
      <c r="F72" s="1" t="n">
        <f aca="false">F71+$B$5</f>
        <v>1105.7</v>
      </c>
      <c r="I72" s="1" t="s">
        <v>87</v>
      </c>
      <c r="J72" s="1" t="str">
        <f aca="false">"( WIRE "&amp;D72&amp;" )"</f>
        <v>( WIRE 912 )</v>
      </c>
      <c r="K72" s="1" t="str">
        <f aca="false">"X"&amp;$E72</f>
        <v>X6327</v>
      </c>
      <c r="L72" s="1" t="str">
        <f aca="false">"Y"&amp;F72</f>
        <v>Y1105.7</v>
      </c>
      <c r="M72" s="1" t="str">
        <f aca="false">"G111"</f>
        <v>G111</v>
      </c>
      <c r="O72" s="1" t="str">
        <f aca="false">I72&amp;" "&amp;J72&amp;" "&amp;K72&amp;" "&amp;L72&amp;" "&amp;M72</f>
        <v>N71 ( WIRE 912 ) X6327 Y1105.7 G111</v>
      </c>
    </row>
    <row r="73" customFormat="false" ht="13.8" hidden="false" customHeight="false" outlineLevel="0" collapsed="false">
      <c r="D73" s="1" t="n">
        <f aca="false">D72+$B$6</f>
        <v>911</v>
      </c>
      <c r="E73" s="1" t="n">
        <f aca="false">E72+$B$4</f>
        <v>6327</v>
      </c>
      <c r="F73" s="1" t="n">
        <f aca="false">F72+$B$5</f>
        <v>1111.45</v>
      </c>
      <c r="I73" s="1" t="s">
        <v>88</v>
      </c>
      <c r="J73" s="1" t="str">
        <f aca="false">"( WIRE "&amp;D73&amp;" )"</f>
        <v>( WIRE 911 )</v>
      </c>
      <c r="K73" s="1" t="str">
        <f aca="false">"X"&amp;$E73</f>
        <v>X6327</v>
      </c>
      <c r="L73" s="1" t="str">
        <f aca="false">"Y"&amp;F73</f>
        <v>Y1111.45</v>
      </c>
      <c r="M73" s="1" t="str">
        <f aca="false">"G111"</f>
        <v>G111</v>
      </c>
      <c r="O73" s="1" t="str">
        <f aca="false">I73&amp;" "&amp;J73&amp;" "&amp;K73&amp;" "&amp;L73&amp;" "&amp;M73</f>
        <v>N72 ( WIRE 911 ) X6327 Y1111.45 G111</v>
      </c>
    </row>
    <row r="74" customFormat="false" ht="13.8" hidden="false" customHeight="false" outlineLevel="0" collapsed="false">
      <c r="D74" s="1" t="n">
        <f aca="false">D73+$B$6</f>
        <v>910</v>
      </c>
      <c r="E74" s="1" t="n">
        <f aca="false">E73+$B$4</f>
        <v>6327</v>
      </c>
      <c r="F74" s="1" t="n">
        <f aca="false">F73+$B$5</f>
        <v>1117.2</v>
      </c>
      <c r="I74" s="1" t="s">
        <v>89</v>
      </c>
      <c r="J74" s="1" t="str">
        <f aca="false">"( WIRE "&amp;D74&amp;" )"</f>
        <v>( WIRE 910 )</v>
      </c>
      <c r="K74" s="1" t="str">
        <f aca="false">"X"&amp;$E74</f>
        <v>X6327</v>
      </c>
      <c r="L74" s="1" t="str">
        <f aca="false">"Y"&amp;F74</f>
        <v>Y1117.2</v>
      </c>
      <c r="M74" s="1" t="str">
        <f aca="false">"G111"</f>
        <v>G111</v>
      </c>
      <c r="O74" s="1" t="str">
        <f aca="false">I74&amp;" "&amp;J74&amp;" "&amp;K74&amp;" "&amp;L74&amp;" "&amp;M74</f>
        <v>N73 ( WIRE 910 ) X6327 Y1117.2 G111</v>
      </c>
    </row>
    <row r="75" customFormat="false" ht="13.8" hidden="false" customHeight="false" outlineLevel="0" collapsed="false">
      <c r="D75" s="1" t="n">
        <f aca="false">D74+$B$6</f>
        <v>909</v>
      </c>
      <c r="E75" s="1" t="n">
        <f aca="false">E74+$B$4</f>
        <v>6327</v>
      </c>
      <c r="F75" s="1" t="n">
        <f aca="false">F74+$B$5</f>
        <v>1122.95</v>
      </c>
      <c r="I75" s="1" t="s">
        <v>90</v>
      </c>
      <c r="J75" s="1" t="str">
        <f aca="false">"( WIRE "&amp;D75&amp;" )"</f>
        <v>( WIRE 909 )</v>
      </c>
      <c r="K75" s="1" t="str">
        <f aca="false">"X"&amp;$E75</f>
        <v>X6327</v>
      </c>
      <c r="L75" s="1" t="str">
        <f aca="false">"Y"&amp;F75</f>
        <v>Y1122.95</v>
      </c>
      <c r="M75" s="1" t="str">
        <f aca="false">"G111"</f>
        <v>G111</v>
      </c>
      <c r="O75" s="1" t="str">
        <f aca="false">I75&amp;" "&amp;J75&amp;" "&amp;K75&amp;" "&amp;L75&amp;" "&amp;M75</f>
        <v>N74 ( WIRE 909 ) X6327 Y1122.95 G111</v>
      </c>
    </row>
    <row r="76" customFormat="false" ht="13.8" hidden="false" customHeight="false" outlineLevel="0" collapsed="false">
      <c r="D76" s="1" t="n">
        <f aca="false">D75+$B$6</f>
        <v>908</v>
      </c>
      <c r="E76" s="1" t="n">
        <f aca="false">E75+$B$4</f>
        <v>6327</v>
      </c>
      <c r="F76" s="1" t="n">
        <f aca="false">F75+$B$5</f>
        <v>1128.7</v>
      </c>
      <c r="I76" s="1" t="s">
        <v>91</v>
      </c>
      <c r="J76" s="1" t="str">
        <f aca="false">"( WIRE "&amp;D76&amp;" )"</f>
        <v>( WIRE 908 )</v>
      </c>
      <c r="K76" s="1" t="str">
        <f aca="false">"X"&amp;$E76</f>
        <v>X6327</v>
      </c>
      <c r="L76" s="1" t="str">
        <f aca="false">"Y"&amp;F76</f>
        <v>Y1128.7</v>
      </c>
      <c r="M76" s="1" t="str">
        <f aca="false">"G111"</f>
        <v>G111</v>
      </c>
      <c r="O76" s="1" t="str">
        <f aca="false">I76&amp;" "&amp;J76&amp;" "&amp;K76&amp;" "&amp;L76&amp;" "&amp;M76</f>
        <v>N75 ( WIRE 908 ) X6327 Y1128.7 G111</v>
      </c>
    </row>
    <row r="77" customFormat="false" ht="13.8" hidden="false" customHeight="false" outlineLevel="0" collapsed="false">
      <c r="D77" s="1" t="n">
        <f aca="false">D76+$B$6</f>
        <v>907</v>
      </c>
      <c r="E77" s="1" t="n">
        <f aca="false">E76+$B$4</f>
        <v>6327</v>
      </c>
      <c r="F77" s="1" t="n">
        <f aca="false">F76+$B$5</f>
        <v>1134.45</v>
      </c>
      <c r="I77" s="1" t="s">
        <v>92</v>
      </c>
      <c r="J77" s="1" t="str">
        <f aca="false">"( WIRE "&amp;D77&amp;" )"</f>
        <v>( WIRE 907 )</v>
      </c>
      <c r="K77" s="1" t="str">
        <f aca="false">"X"&amp;$E77</f>
        <v>X6327</v>
      </c>
      <c r="L77" s="1" t="str">
        <f aca="false">"Y"&amp;F77</f>
        <v>Y1134.45</v>
      </c>
      <c r="M77" s="1" t="str">
        <f aca="false">"G111"</f>
        <v>G111</v>
      </c>
      <c r="O77" s="1" t="str">
        <f aca="false">I77&amp;" "&amp;J77&amp;" "&amp;K77&amp;" "&amp;L77&amp;" "&amp;M77</f>
        <v>N76 ( WIRE 907 ) X6327 Y1134.45 G111</v>
      </c>
    </row>
    <row r="78" customFormat="false" ht="13.8" hidden="false" customHeight="false" outlineLevel="0" collapsed="false">
      <c r="D78" s="1" t="n">
        <f aca="false">D77+$B$6</f>
        <v>906</v>
      </c>
      <c r="E78" s="1" t="n">
        <f aca="false">E77+$B$4</f>
        <v>6327</v>
      </c>
      <c r="F78" s="1" t="n">
        <f aca="false">F77+$B$5</f>
        <v>1140.2</v>
      </c>
      <c r="I78" s="1" t="s">
        <v>93</v>
      </c>
      <c r="J78" s="1" t="str">
        <f aca="false">"( WIRE "&amp;D78&amp;" )"</f>
        <v>( WIRE 906 )</v>
      </c>
      <c r="K78" s="1" t="str">
        <f aca="false">"X"&amp;$E78</f>
        <v>X6327</v>
      </c>
      <c r="L78" s="1" t="str">
        <f aca="false">"Y"&amp;F78</f>
        <v>Y1140.2</v>
      </c>
      <c r="M78" s="1" t="str">
        <f aca="false">"G111"</f>
        <v>G111</v>
      </c>
      <c r="O78" s="1" t="str">
        <f aca="false">I78&amp;" "&amp;J78&amp;" "&amp;K78&amp;" "&amp;L78&amp;" "&amp;M78</f>
        <v>N77 ( WIRE 906 ) X6327 Y1140.2 G111</v>
      </c>
    </row>
    <row r="79" customFormat="false" ht="13.8" hidden="false" customHeight="false" outlineLevel="0" collapsed="false">
      <c r="D79" s="1" t="n">
        <f aca="false">D78+$B$6</f>
        <v>905</v>
      </c>
      <c r="E79" s="1" t="n">
        <f aca="false">E78+$B$4</f>
        <v>6327</v>
      </c>
      <c r="F79" s="1" t="n">
        <f aca="false">F78+$B$5</f>
        <v>1145.95</v>
      </c>
      <c r="I79" s="1" t="s">
        <v>94</v>
      </c>
      <c r="J79" s="1" t="str">
        <f aca="false">"( WIRE "&amp;D79&amp;" )"</f>
        <v>( WIRE 905 )</v>
      </c>
      <c r="K79" s="1" t="str">
        <f aca="false">"X"&amp;$E79</f>
        <v>X6327</v>
      </c>
      <c r="L79" s="1" t="str">
        <f aca="false">"Y"&amp;F79</f>
        <v>Y1145.95</v>
      </c>
      <c r="M79" s="1" t="str">
        <f aca="false">"G111"</f>
        <v>G111</v>
      </c>
      <c r="O79" s="1" t="str">
        <f aca="false">I79&amp;" "&amp;J79&amp;" "&amp;K79&amp;" "&amp;L79&amp;" "&amp;M79</f>
        <v>N78 ( WIRE 905 ) X6327 Y1145.95 G111</v>
      </c>
    </row>
    <row r="80" customFormat="false" ht="13.8" hidden="false" customHeight="false" outlineLevel="0" collapsed="false">
      <c r="D80" s="1" t="n">
        <f aca="false">D79+$B$6</f>
        <v>904</v>
      </c>
      <c r="E80" s="1" t="n">
        <f aca="false">E79+$B$4</f>
        <v>6327</v>
      </c>
      <c r="F80" s="1" t="n">
        <f aca="false">F79+$B$5</f>
        <v>1151.7</v>
      </c>
      <c r="I80" s="1" t="s">
        <v>95</v>
      </c>
      <c r="J80" s="1" t="str">
        <f aca="false">"( WIRE "&amp;D80&amp;" )"</f>
        <v>( WIRE 904 )</v>
      </c>
      <c r="K80" s="1" t="str">
        <f aca="false">"X"&amp;$E80</f>
        <v>X6327</v>
      </c>
      <c r="L80" s="1" t="str">
        <f aca="false">"Y"&amp;F80</f>
        <v>Y1151.7</v>
      </c>
      <c r="M80" s="1" t="str">
        <f aca="false">"G111"</f>
        <v>G111</v>
      </c>
      <c r="O80" s="1" t="str">
        <f aca="false">I80&amp;" "&amp;J80&amp;" "&amp;K80&amp;" "&amp;L80&amp;" "&amp;M80</f>
        <v>N79 ( WIRE 904 ) X6327 Y1151.7 G111</v>
      </c>
    </row>
    <row r="81" customFormat="false" ht="13.8" hidden="false" customHeight="false" outlineLevel="0" collapsed="false">
      <c r="D81" s="1" t="n">
        <f aca="false">D80+$B$6</f>
        <v>903</v>
      </c>
      <c r="E81" s="1" t="n">
        <f aca="false">E80+$B$4</f>
        <v>6327</v>
      </c>
      <c r="F81" s="1" t="n">
        <f aca="false">F80+$B$5</f>
        <v>1157.45</v>
      </c>
      <c r="I81" s="1" t="s">
        <v>96</v>
      </c>
      <c r="J81" s="1" t="str">
        <f aca="false">"( WIRE "&amp;D81&amp;" )"</f>
        <v>( WIRE 903 )</v>
      </c>
      <c r="K81" s="1" t="str">
        <f aca="false">"X"&amp;$E81</f>
        <v>X6327</v>
      </c>
      <c r="L81" s="1" t="str">
        <f aca="false">"Y"&amp;F81</f>
        <v>Y1157.45</v>
      </c>
      <c r="M81" s="1" t="str">
        <f aca="false">"G111"</f>
        <v>G111</v>
      </c>
      <c r="O81" s="1" t="str">
        <f aca="false">I81&amp;" "&amp;J81&amp;" "&amp;K81&amp;" "&amp;L81&amp;" "&amp;M81</f>
        <v>N80 ( WIRE 903 ) X6327 Y1157.45 G111</v>
      </c>
    </row>
    <row r="82" customFormat="false" ht="13.8" hidden="false" customHeight="false" outlineLevel="0" collapsed="false">
      <c r="D82" s="1" t="n">
        <f aca="false">D81+$B$6</f>
        <v>902</v>
      </c>
      <c r="E82" s="1" t="n">
        <f aca="false">E81+$B$4</f>
        <v>6327</v>
      </c>
      <c r="F82" s="1" t="n">
        <f aca="false">F81+$B$5</f>
        <v>1163.2</v>
      </c>
      <c r="I82" s="1" t="s">
        <v>97</v>
      </c>
      <c r="J82" s="1" t="str">
        <f aca="false">"( WIRE "&amp;D82&amp;" )"</f>
        <v>( WIRE 902 )</v>
      </c>
      <c r="K82" s="1" t="str">
        <f aca="false">"X"&amp;$E82</f>
        <v>X6327</v>
      </c>
      <c r="L82" s="1" t="str">
        <f aca="false">"Y"&amp;F82</f>
        <v>Y1163.2</v>
      </c>
      <c r="M82" s="1" t="str">
        <f aca="false">"G111"</f>
        <v>G111</v>
      </c>
      <c r="O82" s="1" t="str">
        <f aca="false">I82&amp;" "&amp;J82&amp;" "&amp;K82&amp;" "&amp;L82&amp;" "&amp;M82</f>
        <v>N81 ( WIRE 902 ) X6327 Y1163.2 G111</v>
      </c>
    </row>
    <row r="83" customFormat="false" ht="13.8" hidden="false" customHeight="false" outlineLevel="0" collapsed="false">
      <c r="D83" s="1" t="n">
        <f aca="false">D82+$B$6</f>
        <v>901</v>
      </c>
      <c r="E83" s="1" t="n">
        <f aca="false">E82+$B$4</f>
        <v>6327</v>
      </c>
      <c r="F83" s="1" t="n">
        <f aca="false">F82+$B$5</f>
        <v>1168.95</v>
      </c>
      <c r="I83" s="1" t="s">
        <v>98</v>
      </c>
      <c r="J83" s="1" t="str">
        <f aca="false">"( WIRE "&amp;D83&amp;" )"</f>
        <v>( WIRE 901 )</v>
      </c>
      <c r="K83" s="1" t="str">
        <f aca="false">"X"&amp;$E83</f>
        <v>X6327</v>
      </c>
      <c r="L83" s="1" t="str">
        <f aca="false">"Y"&amp;F83</f>
        <v>Y1168.95</v>
      </c>
      <c r="M83" s="1" t="str">
        <f aca="false">"G111"</f>
        <v>G111</v>
      </c>
      <c r="O83" s="1" t="str">
        <f aca="false">I83&amp;" "&amp;J83&amp;" "&amp;K83&amp;" "&amp;L83&amp;" "&amp;M83</f>
        <v>N82 ( WIRE 901 ) X6327 Y1168.95 G111</v>
      </c>
    </row>
    <row r="84" customFormat="false" ht="13.8" hidden="false" customHeight="false" outlineLevel="0" collapsed="false">
      <c r="D84" s="1" t="n">
        <f aca="false">D83+$B$6</f>
        <v>900</v>
      </c>
      <c r="E84" s="1" t="n">
        <f aca="false">E83+$B$4</f>
        <v>6327</v>
      </c>
      <c r="F84" s="1" t="n">
        <f aca="false">F83+$B$5</f>
        <v>1174.7</v>
      </c>
      <c r="I84" s="1" t="s">
        <v>99</v>
      </c>
      <c r="J84" s="1" t="str">
        <f aca="false">"( WIRE "&amp;D84&amp;" )"</f>
        <v>( WIRE 900 )</v>
      </c>
      <c r="K84" s="1" t="str">
        <f aca="false">"X"&amp;$E84</f>
        <v>X6327</v>
      </c>
      <c r="L84" s="1" t="str">
        <f aca="false">"Y"&amp;F84</f>
        <v>Y1174.7</v>
      </c>
      <c r="M84" s="1" t="str">
        <f aca="false">"G111"</f>
        <v>G111</v>
      </c>
      <c r="O84" s="1" t="str">
        <f aca="false">I84&amp;" "&amp;J84&amp;" "&amp;K84&amp;" "&amp;L84&amp;" "&amp;M84</f>
        <v>N83 ( WIRE 900 ) X6327 Y1174.7 G111</v>
      </c>
    </row>
    <row r="85" customFormat="false" ht="13.8" hidden="false" customHeight="false" outlineLevel="0" collapsed="false">
      <c r="D85" s="1" t="n">
        <f aca="false">D84+$B$6</f>
        <v>899</v>
      </c>
      <c r="E85" s="1" t="n">
        <f aca="false">E84+$B$4</f>
        <v>6327</v>
      </c>
      <c r="F85" s="1" t="n">
        <f aca="false">F84+$B$5</f>
        <v>1180.45</v>
      </c>
      <c r="I85" s="1" t="s">
        <v>100</v>
      </c>
      <c r="J85" s="1" t="str">
        <f aca="false">"( WIRE "&amp;D85&amp;" )"</f>
        <v>( WIRE 899 )</v>
      </c>
      <c r="K85" s="1" t="str">
        <f aca="false">"X"&amp;$E85</f>
        <v>X6327</v>
      </c>
      <c r="L85" s="1" t="str">
        <f aca="false">"Y"&amp;F85</f>
        <v>Y1180.45</v>
      </c>
      <c r="M85" s="1" t="str">
        <f aca="false">"G111"</f>
        <v>G111</v>
      </c>
      <c r="O85" s="1" t="str">
        <f aca="false">I85&amp;" "&amp;J85&amp;" "&amp;K85&amp;" "&amp;L85&amp;" "&amp;M85</f>
        <v>N84 ( WIRE 899 ) X6327 Y1180.45 G111</v>
      </c>
    </row>
    <row r="86" customFormat="false" ht="13.8" hidden="false" customHeight="false" outlineLevel="0" collapsed="false">
      <c r="D86" s="1" t="n">
        <f aca="false">D85+$B$6</f>
        <v>898</v>
      </c>
      <c r="E86" s="1" t="n">
        <f aca="false">E85+$B$4</f>
        <v>6327</v>
      </c>
      <c r="F86" s="1" t="n">
        <f aca="false">F85+$B$5</f>
        <v>1186.2</v>
      </c>
      <c r="I86" s="1" t="s">
        <v>101</v>
      </c>
      <c r="J86" s="1" t="str">
        <f aca="false">"( WIRE "&amp;D86&amp;" )"</f>
        <v>( WIRE 898 )</v>
      </c>
      <c r="K86" s="1" t="str">
        <f aca="false">"X"&amp;$E86</f>
        <v>X6327</v>
      </c>
      <c r="L86" s="1" t="str">
        <f aca="false">"Y"&amp;F86</f>
        <v>Y1186.2</v>
      </c>
      <c r="M86" s="1" t="str">
        <f aca="false">"G111"</f>
        <v>G111</v>
      </c>
      <c r="O86" s="1" t="str">
        <f aca="false">I86&amp;" "&amp;J86&amp;" "&amp;K86&amp;" "&amp;L86&amp;" "&amp;M86</f>
        <v>N85 ( WIRE 898 ) X6327 Y1186.2 G111</v>
      </c>
    </row>
    <row r="87" customFormat="false" ht="13.8" hidden="false" customHeight="false" outlineLevel="0" collapsed="false">
      <c r="D87" s="1" t="n">
        <f aca="false">D86+$B$6</f>
        <v>897</v>
      </c>
      <c r="E87" s="1" t="n">
        <f aca="false">E86+$B$4</f>
        <v>6327</v>
      </c>
      <c r="F87" s="1" t="n">
        <f aca="false">F86+$B$5</f>
        <v>1191.95</v>
      </c>
      <c r="I87" s="1" t="s">
        <v>102</v>
      </c>
      <c r="J87" s="1" t="str">
        <f aca="false">"( WIRE "&amp;D87&amp;" )"</f>
        <v>( WIRE 897 )</v>
      </c>
      <c r="K87" s="1" t="str">
        <f aca="false">"X"&amp;$E87</f>
        <v>X6327</v>
      </c>
      <c r="L87" s="1" t="str">
        <f aca="false">"Y"&amp;F87</f>
        <v>Y1191.95</v>
      </c>
      <c r="M87" s="1" t="str">
        <f aca="false">"G111"</f>
        <v>G111</v>
      </c>
      <c r="O87" s="1" t="str">
        <f aca="false">I87&amp;" "&amp;J87&amp;" "&amp;K87&amp;" "&amp;L87&amp;" "&amp;M87</f>
        <v>N86 ( WIRE 897 ) X6327 Y1191.95 G111</v>
      </c>
    </row>
    <row r="88" customFormat="false" ht="13.8" hidden="false" customHeight="false" outlineLevel="0" collapsed="false">
      <c r="D88" s="1" t="n">
        <f aca="false">D87+$B$6</f>
        <v>896</v>
      </c>
      <c r="E88" s="1" t="n">
        <f aca="false">E87+$B$4</f>
        <v>6327</v>
      </c>
      <c r="F88" s="1" t="n">
        <f aca="false">F87+$B$5</f>
        <v>1197.7</v>
      </c>
      <c r="I88" s="1" t="s">
        <v>103</v>
      </c>
      <c r="J88" s="1" t="str">
        <f aca="false">"( WIRE "&amp;D88&amp;" )"</f>
        <v>( WIRE 896 )</v>
      </c>
      <c r="K88" s="1" t="str">
        <f aca="false">"X"&amp;$E88</f>
        <v>X6327</v>
      </c>
      <c r="L88" s="1" t="str">
        <f aca="false">"Y"&amp;F88</f>
        <v>Y1197.7</v>
      </c>
      <c r="M88" s="1" t="str">
        <f aca="false">"G111"</f>
        <v>G111</v>
      </c>
      <c r="O88" s="1" t="str">
        <f aca="false">I88&amp;" "&amp;J88&amp;" "&amp;K88&amp;" "&amp;L88&amp;" "&amp;M88</f>
        <v>N87 ( WIRE 896 ) X6327 Y1197.7 G111</v>
      </c>
    </row>
    <row r="89" customFormat="false" ht="13.8" hidden="false" customHeight="false" outlineLevel="0" collapsed="false">
      <c r="D89" s="1" t="n">
        <f aca="false">D88+$B$6</f>
        <v>895</v>
      </c>
      <c r="E89" s="1" t="n">
        <f aca="false">E88+$B$4</f>
        <v>6327</v>
      </c>
      <c r="F89" s="1" t="n">
        <f aca="false">F88+$B$5</f>
        <v>1203.45</v>
      </c>
      <c r="I89" s="1" t="s">
        <v>104</v>
      </c>
      <c r="J89" s="1" t="str">
        <f aca="false">"( WIRE "&amp;D89&amp;" )"</f>
        <v>( WIRE 895 )</v>
      </c>
      <c r="K89" s="1" t="str">
        <f aca="false">"X"&amp;$E89</f>
        <v>X6327</v>
      </c>
      <c r="L89" s="1" t="str">
        <f aca="false">"Y"&amp;F89</f>
        <v>Y1203.45</v>
      </c>
      <c r="M89" s="1" t="str">
        <f aca="false">"G111"</f>
        <v>G111</v>
      </c>
      <c r="O89" s="1" t="str">
        <f aca="false">I89&amp;" "&amp;J89&amp;" "&amp;K89&amp;" "&amp;L89&amp;" "&amp;M89</f>
        <v>N88 ( WIRE 895 ) X6327 Y1203.45 G111</v>
      </c>
    </row>
    <row r="90" customFormat="false" ht="13.8" hidden="false" customHeight="false" outlineLevel="0" collapsed="false">
      <c r="D90" s="1" t="n">
        <f aca="false">D89+$B$6</f>
        <v>894</v>
      </c>
      <c r="E90" s="1" t="n">
        <f aca="false">E89+$B$4</f>
        <v>6327</v>
      </c>
      <c r="F90" s="1" t="n">
        <f aca="false">F89+$B$5</f>
        <v>1209.2</v>
      </c>
      <c r="I90" s="1" t="s">
        <v>105</v>
      </c>
      <c r="J90" s="1" t="str">
        <f aca="false">"( WIRE "&amp;D90&amp;" )"</f>
        <v>( WIRE 894 )</v>
      </c>
      <c r="K90" s="1" t="str">
        <f aca="false">"X"&amp;$E90</f>
        <v>X6327</v>
      </c>
      <c r="L90" s="1" t="str">
        <f aca="false">"Y"&amp;F90</f>
        <v>Y1209.2</v>
      </c>
      <c r="M90" s="1" t="str">
        <f aca="false">"G111"</f>
        <v>G111</v>
      </c>
      <c r="O90" s="1" t="str">
        <f aca="false">I90&amp;" "&amp;J90&amp;" "&amp;K90&amp;" "&amp;L90&amp;" "&amp;M90</f>
        <v>N89 ( WIRE 894 ) X6327 Y1209.2 G111</v>
      </c>
    </row>
    <row r="91" customFormat="false" ht="13.8" hidden="false" customHeight="false" outlineLevel="0" collapsed="false">
      <c r="D91" s="1" t="n">
        <f aca="false">D90+$B$6</f>
        <v>893</v>
      </c>
      <c r="E91" s="1" t="n">
        <f aca="false">E90+$B$4</f>
        <v>6327</v>
      </c>
      <c r="F91" s="1" t="n">
        <f aca="false">F90+$B$5</f>
        <v>1214.95</v>
      </c>
      <c r="I91" s="1" t="s">
        <v>106</v>
      </c>
      <c r="J91" s="1" t="str">
        <f aca="false">"( WIRE "&amp;D91&amp;" )"</f>
        <v>( WIRE 893 )</v>
      </c>
      <c r="K91" s="1" t="str">
        <f aca="false">"X"&amp;$E91</f>
        <v>X6327</v>
      </c>
      <c r="L91" s="1" t="str">
        <f aca="false">"Y"&amp;F91</f>
        <v>Y1214.95</v>
      </c>
      <c r="M91" s="1" t="str">
        <f aca="false">"G111"</f>
        <v>G111</v>
      </c>
      <c r="O91" s="1" t="str">
        <f aca="false">I91&amp;" "&amp;J91&amp;" "&amp;K91&amp;" "&amp;L91&amp;" "&amp;M91</f>
        <v>N90 ( WIRE 893 ) X6327 Y1214.95 G111</v>
      </c>
    </row>
    <row r="92" customFormat="false" ht="13.8" hidden="false" customHeight="false" outlineLevel="0" collapsed="false">
      <c r="D92" s="1" t="n">
        <f aca="false">D91+$B$6</f>
        <v>892</v>
      </c>
      <c r="E92" s="1" t="n">
        <f aca="false">E91+$B$4</f>
        <v>6327</v>
      </c>
      <c r="F92" s="1" t="n">
        <f aca="false">F91+$B$5</f>
        <v>1220.7</v>
      </c>
      <c r="I92" s="1" t="s">
        <v>107</v>
      </c>
      <c r="J92" s="1" t="str">
        <f aca="false">"( WIRE "&amp;D92&amp;" )"</f>
        <v>( WIRE 892 )</v>
      </c>
      <c r="K92" s="1" t="str">
        <f aca="false">"X"&amp;$E92</f>
        <v>X6327</v>
      </c>
      <c r="L92" s="1" t="str">
        <f aca="false">"Y"&amp;F92</f>
        <v>Y1220.7</v>
      </c>
      <c r="M92" s="1" t="str">
        <f aca="false">"G111"</f>
        <v>G111</v>
      </c>
      <c r="O92" s="1" t="str">
        <f aca="false">I92&amp;" "&amp;J92&amp;" "&amp;K92&amp;" "&amp;L92&amp;" "&amp;M92</f>
        <v>N91 ( WIRE 892 ) X6327 Y1220.7 G111</v>
      </c>
    </row>
    <row r="93" customFormat="false" ht="13.8" hidden="false" customHeight="false" outlineLevel="0" collapsed="false">
      <c r="D93" s="1" t="n">
        <f aca="false">D92+$B$6</f>
        <v>891</v>
      </c>
      <c r="E93" s="1" t="n">
        <f aca="false">E92+$B$4</f>
        <v>6327</v>
      </c>
      <c r="F93" s="1" t="n">
        <f aca="false">F92+$B$5</f>
        <v>1226.45</v>
      </c>
      <c r="I93" s="1" t="s">
        <v>108</v>
      </c>
      <c r="J93" s="1" t="str">
        <f aca="false">"( WIRE "&amp;D93&amp;" )"</f>
        <v>( WIRE 891 )</v>
      </c>
      <c r="K93" s="1" t="str">
        <f aca="false">"X"&amp;$E93</f>
        <v>X6327</v>
      </c>
      <c r="L93" s="1" t="str">
        <f aca="false">"Y"&amp;F93</f>
        <v>Y1226.45</v>
      </c>
      <c r="M93" s="1" t="str">
        <f aca="false">"G111"</f>
        <v>G111</v>
      </c>
      <c r="O93" s="1" t="str">
        <f aca="false">I93&amp;" "&amp;J93&amp;" "&amp;K93&amp;" "&amp;L93&amp;" "&amp;M93</f>
        <v>N92 ( WIRE 891 ) X6327 Y1226.45 G111</v>
      </c>
    </row>
    <row r="94" customFormat="false" ht="13.8" hidden="false" customHeight="false" outlineLevel="0" collapsed="false">
      <c r="D94" s="1" t="n">
        <f aca="false">D93+$B$6</f>
        <v>890</v>
      </c>
      <c r="E94" s="1" t="n">
        <f aca="false">E93+$B$4</f>
        <v>6327</v>
      </c>
      <c r="F94" s="1" t="n">
        <f aca="false">F93+$B$5</f>
        <v>1232.2</v>
      </c>
      <c r="I94" s="1" t="s">
        <v>109</v>
      </c>
      <c r="J94" s="1" t="str">
        <f aca="false">"( WIRE "&amp;D94&amp;" )"</f>
        <v>( WIRE 890 )</v>
      </c>
      <c r="K94" s="1" t="str">
        <f aca="false">"X"&amp;$E94</f>
        <v>X6327</v>
      </c>
      <c r="L94" s="1" t="str">
        <f aca="false">"Y"&amp;F94</f>
        <v>Y1232.2</v>
      </c>
      <c r="M94" s="1" t="str">
        <f aca="false">"G111"</f>
        <v>G111</v>
      </c>
      <c r="O94" s="1" t="str">
        <f aca="false">I94&amp;" "&amp;J94&amp;" "&amp;K94&amp;" "&amp;L94&amp;" "&amp;M94</f>
        <v>N93 ( WIRE 890 ) X6327 Y1232.2 G111</v>
      </c>
    </row>
    <row r="95" customFormat="false" ht="13.8" hidden="false" customHeight="false" outlineLevel="0" collapsed="false">
      <c r="D95" s="1" t="n">
        <f aca="false">D94+$B$6</f>
        <v>889</v>
      </c>
      <c r="E95" s="1" t="n">
        <f aca="false">E94+$B$4</f>
        <v>6327</v>
      </c>
      <c r="F95" s="1" t="n">
        <f aca="false">F94+$B$5</f>
        <v>1237.95</v>
      </c>
      <c r="I95" s="1" t="s">
        <v>110</v>
      </c>
      <c r="J95" s="1" t="str">
        <f aca="false">"( WIRE "&amp;D95&amp;" )"</f>
        <v>( WIRE 889 )</v>
      </c>
      <c r="K95" s="1" t="str">
        <f aca="false">"X"&amp;$E95</f>
        <v>X6327</v>
      </c>
      <c r="L95" s="1" t="str">
        <f aca="false">"Y"&amp;F95</f>
        <v>Y1237.95</v>
      </c>
      <c r="M95" s="1" t="str">
        <f aca="false">"G111"</f>
        <v>G111</v>
      </c>
      <c r="O95" s="1" t="str">
        <f aca="false">I95&amp;" "&amp;J95&amp;" "&amp;K95&amp;" "&amp;L95&amp;" "&amp;M95</f>
        <v>N94 ( WIRE 889 ) X6327 Y1237.95 G111</v>
      </c>
    </row>
    <row r="96" customFormat="false" ht="13.8" hidden="false" customHeight="false" outlineLevel="0" collapsed="false">
      <c r="D96" s="1" t="n">
        <f aca="false">D95+$B$6</f>
        <v>888</v>
      </c>
      <c r="E96" s="1" t="n">
        <f aca="false">E95+$B$4</f>
        <v>6327</v>
      </c>
      <c r="F96" s="1" t="n">
        <f aca="false">F95+$B$5</f>
        <v>1243.7</v>
      </c>
      <c r="I96" s="1" t="s">
        <v>111</v>
      </c>
      <c r="J96" s="1" t="str">
        <f aca="false">"( WIRE "&amp;D96&amp;" )"</f>
        <v>( WIRE 888 )</v>
      </c>
      <c r="K96" s="1" t="str">
        <f aca="false">"X"&amp;$E96</f>
        <v>X6327</v>
      </c>
      <c r="L96" s="1" t="str">
        <f aca="false">"Y"&amp;F96</f>
        <v>Y1243.7</v>
      </c>
      <c r="M96" s="1" t="str">
        <f aca="false">"G111"</f>
        <v>G111</v>
      </c>
      <c r="O96" s="1" t="str">
        <f aca="false">I96&amp;" "&amp;J96&amp;" "&amp;K96&amp;" "&amp;L96&amp;" "&amp;M96</f>
        <v>N95 ( WIRE 888 ) X6327 Y1243.7 G111</v>
      </c>
    </row>
    <row r="97" customFormat="false" ht="13.8" hidden="false" customHeight="false" outlineLevel="0" collapsed="false">
      <c r="D97" s="1" t="n">
        <f aca="false">D96+$B$6</f>
        <v>887</v>
      </c>
      <c r="E97" s="1" t="n">
        <f aca="false">E96+$B$4</f>
        <v>6327</v>
      </c>
      <c r="F97" s="1" t="n">
        <f aca="false">F96+$B$5</f>
        <v>1249.45</v>
      </c>
      <c r="I97" s="1" t="s">
        <v>112</v>
      </c>
      <c r="J97" s="1" t="str">
        <f aca="false">"( WIRE "&amp;D97&amp;" )"</f>
        <v>( WIRE 887 )</v>
      </c>
      <c r="K97" s="1" t="str">
        <f aca="false">"X"&amp;$E97</f>
        <v>X6327</v>
      </c>
      <c r="L97" s="1" t="str">
        <f aca="false">"Y"&amp;F97</f>
        <v>Y1249.45</v>
      </c>
      <c r="M97" s="1" t="str">
        <f aca="false">"G111"</f>
        <v>G111</v>
      </c>
      <c r="O97" s="1" t="str">
        <f aca="false">I97&amp;" "&amp;J97&amp;" "&amp;K97&amp;" "&amp;L97&amp;" "&amp;M97</f>
        <v>N96 ( WIRE 887 ) X6327 Y1249.45 G111</v>
      </c>
    </row>
    <row r="98" customFormat="false" ht="13.8" hidden="false" customHeight="false" outlineLevel="0" collapsed="false">
      <c r="D98" s="1" t="n">
        <f aca="false">D97+$B$6</f>
        <v>886</v>
      </c>
      <c r="E98" s="1" t="n">
        <f aca="false">E97+$B$4</f>
        <v>6327</v>
      </c>
      <c r="F98" s="1" t="n">
        <f aca="false">F97+$B$5</f>
        <v>1255.2</v>
      </c>
      <c r="I98" s="1" t="s">
        <v>113</v>
      </c>
      <c r="J98" s="1" t="str">
        <f aca="false">"( WIRE "&amp;D98&amp;" )"</f>
        <v>( WIRE 886 )</v>
      </c>
      <c r="K98" s="1" t="str">
        <f aca="false">"X"&amp;$E98</f>
        <v>X6327</v>
      </c>
      <c r="L98" s="1" t="str">
        <f aca="false">"Y"&amp;F98</f>
        <v>Y1255.2</v>
      </c>
      <c r="M98" s="1" t="str">
        <f aca="false">"G111"</f>
        <v>G111</v>
      </c>
      <c r="O98" s="1" t="str">
        <f aca="false">I98&amp;" "&amp;J98&amp;" "&amp;K98&amp;" "&amp;L98&amp;" "&amp;M98</f>
        <v>N97 ( WIRE 886 ) X6327 Y1255.2 G111</v>
      </c>
    </row>
    <row r="99" customFormat="false" ht="13.8" hidden="false" customHeight="false" outlineLevel="0" collapsed="false">
      <c r="D99" s="1" t="n">
        <f aca="false">D98+$B$6</f>
        <v>885</v>
      </c>
      <c r="E99" s="1" t="n">
        <f aca="false">E98+$B$4</f>
        <v>6327</v>
      </c>
      <c r="F99" s="1" t="n">
        <f aca="false">F98+$B$5</f>
        <v>1260.95</v>
      </c>
      <c r="I99" s="1" t="s">
        <v>114</v>
      </c>
      <c r="J99" s="1" t="str">
        <f aca="false">"( WIRE "&amp;D99&amp;" )"</f>
        <v>( WIRE 885 )</v>
      </c>
      <c r="K99" s="1" t="str">
        <f aca="false">"X"&amp;$E99</f>
        <v>X6327</v>
      </c>
      <c r="L99" s="1" t="str">
        <f aca="false">"Y"&amp;F99</f>
        <v>Y1260.95</v>
      </c>
      <c r="M99" s="1" t="str">
        <f aca="false">"G111"</f>
        <v>G111</v>
      </c>
      <c r="O99" s="1" t="str">
        <f aca="false">I99&amp;" "&amp;J99&amp;" "&amp;K99&amp;" "&amp;L99&amp;" "&amp;M99</f>
        <v>N98 ( WIRE 885 ) X6327 Y1260.95 G111</v>
      </c>
    </row>
    <row r="100" customFormat="false" ht="13.8" hidden="false" customHeight="false" outlineLevel="0" collapsed="false">
      <c r="D100" s="1" t="n">
        <f aca="false">D99+$B$6</f>
        <v>884</v>
      </c>
      <c r="E100" s="1" t="n">
        <f aca="false">E99+$B$4</f>
        <v>6327</v>
      </c>
      <c r="F100" s="1" t="n">
        <f aca="false">F99+$B$5</f>
        <v>1266.7</v>
      </c>
      <c r="I100" s="1" t="s">
        <v>115</v>
      </c>
      <c r="J100" s="1" t="str">
        <f aca="false">"( WIRE "&amp;D100&amp;" )"</f>
        <v>( WIRE 884 )</v>
      </c>
      <c r="K100" s="1" t="str">
        <f aca="false">"X"&amp;$E100</f>
        <v>X6327</v>
      </c>
      <c r="L100" s="1" t="str">
        <f aca="false">"Y"&amp;F100</f>
        <v>Y1266.7</v>
      </c>
      <c r="M100" s="1" t="str">
        <f aca="false">"G111"</f>
        <v>G111</v>
      </c>
      <c r="O100" s="1" t="str">
        <f aca="false">I100&amp;" "&amp;J100&amp;" "&amp;K100&amp;" "&amp;L100&amp;" "&amp;M100</f>
        <v>N99 ( WIRE 884 ) X6327 Y1266.7 G111</v>
      </c>
    </row>
    <row r="101" customFormat="false" ht="13.8" hidden="false" customHeight="false" outlineLevel="0" collapsed="false">
      <c r="D101" s="1" t="n">
        <f aca="false">D100+$B$6</f>
        <v>883</v>
      </c>
      <c r="E101" s="1" t="n">
        <f aca="false">E100+$B$4</f>
        <v>6327</v>
      </c>
      <c r="F101" s="1" t="n">
        <f aca="false">F100+$B$5</f>
        <v>1272.45</v>
      </c>
      <c r="I101" s="1" t="s">
        <v>116</v>
      </c>
      <c r="J101" s="1" t="str">
        <f aca="false">"( WIRE "&amp;D101&amp;" )"</f>
        <v>( WIRE 883 )</v>
      </c>
      <c r="K101" s="1" t="str">
        <f aca="false">"X"&amp;$E101</f>
        <v>X6327</v>
      </c>
      <c r="L101" s="1" t="str">
        <f aca="false">"Y"&amp;F101</f>
        <v>Y1272.45</v>
      </c>
      <c r="M101" s="1" t="str">
        <f aca="false">"G111"</f>
        <v>G111</v>
      </c>
      <c r="O101" s="1" t="str">
        <f aca="false">I101&amp;" "&amp;J101&amp;" "&amp;K101&amp;" "&amp;L101&amp;" "&amp;M101</f>
        <v>N100 ( WIRE 883 ) X6327 Y1272.45 G111</v>
      </c>
    </row>
    <row r="102" customFormat="false" ht="13.8" hidden="false" customHeight="false" outlineLevel="0" collapsed="false">
      <c r="D102" s="1" t="n">
        <f aca="false">D101+$B$6</f>
        <v>882</v>
      </c>
      <c r="E102" s="1" t="n">
        <f aca="false">E101+$B$4</f>
        <v>6327</v>
      </c>
      <c r="F102" s="1" t="n">
        <f aca="false">F101+$B$5</f>
        <v>1278.2</v>
      </c>
      <c r="I102" s="1" t="s">
        <v>117</v>
      </c>
      <c r="J102" s="1" t="str">
        <f aca="false">"( WIRE "&amp;D102&amp;" )"</f>
        <v>( WIRE 882 )</v>
      </c>
      <c r="K102" s="1" t="str">
        <f aca="false">"X"&amp;$E102</f>
        <v>X6327</v>
      </c>
      <c r="L102" s="1" t="str">
        <f aca="false">"Y"&amp;F102</f>
        <v>Y1278.2</v>
      </c>
      <c r="M102" s="1" t="str">
        <f aca="false">"G111"</f>
        <v>G111</v>
      </c>
      <c r="O102" s="1" t="str">
        <f aca="false">I102&amp;" "&amp;J102&amp;" "&amp;K102&amp;" "&amp;L102&amp;" "&amp;M102</f>
        <v>N101 ( WIRE 882 ) X6327 Y1278.2 G111</v>
      </c>
    </row>
    <row r="103" customFormat="false" ht="13.8" hidden="false" customHeight="false" outlineLevel="0" collapsed="false">
      <c r="D103" s="1" t="n">
        <f aca="false">D102+$B$6</f>
        <v>881</v>
      </c>
      <c r="E103" s="1" t="n">
        <f aca="false">E102+$B$4</f>
        <v>6327</v>
      </c>
      <c r="F103" s="1" t="n">
        <f aca="false">F102+$B$5</f>
        <v>1283.95</v>
      </c>
      <c r="I103" s="1" t="s">
        <v>118</v>
      </c>
      <c r="J103" s="1" t="str">
        <f aca="false">"( WIRE "&amp;D103&amp;" )"</f>
        <v>( WIRE 881 )</v>
      </c>
      <c r="K103" s="1" t="str">
        <f aca="false">"X"&amp;$E103</f>
        <v>X6327</v>
      </c>
      <c r="L103" s="1" t="str">
        <f aca="false">"Y"&amp;F103</f>
        <v>Y1283.95</v>
      </c>
      <c r="M103" s="1" t="str">
        <f aca="false">"G111"</f>
        <v>G111</v>
      </c>
      <c r="O103" s="1" t="str">
        <f aca="false">I103&amp;" "&amp;J103&amp;" "&amp;K103&amp;" "&amp;L103&amp;" "&amp;M103</f>
        <v>N102 ( WIRE 881 ) X6327 Y1283.95 G111</v>
      </c>
    </row>
    <row r="104" customFormat="false" ht="13.8" hidden="false" customHeight="false" outlineLevel="0" collapsed="false">
      <c r="D104" s="1" t="n">
        <f aca="false">D103+$B$6</f>
        <v>880</v>
      </c>
      <c r="E104" s="1" t="n">
        <f aca="false">E103+$B$4</f>
        <v>6327</v>
      </c>
      <c r="F104" s="1" t="n">
        <f aca="false">F103+$B$5</f>
        <v>1289.7</v>
      </c>
      <c r="I104" s="1" t="s">
        <v>119</v>
      </c>
      <c r="J104" s="1" t="str">
        <f aca="false">"( WIRE "&amp;D104&amp;" )"</f>
        <v>( WIRE 880 )</v>
      </c>
      <c r="K104" s="1" t="str">
        <f aca="false">"X"&amp;$E104</f>
        <v>X6327</v>
      </c>
      <c r="L104" s="1" t="str">
        <f aca="false">"Y"&amp;F104</f>
        <v>Y1289.7</v>
      </c>
      <c r="M104" s="1" t="str">
        <f aca="false">"G111"</f>
        <v>G111</v>
      </c>
      <c r="O104" s="1" t="str">
        <f aca="false">I104&amp;" "&amp;J104&amp;" "&amp;K104&amp;" "&amp;L104&amp;" "&amp;M104</f>
        <v>N103 ( WIRE 880 ) X6327 Y1289.7 G111</v>
      </c>
    </row>
    <row r="105" customFormat="false" ht="13.8" hidden="false" customHeight="false" outlineLevel="0" collapsed="false">
      <c r="D105" s="1" t="n">
        <f aca="false">D104+$B$6</f>
        <v>879</v>
      </c>
      <c r="E105" s="1" t="n">
        <f aca="false">E104+$B$4</f>
        <v>6327</v>
      </c>
      <c r="F105" s="1" t="n">
        <f aca="false">F104+$B$5</f>
        <v>1295.45</v>
      </c>
      <c r="I105" s="1" t="s">
        <v>120</v>
      </c>
      <c r="J105" s="1" t="str">
        <f aca="false">"( WIRE "&amp;D105&amp;" )"</f>
        <v>( WIRE 879 )</v>
      </c>
      <c r="K105" s="1" t="str">
        <f aca="false">"X"&amp;$E105</f>
        <v>X6327</v>
      </c>
      <c r="L105" s="1" t="str">
        <f aca="false">"Y"&amp;F105</f>
        <v>Y1295.45</v>
      </c>
      <c r="M105" s="1" t="str">
        <f aca="false">"G111"</f>
        <v>G111</v>
      </c>
      <c r="O105" s="1" t="str">
        <f aca="false">I105&amp;" "&amp;J105&amp;" "&amp;K105&amp;" "&amp;L105&amp;" "&amp;M105</f>
        <v>N104 ( WIRE 879 ) X6327 Y1295.45 G111</v>
      </c>
    </row>
    <row r="106" customFormat="false" ht="13.8" hidden="false" customHeight="false" outlineLevel="0" collapsed="false">
      <c r="D106" s="1" t="n">
        <f aca="false">D105+$B$6</f>
        <v>878</v>
      </c>
      <c r="E106" s="1" t="n">
        <f aca="false">E105+$B$4</f>
        <v>6327</v>
      </c>
      <c r="F106" s="1" t="n">
        <f aca="false">F105+$B$5</f>
        <v>1301.2</v>
      </c>
      <c r="I106" s="1" t="s">
        <v>121</v>
      </c>
      <c r="J106" s="1" t="str">
        <f aca="false">"( WIRE "&amp;D106&amp;" )"</f>
        <v>( WIRE 878 )</v>
      </c>
      <c r="K106" s="1" t="str">
        <f aca="false">"X"&amp;$E106</f>
        <v>X6327</v>
      </c>
      <c r="L106" s="1" t="str">
        <f aca="false">"Y"&amp;F106</f>
        <v>Y1301.2</v>
      </c>
      <c r="M106" s="1" t="str">
        <f aca="false">"G111"</f>
        <v>G111</v>
      </c>
      <c r="O106" s="1" t="str">
        <f aca="false">I106&amp;" "&amp;J106&amp;" "&amp;K106&amp;" "&amp;L106&amp;" "&amp;M106</f>
        <v>N105 ( WIRE 878 ) X6327 Y1301.2 G111</v>
      </c>
    </row>
    <row r="107" customFormat="false" ht="13.8" hidden="false" customHeight="false" outlineLevel="0" collapsed="false">
      <c r="D107" s="1" t="n">
        <f aca="false">D106+$B$6</f>
        <v>877</v>
      </c>
      <c r="E107" s="1" t="n">
        <f aca="false">E106+$B$4</f>
        <v>6327</v>
      </c>
      <c r="F107" s="1" t="n">
        <f aca="false">F106+$B$5</f>
        <v>1306.95</v>
      </c>
      <c r="I107" s="1" t="s">
        <v>122</v>
      </c>
      <c r="J107" s="1" t="str">
        <f aca="false">"( WIRE "&amp;D107&amp;" )"</f>
        <v>( WIRE 877 )</v>
      </c>
      <c r="K107" s="1" t="str">
        <f aca="false">"X"&amp;$E107</f>
        <v>X6327</v>
      </c>
      <c r="L107" s="1" t="str">
        <f aca="false">"Y"&amp;F107</f>
        <v>Y1306.95</v>
      </c>
      <c r="M107" s="1" t="str">
        <f aca="false">"G111"</f>
        <v>G111</v>
      </c>
      <c r="O107" s="1" t="str">
        <f aca="false">I107&amp;" "&amp;J107&amp;" "&amp;K107&amp;" "&amp;L107&amp;" "&amp;M107</f>
        <v>N106 ( WIRE 877 ) X6327 Y1306.95 G111</v>
      </c>
    </row>
    <row r="108" customFormat="false" ht="13.8" hidden="false" customHeight="false" outlineLevel="0" collapsed="false">
      <c r="D108" s="1" t="n">
        <f aca="false">D107+$B$6</f>
        <v>876</v>
      </c>
      <c r="E108" s="1" t="n">
        <f aca="false">E107+$B$4</f>
        <v>6327</v>
      </c>
      <c r="F108" s="1" t="n">
        <f aca="false">F107+$B$5</f>
        <v>1312.7</v>
      </c>
      <c r="I108" s="1" t="s">
        <v>123</v>
      </c>
      <c r="J108" s="1" t="str">
        <f aca="false">"( WIRE "&amp;D108&amp;" )"</f>
        <v>( WIRE 876 )</v>
      </c>
      <c r="K108" s="1" t="str">
        <f aca="false">"X"&amp;$E108</f>
        <v>X6327</v>
      </c>
      <c r="L108" s="1" t="str">
        <f aca="false">"Y"&amp;F108</f>
        <v>Y1312.7</v>
      </c>
      <c r="M108" s="1" t="str">
        <f aca="false">"G111"</f>
        <v>G111</v>
      </c>
      <c r="O108" s="1" t="str">
        <f aca="false">I108&amp;" "&amp;J108&amp;" "&amp;K108&amp;" "&amp;L108&amp;" "&amp;M108</f>
        <v>N107 ( WIRE 876 ) X6327 Y1312.7 G111</v>
      </c>
    </row>
    <row r="109" customFormat="false" ht="13.8" hidden="false" customHeight="false" outlineLevel="0" collapsed="false">
      <c r="D109" s="1" t="n">
        <f aca="false">D108+$B$6</f>
        <v>875</v>
      </c>
      <c r="E109" s="1" t="n">
        <f aca="false">E108+$B$4</f>
        <v>6327</v>
      </c>
      <c r="F109" s="1" t="n">
        <f aca="false">F108+$B$5</f>
        <v>1318.45</v>
      </c>
      <c r="I109" s="1" t="s">
        <v>124</v>
      </c>
      <c r="J109" s="1" t="str">
        <f aca="false">"( WIRE "&amp;D109&amp;" )"</f>
        <v>( WIRE 875 )</v>
      </c>
      <c r="K109" s="1" t="str">
        <f aca="false">"X"&amp;$E109</f>
        <v>X6327</v>
      </c>
      <c r="L109" s="1" t="str">
        <f aca="false">"Y"&amp;F109</f>
        <v>Y1318.45</v>
      </c>
      <c r="M109" s="1" t="str">
        <f aca="false">"G111"</f>
        <v>G111</v>
      </c>
      <c r="O109" s="1" t="str">
        <f aca="false">I109&amp;" "&amp;J109&amp;" "&amp;K109&amp;" "&amp;L109&amp;" "&amp;M109</f>
        <v>N108 ( WIRE 875 ) X6327 Y1318.45 G111</v>
      </c>
    </row>
    <row r="110" customFormat="false" ht="13.8" hidden="false" customHeight="false" outlineLevel="0" collapsed="false">
      <c r="D110" s="1" t="n">
        <f aca="false">D109+$B$6</f>
        <v>874</v>
      </c>
      <c r="E110" s="1" t="n">
        <f aca="false">E109+$B$4</f>
        <v>6327</v>
      </c>
      <c r="F110" s="1" t="n">
        <f aca="false">F109+$B$5</f>
        <v>1324.2</v>
      </c>
      <c r="I110" s="1" t="s">
        <v>125</v>
      </c>
      <c r="J110" s="1" t="str">
        <f aca="false">"( WIRE "&amp;D110&amp;" )"</f>
        <v>( WIRE 874 )</v>
      </c>
      <c r="K110" s="1" t="str">
        <f aca="false">"X"&amp;$E110</f>
        <v>X6327</v>
      </c>
      <c r="L110" s="1" t="str">
        <f aca="false">"Y"&amp;F110</f>
        <v>Y1324.2</v>
      </c>
      <c r="M110" s="1" t="str">
        <f aca="false">"G111"</f>
        <v>G111</v>
      </c>
      <c r="O110" s="1" t="str">
        <f aca="false">I110&amp;" "&amp;J110&amp;" "&amp;K110&amp;" "&amp;L110&amp;" "&amp;M110</f>
        <v>N109 ( WIRE 874 ) X6327 Y1324.2 G111</v>
      </c>
    </row>
    <row r="111" customFormat="false" ht="13.8" hidden="false" customHeight="false" outlineLevel="0" collapsed="false">
      <c r="D111" s="1" t="n">
        <f aca="false">D110+$B$6</f>
        <v>873</v>
      </c>
      <c r="E111" s="1" t="n">
        <f aca="false">E110+$B$4</f>
        <v>6327</v>
      </c>
      <c r="F111" s="1" t="n">
        <f aca="false">F110+$B$5</f>
        <v>1329.95</v>
      </c>
      <c r="I111" s="1" t="s">
        <v>126</v>
      </c>
      <c r="J111" s="1" t="str">
        <f aca="false">"( WIRE "&amp;D111&amp;" )"</f>
        <v>( WIRE 873 )</v>
      </c>
      <c r="K111" s="1" t="str">
        <f aca="false">"X"&amp;$E111</f>
        <v>X6327</v>
      </c>
      <c r="L111" s="1" t="str">
        <f aca="false">"Y"&amp;F111</f>
        <v>Y1329.95</v>
      </c>
      <c r="M111" s="1" t="str">
        <f aca="false">"G111"</f>
        <v>G111</v>
      </c>
      <c r="O111" s="1" t="str">
        <f aca="false">I111&amp;" "&amp;J111&amp;" "&amp;K111&amp;" "&amp;L111&amp;" "&amp;M111</f>
        <v>N110 ( WIRE 873 ) X6327 Y1329.95 G111</v>
      </c>
    </row>
    <row r="112" customFormat="false" ht="13.8" hidden="false" customHeight="false" outlineLevel="0" collapsed="false">
      <c r="D112" s="1" t="n">
        <f aca="false">D111+$B$6</f>
        <v>872</v>
      </c>
      <c r="E112" s="1" t="n">
        <f aca="false">E111+$B$4</f>
        <v>6327</v>
      </c>
      <c r="F112" s="1" t="n">
        <f aca="false">F111+$B$5</f>
        <v>1335.7</v>
      </c>
      <c r="I112" s="1" t="s">
        <v>127</v>
      </c>
      <c r="J112" s="1" t="str">
        <f aca="false">"( WIRE "&amp;D112&amp;" )"</f>
        <v>( WIRE 872 )</v>
      </c>
      <c r="K112" s="1" t="str">
        <f aca="false">"X"&amp;$E112</f>
        <v>X6327</v>
      </c>
      <c r="L112" s="1" t="str">
        <f aca="false">"Y"&amp;F112</f>
        <v>Y1335.7</v>
      </c>
      <c r="M112" s="1" t="str">
        <f aca="false">"G111"</f>
        <v>G111</v>
      </c>
      <c r="O112" s="1" t="str">
        <f aca="false">I112&amp;" "&amp;J112&amp;" "&amp;K112&amp;" "&amp;L112&amp;" "&amp;M112</f>
        <v>N111 ( WIRE 872 ) X6327 Y1335.7 G111</v>
      </c>
    </row>
    <row r="113" customFormat="false" ht="13.8" hidden="false" customHeight="false" outlineLevel="0" collapsed="false">
      <c r="D113" s="1" t="n">
        <f aca="false">D112+$B$6</f>
        <v>871</v>
      </c>
      <c r="E113" s="1" t="n">
        <f aca="false">E112+$B$4</f>
        <v>6327</v>
      </c>
      <c r="F113" s="1" t="n">
        <f aca="false">F112+$B$5</f>
        <v>1341.45</v>
      </c>
      <c r="I113" s="1" t="s">
        <v>128</v>
      </c>
      <c r="J113" s="1" t="str">
        <f aca="false">"( WIRE "&amp;D113&amp;" )"</f>
        <v>( WIRE 871 )</v>
      </c>
      <c r="K113" s="1" t="str">
        <f aca="false">"X"&amp;$E113</f>
        <v>X6327</v>
      </c>
      <c r="L113" s="1" t="str">
        <f aca="false">"Y"&amp;F113</f>
        <v>Y1341.45</v>
      </c>
      <c r="M113" s="1" t="str">
        <f aca="false">"G111"</f>
        <v>G111</v>
      </c>
      <c r="O113" s="1" t="str">
        <f aca="false">I113&amp;" "&amp;J113&amp;" "&amp;K113&amp;" "&amp;L113&amp;" "&amp;M113</f>
        <v>N112 ( WIRE 871 ) X6327 Y1341.45 G111</v>
      </c>
    </row>
    <row r="114" customFormat="false" ht="13.8" hidden="false" customHeight="false" outlineLevel="0" collapsed="false">
      <c r="D114" s="1" t="n">
        <f aca="false">D113+$B$6</f>
        <v>870</v>
      </c>
      <c r="E114" s="1" t="n">
        <f aca="false">E113+$B$4</f>
        <v>6327</v>
      </c>
      <c r="F114" s="1" t="n">
        <f aca="false">F113+$B$5</f>
        <v>1347.2</v>
      </c>
      <c r="I114" s="1" t="s">
        <v>129</v>
      </c>
      <c r="J114" s="1" t="str">
        <f aca="false">"( WIRE "&amp;D114&amp;" )"</f>
        <v>( WIRE 870 )</v>
      </c>
      <c r="K114" s="1" t="str">
        <f aca="false">"X"&amp;$E114</f>
        <v>X6327</v>
      </c>
      <c r="L114" s="1" t="str">
        <f aca="false">"Y"&amp;F114</f>
        <v>Y1347.2</v>
      </c>
      <c r="M114" s="1" t="str">
        <f aca="false">"G111"</f>
        <v>G111</v>
      </c>
      <c r="O114" s="1" t="str">
        <f aca="false">I114&amp;" "&amp;J114&amp;" "&amp;K114&amp;" "&amp;L114&amp;" "&amp;M114</f>
        <v>N113 ( WIRE 870 ) X6327 Y1347.2 G111</v>
      </c>
    </row>
    <row r="115" customFormat="false" ht="13.8" hidden="false" customHeight="false" outlineLevel="0" collapsed="false">
      <c r="D115" s="1" t="n">
        <f aca="false">D114+$B$6</f>
        <v>869</v>
      </c>
      <c r="E115" s="1" t="n">
        <f aca="false">E114+$B$4</f>
        <v>6327</v>
      </c>
      <c r="F115" s="1" t="n">
        <f aca="false">F114+$B$5</f>
        <v>1352.95</v>
      </c>
      <c r="I115" s="1" t="s">
        <v>130</v>
      </c>
      <c r="J115" s="1" t="str">
        <f aca="false">"( WIRE "&amp;D115&amp;" )"</f>
        <v>( WIRE 869 )</v>
      </c>
      <c r="K115" s="1" t="str">
        <f aca="false">"X"&amp;$E115</f>
        <v>X6327</v>
      </c>
      <c r="L115" s="1" t="str">
        <f aca="false">"Y"&amp;F115</f>
        <v>Y1352.95</v>
      </c>
      <c r="M115" s="1" t="str">
        <f aca="false">"G111"</f>
        <v>G111</v>
      </c>
      <c r="O115" s="1" t="str">
        <f aca="false">I115&amp;" "&amp;J115&amp;" "&amp;K115&amp;" "&amp;L115&amp;" "&amp;M115</f>
        <v>N114 ( WIRE 869 ) X6327 Y1352.95 G111</v>
      </c>
    </row>
    <row r="116" customFormat="false" ht="13.8" hidden="false" customHeight="false" outlineLevel="0" collapsed="false">
      <c r="D116" s="1" t="n">
        <f aca="false">D115+$B$6</f>
        <v>868</v>
      </c>
      <c r="E116" s="1" t="n">
        <f aca="false">E115+$B$4</f>
        <v>6327</v>
      </c>
      <c r="F116" s="1" t="n">
        <f aca="false">F115+$B$5</f>
        <v>1358.7</v>
      </c>
      <c r="I116" s="1" t="s">
        <v>131</v>
      </c>
      <c r="J116" s="1" t="str">
        <f aca="false">"( WIRE "&amp;D116&amp;" )"</f>
        <v>( WIRE 868 )</v>
      </c>
      <c r="K116" s="1" t="str">
        <f aca="false">"X"&amp;$E116</f>
        <v>X6327</v>
      </c>
      <c r="L116" s="1" t="str">
        <f aca="false">"Y"&amp;F116</f>
        <v>Y1358.7</v>
      </c>
      <c r="M116" s="1" t="str">
        <f aca="false">"G111"</f>
        <v>G111</v>
      </c>
      <c r="O116" s="1" t="str">
        <f aca="false">I116&amp;" "&amp;J116&amp;" "&amp;K116&amp;" "&amp;L116&amp;" "&amp;M116</f>
        <v>N115 ( WIRE 868 ) X6327 Y1358.7 G111</v>
      </c>
    </row>
    <row r="117" customFormat="false" ht="13.8" hidden="false" customHeight="false" outlineLevel="0" collapsed="false">
      <c r="D117" s="1" t="n">
        <f aca="false">D116+$B$6</f>
        <v>867</v>
      </c>
      <c r="E117" s="1" t="n">
        <f aca="false">E116+$B$4</f>
        <v>6327</v>
      </c>
      <c r="F117" s="1" t="n">
        <f aca="false">F116+$B$5</f>
        <v>1364.45</v>
      </c>
      <c r="I117" s="1" t="s">
        <v>132</v>
      </c>
      <c r="J117" s="1" t="str">
        <f aca="false">"( WIRE "&amp;D117&amp;" )"</f>
        <v>( WIRE 867 )</v>
      </c>
      <c r="K117" s="1" t="str">
        <f aca="false">"X"&amp;$E117</f>
        <v>X6327</v>
      </c>
      <c r="L117" s="1" t="str">
        <f aca="false">"Y"&amp;F117</f>
        <v>Y1364.45</v>
      </c>
      <c r="M117" s="1" t="str">
        <f aca="false">"G111"</f>
        <v>G111</v>
      </c>
      <c r="O117" s="1" t="str">
        <f aca="false">I117&amp;" "&amp;J117&amp;" "&amp;K117&amp;" "&amp;L117&amp;" "&amp;M117</f>
        <v>N116 ( WIRE 867 ) X6327 Y1364.45 G111</v>
      </c>
    </row>
    <row r="118" customFormat="false" ht="13.8" hidden="false" customHeight="false" outlineLevel="0" collapsed="false">
      <c r="D118" s="1" t="n">
        <f aca="false">D117+$B$6</f>
        <v>866</v>
      </c>
      <c r="E118" s="1" t="n">
        <f aca="false">E117+$B$4</f>
        <v>6327</v>
      </c>
      <c r="F118" s="1" t="n">
        <f aca="false">F117+$B$5</f>
        <v>1370.2</v>
      </c>
      <c r="I118" s="1" t="s">
        <v>133</v>
      </c>
      <c r="J118" s="1" t="str">
        <f aca="false">"( WIRE "&amp;D118&amp;" )"</f>
        <v>( WIRE 866 )</v>
      </c>
      <c r="K118" s="1" t="str">
        <f aca="false">"X"&amp;$E118</f>
        <v>X6327</v>
      </c>
      <c r="L118" s="1" t="str">
        <f aca="false">"Y"&amp;F118</f>
        <v>Y1370.2</v>
      </c>
      <c r="M118" s="1" t="str">
        <f aca="false">"G111"</f>
        <v>G111</v>
      </c>
      <c r="O118" s="1" t="str">
        <f aca="false">I118&amp;" "&amp;J118&amp;" "&amp;K118&amp;" "&amp;L118&amp;" "&amp;M118</f>
        <v>N117 ( WIRE 866 ) X6327 Y1370.2 G111</v>
      </c>
    </row>
    <row r="119" customFormat="false" ht="13.8" hidden="false" customHeight="false" outlineLevel="0" collapsed="false">
      <c r="D119" s="1" t="n">
        <f aca="false">D118+$B$6</f>
        <v>865</v>
      </c>
      <c r="E119" s="1" t="n">
        <f aca="false">E118+$B$4</f>
        <v>6327</v>
      </c>
      <c r="F119" s="1" t="n">
        <f aca="false">F118+$B$5</f>
        <v>1375.95</v>
      </c>
      <c r="I119" s="1" t="s">
        <v>134</v>
      </c>
      <c r="J119" s="1" t="str">
        <f aca="false">"( WIRE "&amp;D119&amp;" )"</f>
        <v>( WIRE 865 )</v>
      </c>
      <c r="K119" s="1" t="str">
        <f aca="false">"X"&amp;$E119</f>
        <v>X6327</v>
      </c>
      <c r="L119" s="1" t="str">
        <f aca="false">"Y"&amp;F119</f>
        <v>Y1375.95</v>
      </c>
      <c r="M119" s="1" t="str">
        <f aca="false">"G111"</f>
        <v>G111</v>
      </c>
      <c r="O119" s="1" t="str">
        <f aca="false">I119&amp;" "&amp;J119&amp;" "&amp;K119&amp;" "&amp;L119&amp;" "&amp;M119</f>
        <v>N118 ( WIRE 865 ) X6327 Y1375.95 G111</v>
      </c>
    </row>
    <row r="120" customFormat="false" ht="13.8" hidden="false" customHeight="false" outlineLevel="0" collapsed="false">
      <c r="D120" s="1" t="n">
        <f aca="false">D119+$B$6</f>
        <v>864</v>
      </c>
      <c r="E120" s="1" t="n">
        <f aca="false">E119+$B$4</f>
        <v>6327</v>
      </c>
      <c r="F120" s="1" t="n">
        <f aca="false">F119+$B$5</f>
        <v>1381.7</v>
      </c>
      <c r="I120" s="1" t="s">
        <v>135</v>
      </c>
      <c r="J120" s="1" t="str">
        <f aca="false">"( WIRE "&amp;D120&amp;" )"</f>
        <v>( WIRE 864 )</v>
      </c>
      <c r="K120" s="1" t="str">
        <f aca="false">"X"&amp;$E120</f>
        <v>X6327</v>
      </c>
      <c r="L120" s="1" t="str">
        <f aca="false">"Y"&amp;F120</f>
        <v>Y1381.7</v>
      </c>
      <c r="M120" s="1" t="str">
        <f aca="false">"G111"</f>
        <v>G111</v>
      </c>
      <c r="O120" s="1" t="str">
        <f aca="false">I120&amp;" "&amp;J120&amp;" "&amp;K120&amp;" "&amp;L120&amp;" "&amp;M120</f>
        <v>N119 ( WIRE 864 ) X6327 Y1381.7 G111</v>
      </c>
    </row>
    <row r="121" customFormat="false" ht="13.8" hidden="false" customHeight="false" outlineLevel="0" collapsed="false">
      <c r="D121" s="1" t="n">
        <f aca="false">D120+$B$6</f>
        <v>863</v>
      </c>
      <c r="E121" s="1" t="n">
        <f aca="false">E120+$B$4</f>
        <v>6327</v>
      </c>
      <c r="F121" s="1" t="n">
        <f aca="false">F120+$B$5</f>
        <v>1387.45</v>
      </c>
      <c r="I121" s="1" t="s">
        <v>136</v>
      </c>
      <c r="J121" s="1" t="str">
        <f aca="false">"( WIRE "&amp;D121&amp;" )"</f>
        <v>( WIRE 863 )</v>
      </c>
      <c r="K121" s="1" t="str">
        <f aca="false">"X"&amp;$E121</f>
        <v>X6327</v>
      </c>
      <c r="L121" s="1" t="str">
        <f aca="false">"Y"&amp;F121</f>
        <v>Y1387.45</v>
      </c>
      <c r="M121" s="1" t="str">
        <f aca="false">"G111"</f>
        <v>G111</v>
      </c>
      <c r="O121" s="1" t="str">
        <f aca="false">I121&amp;" "&amp;J121&amp;" "&amp;K121&amp;" "&amp;L121&amp;" "&amp;M121</f>
        <v>N120 ( WIRE 863 ) X6327 Y1387.45 G111</v>
      </c>
    </row>
    <row r="122" customFormat="false" ht="13.8" hidden="false" customHeight="false" outlineLevel="0" collapsed="false">
      <c r="D122" s="1" t="n">
        <f aca="false">D121+$B$6</f>
        <v>862</v>
      </c>
      <c r="E122" s="1" t="n">
        <f aca="false">E121+$B$4</f>
        <v>6327</v>
      </c>
      <c r="F122" s="1" t="n">
        <f aca="false">F121+$B$5</f>
        <v>1393.2</v>
      </c>
      <c r="I122" s="1" t="s">
        <v>137</v>
      </c>
      <c r="J122" s="1" t="str">
        <f aca="false">"( WIRE "&amp;D122&amp;" )"</f>
        <v>( WIRE 862 )</v>
      </c>
      <c r="K122" s="1" t="str">
        <f aca="false">"X"&amp;$E122</f>
        <v>X6327</v>
      </c>
      <c r="L122" s="1" t="str">
        <f aca="false">"Y"&amp;F122</f>
        <v>Y1393.2</v>
      </c>
      <c r="M122" s="1" t="str">
        <f aca="false">"G111"</f>
        <v>G111</v>
      </c>
      <c r="O122" s="1" t="str">
        <f aca="false">I122&amp;" "&amp;J122&amp;" "&amp;K122&amp;" "&amp;L122&amp;" "&amp;M122</f>
        <v>N121 ( WIRE 862 ) X6327 Y1393.2 G111</v>
      </c>
    </row>
    <row r="123" customFormat="false" ht="13.8" hidden="false" customHeight="false" outlineLevel="0" collapsed="false">
      <c r="D123" s="1" t="n">
        <f aca="false">D122+$B$6</f>
        <v>861</v>
      </c>
      <c r="E123" s="1" t="n">
        <f aca="false">E122+$B$4</f>
        <v>6327</v>
      </c>
      <c r="F123" s="1" t="n">
        <f aca="false">F122+$B$5</f>
        <v>1398.95</v>
      </c>
      <c r="I123" s="1" t="s">
        <v>138</v>
      </c>
      <c r="J123" s="1" t="str">
        <f aca="false">"( WIRE "&amp;D123&amp;" )"</f>
        <v>( WIRE 861 )</v>
      </c>
      <c r="K123" s="1" t="str">
        <f aca="false">"X"&amp;$E123</f>
        <v>X6327</v>
      </c>
      <c r="L123" s="1" t="str">
        <f aca="false">"Y"&amp;F123</f>
        <v>Y1398.95</v>
      </c>
      <c r="M123" s="1" t="str">
        <f aca="false">"G111"</f>
        <v>G111</v>
      </c>
      <c r="O123" s="1" t="str">
        <f aca="false">I123&amp;" "&amp;J123&amp;" "&amp;K123&amp;" "&amp;L123&amp;" "&amp;M123</f>
        <v>N122 ( WIRE 861 ) X6327 Y1398.95 G111</v>
      </c>
    </row>
    <row r="124" customFormat="false" ht="13.8" hidden="false" customHeight="false" outlineLevel="0" collapsed="false">
      <c r="D124" s="1" t="n">
        <f aca="false">D123+$B$6</f>
        <v>860</v>
      </c>
      <c r="E124" s="1" t="n">
        <f aca="false">E123+$B$4</f>
        <v>6327</v>
      </c>
      <c r="F124" s="1" t="n">
        <f aca="false">F123+$B$5</f>
        <v>1404.7</v>
      </c>
      <c r="I124" s="1" t="s">
        <v>139</v>
      </c>
      <c r="J124" s="1" t="str">
        <f aca="false">"( WIRE "&amp;D124&amp;" )"</f>
        <v>( WIRE 860 )</v>
      </c>
      <c r="K124" s="1" t="str">
        <f aca="false">"X"&amp;$E124</f>
        <v>X6327</v>
      </c>
      <c r="L124" s="1" t="str">
        <f aca="false">"Y"&amp;F124</f>
        <v>Y1404.7</v>
      </c>
      <c r="M124" s="1" t="str">
        <f aca="false">"G111"</f>
        <v>G111</v>
      </c>
      <c r="O124" s="1" t="str">
        <f aca="false">I124&amp;" "&amp;J124&amp;" "&amp;K124&amp;" "&amp;L124&amp;" "&amp;M124</f>
        <v>N123 ( WIRE 860 ) X6327 Y1404.7 G111</v>
      </c>
    </row>
    <row r="125" customFormat="false" ht="13.8" hidden="false" customHeight="false" outlineLevel="0" collapsed="false">
      <c r="D125" s="1" t="n">
        <f aca="false">D124+$B$6</f>
        <v>859</v>
      </c>
      <c r="E125" s="1" t="n">
        <f aca="false">E124+$B$4</f>
        <v>6327</v>
      </c>
      <c r="F125" s="1" t="n">
        <f aca="false">F124+$B$5</f>
        <v>1410.45</v>
      </c>
      <c r="I125" s="1" t="s">
        <v>140</v>
      </c>
      <c r="J125" s="1" t="str">
        <f aca="false">"( WIRE "&amp;D125&amp;" )"</f>
        <v>( WIRE 859 )</v>
      </c>
      <c r="K125" s="1" t="str">
        <f aca="false">"X"&amp;$E125</f>
        <v>X6327</v>
      </c>
      <c r="L125" s="1" t="str">
        <f aca="false">"Y"&amp;F125</f>
        <v>Y1410.45</v>
      </c>
      <c r="M125" s="1" t="str">
        <f aca="false">"G111"</f>
        <v>G111</v>
      </c>
      <c r="O125" s="1" t="str">
        <f aca="false">I125&amp;" "&amp;J125&amp;" "&amp;K125&amp;" "&amp;L125&amp;" "&amp;M125</f>
        <v>N124 ( WIRE 859 ) X6327 Y1410.45 G111</v>
      </c>
    </row>
    <row r="126" customFormat="false" ht="13.8" hidden="false" customHeight="false" outlineLevel="0" collapsed="false">
      <c r="D126" s="1" t="n">
        <f aca="false">D125+$B$6</f>
        <v>858</v>
      </c>
      <c r="E126" s="1" t="n">
        <f aca="false">E125+$B$4</f>
        <v>6327</v>
      </c>
      <c r="F126" s="1" t="n">
        <f aca="false">F125+$B$5</f>
        <v>1416.2</v>
      </c>
      <c r="I126" s="1" t="s">
        <v>141</v>
      </c>
      <c r="J126" s="1" t="str">
        <f aca="false">"( WIRE "&amp;D126&amp;" )"</f>
        <v>( WIRE 858 )</v>
      </c>
      <c r="K126" s="1" t="str">
        <f aca="false">"X"&amp;$E126</f>
        <v>X6327</v>
      </c>
      <c r="L126" s="1" t="str">
        <f aca="false">"Y"&amp;F126</f>
        <v>Y1416.2</v>
      </c>
      <c r="M126" s="1" t="str">
        <f aca="false">"G111"</f>
        <v>G111</v>
      </c>
      <c r="O126" s="1" t="str">
        <f aca="false">I126&amp;" "&amp;J126&amp;" "&amp;K126&amp;" "&amp;L126&amp;" "&amp;M126</f>
        <v>N125 ( WIRE 858 ) X6327 Y1416.2 G111</v>
      </c>
    </row>
    <row r="127" customFormat="false" ht="13.8" hidden="false" customHeight="false" outlineLevel="0" collapsed="false">
      <c r="D127" s="1" t="n">
        <f aca="false">D126+$B$6</f>
        <v>857</v>
      </c>
      <c r="E127" s="1" t="n">
        <f aca="false">E126+$B$4</f>
        <v>6327</v>
      </c>
      <c r="F127" s="1" t="n">
        <f aca="false">F126+$B$5</f>
        <v>1421.95</v>
      </c>
      <c r="I127" s="1" t="s">
        <v>142</v>
      </c>
      <c r="J127" s="1" t="str">
        <f aca="false">"( WIRE "&amp;D127&amp;" )"</f>
        <v>( WIRE 857 )</v>
      </c>
      <c r="K127" s="1" t="str">
        <f aca="false">"X"&amp;$E127</f>
        <v>X6327</v>
      </c>
      <c r="L127" s="1" t="str">
        <f aca="false">"Y"&amp;F127</f>
        <v>Y1421.95</v>
      </c>
      <c r="M127" s="1" t="str">
        <f aca="false">"G111"</f>
        <v>G111</v>
      </c>
      <c r="O127" s="1" t="str">
        <f aca="false">I127&amp;" "&amp;J127&amp;" "&amp;K127&amp;" "&amp;L127&amp;" "&amp;M127</f>
        <v>N126 ( WIRE 857 ) X6327 Y1421.95 G111</v>
      </c>
    </row>
    <row r="128" customFormat="false" ht="13.8" hidden="false" customHeight="false" outlineLevel="0" collapsed="false">
      <c r="D128" s="1" t="n">
        <f aca="false">D127+$B$6</f>
        <v>856</v>
      </c>
      <c r="E128" s="1" t="n">
        <f aca="false">E127+$B$4</f>
        <v>6327</v>
      </c>
      <c r="F128" s="1" t="n">
        <f aca="false">F127+$B$5</f>
        <v>1427.7</v>
      </c>
      <c r="I128" s="1" t="s">
        <v>143</v>
      </c>
      <c r="J128" s="1" t="str">
        <f aca="false">"( WIRE "&amp;D128&amp;" )"</f>
        <v>( WIRE 856 )</v>
      </c>
      <c r="K128" s="1" t="str">
        <f aca="false">"X"&amp;$E128</f>
        <v>X6327</v>
      </c>
      <c r="L128" s="1" t="str">
        <f aca="false">"Y"&amp;F128</f>
        <v>Y1427.7</v>
      </c>
      <c r="M128" s="1" t="str">
        <f aca="false">"G111"</f>
        <v>G111</v>
      </c>
      <c r="O128" s="1" t="str">
        <f aca="false">I128&amp;" "&amp;J128&amp;" "&amp;K128&amp;" "&amp;L128&amp;" "&amp;M128</f>
        <v>N127 ( WIRE 856 ) X6327 Y1427.7 G111</v>
      </c>
    </row>
    <row r="129" customFormat="false" ht="13.8" hidden="false" customHeight="false" outlineLevel="0" collapsed="false">
      <c r="D129" s="1" t="n">
        <f aca="false">D128+$B$6</f>
        <v>855</v>
      </c>
      <c r="E129" s="1" t="n">
        <f aca="false">E128+$B$4</f>
        <v>6327</v>
      </c>
      <c r="F129" s="1" t="n">
        <f aca="false">F128+$B$5</f>
        <v>1433.45</v>
      </c>
      <c r="I129" s="1" t="s">
        <v>144</v>
      </c>
      <c r="J129" s="1" t="str">
        <f aca="false">"( WIRE "&amp;D129&amp;" )"</f>
        <v>( WIRE 855 )</v>
      </c>
      <c r="K129" s="1" t="str">
        <f aca="false">"X"&amp;$E129</f>
        <v>X6327</v>
      </c>
      <c r="L129" s="1" t="str">
        <f aca="false">"Y"&amp;F129</f>
        <v>Y1433.45</v>
      </c>
      <c r="M129" s="1" t="str">
        <f aca="false">"G111"</f>
        <v>G111</v>
      </c>
      <c r="O129" s="1" t="str">
        <f aca="false">I129&amp;" "&amp;J129&amp;" "&amp;K129&amp;" "&amp;L129&amp;" "&amp;M129</f>
        <v>N128 ( WIRE 855 ) X6327 Y1433.45 G111</v>
      </c>
    </row>
    <row r="130" customFormat="false" ht="13.8" hidden="false" customHeight="false" outlineLevel="0" collapsed="false">
      <c r="D130" s="1" t="n">
        <f aca="false">D129+$B$6</f>
        <v>854</v>
      </c>
      <c r="E130" s="1" t="n">
        <f aca="false">E129+$B$4</f>
        <v>6327</v>
      </c>
      <c r="F130" s="1" t="n">
        <f aca="false">F129+$B$5</f>
        <v>1439.2</v>
      </c>
      <c r="I130" s="1" t="s">
        <v>145</v>
      </c>
      <c r="J130" s="1" t="str">
        <f aca="false">"( WIRE "&amp;D130&amp;" )"</f>
        <v>( WIRE 854 )</v>
      </c>
      <c r="K130" s="1" t="str">
        <f aca="false">"X"&amp;$E130</f>
        <v>X6327</v>
      </c>
      <c r="L130" s="1" t="str">
        <f aca="false">"Y"&amp;F130</f>
        <v>Y1439.2</v>
      </c>
      <c r="M130" s="1" t="str">
        <f aca="false">"G111"</f>
        <v>G111</v>
      </c>
      <c r="O130" s="1" t="str">
        <f aca="false">I130&amp;" "&amp;J130&amp;" "&amp;K130&amp;" "&amp;L130&amp;" "&amp;M130</f>
        <v>N129 ( WIRE 854 ) X6327 Y1439.2 G111</v>
      </c>
    </row>
    <row r="131" customFormat="false" ht="13.8" hidden="false" customHeight="false" outlineLevel="0" collapsed="false">
      <c r="D131" s="1" t="n">
        <f aca="false">D130+$B$6</f>
        <v>853</v>
      </c>
      <c r="E131" s="1" t="n">
        <f aca="false">E130+$B$4</f>
        <v>6327</v>
      </c>
      <c r="F131" s="1" t="n">
        <f aca="false">F130+$B$5</f>
        <v>1444.95</v>
      </c>
      <c r="I131" s="1" t="s">
        <v>146</v>
      </c>
      <c r="J131" s="1" t="str">
        <f aca="false">"( WIRE "&amp;D131&amp;" )"</f>
        <v>( WIRE 853 )</v>
      </c>
      <c r="K131" s="1" t="str">
        <f aca="false">"X"&amp;$E131</f>
        <v>X6327</v>
      </c>
      <c r="L131" s="1" t="str">
        <f aca="false">"Y"&amp;F131</f>
        <v>Y1444.95</v>
      </c>
      <c r="M131" s="1" t="str">
        <f aca="false">"G111"</f>
        <v>G111</v>
      </c>
      <c r="O131" s="1" t="str">
        <f aca="false">I131&amp;" "&amp;J131&amp;" "&amp;K131&amp;" "&amp;L131&amp;" "&amp;M131</f>
        <v>N130 ( WIRE 853 ) X6327 Y1444.95 G111</v>
      </c>
    </row>
    <row r="132" customFormat="false" ht="13.8" hidden="false" customHeight="false" outlineLevel="0" collapsed="false">
      <c r="D132" s="1" t="n">
        <f aca="false">D131+$B$6</f>
        <v>852</v>
      </c>
      <c r="E132" s="1" t="n">
        <f aca="false">E131+$B$4</f>
        <v>6327</v>
      </c>
      <c r="F132" s="1" t="n">
        <f aca="false">F131+$B$5</f>
        <v>1450.7</v>
      </c>
      <c r="I132" s="1" t="s">
        <v>147</v>
      </c>
      <c r="J132" s="1" t="str">
        <f aca="false">"( WIRE "&amp;D132&amp;" )"</f>
        <v>( WIRE 852 )</v>
      </c>
      <c r="K132" s="1" t="str">
        <f aca="false">"X"&amp;$E132</f>
        <v>X6327</v>
      </c>
      <c r="L132" s="1" t="str">
        <f aca="false">"Y"&amp;F132</f>
        <v>Y1450.7</v>
      </c>
      <c r="M132" s="1" t="str">
        <f aca="false">"G111"</f>
        <v>G111</v>
      </c>
      <c r="O132" s="1" t="str">
        <f aca="false">I132&amp;" "&amp;J132&amp;" "&amp;K132&amp;" "&amp;L132&amp;" "&amp;M132</f>
        <v>N131 ( WIRE 852 ) X6327 Y1450.7 G111</v>
      </c>
    </row>
    <row r="133" customFormat="false" ht="13.8" hidden="false" customHeight="false" outlineLevel="0" collapsed="false">
      <c r="D133" s="1" t="n">
        <f aca="false">D132+$B$6</f>
        <v>851</v>
      </c>
      <c r="E133" s="1" t="n">
        <f aca="false">E132+$B$4</f>
        <v>6327</v>
      </c>
      <c r="F133" s="1" t="n">
        <f aca="false">F132+$B$5</f>
        <v>1456.45</v>
      </c>
      <c r="I133" s="1" t="s">
        <v>148</v>
      </c>
      <c r="J133" s="1" t="str">
        <f aca="false">"( WIRE "&amp;D133&amp;" )"</f>
        <v>( WIRE 851 )</v>
      </c>
      <c r="K133" s="1" t="str">
        <f aca="false">"X"&amp;$E133</f>
        <v>X6327</v>
      </c>
      <c r="L133" s="1" t="str">
        <f aca="false">"Y"&amp;F133</f>
        <v>Y1456.45</v>
      </c>
      <c r="M133" s="1" t="str">
        <f aca="false">"G111"</f>
        <v>G111</v>
      </c>
      <c r="O133" s="1" t="str">
        <f aca="false">I133&amp;" "&amp;J133&amp;" "&amp;K133&amp;" "&amp;L133&amp;" "&amp;M133</f>
        <v>N132 ( WIRE 851 ) X6327 Y1456.45 G111</v>
      </c>
    </row>
    <row r="134" customFormat="false" ht="13.8" hidden="false" customHeight="false" outlineLevel="0" collapsed="false">
      <c r="D134" s="1" t="n">
        <f aca="false">D133+$B$6</f>
        <v>850</v>
      </c>
      <c r="E134" s="1" t="n">
        <f aca="false">E133+$B$4</f>
        <v>6327</v>
      </c>
      <c r="F134" s="1" t="n">
        <f aca="false">F133+$B$5</f>
        <v>1462.2</v>
      </c>
      <c r="I134" s="1" t="s">
        <v>149</v>
      </c>
      <c r="J134" s="1" t="str">
        <f aca="false">"( WIRE "&amp;D134&amp;" )"</f>
        <v>( WIRE 850 )</v>
      </c>
      <c r="K134" s="1" t="str">
        <f aca="false">"X"&amp;$E134</f>
        <v>X6327</v>
      </c>
      <c r="L134" s="1" t="str">
        <f aca="false">"Y"&amp;F134</f>
        <v>Y1462.2</v>
      </c>
      <c r="M134" s="1" t="str">
        <f aca="false">"G111"</f>
        <v>G111</v>
      </c>
      <c r="O134" s="1" t="str">
        <f aca="false">I134&amp;" "&amp;J134&amp;" "&amp;K134&amp;" "&amp;L134&amp;" "&amp;M134</f>
        <v>N133 ( WIRE 850 ) X6327 Y1462.2 G111</v>
      </c>
    </row>
    <row r="135" customFormat="false" ht="13.8" hidden="false" customHeight="false" outlineLevel="0" collapsed="false">
      <c r="D135" s="1" t="n">
        <f aca="false">D134+$B$6</f>
        <v>849</v>
      </c>
      <c r="E135" s="1" t="n">
        <f aca="false">E134+$B$4</f>
        <v>6327</v>
      </c>
      <c r="F135" s="1" t="n">
        <f aca="false">F134+$B$5</f>
        <v>1467.95</v>
      </c>
      <c r="I135" s="1" t="s">
        <v>150</v>
      </c>
      <c r="J135" s="1" t="str">
        <f aca="false">"( WIRE "&amp;D135&amp;" )"</f>
        <v>( WIRE 849 )</v>
      </c>
      <c r="K135" s="1" t="str">
        <f aca="false">"X"&amp;$E135</f>
        <v>X6327</v>
      </c>
      <c r="L135" s="1" t="str">
        <f aca="false">"Y"&amp;F135</f>
        <v>Y1467.95</v>
      </c>
      <c r="M135" s="1" t="str">
        <f aca="false">"G111"</f>
        <v>G111</v>
      </c>
      <c r="O135" s="1" t="str">
        <f aca="false">I135&amp;" "&amp;J135&amp;" "&amp;K135&amp;" "&amp;L135&amp;" "&amp;M135</f>
        <v>N134 ( WIRE 849 ) X6327 Y1467.95 G111</v>
      </c>
    </row>
    <row r="136" customFormat="false" ht="13.8" hidden="false" customHeight="false" outlineLevel="0" collapsed="false">
      <c r="D136" s="1" t="n">
        <f aca="false">D135+$B$6</f>
        <v>848</v>
      </c>
      <c r="E136" s="1" t="n">
        <f aca="false">E135+$B$4</f>
        <v>6327</v>
      </c>
      <c r="F136" s="1" t="n">
        <f aca="false">F135+$B$5</f>
        <v>1473.7</v>
      </c>
      <c r="I136" s="1" t="s">
        <v>151</v>
      </c>
      <c r="J136" s="1" t="str">
        <f aca="false">"( WIRE "&amp;D136&amp;" )"</f>
        <v>( WIRE 848 )</v>
      </c>
      <c r="K136" s="1" t="str">
        <f aca="false">"X"&amp;$E136</f>
        <v>X6327</v>
      </c>
      <c r="L136" s="1" t="str">
        <f aca="false">"Y"&amp;F136</f>
        <v>Y1473.7</v>
      </c>
      <c r="M136" s="1" t="str">
        <f aca="false">"G111"</f>
        <v>G111</v>
      </c>
      <c r="O136" s="1" t="str">
        <f aca="false">I136&amp;" "&amp;J136&amp;" "&amp;K136&amp;" "&amp;L136&amp;" "&amp;M136</f>
        <v>N135 ( WIRE 848 ) X6327 Y1473.7 G111</v>
      </c>
    </row>
    <row r="137" customFormat="false" ht="13.8" hidden="false" customHeight="false" outlineLevel="0" collapsed="false">
      <c r="D137" s="1" t="n">
        <f aca="false">D136+$B$6</f>
        <v>847</v>
      </c>
      <c r="E137" s="1" t="n">
        <f aca="false">E136+$B$4</f>
        <v>6327</v>
      </c>
      <c r="F137" s="1" t="n">
        <f aca="false">F136+$B$5</f>
        <v>1479.45</v>
      </c>
      <c r="I137" s="1" t="s">
        <v>152</v>
      </c>
      <c r="J137" s="1" t="str">
        <f aca="false">"( WIRE "&amp;D137&amp;" )"</f>
        <v>( WIRE 847 )</v>
      </c>
      <c r="K137" s="1" t="str">
        <f aca="false">"X"&amp;$E137</f>
        <v>X6327</v>
      </c>
      <c r="L137" s="1" t="str">
        <f aca="false">"Y"&amp;F137</f>
        <v>Y1479.45</v>
      </c>
      <c r="M137" s="1" t="str">
        <f aca="false">"G111"</f>
        <v>G111</v>
      </c>
      <c r="O137" s="1" t="str">
        <f aca="false">I137&amp;" "&amp;J137&amp;" "&amp;K137&amp;" "&amp;L137&amp;" "&amp;M137</f>
        <v>N136 ( WIRE 847 ) X6327 Y1479.45 G111</v>
      </c>
    </row>
    <row r="138" customFormat="false" ht="13.8" hidden="false" customHeight="false" outlineLevel="0" collapsed="false">
      <c r="D138" s="1" t="n">
        <f aca="false">D137+$B$6</f>
        <v>846</v>
      </c>
      <c r="E138" s="1" t="n">
        <f aca="false">E137+$B$4</f>
        <v>6327</v>
      </c>
      <c r="F138" s="1" t="n">
        <f aca="false">F137+$B$5</f>
        <v>1485.2</v>
      </c>
      <c r="I138" s="1" t="s">
        <v>153</v>
      </c>
      <c r="J138" s="1" t="str">
        <f aca="false">"( WIRE "&amp;D138&amp;" )"</f>
        <v>( WIRE 846 )</v>
      </c>
      <c r="K138" s="1" t="str">
        <f aca="false">"X"&amp;$E138</f>
        <v>X6327</v>
      </c>
      <c r="L138" s="1" t="str">
        <f aca="false">"Y"&amp;F138</f>
        <v>Y1485.2</v>
      </c>
      <c r="M138" s="1" t="str">
        <f aca="false">"G111"</f>
        <v>G111</v>
      </c>
      <c r="O138" s="1" t="str">
        <f aca="false">I138&amp;" "&amp;J138&amp;" "&amp;K138&amp;" "&amp;L138&amp;" "&amp;M138</f>
        <v>N137 ( WIRE 846 ) X6327 Y1485.2 G111</v>
      </c>
    </row>
    <row r="139" customFormat="false" ht="13.8" hidden="false" customHeight="false" outlineLevel="0" collapsed="false">
      <c r="D139" s="1" t="n">
        <f aca="false">D138+$B$6</f>
        <v>845</v>
      </c>
      <c r="E139" s="1" t="n">
        <f aca="false">E138+$B$4</f>
        <v>6327</v>
      </c>
      <c r="F139" s="1" t="n">
        <f aca="false">F138+$B$5</f>
        <v>1490.95</v>
      </c>
      <c r="I139" s="1" t="s">
        <v>154</v>
      </c>
      <c r="J139" s="1" t="str">
        <f aca="false">"( WIRE "&amp;D139&amp;" )"</f>
        <v>( WIRE 845 )</v>
      </c>
      <c r="K139" s="1" t="str">
        <f aca="false">"X"&amp;$E139</f>
        <v>X6327</v>
      </c>
      <c r="L139" s="1" t="str">
        <f aca="false">"Y"&amp;F139</f>
        <v>Y1490.95</v>
      </c>
      <c r="M139" s="1" t="str">
        <f aca="false">"G111"</f>
        <v>G111</v>
      </c>
      <c r="O139" s="1" t="str">
        <f aca="false">I139&amp;" "&amp;J139&amp;" "&amp;K139&amp;" "&amp;L139&amp;" "&amp;M139</f>
        <v>N138 ( WIRE 845 ) X6327 Y1490.95 G111</v>
      </c>
    </row>
    <row r="140" customFormat="false" ht="13.8" hidden="false" customHeight="false" outlineLevel="0" collapsed="false">
      <c r="D140" s="1" t="n">
        <f aca="false">D139+$B$6</f>
        <v>844</v>
      </c>
      <c r="E140" s="1" t="n">
        <f aca="false">E139+$B$4</f>
        <v>6327</v>
      </c>
      <c r="F140" s="1" t="n">
        <f aca="false">F139+$B$5</f>
        <v>1496.7</v>
      </c>
      <c r="I140" s="1" t="s">
        <v>155</v>
      </c>
      <c r="J140" s="1" t="str">
        <f aca="false">"( WIRE "&amp;D140&amp;" )"</f>
        <v>( WIRE 844 )</v>
      </c>
      <c r="K140" s="1" t="str">
        <f aca="false">"X"&amp;$E140</f>
        <v>X6327</v>
      </c>
      <c r="L140" s="1" t="str">
        <f aca="false">"Y"&amp;F140</f>
        <v>Y1496.7</v>
      </c>
      <c r="M140" s="1" t="str">
        <f aca="false">"G111"</f>
        <v>G111</v>
      </c>
      <c r="O140" s="1" t="str">
        <f aca="false">I140&amp;" "&amp;J140&amp;" "&amp;K140&amp;" "&amp;L140&amp;" "&amp;M140</f>
        <v>N139 ( WIRE 844 ) X6327 Y1496.7 G111</v>
      </c>
    </row>
    <row r="141" customFormat="false" ht="13.8" hidden="false" customHeight="false" outlineLevel="0" collapsed="false">
      <c r="D141" s="1" t="n">
        <f aca="false">D140+$B$6</f>
        <v>843</v>
      </c>
      <c r="E141" s="1" t="n">
        <f aca="false">E140+$B$4</f>
        <v>6327</v>
      </c>
      <c r="F141" s="1" t="n">
        <f aca="false">F140+$B$5</f>
        <v>1502.45</v>
      </c>
      <c r="I141" s="1" t="s">
        <v>156</v>
      </c>
      <c r="J141" s="1" t="str">
        <f aca="false">"( WIRE "&amp;D141&amp;" )"</f>
        <v>( WIRE 843 )</v>
      </c>
      <c r="K141" s="1" t="str">
        <f aca="false">"X"&amp;$E141</f>
        <v>X6327</v>
      </c>
      <c r="L141" s="1" t="str">
        <f aca="false">"Y"&amp;F141</f>
        <v>Y1502.45</v>
      </c>
      <c r="M141" s="1" t="str">
        <f aca="false">"G111"</f>
        <v>G111</v>
      </c>
      <c r="O141" s="1" t="str">
        <f aca="false">I141&amp;" "&amp;J141&amp;" "&amp;K141&amp;" "&amp;L141&amp;" "&amp;M141</f>
        <v>N140 ( WIRE 843 ) X6327 Y1502.45 G111</v>
      </c>
    </row>
    <row r="142" customFormat="false" ht="13.8" hidden="false" customHeight="false" outlineLevel="0" collapsed="false">
      <c r="D142" s="1" t="n">
        <f aca="false">D141+$B$6</f>
        <v>842</v>
      </c>
      <c r="E142" s="1" t="n">
        <f aca="false">E141+$B$4</f>
        <v>6327</v>
      </c>
      <c r="F142" s="1" t="n">
        <f aca="false">F141+$B$5</f>
        <v>1508.2</v>
      </c>
      <c r="I142" s="1" t="s">
        <v>157</v>
      </c>
      <c r="J142" s="1" t="str">
        <f aca="false">"( WIRE "&amp;D142&amp;" )"</f>
        <v>( WIRE 842 )</v>
      </c>
      <c r="K142" s="1" t="str">
        <f aca="false">"X"&amp;$E142</f>
        <v>X6327</v>
      </c>
      <c r="L142" s="1" t="str">
        <f aca="false">"Y"&amp;F142</f>
        <v>Y1508.2</v>
      </c>
      <c r="M142" s="1" t="str">
        <f aca="false">"G111"</f>
        <v>G111</v>
      </c>
      <c r="O142" s="1" t="str">
        <f aca="false">I142&amp;" "&amp;J142&amp;" "&amp;K142&amp;" "&amp;L142&amp;" "&amp;M142</f>
        <v>N141 ( WIRE 842 ) X6327 Y1508.2 G111</v>
      </c>
    </row>
    <row r="143" customFormat="false" ht="13.8" hidden="false" customHeight="false" outlineLevel="0" collapsed="false">
      <c r="D143" s="1" t="n">
        <f aca="false">D142+$B$6</f>
        <v>841</v>
      </c>
      <c r="E143" s="1" t="n">
        <f aca="false">E142+$B$4</f>
        <v>6327</v>
      </c>
      <c r="F143" s="1" t="n">
        <f aca="false">F142+$B$5</f>
        <v>1513.95</v>
      </c>
      <c r="I143" s="1" t="s">
        <v>158</v>
      </c>
      <c r="J143" s="1" t="str">
        <f aca="false">"( WIRE "&amp;D143&amp;" )"</f>
        <v>( WIRE 841 )</v>
      </c>
      <c r="K143" s="1" t="str">
        <f aca="false">"X"&amp;$E143</f>
        <v>X6327</v>
      </c>
      <c r="L143" s="1" t="str">
        <f aca="false">"Y"&amp;F143</f>
        <v>Y1513.95</v>
      </c>
      <c r="M143" s="1" t="str">
        <f aca="false">"G111"</f>
        <v>G111</v>
      </c>
      <c r="O143" s="1" t="str">
        <f aca="false">I143&amp;" "&amp;J143&amp;" "&amp;K143&amp;" "&amp;L143&amp;" "&amp;M143</f>
        <v>N142 ( WIRE 841 ) X6327 Y1513.95 G111</v>
      </c>
    </row>
    <row r="144" customFormat="false" ht="13.8" hidden="false" customHeight="false" outlineLevel="0" collapsed="false">
      <c r="D144" s="1" t="n">
        <f aca="false">D143+$B$6</f>
        <v>840</v>
      </c>
      <c r="E144" s="1" t="n">
        <f aca="false">E143+$B$4</f>
        <v>6327</v>
      </c>
      <c r="F144" s="1" t="n">
        <f aca="false">F143+$B$5</f>
        <v>1519.7</v>
      </c>
      <c r="I144" s="1" t="s">
        <v>159</v>
      </c>
      <c r="J144" s="1" t="str">
        <f aca="false">"( WIRE "&amp;D144&amp;" )"</f>
        <v>( WIRE 840 )</v>
      </c>
      <c r="K144" s="1" t="str">
        <f aca="false">"X"&amp;$E144</f>
        <v>X6327</v>
      </c>
      <c r="L144" s="1" t="str">
        <f aca="false">"Y"&amp;F144</f>
        <v>Y1519.7</v>
      </c>
      <c r="M144" s="1" t="str">
        <f aca="false">"G111"</f>
        <v>G111</v>
      </c>
      <c r="O144" s="1" t="str">
        <f aca="false">I144&amp;" "&amp;J144&amp;" "&amp;K144&amp;" "&amp;L144&amp;" "&amp;M144</f>
        <v>N143 ( WIRE 840 ) X6327 Y1519.7 G111</v>
      </c>
    </row>
    <row r="145" customFormat="false" ht="13.8" hidden="false" customHeight="false" outlineLevel="0" collapsed="false">
      <c r="D145" s="1" t="n">
        <f aca="false">D144+$B$6</f>
        <v>839</v>
      </c>
      <c r="E145" s="1" t="n">
        <f aca="false">E144+$B$4</f>
        <v>6327</v>
      </c>
      <c r="F145" s="1" t="n">
        <f aca="false">F144+$B$5</f>
        <v>1525.45</v>
      </c>
      <c r="I145" s="1" t="s">
        <v>160</v>
      </c>
      <c r="J145" s="1" t="str">
        <f aca="false">"( WIRE "&amp;D145&amp;" )"</f>
        <v>( WIRE 839 )</v>
      </c>
      <c r="K145" s="1" t="str">
        <f aca="false">"X"&amp;$E145</f>
        <v>X6327</v>
      </c>
      <c r="L145" s="1" t="str">
        <f aca="false">"Y"&amp;F145</f>
        <v>Y1525.45</v>
      </c>
      <c r="M145" s="1" t="str">
        <f aca="false">"G111"</f>
        <v>G111</v>
      </c>
      <c r="O145" s="1" t="str">
        <f aca="false">I145&amp;" "&amp;J145&amp;" "&amp;K145&amp;" "&amp;L145&amp;" "&amp;M145</f>
        <v>N144 ( WIRE 839 ) X6327 Y1525.45 G111</v>
      </c>
    </row>
    <row r="146" customFormat="false" ht="13.8" hidden="false" customHeight="false" outlineLevel="0" collapsed="false">
      <c r="D146" s="1" t="n">
        <f aca="false">D145+$B$6</f>
        <v>838</v>
      </c>
      <c r="E146" s="1" t="n">
        <f aca="false">E145+$B$4</f>
        <v>6327</v>
      </c>
      <c r="F146" s="1" t="n">
        <f aca="false">F145+$B$5</f>
        <v>1531.2</v>
      </c>
      <c r="I146" s="1" t="s">
        <v>161</v>
      </c>
      <c r="J146" s="1" t="str">
        <f aca="false">"( WIRE "&amp;D146&amp;" )"</f>
        <v>( WIRE 838 )</v>
      </c>
      <c r="K146" s="1" t="str">
        <f aca="false">"X"&amp;$E146</f>
        <v>X6327</v>
      </c>
      <c r="L146" s="1" t="str">
        <f aca="false">"Y"&amp;F146</f>
        <v>Y1531.2</v>
      </c>
      <c r="M146" s="1" t="str">
        <f aca="false">"G111"</f>
        <v>G111</v>
      </c>
      <c r="O146" s="1" t="str">
        <f aca="false">I146&amp;" "&amp;J146&amp;" "&amp;K146&amp;" "&amp;L146&amp;" "&amp;M146</f>
        <v>N145 ( WIRE 838 ) X6327 Y1531.2 G111</v>
      </c>
    </row>
    <row r="147" customFormat="false" ht="13.8" hidden="false" customHeight="false" outlineLevel="0" collapsed="false">
      <c r="D147" s="1" t="n">
        <f aca="false">D146+$B$6</f>
        <v>837</v>
      </c>
      <c r="E147" s="1" t="n">
        <f aca="false">E146+$B$4</f>
        <v>6327</v>
      </c>
      <c r="F147" s="1" t="n">
        <f aca="false">F146+$B$5</f>
        <v>1536.95</v>
      </c>
      <c r="I147" s="1" t="s">
        <v>162</v>
      </c>
      <c r="J147" s="1" t="str">
        <f aca="false">"( WIRE "&amp;D147&amp;" )"</f>
        <v>( WIRE 837 )</v>
      </c>
      <c r="K147" s="1" t="str">
        <f aca="false">"X"&amp;$E147</f>
        <v>X6327</v>
      </c>
      <c r="L147" s="1" t="str">
        <f aca="false">"Y"&amp;F147</f>
        <v>Y1536.95</v>
      </c>
      <c r="M147" s="1" t="str">
        <f aca="false">"G111"</f>
        <v>G111</v>
      </c>
      <c r="O147" s="1" t="str">
        <f aca="false">I147&amp;" "&amp;J147&amp;" "&amp;K147&amp;" "&amp;L147&amp;" "&amp;M147</f>
        <v>N146 ( WIRE 837 ) X6327 Y1536.95 G111</v>
      </c>
    </row>
    <row r="148" customFormat="false" ht="13.8" hidden="false" customHeight="false" outlineLevel="0" collapsed="false">
      <c r="D148" s="1" t="n">
        <f aca="false">D147+$B$6</f>
        <v>836</v>
      </c>
      <c r="E148" s="1" t="n">
        <f aca="false">E147+$B$4</f>
        <v>6327</v>
      </c>
      <c r="F148" s="1" t="n">
        <f aca="false">F147+$B$5</f>
        <v>1542.7</v>
      </c>
      <c r="I148" s="1" t="s">
        <v>163</v>
      </c>
      <c r="J148" s="1" t="str">
        <f aca="false">"( WIRE "&amp;D148&amp;" )"</f>
        <v>( WIRE 836 )</v>
      </c>
      <c r="K148" s="1" t="str">
        <f aca="false">"X"&amp;$E148</f>
        <v>X6327</v>
      </c>
      <c r="L148" s="1" t="str">
        <f aca="false">"Y"&amp;F148</f>
        <v>Y1542.7</v>
      </c>
      <c r="M148" s="1" t="str">
        <f aca="false">"G111"</f>
        <v>G111</v>
      </c>
      <c r="O148" s="1" t="str">
        <f aca="false">I148&amp;" "&amp;J148&amp;" "&amp;K148&amp;" "&amp;L148&amp;" "&amp;M148</f>
        <v>N147 ( WIRE 836 ) X6327 Y1542.7 G111</v>
      </c>
    </row>
    <row r="149" customFormat="false" ht="13.8" hidden="false" customHeight="false" outlineLevel="0" collapsed="false">
      <c r="D149" s="1" t="n">
        <f aca="false">D148+$B$6</f>
        <v>835</v>
      </c>
      <c r="E149" s="1" t="n">
        <f aca="false">E148+$B$4</f>
        <v>6327</v>
      </c>
      <c r="F149" s="1" t="n">
        <f aca="false">F148+$B$5</f>
        <v>1548.45</v>
      </c>
      <c r="I149" s="1" t="s">
        <v>164</v>
      </c>
      <c r="J149" s="1" t="str">
        <f aca="false">"( WIRE "&amp;D149&amp;" )"</f>
        <v>( WIRE 835 )</v>
      </c>
      <c r="K149" s="1" t="str">
        <f aca="false">"X"&amp;$E149</f>
        <v>X6327</v>
      </c>
      <c r="L149" s="1" t="str">
        <f aca="false">"Y"&amp;F149</f>
        <v>Y1548.45</v>
      </c>
      <c r="M149" s="1" t="str">
        <f aca="false">"G111"</f>
        <v>G111</v>
      </c>
      <c r="O149" s="1" t="str">
        <f aca="false">I149&amp;" "&amp;J149&amp;" "&amp;K149&amp;" "&amp;L149&amp;" "&amp;M149</f>
        <v>N148 ( WIRE 835 ) X6327 Y1548.45 G111</v>
      </c>
    </row>
    <row r="150" customFormat="false" ht="13.8" hidden="false" customHeight="false" outlineLevel="0" collapsed="false">
      <c r="D150" s="1" t="n">
        <f aca="false">D149+$B$6</f>
        <v>834</v>
      </c>
      <c r="E150" s="1" t="n">
        <f aca="false">E149+$B$4</f>
        <v>6327</v>
      </c>
      <c r="F150" s="1" t="n">
        <f aca="false">F149+$B$5</f>
        <v>1554.2</v>
      </c>
      <c r="I150" s="1" t="s">
        <v>165</v>
      </c>
      <c r="J150" s="1" t="str">
        <f aca="false">"( WIRE "&amp;D150&amp;" )"</f>
        <v>( WIRE 834 )</v>
      </c>
      <c r="K150" s="1" t="str">
        <f aca="false">"X"&amp;$E150</f>
        <v>X6327</v>
      </c>
      <c r="L150" s="1" t="str">
        <f aca="false">"Y"&amp;F150</f>
        <v>Y1554.2</v>
      </c>
      <c r="M150" s="1" t="str">
        <f aca="false">"G111"</f>
        <v>G111</v>
      </c>
      <c r="O150" s="1" t="str">
        <f aca="false">I150&amp;" "&amp;J150&amp;" "&amp;K150&amp;" "&amp;L150&amp;" "&amp;M150</f>
        <v>N149 ( WIRE 834 ) X6327 Y1554.2 G111</v>
      </c>
    </row>
    <row r="151" customFormat="false" ht="13.8" hidden="false" customHeight="false" outlineLevel="0" collapsed="false">
      <c r="D151" s="1" t="n">
        <f aca="false">D150+$B$6</f>
        <v>833</v>
      </c>
      <c r="E151" s="1" t="n">
        <f aca="false">E150+$B$4</f>
        <v>6327</v>
      </c>
      <c r="F151" s="1" t="n">
        <f aca="false">F150+$B$5</f>
        <v>1559.95</v>
      </c>
      <c r="I151" s="1" t="s">
        <v>166</v>
      </c>
      <c r="J151" s="1" t="str">
        <f aca="false">"( WIRE "&amp;D151&amp;" )"</f>
        <v>( WIRE 833 )</v>
      </c>
      <c r="K151" s="1" t="str">
        <f aca="false">"X"&amp;$E151</f>
        <v>X6327</v>
      </c>
      <c r="L151" s="1" t="str">
        <f aca="false">"Y"&amp;F151</f>
        <v>Y1559.95</v>
      </c>
      <c r="M151" s="1" t="str">
        <f aca="false">"G111"</f>
        <v>G111</v>
      </c>
      <c r="O151" s="1" t="str">
        <f aca="false">I151&amp;" "&amp;J151&amp;" "&amp;K151&amp;" "&amp;L151&amp;" "&amp;M151</f>
        <v>N150 ( WIRE 833 ) X6327 Y1559.95 G111</v>
      </c>
    </row>
    <row r="152" customFormat="false" ht="13.8" hidden="false" customHeight="false" outlineLevel="0" collapsed="false">
      <c r="D152" s="1" t="n">
        <f aca="false">D151+$B$6</f>
        <v>832</v>
      </c>
      <c r="E152" s="1" t="n">
        <f aca="false">E151+$B$4</f>
        <v>6327</v>
      </c>
      <c r="F152" s="1" t="n">
        <f aca="false">F151+$B$5</f>
        <v>1565.7</v>
      </c>
      <c r="I152" s="1" t="s">
        <v>167</v>
      </c>
      <c r="J152" s="1" t="str">
        <f aca="false">"( WIRE "&amp;D152&amp;" )"</f>
        <v>( WIRE 832 )</v>
      </c>
      <c r="K152" s="1" t="str">
        <f aca="false">"X"&amp;$E152</f>
        <v>X6327</v>
      </c>
      <c r="L152" s="1" t="str">
        <f aca="false">"Y"&amp;F152</f>
        <v>Y1565.7</v>
      </c>
      <c r="M152" s="1" t="str">
        <f aca="false">"G111"</f>
        <v>G111</v>
      </c>
      <c r="O152" s="1" t="str">
        <f aca="false">I152&amp;" "&amp;J152&amp;" "&amp;K152&amp;" "&amp;L152&amp;" "&amp;M152</f>
        <v>N151 ( WIRE 832 ) X6327 Y1565.7 G111</v>
      </c>
    </row>
    <row r="153" customFormat="false" ht="13.8" hidden="false" customHeight="false" outlineLevel="0" collapsed="false">
      <c r="D153" s="1" t="n">
        <f aca="false">D152+$B$6</f>
        <v>831</v>
      </c>
      <c r="E153" s="1" t="n">
        <f aca="false">E152+$B$4</f>
        <v>6327</v>
      </c>
      <c r="F153" s="1" t="n">
        <f aca="false">F152+$B$5</f>
        <v>1571.45</v>
      </c>
      <c r="I153" s="1" t="s">
        <v>168</v>
      </c>
      <c r="J153" s="1" t="str">
        <f aca="false">"( WIRE "&amp;D153&amp;" )"</f>
        <v>( WIRE 831 )</v>
      </c>
      <c r="K153" s="1" t="str">
        <f aca="false">"X"&amp;$E153</f>
        <v>X6327</v>
      </c>
      <c r="L153" s="1" t="str">
        <f aca="false">"Y"&amp;F153</f>
        <v>Y1571.45</v>
      </c>
      <c r="M153" s="1" t="str">
        <f aca="false">"G111"</f>
        <v>G111</v>
      </c>
      <c r="O153" s="1" t="str">
        <f aca="false">I153&amp;" "&amp;J153&amp;" "&amp;K153&amp;" "&amp;L153&amp;" "&amp;M153</f>
        <v>N152 ( WIRE 831 ) X6327 Y1571.45 G111</v>
      </c>
    </row>
    <row r="154" customFormat="false" ht="13.8" hidden="false" customHeight="false" outlineLevel="0" collapsed="false">
      <c r="D154" s="1" t="n">
        <f aca="false">D153+$B$6</f>
        <v>830</v>
      </c>
      <c r="E154" s="1" t="n">
        <f aca="false">E153+$B$4</f>
        <v>6327</v>
      </c>
      <c r="F154" s="1" t="n">
        <f aca="false">F153+$B$5</f>
        <v>1577.2</v>
      </c>
      <c r="I154" s="1" t="s">
        <v>169</v>
      </c>
      <c r="J154" s="1" t="str">
        <f aca="false">"( WIRE "&amp;D154&amp;" )"</f>
        <v>( WIRE 830 )</v>
      </c>
      <c r="K154" s="1" t="str">
        <f aca="false">"X"&amp;$E154</f>
        <v>X6327</v>
      </c>
      <c r="L154" s="1" t="str">
        <f aca="false">"Y"&amp;F154</f>
        <v>Y1577.2</v>
      </c>
      <c r="M154" s="1" t="str">
        <f aca="false">"G111"</f>
        <v>G111</v>
      </c>
      <c r="O154" s="1" t="str">
        <f aca="false">I154&amp;" "&amp;J154&amp;" "&amp;K154&amp;" "&amp;L154&amp;" "&amp;M154</f>
        <v>N153 ( WIRE 830 ) X6327 Y1577.2 G111</v>
      </c>
    </row>
    <row r="155" customFormat="false" ht="13.8" hidden="false" customHeight="false" outlineLevel="0" collapsed="false">
      <c r="D155" s="1" t="n">
        <f aca="false">D154+$B$6</f>
        <v>829</v>
      </c>
      <c r="E155" s="1" t="n">
        <f aca="false">E154+$B$4</f>
        <v>6327</v>
      </c>
      <c r="F155" s="1" t="n">
        <f aca="false">F154+$B$5</f>
        <v>1582.95</v>
      </c>
      <c r="I155" s="1" t="s">
        <v>170</v>
      </c>
      <c r="J155" s="1" t="str">
        <f aca="false">"( WIRE "&amp;D155&amp;" )"</f>
        <v>( WIRE 829 )</v>
      </c>
      <c r="K155" s="1" t="str">
        <f aca="false">"X"&amp;$E155</f>
        <v>X6327</v>
      </c>
      <c r="L155" s="1" t="str">
        <f aca="false">"Y"&amp;F155</f>
        <v>Y1582.95</v>
      </c>
      <c r="M155" s="1" t="str">
        <f aca="false">"G111"</f>
        <v>G111</v>
      </c>
      <c r="O155" s="1" t="str">
        <f aca="false">I155&amp;" "&amp;J155&amp;" "&amp;K155&amp;" "&amp;L155&amp;" "&amp;M155</f>
        <v>N154 ( WIRE 829 ) X6327 Y1582.95 G111</v>
      </c>
    </row>
    <row r="156" customFormat="false" ht="13.8" hidden="false" customHeight="false" outlineLevel="0" collapsed="false">
      <c r="D156" s="1" t="n">
        <f aca="false">D155+$B$6</f>
        <v>828</v>
      </c>
      <c r="E156" s="1" t="n">
        <f aca="false">E155+$B$4</f>
        <v>6327</v>
      </c>
      <c r="F156" s="1" t="n">
        <f aca="false">F155+$B$5</f>
        <v>1588.7</v>
      </c>
      <c r="I156" s="1" t="s">
        <v>171</v>
      </c>
      <c r="J156" s="1" t="str">
        <f aca="false">"( WIRE "&amp;D156&amp;" )"</f>
        <v>( WIRE 828 )</v>
      </c>
      <c r="K156" s="1" t="str">
        <f aca="false">"X"&amp;$E156</f>
        <v>X6327</v>
      </c>
      <c r="L156" s="1" t="str">
        <f aca="false">"Y"&amp;F156</f>
        <v>Y1588.7</v>
      </c>
      <c r="M156" s="1" t="str">
        <f aca="false">"G111"</f>
        <v>G111</v>
      </c>
      <c r="O156" s="1" t="str">
        <f aca="false">I156&amp;" "&amp;J156&amp;" "&amp;K156&amp;" "&amp;L156&amp;" "&amp;M156</f>
        <v>N155 ( WIRE 828 ) X6327 Y1588.7 G111</v>
      </c>
    </row>
    <row r="157" customFormat="false" ht="13.8" hidden="false" customHeight="false" outlineLevel="0" collapsed="false">
      <c r="D157" s="1" t="n">
        <f aca="false">D156+$B$6</f>
        <v>827</v>
      </c>
      <c r="E157" s="1" t="n">
        <f aca="false">E156+$B$4</f>
        <v>6327</v>
      </c>
      <c r="F157" s="1" t="n">
        <f aca="false">F156+$B$5</f>
        <v>1594.45</v>
      </c>
      <c r="I157" s="1" t="s">
        <v>172</v>
      </c>
      <c r="J157" s="1" t="str">
        <f aca="false">"( WIRE "&amp;D157&amp;" )"</f>
        <v>( WIRE 827 )</v>
      </c>
      <c r="K157" s="1" t="str">
        <f aca="false">"X"&amp;$E157</f>
        <v>X6327</v>
      </c>
      <c r="L157" s="1" t="str">
        <f aca="false">"Y"&amp;F157</f>
        <v>Y1594.45</v>
      </c>
      <c r="M157" s="1" t="str">
        <f aca="false">"G111"</f>
        <v>G111</v>
      </c>
      <c r="O157" s="1" t="str">
        <f aca="false">I157&amp;" "&amp;J157&amp;" "&amp;K157&amp;" "&amp;L157&amp;" "&amp;M157</f>
        <v>N156 ( WIRE 827 ) X6327 Y1594.45 G111</v>
      </c>
    </row>
    <row r="158" customFormat="false" ht="13.8" hidden="false" customHeight="false" outlineLevel="0" collapsed="false">
      <c r="D158" s="1" t="n">
        <f aca="false">D157+$B$6</f>
        <v>826</v>
      </c>
      <c r="E158" s="1" t="n">
        <f aca="false">E157+$B$4</f>
        <v>6327</v>
      </c>
      <c r="F158" s="1" t="n">
        <f aca="false">F157+$B$5</f>
        <v>1600.2</v>
      </c>
      <c r="I158" s="1" t="s">
        <v>173</v>
      </c>
      <c r="J158" s="1" t="str">
        <f aca="false">"( WIRE "&amp;D158&amp;" )"</f>
        <v>( WIRE 826 )</v>
      </c>
      <c r="K158" s="1" t="str">
        <f aca="false">"X"&amp;$E158</f>
        <v>X6327</v>
      </c>
      <c r="L158" s="1" t="str">
        <f aca="false">"Y"&amp;F158</f>
        <v>Y1600.2</v>
      </c>
      <c r="M158" s="1" t="str">
        <f aca="false">"G111"</f>
        <v>G111</v>
      </c>
      <c r="O158" s="1" t="str">
        <f aca="false">I158&amp;" "&amp;J158&amp;" "&amp;K158&amp;" "&amp;L158&amp;" "&amp;M158</f>
        <v>N157 ( WIRE 826 ) X6327 Y1600.2 G111</v>
      </c>
    </row>
    <row r="159" customFormat="false" ht="13.8" hidden="false" customHeight="false" outlineLevel="0" collapsed="false">
      <c r="D159" s="1" t="n">
        <f aca="false">D158+$B$6</f>
        <v>825</v>
      </c>
      <c r="E159" s="1" t="n">
        <f aca="false">E158+$B$4</f>
        <v>6327</v>
      </c>
      <c r="F159" s="1" t="n">
        <f aca="false">F158+$B$5</f>
        <v>1605.95</v>
      </c>
      <c r="I159" s="1" t="s">
        <v>174</v>
      </c>
      <c r="J159" s="1" t="str">
        <f aca="false">"( WIRE "&amp;D159&amp;" )"</f>
        <v>( WIRE 825 )</v>
      </c>
      <c r="K159" s="1" t="str">
        <f aca="false">"X"&amp;$E159</f>
        <v>X6327</v>
      </c>
      <c r="L159" s="1" t="str">
        <f aca="false">"Y"&amp;F159</f>
        <v>Y1605.95</v>
      </c>
      <c r="M159" s="1" t="str">
        <f aca="false">"G111"</f>
        <v>G111</v>
      </c>
      <c r="O159" s="1" t="str">
        <f aca="false">I159&amp;" "&amp;J159&amp;" "&amp;K159&amp;" "&amp;L159&amp;" "&amp;M159</f>
        <v>N158 ( WIRE 825 ) X6327 Y1605.95 G111</v>
      </c>
    </row>
    <row r="160" customFormat="false" ht="13.8" hidden="false" customHeight="false" outlineLevel="0" collapsed="false">
      <c r="D160" s="1" t="n">
        <f aca="false">D159+$B$6</f>
        <v>824</v>
      </c>
      <c r="E160" s="1" t="n">
        <f aca="false">E159+$B$4</f>
        <v>6327</v>
      </c>
      <c r="F160" s="1" t="n">
        <f aca="false">F159+$B$5</f>
        <v>1611.7</v>
      </c>
      <c r="I160" s="1" t="s">
        <v>175</v>
      </c>
      <c r="J160" s="1" t="str">
        <f aca="false">"( WIRE "&amp;D160&amp;" )"</f>
        <v>( WIRE 824 )</v>
      </c>
      <c r="K160" s="1" t="str">
        <f aca="false">"X"&amp;$E160</f>
        <v>X6327</v>
      </c>
      <c r="L160" s="1" t="str">
        <f aca="false">"Y"&amp;F160</f>
        <v>Y1611.7</v>
      </c>
      <c r="M160" s="1" t="str">
        <f aca="false">"G111"</f>
        <v>G111</v>
      </c>
      <c r="O160" s="1" t="str">
        <f aca="false">I160&amp;" "&amp;J160&amp;" "&amp;K160&amp;" "&amp;L160&amp;" "&amp;M160</f>
        <v>N159 ( WIRE 824 ) X6327 Y1611.7 G111</v>
      </c>
    </row>
    <row r="161" customFormat="false" ht="13.8" hidden="false" customHeight="false" outlineLevel="0" collapsed="false">
      <c r="D161" s="1" t="n">
        <f aca="false">D160+$B$6</f>
        <v>823</v>
      </c>
      <c r="E161" s="1" t="n">
        <f aca="false">E160+$B$4</f>
        <v>6327</v>
      </c>
      <c r="F161" s="1" t="n">
        <f aca="false">F160+$B$5</f>
        <v>1617.45</v>
      </c>
      <c r="I161" s="1" t="s">
        <v>176</v>
      </c>
      <c r="J161" s="1" t="str">
        <f aca="false">"( WIRE "&amp;D161&amp;" )"</f>
        <v>( WIRE 823 )</v>
      </c>
      <c r="K161" s="1" t="str">
        <f aca="false">"X"&amp;$E161</f>
        <v>X6327</v>
      </c>
      <c r="L161" s="1" t="str">
        <f aca="false">"Y"&amp;F161</f>
        <v>Y1617.45</v>
      </c>
      <c r="M161" s="1" t="str">
        <f aca="false">"G111"</f>
        <v>G111</v>
      </c>
      <c r="O161" s="1" t="str">
        <f aca="false">I161&amp;" "&amp;J161&amp;" "&amp;K161&amp;" "&amp;L161&amp;" "&amp;M161</f>
        <v>N160 ( WIRE 823 ) X6327 Y1617.45 G111</v>
      </c>
    </row>
    <row r="162" customFormat="false" ht="13.8" hidden="false" customHeight="false" outlineLevel="0" collapsed="false">
      <c r="D162" s="1" t="n">
        <f aca="false">D161+$B$6</f>
        <v>822</v>
      </c>
      <c r="E162" s="1" t="n">
        <f aca="false">E161+$B$4</f>
        <v>6327</v>
      </c>
      <c r="F162" s="1" t="n">
        <f aca="false">F161+$B$5</f>
        <v>1623.2</v>
      </c>
      <c r="I162" s="1" t="s">
        <v>177</v>
      </c>
      <c r="J162" s="1" t="str">
        <f aca="false">"( WIRE "&amp;D162&amp;" )"</f>
        <v>( WIRE 822 )</v>
      </c>
      <c r="K162" s="1" t="str">
        <f aca="false">"X"&amp;$E162</f>
        <v>X6327</v>
      </c>
      <c r="L162" s="1" t="str">
        <f aca="false">"Y"&amp;F162</f>
        <v>Y1623.2</v>
      </c>
      <c r="M162" s="1" t="str">
        <f aca="false">"G111"</f>
        <v>G111</v>
      </c>
      <c r="O162" s="1" t="str">
        <f aca="false">I162&amp;" "&amp;J162&amp;" "&amp;K162&amp;" "&amp;L162&amp;" "&amp;M162</f>
        <v>N161 ( WIRE 822 ) X6327 Y1623.2 G111</v>
      </c>
    </row>
    <row r="163" customFormat="false" ht="13.8" hidden="false" customHeight="false" outlineLevel="0" collapsed="false">
      <c r="D163" s="1" t="n">
        <f aca="false">D162+$B$6</f>
        <v>821</v>
      </c>
      <c r="E163" s="1" t="n">
        <f aca="false">E162+$B$4</f>
        <v>6327</v>
      </c>
      <c r="F163" s="1" t="n">
        <f aca="false">F162+$B$5</f>
        <v>1628.95</v>
      </c>
      <c r="I163" s="1" t="s">
        <v>178</v>
      </c>
      <c r="J163" s="1" t="str">
        <f aca="false">"( WIRE "&amp;D163&amp;" )"</f>
        <v>( WIRE 821 )</v>
      </c>
      <c r="K163" s="1" t="str">
        <f aca="false">"X"&amp;$E163</f>
        <v>X6327</v>
      </c>
      <c r="L163" s="1" t="str">
        <f aca="false">"Y"&amp;F163</f>
        <v>Y1628.95</v>
      </c>
      <c r="M163" s="1" t="str">
        <f aca="false">"G111"</f>
        <v>G111</v>
      </c>
      <c r="O163" s="1" t="str">
        <f aca="false">I163&amp;" "&amp;J163&amp;" "&amp;K163&amp;" "&amp;L163&amp;" "&amp;M163</f>
        <v>N162 ( WIRE 821 ) X6327 Y1628.95 G111</v>
      </c>
    </row>
    <row r="164" customFormat="false" ht="13.8" hidden="false" customHeight="false" outlineLevel="0" collapsed="false">
      <c r="D164" s="1" t="n">
        <f aca="false">D163+$B$6</f>
        <v>820</v>
      </c>
      <c r="E164" s="1" t="n">
        <f aca="false">E163+$B$4</f>
        <v>6327</v>
      </c>
      <c r="F164" s="1" t="n">
        <f aca="false">F163+$B$5</f>
        <v>1634.7</v>
      </c>
      <c r="I164" s="1" t="s">
        <v>179</v>
      </c>
      <c r="J164" s="1" t="str">
        <f aca="false">"( WIRE "&amp;D164&amp;" )"</f>
        <v>( WIRE 820 )</v>
      </c>
      <c r="K164" s="1" t="str">
        <f aca="false">"X"&amp;$E164</f>
        <v>X6327</v>
      </c>
      <c r="L164" s="1" t="str">
        <f aca="false">"Y"&amp;F164</f>
        <v>Y1634.7</v>
      </c>
      <c r="M164" s="1" t="str">
        <f aca="false">"G111"</f>
        <v>G111</v>
      </c>
      <c r="O164" s="1" t="str">
        <f aca="false">I164&amp;" "&amp;J164&amp;" "&amp;K164&amp;" "&amp;L164&amp;" "&amp;M164</f>
        <v>N163 ( WIRE 820 ) X6327 Y1634.7 G111</v>
      </c>
    </row>
    <row r="165" customFormat="false" ht="13.8" hidden="false" customHeight="false" outlineLevel="0" collapsed="false">
      <c r="D165" s="1" t="n">
        <f aca="false">D164+$B$6</f>
        <v>819</v>
      </c>
      <c r="E165" s="1" t="n">
        <f aca="false">E164+$B$4</f>
        <v>6327</v>
      </c>
      <c r="F165" s="1" t="n">
        <f aca="false">F164+$B$5</f>
        <v>1640.45</v>
      </c>
      <c r="I165" s="1" t="s">
        <v>180</v>
      </c>
      <c r="J165" s="1" t="str">
        <f aca="false">"( WIRE "&amp;D165&amp;" )"</f>
        <v>( WIRE 819 )</v>
      </c>
      <c r="K165" s="1" t="str">
        <f aca="false">"X"&amp;$E165</f>
        <v>X6327</v>
      </c>
      <c r="L165" s="1" t="str">
        <f aca="false">"Y"&amp;F165</f>
        <v>Y1640.45</v>
      </c>
      <c r="M165" s="1" t="str">
        <f aca="false">"G111"</f>
        <v>G111</v>
      </c>
      <c r="O165" s="1" t="str">
        <f aca="false">I165&amp;" "&amp;J165&amp;" "&amp;K165&amp;" "&amp;L165&amp;" "&amp;M165</f>
        <v>N164 ( WIRE 819 ) X6327 Y1640.45 G111</v>
      </c>
    </row>
    <row r="166" customFormat="false" ht="13.8" hidden="false" customHeight="false" outlineLevel="0" collapsed="false">
      <c r="D166" s="1" t="n">
        <f aca="false">D165+$B$6</f>
        <v>818</v>
      </c>
      <c r="E166" s="1" t="n">
        <f aca="false">E165+$B$4</f>
        <v>6327</v>
      </c>
      <c r="F166" s="1" t="n">
        <f aca="false">F165+$B$5</f>
        <v>1646.2</v>
      </c>
      <c r="I166" s="1" t="s">
        <v>181</v>
      </c>
      <c r="J166" s="1" t="str">
        <f aca="false">"( WIRE "&amp;D166&amp;" )"</f>
        <v>( WIRE 818 )</v>
      </c>
      <c r="K166" s="1" t="str">
        <f aca="false">"X"&amp;$E166</f>
        <v>X6327</v>
      </c>
      <c r="L166" s="1" t="str">
        <f aca="false">"Y"&amp;F166</f>
        <v>Y1646.2</v>
      </c>
      <c r="M166" s="1" t="str">
        <f aca="false">"G111"</f>
        <v>G111</v>
      </c>
      <c r="O166" s="1" t="str">
        <f aca="false">I166&amp;" "&amp;J166&amp;" "&amp;K166&amp;" "&amp;L166&amp;" "&amp;M166</f>
        <v>N165 ( WIRE 818 ) X6327 Y1646.2 G111</v>
      </c>
    </row>
    <row r="167" customFormat="false" ht="13.8" hidden="false" customHeight="false" outlineLevel="0" collapsed="false">
      <c r="D167" s="1" t="n">
        <f aca="false">D166+$B$6</f>
        <v>817</v>
      </c>
      <c r="E167" s="1" t="n">
        <f aca="false">E166+$B$4</f>
        <v>6327</v>
      </c>
      <c r="F167" s="1" t="n">
        <f aca="false">F166+$B$5</f>
        <v>1651.95</v>
      </c>
      <c r="I167" s="1" t="s">
        <v>182</v>
      </c>
      <c r="J167" s="1" t="str">
        <f aca="false">"( WIRE "&amp;D167&amp;" )"</f>
        <v>( WIRE 817 )</v>
      </c>
      <c r="K167" s="1" t="str">
        <f aca="false">"X"&amp;$E167</f>
        <v>X6327</v>
      </c>
      <c r="L167" s="1" t="str">
        <f aca="false">"Y"&amp;F167</f>
        <v>Y1651.95</v>
      </c>
      <c r="M167" s="1" t="str">
        <f aca="false">"G111"</f>
        <v>G111</v>
      </c>
      <c r="O167" s="1" t="str">
        <f aca="false">I167&amp;" "&amp;J167&amp;" "&amp;K167&amp;" "&amp;L167&amp;" "&amp;M167</f>
        <v>N166 ( WIRE 817 ) X6327 Y1651.95 G111</v>
      </c>
    </row>
    <row r="168" customFormat="false" ht="13.8" hidden="false" customHeight="false" outlineLevel="0" collapsed="false">
      <c r="D168" s="1" t="n">
        <f aca="false">D167+$B$6</f>
        <v>816</v>
      </c>
      <c r="E168" s="1" t="n">
        <f aca="false">E167+$B$4</f>
        <v>6327</v>
      </c>
      <c r="F168" s="1" t="n">
        <f aca="false">F167+$B$5</f>
        <v>1657.7</v>
      </c>
      <c r="I168" s="1" t="s">
        <v>183</v>
      </c>
      <c r="J168" s="1" t="str">
        <f aca="false">"( WIRE "&amp;D168&amp;" )"</f>
        <v>( WIRE 816 )</v>
      </c>
      <c r="K168" s="1" t="str">
        <f aca="false">"X"&amp;$E168</f>
        <v>X6327</v>
      </c>
      <c r="L168" s="1" t="str">
        <f aca="false">"Y"&amp;F168</f>
        <v>Y1657.7</v>
      </c>
      <c r="M168" s="1" t="str">
        <f aca="false">"G111"</f>
        <v>G111</v>
      </c>
      <c r="O168" s="1" t="str">
        <f aca="false">I168&amp;" "&amp;J168&amp;" "&amp;K168&amp;" "&amp;L168&amp;" "&amp;M168</f>
        <v>N167 ( WIRE 816 ) X6327 Y1657.7 G111</v>
      </c>
    </row>
    <row r="169" customFormat="false" ht="13.8" hidden="false" customHeight="false" outlineLevel="0" collapsed="false">
      <c r="D169" s="1" t="n">
        <f aca="false">D168+$B$6</f>
        <v>815</v>
      </c>
      <c r="E169" s="1" t="n">
        <f aca="false">E168+$B$4</f>
        <v>6327</v>
      </c>
      <c r="F169" s="1" t="n">
        <f aca="false">F168+$B$5</f>
        <v>1663.45</v>
      </c>
      <c r="I169" s="1" t="s">
        <v>184</v>
      </c>
      <c r="J169" s="1" t="str">
        <f aca="false">"( WIRE "&amp;D169&amp;" )"</f>
        <v>( WIRE 815 )</v>
      </c>
      <c r="K169" s="1" t="str">
        <f aca="false">"X"&amp;$E169</f>
        <v>X6327</v>
      </c>
      <c r="L169" s="1" t="str">
        <f aca="false">"Y"&amp;F169</f>
        <v>Y1663.45</v>
      </c>
      <c r="M169" s="1" t="str">
        <f aca="false">"G111"</f>
        <v>G111</v>
      </c>
      <c r="O169" s="1" t="str">
        <f aca="false">I169&amp;" "&amp;J169&amp;" "&amp;K169&amp;" "&amp;L169&amp;" "&amp;M169</f>
        <v>N168 ( WIRE 815 ) X6327 Y1663.45 G111</v>
      </c>
    </row>
    <row r="170" customFormat="false" ht="13.8" hidden="false" customHeight="false" outlineLevel="0" collapsed="false">
      <c r="D170" s="1" t="n">
        <f aca="false">D169+$B$6</f>
        <v>814</v>
      </c>
      <c r="E170" s="1" t="n">
        <f aca="false">E169+$B$4</f>
        <v>6327</v>
      </c>
      <c r="F170" s="1" t="n">
        <f aca="false">F169+$B$5</f>
        <v>1669.2</v>
      </c>
      <c r="I170" s="1" t="s">
        <v>185</v>
      </c>
      <c r="J170" s="1" t="str">
        <f aca="false">"( WIRE "&amp;D170&amp;" )"</f>
        <v>( WIRE 814 )</v>
      </c>
      <c r="K170" s="1" t="str">
        <f aca="false">"X"&amp;$E170</f>
        <v>X6327</v>
      </c>
      <c r="L170" s="1" t="str">
        <f aca="false">"Y"&amp;F170</f>
        <v>Y1669.2</v>
      </c>
      <c r="M170" s="1" t="str">
        <f aca="false">"G111"</f>
        <v>G111</v>
      </c>
      <c r="O170" s="1" t="str">
        <f aca="false">I170&amp;" "&amp;J170&amp;" "&amp;K170&amp;" "&amp;L170&amp;" "&amp;M170</f>
        <v>N169 ( WIRE 814 ) X6327 Y1669.2 G111</v>
      </c>
    </row>
    <row r="171" customFormat="false" ht="13.8" hidden="false" customHeight="false" outlineLevel="0" collapsed="false">
      <c r="D171" s="1" t="n">
        <f aca="false">D170+$B$6</f>
        <v>813</v>
      </c>
      <c r="E171" s="1" t="n">
        <f aca="false">E170+$B$4</f>
        <v>6327</v>
      </c>
      <c r="F171" s="1" t="n">
        <f aca="false">F170+$B$5</f>
        <v>1674.95</v>
      </c>
      <c r="I171" s="1" t="s">
        <v>186</v>
      </c>
      <c r="J171" s="1" t="str">
        <f aca="false">"( WIRE "&amp;D171&amp;" )"</f>
        <v>( WIRE 813 )</v>
      </c>
      <c r="K171" s="1" t="str">
        <f aca="false">"X"&amp;$E171</f>
        <v>X6327</v>
      </c>
      <c r="L171" s="1" t="str">
        <f aca="false">"Y"&amp;F171</f>
        <v>Y1674.95</v>
      </c>
      <c r="M171" s="1" t="str">
        <f aca="false">"G111"</f>
        <v>G111</v>
      </c>
      <c r="O171" s="1" t="str">
        <f aca="false">I171&amp;" "&amp;J171&amp;" "&amp;K171&amp;" "&amp;L171&amp;" "&amp;M171</f>
        <v>N170 ( WIRE 813 ) X6327 Y1674.95 G111</v>
      </c>
    </row>
    <row r="172" customFormat="false" ht="13.8" hidden="false" customHeight="false" outlineLevel="0" collapsed="false">
      <c r="D172" s="1" t="n">
        <f aca="false">D171+$B$6</f>
        <v>812</v>
      </c>
      <c r="E172" s="1" t="n">
        <f aca="false">E171+$B$4</f>
        <v>6327</v>
      </c>
      <c r="F172" s="1" t="n">
        <f aca="false">F171+$B$5</f>
        <v>1680.7</v>
      </c>
      <c r="I172" s="1" t="s">
        <v>187</v>
      </c>
      <c r="J172" s="1" t="str">
        <f aca="false">"( WIRE "&amp;D172&amp;" )"</f>
        <v>( WIRE 812 )</v>
      </c>
      <c r="K172" s="1" t="str">
        <f aca="false">"X"&amp;$E172</f>
        <v>X6327</v>
      </c>
      <c r="L172" s="1" t="str">
        <f aca="false">"Y"&amp;F172</f>
        <v>Y1680.7</v>
      </c>
      <c r="M172" s="1" t="str">
        <f aca="false">"G111"</f>
        <v>G111</v>
      </c>
      <c r="O172" s="1" t="str">
        <f aca="false">I172&amp;" "&amp;J172&amp;" "&amp;K172&amp;" "&amp;L172&amp;" "&amp;M172</f>
        <v>N171 ( WIRE 812 ) X6327 Y1680.7 G111</v>
      </c>
    </row>
    <row r="173" customFormat="false" ht="13.8" hidden="false" customHeight="false" outlineLevel="0" collapsed="false">
      <c r="D173" s="1" t="n">
        <f aca="false">D172+$B$6</f>
        <v>811</v>
      </c>
      <c r="E173" s="1" t="n">
        <f aca="false">E172+$B$4</f>
        <v>6327</v>
      </c>
      <c r="F173" s="1" t="n">
        <f aca="false">F172+$B$5</f>
        <v>1686.45</v>
      </c>
      <c r="I173" s="1" t="s">
        <v>188</v>
      </c>
      <c r="J173" s="1" t="str">
        <f aca="false">"( WIRE "&amp;D173&amp;" )"</f>
        <v>( WIRE 811 )</v>
      </c>
      <c r="K173" s="1" t="str">
        <f aca="false">"X"&amp;$E173</f>
        <v>X6327</v>
      </c>
      <c r="L173" s="1" t="str">
        <f aca="false">"Y"&amp;F173</f>
        <v>Y1686.45</v>
      </c>
      <c r="M173" s="1" t="str">
        <f aca="false">"G111"</f>
        <v>G111</v>
      </c>
      <c r="O173" s="1" t="str">
        <f aca="false">I173&amp;" "&amp;J173&amp;" "&amp;K173&amp;" "&amp;L173&amp;" "&amp;M173</f>
        <v>N172 ( WIRE 811 ) X6327 Y1686.45 G111</v>
      </c>
    </row>
    <row r="174" customFormat="false" ht="13.8" hidden="false" customHeight="false" outlineLevel="0" collapsed="false">
      <c r="D174" s="1" t="n">
        <f aca="false">D173+$B$6</f>
        <v>810</v>
      </c>
      <c r="E174" s="1" t="n">
        <f aca="false">E173+$B$4</f>
        <v>6327</v>
      </c>
      <c r="F174" s="1" t="n">
        <f aca="false">F173+$B$5</f>
        <v>1692.2</v>
      </c>
      <c r="I174" s="1" t="s">
        <v>189</v>
      </c>
      <c r="J174" s="1" t="str">
        <f aca="false">"( WIRE "&amp;D174&amp;" )"</f>
        <v>( WIRE 810 )</v>
      </c>
      <c r="K174" s="1" t="str">
        <f aca="false">"X"&amp;$E174</f>
        <v>X6327</v>
      </c>
      <c r="L174" s="1" t="str">
        <f aca="false">"Y"&amp;F174</f>
        <v>Y1692.2</v>
      </c>
      <c r="M174" s="1" t="str">
        <f aca="false">"G111"</f>
        <v>G111</v>
      </c>
      <c r="O174" s="1" t="str">
        <f aca="false">I174&amp;" "&amp;J174&amp;" "&amp;K174&amp;" "&amp;L174&amp;" "&amp;M174</f>
        <v>N173 ( WIRE 810 ) X6327 Y1692.2 G111</v>
      </c>
    </row>
    <row r="175" customFormat="false" ht="13.8" hidden="false" customHeight="false" outlineLevel="0" collapsed="false">
      <c r="D175" s="1" t="n">
        <f aca="false">D174+$B$6</f>
        <v>809</v>
      </c>
      <c r="E175" s="1" t="n">
        <f aca="false">E174+$B$4</f>
        <v>6327</v>
      </c>
      <c r="F175" s="1" t="n">
        <f aca="false">F174+$B$5</f>
        <v>1697.95</v>
      </c>
      <c r="I175" s="1" t="s">
        <v>190</v>
      </c>
      <c r="J175" s="1" t="str">
        <f aca="false">"( WIRE "&amp;D175&amp;" )"</f>
        <v>( WIRE 809 )</v>
      </c>
      <c r="K175" s="1" t="str">
        <f aca="false">"X"&amp;$E175</f>
        <v>X6327</v>
      </c>
      <c r="L175" s="1" t="str">
        <f aca="false">"Y"&amp;F175</f>
        <v>Y1697.95</v>
      </c>
      <c r="M175" s="1" t="str">
        <f aca="false">"G111"</f>
        <v>G111</v>
      </c>
      <c r="O175" s="1" t="str">
        <f aca="false">I175&amp;" "&amp;J175&amp;" "&amp;K175&amp;" "&amp;L175&amp;" "&amp;M175</f>
        <v>N174 ( WIRE 809 ) X6327 Y1697.95 G111</v>
      </c>
    </row>
    <row r="176" customFormat="false" ht="13.8" hidden="false" customHeight="false" outlineLevel="0" collapsed="false">
      <c r="D176" s="1" t="n">
        <f aca="false">D175+$B$6</f>
        <v>808</v>
      </c>
      <c r="E176" s="1" t="n">
        <f aca="false">E175+$B$4</f>
        <v>6327</v>
      </c>
      <c r="F176" s="1" t="n">
        <f aca="false">F175+$B$5</f>
        <v>1703.7</v>
      </c>
      <c r="I176" s="1" t="s">
        <v>191</v>
      </c>
      <c r="J176" s="1" t="str">
        <f aca="false">"( WIRE "&amp;D176&amp;" )"</f>
        <v>( WIRE 808 )</v>
      </c>
      <c r="K176" s="1" t="str">
        <f aca="false">"X"&amp;$E176</f>
        <v>X6327</v>
      </c>
      <c r="L176" s="1" t="str">
        <f aca="false">"Y"&amp;F176</f>
        <v>Y1703.7</v>
      </c>
      <c r="M176" s="1" t="str">
        <f aca="false">"G111"</f>
        <v>G111</v>
      </c>
      <c r="O176" s="1" t="str">
        <f aca="false">I176&amp;" "&amp;J176&amp;" "&amp;K176&amp;" "&amp;L176&amp;" "&amp;M176</f>
        <v>N175 ( WIRE 808 ) X6327 Y1703.7 G111</v>
      </c>
    </row>
    <row r="177" customFormat="false" ht="13.8" hidden="false" customHeight="false" outlineLevel="0" collapsed="false">
      <c r="D177" s="1" t="n">
        <f aca="false">D176+$B$6</f>
        <v>807</v>
      </c>
      <c r="E177" s="1" t="n">
        <f aca="false">E176+$B$4</f>
        <v>6327</v>
      </c>
      <c r="F177" s="1" t="n">
        <f aca="false">F176+$B$5</f>
        <v>1709.45</v>
      </c>
      <c r="I177" s="1" t="s">
        <v>192</v>
      </c>
      <c r="J177" s="1" t="str">
        <f aca="false">"( WIRE "&amp;D177&amp;" )"</f>
        <v>( WIRE 807 )</v>
      </c>
      <c r="K177" s="1" t="str">
        <f aca="false">"X"&amp;$E177</f>
        <v>X6327</v>
      </c>
      <c r="L177" s="1" t="str">
        <f aca="false">"Y"&amp;F177</f>
        <v>Y1709.45</v>
      </c>
      <c r="M177" s="1" t="str">
        <f aca="false">"G111"</f>
        <v>G111</v>
      </c>
      <c r="O177" s="1" t="str">
        <f aca="false">I177&amp;" "&amp;J177&amp;" "&amp;K177&amp;" "&amp;L177&amp;" "&amp;M177</f>
        <v>N176 ( WIRE 807 ) X6327 Y1709.45 G111</v>
      </c>
    </row>
    <row r="178" customFormat="false" ht="13.8" hidden="false" customHeight="false" outlineLevel="0" collapsed="false">
      <c r="D178" s="1" t="n">
        <f aca="false">D177+$B$6</f>
        <v>806</v>
      </c>
      <c r="E178" s="1" t="n">
        <f aca="false">E177+$B$4</f>
        <v>6327</v>
      </c>
      <c r="F178" s="1" t="n">
        <f aca="false">F177+$B$5</f>
        <v>1715.2</v>
      </c>
      <c r="I178" s="1" t="s">
        <v>193</v>
      </c>
      <c r="J178" s="1" t="str">
        <f aca="false">"( WIRE "&amp;D178&amp;" )"</f>
        <v>( WIRE 806 )</v>
      </c>
      <c r="K178" s="1" t="str">
        <f aca="false">"X"&amp;$E178</f>
        <v>X6327</v>
      </c>
      <c r="L178" s="1" t="str">
        <f aca="false">"Y"&amp;F178</f>
        <v>Y1715.2</v>
      </c>
      <c r="M178" s="1" t="str">
        <f aca="false">"G111"</f>
        <v>G111</v>
      </c>
      <c r="O178" s="1" t="str">
        <f aca="false">I178&amp;" "&amp;J178&amp;" "&amp;K178&amp;" "&amp;L178&amp;" "&amp;M178</f>
        <v>N177 ( WIRE 806 ) X6327 Y1715.2 G111</v>
      </c>
    </row>
    <row r="179" customFormat="false" ht="13.8" hidden="false" customHeight="false" outlineLevel="0" collapsed="false">
      <c r="D179" s="1" t="n">
        <f aca="false">D178+$B$6</f>
        <v>805</v>
      </c>
      <c r="E179" s="1" t="n">
        <f aca="false">E178+$B$4</f>
        <v>6327</v>
      </c>
      <c r="F179" s="1" t="n">
        <f aca="false">F178+$B$5</f>
        <v>1720.95</v>
      </c>
      <c r="I179" s="1" t="s">
        <v>194</v>
      </c>
      <c r="J179" s="1" t="str">
        <f aca="false">"( WIRE "&amp;D179&amp;" )"</f>
        <v>( WIRE 805 )</v>
      </c>
      <c r="K179" s="1" t="str">
        <f aca="false">"X"&amp;$E179</f>
        <v>X6327</v>
      </c>
      <c r="L179" s="1" t="str">
        <f aca="false">"Y"&amp;F179</f>
        <v>Y1720.95</v>
      </c>
      <c r="M179" s="1" t="str">
        <f aca="false">"G111"</f>
        <v>G111</v>
      </c>
      <c r="O179" s="1" t="str">
        <f aca="false">I179&amp;" "&amp;J179&amp;" "&amp;K179&amp;" "&amp;L179&amp;" "&amp;M179</f>
        <v>N178 ( WIRE 805 ) X6327 Y1720.95 G111</v>
      </c>
    </row>
    <row r="180" customFormat="false" ht="13.8" hidden="false" customHeight="false" outlineLevel="0" collapsed="false">
      <c r="D180" s="1" t="n">
        <f aca="false">D179+$B$6</f>
        <v>804</v>
      </c>
      <c r="E180" s="1" t="n">
        <f aca="false">E179+$B$4</f>
        <v>6327</v>
      </c>
      <c r="F180" s="1" t="n">
        <f aca="false">F179+$B$5</f>
        <v>1726.7</v>
      </c>
      <c r="I180" s="1" t="s">
        <v>195</v>
      </c>
      <c r="J180" s="1" t="str">
        <f aca="false">"( WIRE "&amp;D180&amp;" )"</f>
        <v>( WIRE 804 )</v>
      </c>
      <c r="K180" s="1" t="str">
        <f aca="false">"X"&amp;$E180</f>
        <v>X6327</v>
      </c>
      <c r="L180" s="1" t="str">
        <f aca="false">"Y"&amp;F180</f>
        <v>Y1726.7</v>
      </c>
      <c r="M180" s="1" t="str">
        <f aca="false">"G111"</f>
        <v>G111</v>
      </c>
      <c r="O180" s="1" t="str">
        <f aca="false">I180&amp;" "&amp;J180&amp;" "&amp;K180&amp;" "&amp;L180&amp;" "&amp;M180</f>
        <v>N179 ( WIRE 804 ) X6327 Y1726.7 G111</v>
      </c>
    </row>
    <row r="181" customFormat="false" ht="13.8" hidden="false" customHeight="false" outlineLevel="0" collapsed="false">
      <c r="D181" s="1" t="n">
        <f aca="false">D180+$B$6</f>
        <v>803</v>
      </c>
      <c r="E181" s="1" t="n">
        <f aca="false">E180+$B$4</f>
        <v>6327</v>
      </c>
      <c r="F181" s="1" t="n">
        <f aca="false">F180+$B$5</f>
        <v>1732.45</v>
      </c>
      <c r="I181" s="1" t="s">
        <v>196</v>
      </c>
      <c r="J181" s="1" t="str">
        <f aca="false">"( WIRE "&amp;D181&amp;" )"</f>
        <v>( WIRE 803 )</v>
      </c>
      <c r="K181" s="1" t="str">
        <f aca="false">"X"&amp;$E181</f>
        <v>X6327</v>
      </c>
      <c r="L181" s="1" t="str">
        <f aca="false">"Y"&amp;F181</f>
        <v>Y1732.45</v>
      </c>
      <c r="M181" s="1" t="str">
        <f aca="false">"G111"</f>
        <v>G111</v>
      </c>
      <c r="O181" s="1" t="str">
        <f aca="false">I181&amp;" "&amp;J181&amp;" "&amp;K181&amp;" "&amp;L181&amp;" "&amp;M181</f>
        <v>N180 ( WIRE 803 ) X6327 Y1732.45 G111</v>
      </c>
    </row>
    <row r="182" customFormat="false" ht="13.8" hidden="false" customHeight="false" outlineLevel="0" collapsed="false">
      <c r="D182" s="1" t="n">
        <f aca="false">D181+$B$6</f>
        <v>802</v>
      </c>
      <c r="E182" s="1" t="n">
        <f aca="false">E181+$B$4</f>
        <v>6327</v>
      </c>
      <c r="F182" s="1" t="n">
        <f aca="false">F181+$B$5</f>
        <v>1738.2</v>
      </c>
      <c r="I182" s="1" t="s">
        <v>197</v>
      </c>
      <c r="J182" s="1" t="str">
        <f aca="false">"( WIRE "&amp;D182&amp;" )"</f>
        <v>( WIRE 802 )</v>
      </c>
      <c r="K182" s="1" t="str">
        <f aca="false">"X"&amp;$E182</f>
        <v>X6327</v>
      </c>
      <c r="L182" s="1" t="str">
        <f aca="false">"Y"&amp;F182</f>
        <v>Y1738.2</v>
      </c>
      <c r="M182" s="1" t="str">
        <f aca="false">"G111"</f>
        <v>G111</v>
      </c>
      <c r="O182" s="1" t="str">
        <f aca="false">I182&amp;" "&amp;J182&amp;" "&amp;K182&amp;" "&amp;L182&amp;" "&amp;M182</f>
        <v>N181 ( WIRE 802 ) X6327 Y1738.2 G111</v>
      </c>
    </row>
    <row r="183" customFormat="false" ht="13.8" hidden="false" customHeight="false" outlineLevel="0" collapsed="false">
      <c r="D183" s="1" t="n">
        <f aca="false">D182+$B$6</f>
        <v>801</v>
      </c>
      <c r="E183" s="1" t="n">
        <f aca="false">E182+$B$4</f>
        <v>6327</v>
      </c>
      <c r="F183" s="1" t="n">
        <f aca="false">F182+$B$5</f>
        <v>1743.95</v>
      </c>
      <c r="I183" s="1" t="s">
        <v>198</v>
      </c>
      <c r="J183" s="1" t="str">
        <f aca="false">"( WIRE "&amp;D183&amp;" )"</f>
        <v>( WIRE 801 )</v>
      </c>
      <c r="K183" s="1" t="str">
        <f aca="false">"X"&amp;$E183</f>
        <v>X6327</v>
      </c>
      <c r="L183" s="1" t="str">
        <f aca="false">"Y"&amp;F183</f>
        <v>Y1743.95</v>
      </c>
      <c r="M183" s="1" t="str">
        <f aca="false">"G111"</f>
        <v>G111</v>
      </c>
      <c r="O183" s="1" t="str">
        <f aca="false">I183&amp;" "&amp;J183&amp;" "&amp;K183&amp;" "&amp;L183&amp;" "&amp;M183</f>
        <v>N182 ( WIRE 801 ) X6327 Y1743.95 G111</v>
      </c>
    </row>
    <row r="184" customFormat="false" ht="13.8" hidden="false" customHeight="false" outlineLevel="0" collapsed="false">
      <c r="D184" s="1" t="n">
        <f aca="false">D183+$B$6</f>
        <v>800</v>
      </c>
      <c r="E184" s="1" t="n">
        <f aca="false">E183+$B$4</f>
        <v>6327</v>
      </c>
      <c r="F184" s="1" t="n">
        <f aca="false">F183+$B$5</f>
        <v>1749.7</v>
      </c>
      <c r="I184" s="1" t="s">
        <v>199</v>
      </c>
      <c r="J184" s="1" t="str">
        <f aca="false">"( WIRE "&amp;D184&amp;" )"</f>
        <v>( WIRE 800 )</v>
      </c>
      <c r="K184" s="1" t="str">
        <f aca="false">"X"&amp;$E184</f>
        <v>X6327</v>
      </c>
      <c r="L184" s="1" t="str">
        <f aca="false">"Y"&amp;F184</f>
        <v>Y1749.7</v>
      </c>
      <c r="M184" s="1" t="str">
        <f aca="false">"G111"</f>
        <v>G111</v>
      </c>
      <c r="O184" s="1" t="str">
        <f aca="false">I184&amp;" "&amp;J184&amp;" "&amp;K184&amp;" "&amp;L184&amp;" "&amp;M184</f>
        <v>N183 ( WIRE 800 ) X6327 Y1749.7 G111</v>
      </c>
    </row>
    <row r="185" customFormat="false" ht="13.8" hidden="false" customHeight="false" outlineLevel="0" collapsed="false">
      <c r="D185" s="1" t="n">
        <f aca="false">D184+$B$6</f>
        <v>799</v>
      </c>
      <c r="E185" s="1" t="n">
        <f aca="false">E184+$B$4</f>
        <v>6327</v>
      </c>
      <c r="F185" s="1" t="n">
        <f aca="false">F184+$B$5</f>
        <v>1755.45</v>
      </c>
      <c r="I185" s="1" t="s">
        <v>200</v>
      </c>
      <c r="J185" s="1" t="str">
        <f aca="false">"( WIRE "&amp;D185&amp;" )"</f>
        <v>( WIRE 799 )</v>
      </c>
      <c r="K185" s="1" t="str">
        <f aca="false">"X"&amp;$E185</f>
        <v>X6327</v>
      </c>
      <c r="L185" s="1" t="str">
        <f aca="false">"Y"&amp;F185</f>
        <v>Y1755.45</v>
      </c>
      <c r="M185" s="1" t="str">
        <f aca="false">"G111"</f>
        <v>G111</v>
      </c>
      <c r="O185" s="1" t="str">
        <f aca="false">I185&amp;" "&amp;J185&amp;" "&amp;K185&amp;" "&amp;L185&amp;" "&amp;M185</f>
        <v>N184 ( WIRE 799 ) X6327 Y1755.45 G111</v>
      </c>
    </row>
    <row r="186" customFormat="false" ht="13.8" hidden="false" customHeight="false" outlineLevel="0" collapsed="false">
      <c r="D186" s="1" t="n">
        <f aca="false">D185+$B$6</f>
        <v>798</v>
      </c>
      <c r="E186" s="1" t="n">
        <f aca="false">E185+$B$4</f>
        <v>6327</v>
      </c>
      <c r="F186" s="1" t="n">
        <f aca="false">F185+$B$5</f>
        <v>1761.2</v>
      </c>
      <c r="I186" s="1" t="s">
        <v>201</v>
      </c>
      <c r="J186" s="1" t="str">
        <f aca="false">"( WIRE "&amp;D186&amp;" )"</f>
        <v>( WIRE 798 )</v>
      </c>
      <c r="K186" s="1" t="str">
        <f aca="false">"X"&amp;$E186</f>
        <v>X6327</v>
      </c>
      <c r="L186" s="1" t="str">
        <f aca="false">"Y"&amp;F186</f>
        <v>Y1761.2</v>
      </c>
      <c r="M186" s="1" t="str">
        <f aca="false">"G111"</f>
        <v>G111</v>
      </c>
      <c r="O186" s="1" t="str">
        <f aca="false">I186&amp;" "&amp;J186&amp;" "&amp;K186&amp;" "&amp;L186&amp;" "&amp;M186</f>
        <v>N185 ( WIRE 798 ) X6327 Y1761.2 G111</v>
      </c>
    </row>
    <row r="187" customFormat="false" ht="13.8" hidden="false" customHeight="false" outlineLevel="0" collapsed="false">
      <c r="D187" s="1" t="n">
        <f aca="false">D186+$B$6</f>
        <v>797</v>
      </c>
      <c r="E187" s="1" t="n">
        <f aca="false">E186+$B$4</f>
        <v>6327</v>
      </c>
      <c r="F187" s="1" t="n">
        <f aca="false">F186+$B$5</f>
        <v>1766.95</v>
      </c>
      <c r="I187" s="1" t="s">
        <v>202</v>
      </c>
      <c r="J187" s="1" t="str">
        <f aca="false">"( WIRE "&amp;D187&amp;" )"</f>
        <v>( WIRE 797 )</v>
      </c>
      <c r="K187" s="1" t="str">
        <f aca="false">"X"&amp;$E187</f>
        <v>X6327</v>
      </c>
      <c r="L187" s="1" t="str">
        <f aca="false">"Y"&amp;F187</f>
        <v>Y1766.95</v>
      </c>
      <c r="M187" s="1" t="str">
        <f aca="false">"G111"</f>
        <v>G111</v>
      </c>
      <c r="O187" s="1" t="str">
        <f aca="false">I187&amp;" "&amp;J187&amp;" "&amp;K187&amp;" "&amp;L187&amp;" "&amp;M187</f>
        <v>N186 ( WIRE 797 ) X6327 Y1766.95 G111</v>
      </c>
    </row>
    <row r="188" customFormat="false" ht="13.8" hidden="false" customHeight="false" outlineLevel="0" collapsed="false">
      <c r="D188" s="1" t="n">
        <f aca="false">D187+$B$6</f>
        <v>796</v>
      </c>
      <c r="E188" s="1" t="n">
        <f aca="false">E187+$B$4</f>
        <v>6327</v>
      </c>
      <c r="F188" s="1" t="n">
        <f aca="false">F187+$B$5</f>
        <v>1772.7</v>
      </c>
      <c r="I188" s="1" t="s">
        <v>203</v>
      </c>
      <c r="J188" s="1" t="str">
        <f aca="false">"( WIRE "&amp;D188&amp;" )"</f>
        <v>( WIRE 796 )</v>
      </c>
      <c r="K188" s="1" t="str">
        <f aca="false">"X"&amp;$E188</f>
        <v>X6327</v>
      </c>
      <c r="L188" s="1" t="str">
        <f aca="false">"Y"&amp;F188</f>
        <v>Y1772.7</v>
      </c>
      <c r="M188" s="1" t="str">
        <f aca="false">"G111"</f>
        <v>G111</v>
      </c>
      <c r="O188" s="1" t="str">
        <f aca="false">I188&amp;" "&amp;J188&amp;" "&amp;K188&amp;" "&amp;L188&amp;" "&amp;M188</f>
        <v>N187 ( WIRE 796 ) X6327 Y1772.7 G111</v>
      </c>
    </row>
    <row r="189" customFormat="false" ht="13.8" hidden="false" customHeight="false" outlineLevel="0" collapsed="false">
      <c r="D189" s="1" t="n">
        <f aca="false">D188+$B$6</f>
        <v>795</v>
      </c>
      <c r="E189" s="1" t="n">
        <f aca="false">E188+$B$4</f>
        <v>6327</v>
      </c>
      <c r="F189" s="1" t="n">
        <f aca="false">F188+$B$5</f>
        <v>1778.45</v>
      </c>
      <c r="I189" s="1" t="s">
        <v>204</v>
      </c>
      <c r="J189" s="1" t="str">
        <f aca="false">"( WIRE "&amp;D189&amp;" )"</f>
        <v>( WIRE 795 )</v>
      </c>
      <c r="K189" s="1" t="str">
        <f aca="false">"X"&amp;$E189</f>
        <v>X6327</v>
      </c>
      <c r="L189" s="1" t="str">
        <f aca="false">"Y"&amp;F189</f>
        <v>Y1778.45</v>
      </c>
      <c r="M189" s="1" t="str">
        <f aca="false">"G111"</f>
        <v>G111</v>
      </c>
      <c r="O189" s="1" t="str">
        <f aca="false">I189&amp;" "&amp;J189&amp;" "&amp;K189&amp;" "&amp;L189&amp;" "&amp;M189</f>
        <v>N188 ( WIRE 795 ) X6327 Y1778.45 G111</v>
      </c>
    </row>
    <row r="190" customFormat="false" ht="13.8" hidden="false" customHeight="false" outlineLevel="0" collapsed="false">
      <c r="D190" s="1" t="n">
        <f aca="false">D189+$B$6</f>
        <v>794</v>
      </c>
      <c r="E190" s="1" t="n">
        <f aca="false">E189+$B$4</f>
        <v>6327</v>
      </c>
      <c r="F190" s="1" t="n">
        <f aca="false">F189+$B$5</f>
        <v>1784.2</v>
      </c>
      <c r="I190" s="1" t="s">
        <v>205</v>
      </c>
      <c r="J190" s="1" t="str">
        <f aca="false">"( WIRE "&amp;D190&amp;" )"</f>
        <v>( WIRE 794 )</v>
      </c>
      <c r="K190" s="1" t="str">
        <f aca="false">"X"&amp;$E190</f>
        <v>X6327</v>
      </c>
      <c r="L190" s="1" t="str">
        <f aca="false">"Y"&amp;F190</f>
        <v>Y1784.2</v>
      </c>
      <c r="M190" s="1" t="str">
        <f aca="false">"G111"</f>
        <v>G111</v>
      </c>
      <c r="O190" s="1" t="str">
        <f aca="false">I190&amp;" "&amp;J190&amp;" "&amp;K190&amp;" "&amp;L190&amp;" "&amp;M190</f>
        <v>N189 ( WIRE 794 ) X6327 Y1784.2 G111</v>
      </c>
    </row>
    <row r="191" customFormat="false" ht="13.8" hidden="false" customHeight="false" outlineLevel="0" collapsed="false">
      <c r="D191" s="1" t="n">
        <f aca="false">D190+$B$6</f>
        <v>793</v>
      </c>
      <c r="E191" s="1" t="n">
        <f aca="false">E190+$B$4</f>
        <v>6327</v>
      </c>
      <c r="F191" s="1" t="n">
        <f aca="false">F190+$B$5</f>
        <v>1789.95</v>
      </c>
      <c r="I191" s="1" t="s">
        <v>206</v>
      </c>
      <c r="J191" s="1" t="str">
        <f aca="false">"( WIRE "&amp;D191&amp;" )"</f>
        <v>( WIRE 793 )</v>
      </c>
      <c r="K191" s="1" t="str">
        <f aca="false">"X"&amp;$E191</f>
        <v>X6327</v>
      </c>
      <c r="L191" s="1" t="str">
        <f aca="false">"Y"&amp;F191</f>
        <v>Y1789.95</v>
      </c>
      <c r="M191" s="1" t="str">
        <f aca="false">"G111"</f>
        <v>G111</v>
      </c>
      <c r="O191" s="1" t="str">
        <f aca="false">I191&amp;" "&amp;J191&amp;" "&amp;K191&amp;" "&amp;L191&amp;" "&amp;M191</f>
        <v>N190 ( WIRE 793 ) X6327 Y1789.95 G111</v>
      </c>
    </row>
    <row r="192" customFormat="false" ht="13.8" hidden="false" customHeight="false" outlineLevel="0" collapsed="false">
      <c r="D192" s="1" t="n">
        <f aca="false">D191+$B$6</f>
        <v>792</v>
      </c>
      <c r="E192" s="1" t="n">
        <f aca="false">E191+$B$4</f>
        <v>6327</v>
      </c>
      <c r="F192" s="1" t="n">
        <f aca="false">F191+$B$5</f>
        <v>1795.7</v>
      </c>
      <c r="I192" s="1" t="s">
        <v>207</v>
      </c>
      <c r="J192" s="1" t="str">
        <f aca="false">"( WIRE "&amp;D192&amp;" )"</f>
        <v>( WIRE 792 )</v>
      </c>
      <c r="K192" s="1" t="str">
        <f aca="false">"X"&amp;$E192</f>
        <v>X6327</v>
      </c>
      <c r="L192" s="1" t="str">
        <f aca="false">"Y"&amp;F192</f>
        <v>Y1795.7</v>
      </c>
      <c r="M192" s="1" t="str">
        <f aca="false">"G111"</f>
        <v>G111</v>
      </c>
      <c r="O192" s="1" t="str">
        <f aca="false">I192&amp;" "&amp;J192&amp;" "&amp;K192&amp;" "&amp;L192&amp;" "&amp;M192</f>
        <v>N191 ( WIRE 792 ) X6327 Y1795.7 G111</v>
      </c>
    </row>
    <row r="193" customFormat="false" ht="13.8" hidden="false" customHeight="false" outlineLevel="0" collapsed="false">
      <c r="D193" s="1" t="n">
        <f aca="false">D192+$B$6</f>
        <v>791</v>
      </c>
      <c r="E193" s="1" t="n">
        <f aca="false">E192+$B$4</f>
        <v>6327</v>
      </c>
      <c r="F193" s="1" t="n">
        <f aca="false">F192+$B$5</f>
        <v>1801.45</v>
      </c>
      <c r="I193" s="1" t="s">
        <v>208</v>
      </c>
      <c r="J193" s="1" t="str">
        <f aca="false">"( WIRE "&amp;D193&amp;" )"</f>
        <v>( WIRE 791 )</v>
      </c>
      <c r="K193" s="1" t="str">
        <f aca="false">"X"&amp;$E193</f>
        <v>X6327</v>
      </c>
      <c r="L193" s="1" t="str">
        <f aca="false">"Y"&amp;F193</f>
        <v>Y1801.45</v>
      </c>
      <c r="M193" s="1" t="str">
        <f aca="false">"G111"</f>
        <v>G111</v>
      </c>
      <c r="O193" s="1" t="str">
        <f aca="false">I193&amp;" "&amp;J193&amp;" "&amp;K193&amp;" "&amp;L193&amp;" "&amp;M193</f>
        <v>N192 ( WIRE 791 ) X6327 Y1801.45 G111</v>
      </c>
    </row>
    <row r="194" customFormat="false" ht="13.8" hidden="false" customHeight="false" outlineLevel="0" collapsed="false">
      <c r="D194" s="1" t="n">
        <f aca="false">D193+$B$6</f>
        <v>790</v>
      </c>
      <c r="E194" s="1" t="n">
        <f aca="false">E193+$B$4</f>
        <v>6327</v>
      </c>
      <c r="F194" s="1" t="n">
        <f aca="false">F193+$B$5</f>
        <v>1807.2</v>
      </c>
      <c r="I194" s="1" t="s">
        <v>209</v>
      </c>
      <c r="J194" s="1" t="str">
        <f aca="false">"( WIRE "&amp;D194&amp;" )"</f>
        <v>( WIRE 790 )</v>
      </c>
      <c r="K194" s="1" t="str">
        <f aca="false">"X"&amp;$E194</f>
        <v>X6327</v>
      </c>
      <c r="L194" s="1" t="str">
        <f aca="false">"Y"&amp;F194</f>
        <v>Y1807.2</v>
      </c>
      <c r="M194" s="1" t="str">
        <f aca="false">"G111"</f>
        <v>G111</v>
      </c>
      <c r="O194" s="1" t="str">
        <f aca="false">I194&amp;" "&amp;J194&amp;" "&amp;K194&amp;" "&amp;L194&amp;" "&amp;M194</f>
        <v>N193 ( WIRE 790 ) X6327 Y1807.2 G111</v>
      </c>
    </row>
    <row r="195" customFormat="false" ht="13.8" hidden="false" customHeight="false" outlineLevel="0" collapsed="false">
      <c r="D195" s="1" t="n">
        <f aca="false">D194+$B$6</f>
        <v>789</v>
      </c>
      <c r="E195" s="1" t="n">
        <f aca="false">E194+$B$4</f>
        <v>6327</v>
      </c>
      <c r="F195" s="1" t="n">
        <f aca="false">F194+$B$5</f>
        <v>1812.95</v>
      </c>
      <c r="I195" s="1" t="s">
        <v>210</v>
      </c>
      <c r="J195" s="1" t="str">
        <f aca="false">"( WIRE "&amp;D195&amp;" )"</f>
        <v>( WIRE 789 )</v>
      </c>
      <c r="K195" s="1" t="str">
        <f aca="false">"X"&amp;$E195</f>
        <v>X6327</v>
      </c>
      <c r="L195" s="1" t="str">
        <f aca="false">"Y"&amp;F195</f>
        <v>Y1812.95</v>
      </c>
      <c r="M195" s="1" t="str">
        <f aca="false">"G111"</f>
        <v>G111</v>
      </c>
      <c r="O195" s="1" t="str">
        <f aca="false">I195&amp;" "&amp;J195&amp;" "&amp;K195&amp;" "&amp;L195&amp;" "&amp;M195</f>
        <v>N194 ( WIRE 789 ) X6327 Y1812.95 G111</v>
      </c>
    </row>
    <row r="196" customFormat="false" ht="13.8" hidden="false" customHeight="false" outlineLevel="0" collapsed="false">
      <c r="D196" s="1" t="n">
        <f aca="false">D195+$B$6</f>
        <v>788</v>
      </c>
      <c r="E196" s="1" t="n">
        <f aca="false">E195+$B$4</f>
        <v>6327</v>
      </c>
      <c r="F196" s="1" t="n">
        <f aca="false">F195+$B$5</f>
        <v>1818.7</v>
      </c>
      <c r="I196" s="1" t="s">
        <v>211</v>
      </c>
      <c r="J196" s="1" t="str">
        <f aca="false">"( WIRE "&amp;D196&amp;" )"</f>
        <v>( WIRE 788 )</v>
      </c>
      <c r="K196" s="1" t="str">
        <f aca="false">"X"&amp;$E196</f>
        <v>X6327</v>
      </c>
      <c r="L196" s="1" t="str">
        <f aca="false">"Y"&amp;F196</f>
        <v>Y1818.7</v>
      </c>
      <c r="M196" s="1" t="str">
        <f aca="false">"G111"</f>
        <v>G111</v>
      </c>
      <c r="O196" s="1" t="str">
        <f aca="false">I196&amp;" "&amp;J196&amp;" "&amp;K196&amp;" "&amp;L196&amp;" "&amp;M196</f>
        <v>N195 ( WIRE 788 ) X6327 Y1818.7 G111</v>
      </c>
    </row>
    <row r="197" customFormat="false" ht="13.8" hidden="false" customHeight="false" outlineLevel="0" collapsed="false">
      <c r="D197" s="1" t="n">
        <f aca="false">D196+$B$6</f>
        <v>787</v>
      </c>
      <c r="E197" s="1" t="n">
        <f aca="false">E196+$B$4</f>
        <v>6327</v>
      </c>
      <c r="F197" s="1" t="n">
        <f aca="false">F196+$B$5</f>
        <v>1824.45</v>
      </c>
      <c r="I197" s="1" t="s">
        <v>212</v>
      </c>
      <c r="J197" s="1" t="str">
        <f aca="false">"( WIRE "&amp;D197&amp;" )"</f>
        <v>( WIRE 787 )</v>
      </c>
      <c r="K197" s="1" t="str">
        <f aca="false">"X"&amp;$E197</f>
        <v>X6327</v>
      </c>
      <c r="L197" s="1" t="str">
        <f aca="false">"Y"&amp;F197</f>
        <v>Y1824.45</v>
      </c>
      <c r="M197" s="1" t="str">
        <f aca="false">"G111"</f>
        <v>G111</v>
      </c>
      <c r="O197" s="1" t="str">
        <f aca="false">I197&amp;" "&amp;J197&amp;" "&amp;K197&amp;" "&amp;L197&amp;" "&amp;M197</f>
        <v>N196 ( WIRE 787 ) X6327 Y1824.45 G111</v>
      </c>
    </row>
    <row r="198" customFormat="false" ht="13.8" hidden="false" customHeight="false" outlineLevel="0" collapsed="false">
      <c r="D198" s="1" t="n">
        <f aca="false">D197+$B$6</f>
        <v>786</v>
      </c>
      <c r="E198" s="1" t="n">
        <f aca="false">E197+$B$4</f>
        <v>6327</v>
      </c>
      <c r="F198" s="1" t="n">
        <f aca="false">F197+$B$5</f>
        <v>1830.2</v>
      </c>
      <c r="I198" s="1" t="s">
        <v>213</v>
      </c>
      <c r="J198" s="1" t="str">
        <f aca="false">"( WIRE "&amp;D198&amp;" )"</f>
        <v>( WIRE 786 )</v>
      </c>
      <c r="K198" s="1" t="str">
        <f aca="false">"X"&amp;$E198</f>
        <v>X6327</v>
      </c>
      <c r="L198" s="1" t="str">
        <f aca="false">"Y"&amp;F198</f>
        <v>Y1830.2</v>
      </c>
      <c r="M198" s="1" t="str">
        <f aca="false">"G111"</f>
        <v>G111</v>
      </c>
      <c r="O198" s="1" t="str">
        <f aca="false">I198&amp;" "&amp;J198&amp;" "&amp;K198&amp;" "&amp;L198&amp;" "&amp;M198</f>
        <v>N197 ( WIRE 786 ) X6327 Y1830.2 G111</v>
      </c>
    </row>
    <row r="199" customFormat="false" ht="13.8" hidden="false" customHeight="false" outlineLevel="0" collapsed="false">
      <c r="D199" s="1" t="n">
        <f aca="false">D198+$B$6</f>
        <v>785</v>
      </c>
      <c r="E199" s="1" t="n">
        <f aca="false">E198+$B$4</f>
        <v>6327</v>
      </c>
      <c r="F199" s="1" t="n">
        <f aca="false">F198+$B$5</f>
        <v>1835.95</v>
      </c>
      <c r="I199" s="1" t="s">
        <v>214</v>
      </c>
      <c r="J199" s="1" t="str">
        <f aca="false">"( WIRE "&amp;D199&amp;" )"</f>
        <v>( WIRE 785 )</v>
      </c>
      <c r="K199" s="1" t="str">
        <f aca="false">"X"&amp;$E199</f>
        <v>X6327</v>
      </c>
      <c r="L199" s="1" t="str">
        <f aca="false">"Y"&amp;F199</f>
        <v>Y1835.95</v>
      </c>
      <c r="M199" s="1" t="str">
        <f aca="false">"G111"</f>
        <v>G111</v>
      </c>
      <c r="O199" s="1" t="str">
        <f aca="false">I199&amp;" "&amp;J199&amp;" "&amp;K199&amp;" "&amp;L199&amp;" "&amp;M199</f>
        <v>N198 ( WIRE 785 ) X6327 Y1835.95 G111</v>
      </c>
    </row>
    <row r="200" customFormat="false" ht="13.8" hidden="false" customHeight="false" outlineLevel="0" collapsed="false">
      <c r="D200" s="1" t="n">
        <f aca="false">D199+$B$6</f>
        <v>784</v>
      </c>
      <c r="E200" s="1" t="n">
        <f aca="false">E199+$B$4</f>
        <v>6327</v>
      </c>
      <c r="F200" s="1" t="n">
        <f aca="false">F199+$B$5</f>
        <v>1841.7</v>
      </c>
      <c r="I200" s="1" t="s">
        <v>215</v>
      </c>
      <c r="J200" s="1" t="str">
        <f aca="false">"( WIRE "&amp;D200&amp;" )"</f>
        <v>( WIRE 784 )</v>
      </c>
      <c r="K200" s="1" t="str">
        <f aca="false">"X"&amp;$E200</f>
        <v>X6327</v>
      </c>
      <c r="L200" s="1" t="str">
        <f aca="false">"Y"&amp;F200</f>
        <v>Y1841.7</v>
      </c>
      <c r="M200" s="1" t="str">
        <f aca="false">"G111"</f>
        <v>G111</v>
      </c>
      <c r="O200" s="1" t="str">
        <f aca="false">I200&amp;" "&amp;J200&amp;" "&amp;K200&amp;" "&amp;L200&amp;" "&amp;M200</f>
        <v>N199 ( WIRE 784 ) X6327 Y1841.7 G111</v>
      </c>
    </row>
    <row r="201" customFormat="false" ht="13.8" hidden="false" customHeight="false" outlineLevel="0" collapsed="false">
      <c r="D201" s="1" t="n">
        <f aca="false">D200+$B$6</f>
        <v>783</v>
      </c>
      <c r="E201" s="1" t="n">
        <f aca="false">E200+$B$4</f>
        <v>6327</v>
      </c>
      <c r="F201" s="1" t="n">
        <f aca="false">F200+$B$5</f>
        <v>1847.45</v>
      </c>
      <c r="I201" s="1" t="s">
        <v>216</v>
      </c>
      <c r="J201" s="1" t="str">
        <f aca="false">"( WIRE "&amp;D201&amp;" )"</f>
        <v>( WIRE 783 )</v>
      </c>
      <c r="K201" s="1" t="str">
        <f aca="false">"X"&amp;$E201</f>
        <v>X6327</v>
      </c>
      <c r="L201" s="1" t="str">
        <f aca="false">"Y"&amp;F201</f>
        <v>Y1847.45</v>
      </c>
      <c r="M201" s="1" t="str">
        <f aca="false">"G111"</f>
        <v>G111</v>
      </c>
      <c r="O201" s="1" t="str">
        <f aca="false">I201&amp;" "&amp;J201&amp;" "&amp;K201&amp;" "&amp;L201&amp;" "&amp;M201</f>
        <v>N200 ( WIRE 783 ) X6327 Y1847.45 G111</v>
      </c>
    </row>
    <row r="202" customFormat="false" ht="13.8" hidden="false" customHeight="false" outlineLevel="0" collapsed="false">
      <c r="D202" s="1" t="n">
        <f aca="false">D201+$B$6</f>
        <v>782</v>
      </c>
      <c r="E202" s="1" t="n">
        <f aca="false">E201+$B$4</f>
        <v>6327</v>
      </c>
      <c r="F202" s="1" t="n">
        <f aca="false">F201+$B$5</f>
        <v>1853.2</v>
      </c>
      <c r="I202" s="1" t="s">
        <v>217</v>
      </c>
      <c r="J202" s="1" t="str">
        <f aca="false">"( WIRE "&amp;D202&amp;" )"</f>
        <v>( WIRE 782 )</v>
      </c>
      <c r="K202" s="1" t="str">
        <f aca="false">"X"&amp;$E202</f>
        <v>X6327</v>
      </c>
      <c r="L202" s="1" t="str">
        <f aca="false">"Y"&amp;F202</f>
        <v>Y1853.2</v>
      </c>
      <c r="M202" s="1" t="str">
        <f aca="false">"G111"</f>
        <v>G111</v>
      </c>
      <c r="O202" s="1" t="str">
        <f aca="false">I202&amp;" "&amp;J202&amp;" "&amp;K202&amp;" "&amp;L202&amp;" "&amp;M202</f>
        <v>N201 ( WIRE 782 ) X6327 Y1853.2 G111</v>
      </c>
    </row>
    <row r="203" customFormat="false" ht="13.8" hidden="false" customHeight="false" outlineLevel="0" collapsed="false">
      <c r="D203" s="1" t="n">
        <f aca="false">D202+$B$6</f>
        <v>781</v>
      </c>
      <c r="E203" s="1" t="n">
        <f aca="false">E202+$B$4</f>
        <v>6327</v>
      </c>
      <c r="F203" s="1" t="n">
        <f aca="false">F202+$B$5</f>
        <v>1858.95</v>
      </c>
      <c r="I203" s="1" t="s">
        <v>220</v>
      </c>
      <c r="J203" s="1" t="str">
        <f aca="false">"( WIRE "&amp;D203&amp;" )"</f>
        <v>( WIRE 781 )</v>
      </c>
      <c r="K203" s="1" t="str">
        <f aca="false">"X"&amp;$E203</f>
        <v>X6327</v>
      </c>
      <c r="L203" s="1" t="str">
        <f aca="false">"Y"&amp;F203</f>
        <v>Y1858.95</v>
      </c>
      <c r="M203" s="1" t="str">
        <f aca="false">"G111"</f>
        <v>G111</v>
      </c>
      <c r="O203" s="1" t="str">
        <f aca="false">I203&amp;" "&amp;J203&amp;" "&amp;K203&amp;" "&amp;L203&amp;" "&amp;M203</f>
        <v>N202 ( WIRE 781 ) X6327 Y1858.95 G111</v>
      </c>
    </row>
    <row r="204" customFormat="false" ht="13.8" hidden="false" customHeight="false" outlineLevel="0" collapsed="false">
      <c r="D204" s="1" t="n">
        <f aca="false">D203+$B$6</f>
        <v>780</v>
      </c>
      <c r="E204" s="1" t="n">
        <f aca="false">E203+$B$4</f>
        <v>6327</v>
      </c>
      <c r="F204" s="1" t="n">
        <f aca="false">F203+$B$5</f>
        <v>1864.7</v>
      </c>
      <c r="I204" s="1" t="s">
        <v>221</v>
      </c>
      <c r="J204" s="1" t="str">
        <f aca="false">"( WIRE "&amp;D204&amp;" )"</f>
        <v>( WIRE 780 )</v>
      </c>
      <c r="K204" s="1" t="str">
        <f aca="false">"X"&amp;$E204</f>
        <v>X6327</v>
      </c>
      <c r="L204" s="1" t="str">
        <f aca="false">"Y"&amp;F204</f>
        <v>Y1864.7</v>
      </c>
      <c r="M204" s="1" t="str">
        <f aca="false">"G111"</f>
        <v>G111</v>
      </c>
      <c r="O204" s="1" t="str">
        <f aca="false">I204&amp;" "&amp;J204&amp;" "&amp;K204&amp;" "&amp;L204&amp;" "&amp;M204</f>
        <v>N203 ( WIRE 780 ) X6327 Y1864.7 G111</v>
      </c>
    </row>
    <row r="205" customFormat="false" ht="13.8" hidden="false" customHeight="false" outlineLevel="0" collapsed="false">
      <c r="D205" s="1" t="n">
        <f aca="false">D204+$B$6</f>
        <v>779</v>
      </c>
      <c r="E205" s="1" t="n">
        <f aca="false">E204+$B$4</f>
        <v>6327</v>
      </c>
      <c r="F205" s="1" t="n">
        <f aca="false">F204+$B$5</f>
        <v>1870.45</v>
      </c>
      <c r="I205" s="1" t="s">
        <v>222</v>
      </c>
      <c r="J205" s="1" t="str">
        <f aca="false">"( WIRE "&amp;D205&amp;" )"</f>
        <v>( WIRE 779 )</v>
      </c>
      <c r="K205" s="1" t="str">
        <f aca="false">"X"&amp;$E205</f>
        <v>X6327</v>
      </c>
      <c r="L205" s="1" t="str">
        <f aca="false">"Y"&amp;F205</f>
        <v>Y1870.45</v>
      </c>
      <c r="M205" s="1" t="str">
        <f aca="false">"G111"</f>
        <v>G111</v>
      </c>
      <c r="O205" s="1" t="str">
        <f aca="false">I205&amp;" "&amp;J205&amp;" "&amp;K205&amp;" "&amp;L205&amp;" "&amp;M205</f>
        <v>N204 ( WIRE 779 ) X6327 Y1870.45 G111</v>
      </c>
    </row>
    <row r="206" customFormat="false" ht="13.8" hidden="false" customHeight="false" outlineLevel="0" collapsed="false">
      <c r="D206" s="1" t="n">
        <f aca="false">D205+$B$6</f>
        <v>778</v>
      </c>
      <c r="E206" s="1" t="n">
        <f aca="false">E205+$B$4</f>
        <v>6327</v>
      </c>
      <c r="F206" s="1" t="n">
        <f aca="false">F205+$B$5</f>
        <v>1876.2</v>
      </c>
      <c r="I206" s="1" t="s">
        <v>223</v>
      </c>
      <c r="J206" s="1" t="str">
        <f aca="false">"( WIRE "&amp;D206&amp;" )"</f>
        <v>( WIRE 778 )</v>
      </c>
      <c r="K206" s="1" t="str">
        <f aca="false">"X"&amp;$E206</f>
        <v>X6327</v>
      </c>
      <c r="L206" s="1" t="str">
        <f aca="false">"Y"&amp;F206</f>
        <v>Y1876.2</v>
      </c>
      <c r="M206" s="1" t="str">
        <f aca="false">"G111"</f>
        <v>G111</v>
      </c>
      <c r="O206" s="1" t="str">
        <f aca="false">I206&amp;" "&amp;J206&amp;" "&amp;K206&amp;" "&amp;L206&amp;" "&amp;M206</f>
        <v>N205 ( WIRE 778 ) X6327 Y1876.2 G111</v>
      </c>
    </row>
    <row r="207" customFormat="false" ht="13.8" hidden="false" customHeight="false" outlineLevel="0" collapsed="false">
      <c r="D207" s="1" t="n">
        <f aca="false">D206+$B$6</f>
        <v>777</v>
      </c>
      <c r="E207" s="1" t="n">
        <f aca="false">E206+$B$4</f>
        <v>6327</v>
      </c>
      <c r="F207" s="1" t="n">
        <f aca="false">F206+$B$5</f>
        <v>1881.95</v>
      </c>
      <c r="I207" s="1" t="s">
        <v>224</v>
      </c>
      <c r="J207" s="1" t="str">
        <f aca="false">"( WIRE "&amp;D207&amp;" )"</f>
        <v>( WIRE 777 )</v>
      </c>
      <c r="K207" s="1" t="str">
        <f aca="false">"X"&amp;$E207</f>
        <v>X6327</v>
      </c>
      <c r="L207" s="1" t="str">
        <f aca="false">"Y"&amp;F207</f>
        <v>Y1881.95</v>
      </c>
      <c r="M207" s="1" t="str">
        <f aca="false">"G111"</f>
        <v>G111</v>
      </c>
      <c r="O207" s="1" t="str">
        <f aca="false">I207&amp;" "&amp;J207&amp;" "&amp;K207&amp;" "&amp;L207&amp;" "&amp;M207</f>
        <v>N206 ( WIRE 777 ) X6327 Y1881.95 G111</v>
      </c>
    </row>
    <row r="208" customFormat="false" ht="13.8" hidden="false" customHeight="false" outlineLevel="0" collapsed="false">
      <c r="D208" s="1" t="n">
        <f aca="false">D207+$B$6</f>
        <v>776</v>
      </c>
      <c r="E208" s="1" t="n">
        <f aca="false">E207+$B$4</f>
        <v>6327</v>
      </c>
      <c r="F208" s="1" t="n">
        <f aca="false">F207+$B$5</f>
        <v>1887.7</v>
      </c>
      <c r="I208" s="1" t="s">
        <v>225</v>
      </c>
      <c r="J208" s="1" t="str">
        <f aca="false">"( WIRE "&amp;D208&amp;" )"</f>
        <v>( WIRE 776 )</v>
      </c>
      <c r="K208" s="1" t="str">
        <f aca="false">"X"&amp;$E208</f>
        <v>X6327</v>
      </c>
      <c r="L208" s="1" t="str">
        <f aca="false">"Y"&amp;F208</f>
        <v>Y1887.7</v>
      </c>
      <c r="M208" s="1" t="str">
        <f aca="false">"G111"</f>
        <v>G111</v>
      </c>
      <c r="O208" s="1" t="str">
        <f aca="false">I208&amp;" "&amp;J208&amp;" "&amp;K208&amp;" "&amp;L208&amp;" "&amp;M208</f>
        <v>N207 ( WIRE 776 ) X6327 Y1887.7 G111</v>
      </c>
    </row>
    <row r="209" customFormat="false" ht="13.8" hidden="false" customHeight="false" outlineLevel="0" collapsed="false">
      <c r="D209" s="1" t="n">
        <f aca="false">D208+$B$6</f>
        <v>775</v>
      </c>
      <c r="E209" s="1" t="n">
        <f aca="false">E208+$B$4</f>
        <v>6327</v>
      </c>
      <c r="F209" s="1" t="n">
        <f aca="false">F208+$B$5</f>
        <v>1893.45</v>
      </c>
      <c r="I209" s="1" t="s">
        <v>226</v>
      </c>
      <c r="J209" s="1" t="str">
        <f aca="false">"( WIRE "&amp;D209&amp;" )"</f>
        <v>( WIRE 775 )</v>
      </c>
      <c r="K209" s="1" t="str">
        <f aca="false">"X"&amp;$E209</f>
        <v>X6327</v>
      </c>
      <c r="L209" s="1" t="str">
        <f aca="false">"Y"&amp;F209</f>
        <v>Y1893.45</v>
      </c>
      <c r="M209" s="1" t="str">
        <f aca="false">"G111"</f>
        <v>G111</v>
      </c>
      <c r="O209" s="1" t="str">
        <f aca="false">I209&amp;" "&amp;J209&amp;" "&amp;K209&amp;" "&amp;L209&amp;" "&amp;M209</f>
        <v>N208 ( WIRE 775 ) X6327 Y1893.45 G111</v>
      </c>
    </row>
    <row r="210" customFormat="false" ht="13.8" hidden="false" customHeight="false" outlineLevel="0" collapsed="false">
      <c r="D210" s="1" t="n">
        <f aca="false">D209+$B$6</f>
        <v>774</v>
      </c>
      <c r="E210" s="1" t="n">
        <f aca="false">E209+$B$4</f>
        <v>6327</v>
      </c>
      <c r="F210" s="1" t="n">
        <f aca="false">F209+$B$5</f>
        <v>1899.2</v>
      </c>
      <c r="I210" s="1" t="s">
        <v>227</v>
      </c>
      <c r="J210" s="1" t="str">
        <f aca="false">"( WIRE "&amp;D210&amp;" )"</f>
        <v>( WIRE 774 )</v>
      </c>
      <c r="K210" s="1" t="str">
        <f aca="false">"X"&amp;$E210</f>
        <v>X6327</v>
      </c>
      <c r="L210" s="1" t="str">
        <f aca="false">"Y"&amp;F210</f>
        <v>Y1899.2</v>
      </c>
      <c r="M210" s="1" t="str">
        <f aca="false">"G111"</f>
        <v>G111</v>
      </c>
      <c r="O210" s="1" t="str">
        <f aca="false">I210&amp;" "&amp;J210&amp;" "&amp;K210&amp;" "&amp;L210&amp;" "&amp;M210</f>
        <v>N209 ( WIRE 774 ) X6327 Y1899.2 G111</v>
      </c>
    </row>
    <row r="211" customFormat="false" ht="13.8" hidden="false" customHeight="false" outlineLevel="0" collapsed="false">
      <c r="D211" s="1" t="n">
        <f aca="false">D210+$B$6</f>
        <v>773</v>
      </c>
      <c r="E211" s="1" t="n">
        <f aca="false">E210+$B$4</f>
        <v>6327</v>
      </c>
      <c r="F211" s="1" t="n">
        <f aca="false">F210+$B$5</f>
        <v>1904.95</v>
      </c>
      <c r="I211" s="1" t="s">
        <v>228</v>
      </c>
      <c r="J211" s="1" t="str">
        <f aca="false">"( WIRE "&amp;D211&amp;" )"</f>
        <v>( WIRE 773 )</v>
      </c>
      <c r="K211" s="1" t="str">
        <f aca="false">"X"&amp;$E211</f>
        <v>X6327</v>
      </c>
      <c r="L211" s="1" t="str">
        <f aca="false">"Y"&amp;F211</f>
        <v>Y1904.95</v>
      </c>
      <c r="M211" s="1" t="str">
        <f aca="false">"G111"</f>
        <v>G111</v>
      </c>
      <c r="O211" s="1" t="str">
        <f aca="false">I211&amp;" "&amp;J211&amp;" "&amp;K211&amp;" "&amp;L211&amp;" "&amp;M211</f>
        <v>N210 ( WIRE 773 ) X6327 Y1904.95 G111</v>
      </c>
    </row>
    <row r="212" customFormat="false" ht="13.8" hidden="false" customHeight="false" outlineLevel="0" collapsed="false">
      <c r="D212" s="1" t="n">
        <f aca="false">D211+$B$6</f>
        <v>772</v>
      </c>
      <c r="E212" s="1" t="n">
        <f aca="false">E211+$B$4</f>
        <v>6327</v>
      </c>
      <c r="F212" s="1" t="n">
        <f aca="false">F211+$B$5</f>
        <v>1910.7</v>
      </c>
      <c r="I212" s="1" t="s">
        <v>229</v>
      </c>
      <c r="J212" s="1" t="str">
        <f aca="false">"( WIRE "&amp;D212&amp;" )"</f>
        <v>( WIRE 772 )</v>
      </c>
      <c r="K212" s="1" t="str">
        <f aca="false">"X"&amp;$E212</f>
        <v>X6327</v>
      </c>
      <c r="L212" s="1" t="str">
        <f aca="false">"Y"&amp;F212</f>
        <v>Y1910.7</v>
      </c>
      <c r="M212" s="1" t="str">
        <f aca="false">"G111"</f>
        <v>G111</v>
      </c>
      <c r="O212" s="1" t="str">
        <f aca="false">I212&amp;" "&amp;J212&amp;" "&amp;K212&amp;" "&amp;L212&amp;" "&amp;M212</f>
        <v>N211 ( WIRE 772 ) X6327 Y1910.7 G111</v>
      </c>
    </row>
    <row r="213" customFormat="false" ht="13.8" hidden="false" customHeight="false" outlineLevel="0" collapsed="false">
      <c r="D213" s="1" t="n">
        <f aca="false">D212+$B$6</f>
        <v>771</v>
      </c>
      <c r="E213" s="1" t="n">
        <f aca="false">E212+$B$4</f>
        <v>6327</v>
      </c>
      <c r="F213" s="1" t="n">
        <f aca="false">F212+$B$5</f>
        <v>1916.45</v>
      </c>
      <c r="I213" s="1" t="s">
        <v>230</v>
      </c>
      <c r="J213" s="1" t="str">
        <f aca="false">"( WIRE "&amp;D213&amp;" )"</f>
        <v>( WIRE 771 )</v>
      </c>
      <c r="K213" s="1" t="str">
        <f aca="false">"X"&amp;$E213</f>
        <v>X6327</v>
      </c>
      <c r="L213" s="1" t="str">
        <f aca="false">"Y"&amp;F213</f>
        <v>Y1916.45</v>
      </c>
      <c r="M213" s="1" t="str">
        <f aca="false">"G111"</f>
        <v>G111</v>
      </c>
      <c r="O213" s="1" t="str">
        <f aca="false">I213&amp;" "&amp;J213&amp;" "&amp;K213&amp;" "&amp;L213&amp;" "&amp;M213</f>
        <v>N212 ( WIRE 771 ) X6327 Y1916.45 G111</v>
      </c>
    </row>
    <row r="214" customFormat="false" ht="13.8" hidden="false" customHeight="false" outlineLevel="0" collapsed="false">
      <c r="D214" s="1" t="n">
        <f aca="false">D213+$B$6</f>
        <v>770</v>
      </c>
      <c r="E214" s="1" t="n">
        <f aca="false">E213+$B$4</f>
        <v>6327</v>
      </c>
      <c r="F214" s="1" t="n">
        <f aca="false">F213+$B$5</f>
        <v>1922.2</v>
      </c>
      <c r="I214" s="1" t="s">
        <v>231</v>
      </c>
      <c r="J214" s="1" t="str">
        <f aca="false">"( WIRE "&amp;D214&amp;" )"</f>
        <v>( WIRE 770 )</v>
      </c>
      <c r="K214" s="1" t="str">
        <f aca="false">"X"&amp;$E214</f>
        <v>X6327</v>
      </c>
      <c r="L214" s="1" t="str">
        <f aca="false">"Y"&amp;F214</f>
        <v>Y1922.2</v>
      </c>
      <c r="M214" s="1" t="str">
        <f aca="false">"G111"</f>
        <v>G111</v>
      </c>
      <c r="O214" s="1" t="str">
        <f aca="false">I214&amp;" "&amp;J214&amp;" "&amp;K214&amp;" "&amp;L214&amp;" "&amp;M214</f>
        <v>N213 ( WIRE 770 ) X6327 Y1922.2 G111</v>
      </c>
    </row>
    <row r="215" customFormat="false" ht="13.8" hidden="false" customHeight="false" outlineLevel="0" collapsed="false">
      <c r="D215" s="1" t="n">
        <f aca="false">D214+$B$6</f>
        <v>769</v>
      </c>
      <c r="E215" s="1" t="n">
        <f aca="false">E214+$B$4</f>
        <v>6327</v>
      </c>
      <c r="F215" s="1" t="n">
        <f aca="false">F214+$B$5</f>
        <v>1927.95</v>
      </c>
      <c r="I215" s="1" t="s">
        <v>232</v>
      </c>
      <c r="J215" s="1" t="str">
        <f aca="false">"( WIRE "&amp;D215&amp;" )"</f>
        <v>( WIRE 769 )</v>
      </c>
      <c r="K215" s="1" t="str">
        <f aca="false">"X"&amp;$E215</f>
        <v>X6327</v>
      </c>
      <c r="L215" s="1" t="str">
        <f aca="false">"Y"&amp;F215</f>
        <v>Y1927.95</v>
      </c>
      <c r="M215" s="1" t="str">
        <f aca="false">"G111"</f>
        <v>G111</v>
      </c>
      <c r="O215" s="1" t="str">
        <f aca="false">I215&amp;" "&amp;J215&amp;" "&amp;K215&amp;" "&amp;L215&amp;" "&amp;M215</f>
        <v>N214 ( WIRE 769 ) X6327 Y1927.95 G111</v>
      </c>
    </row>
    <row r="216" customFormat="false" ht="13.8" hidden="false" customHeight="false" outlineLevel="0" collapsed="false">
      <c r="D216" s="1" t="n">
        <f aca="false">D215+$B$6</f>
        <v>768</v>
      </c>
      <c r="E216" s="1" t="n">
        <f aca="false">E215+$B$4</f>
        <v>6327</v>
      </c>
      <c r="F216" s="1" t="n">
        <f aca="false">F215+$B$5</f>
        <v>1933.7</v>
      </c>
      <c r="I216" s="1" t="s">
        <v>233</v>
      </c>
      <c r="J216" s="1" t="str">
        <f aca="false">"( WIRE "&amp;D216&amp;" )"</f>
        <v>( WIRE 768 )</v>
      </c>
      <c r="K216" s="1" t="str">
        <f aca="false">"X"&amp;$E216</f>
        <v>X6327</v>
      </c>
      <c r="L216" s="1" t="str">
        <f aca="false">"Y"&amp;F216</f>
        <v>Y1933.7</v>
      </c>
      <c r="M216" s="1" t="str">
        <f aca="false">"G111"</f>
        <v>G111</v>
      </c>
      <c r="O216" s="1" t="str">
        <f aca="false">I216&amp;" "&amp;J216&amp;" "&amp;K216&amp;" "&amp;L216&amp;" "&amp;M216</f>
        <v>N215 ( WIRE 768 ) X6327 Y1933.7 G111</v>
      </c>
    </row>
    <row r="217" customFormat="false" ht="13.8" hidden="false" customHeight="false" outlineLevel="0" collapsed="false">
      <c r="D217" s="1" t="n">
        <f aca="false">D216+$B$6</f>
        <v>767</v>
      </c>
      <c r="E217" s="1" t="n">
        <f aca="false">E216+$B$4</f>
        <v>6327</v>
      </c>
      <c r="F217" s="1" t="n">
        <f aca="false">F216+$B$5</f>
        <v>1939.45</v>
      </c>
      <c r="I217" s="1" t="s">
        <v>234</v>
      </c>
      <c r="J217" s="1" t="str">
        <f aca="false">"( WIRE "&amp;D217&amp;" )"</f>
        <v>( WIRE 767 )</v>
      </c>
      <c r="K217" s="1" t="str">
        <f aca="false">"X"&amp;$E217</f>
        <v>X6327</v>
      </c>
      <c r="L217" s="1" t="str">
        <f aca="false">"Y"&amp;F217</f>
        <v>Y1939.45</v>
      </c>
      <c r="M217" s="1" t="str">
        <f aca="false">"G111"</f>
        <v>G111</v>
      </c>
      <c r="O217" s="1" t="str">
        <f aca="false">I217&amp;" "&amp;J217&amp;" "&amp;K217&amp;" "&amp;L217&amp;" "&amp;M217</f>
        <v>N216 ( WIRE 767 ) X6327 Y1939.45 G111</v>
      </c>
    </row>
    <row r="218" customFormat="false" ht="13.8" hidden="false" customHeight="false" outlineLevel="0" collapsed="false">
      <c r="D218" s="1" t="n">
        <f aca="false">D217+$B$6</f>
        <v>766</v>
      </c>
      <c r="E218" s="1" t="n">
        <f aca="false">E217+$B$4</f>
        <v>6327</v>
      </c>
      <c r="F218" s="1" t="n">
        <f aca="false">F217+$B$5</f>
        <v>1945.2</v>
      </c>
      <c r="I218" s="1" t="s">
        <v>235</v>
      </c>
      <c r="J218" s="1" t="str">
        <f aca="false">"( WIRE "&amp;D218&amp;" )"</f>
        <v>( WIRE 766 )</v>
      </c>
      <c r="K218" s="1" t="str">
        <f aca="false">"X"&amp;$E218</f>
        <v>X6327</v>
      </c>
      <c r="L218" s="1" t="str">
        <f aca="false">"Y"&amp;F218</f>
        <v>Y1945.2</v>
      </c>
      <c r="M218" s="1" t="str">
        <f aca="false">"G111"</f>
        <v>G111</v>
      </c>
      <c r="O218" s="1" t="str">
        <f aca="false">I218&amp;" "&amp;J218&amp;" "&amp;K218&amp;" "&amp;L218&amp;" "&amp;M218</f>
        <v>N217 ( WIRE 766 ) X6327 Y1945.2 G111</v>
      </c>
    </row>
    <row r="219" customFormat="false" ht="13.8" hidden="false" customHeight="false" outlineLevel="0" collapsed="false">
      <c r="D219" s="1" t="n">
        <f aca="false">D218+$B$6</f>
        <v>765</v>
      </c>
      <c r="E219" s="1" t="n">
        <f aca="false">E218+$B$4</f>
        <v>6327</v>
      </c>
      <c r="F219" s="1" t="n">
        <f aca="false">F218+$B$5</f>
        <v>1950.95</v>
      </c>
      <c r="I219" s="1" t="s">
        <v>236</v>
      </c>
      <c r="J219" s="1" t="str">
        <f aca="false">"( WIRE "&amp;D219&amp;" )"</f>
        <v>( WIRE 765 )</v>
      </c>
      <c r="K219" s="1" t="str">
        <f aca="false">"X"&amp;$E219</f>
        <v>X6327</v>
      </c>
      <c r="L219" s="1" t="str">
        <f aca="false">"Y"&amp;F219</f>
        <v>Y1950.95</v>
      </c>
      <c r="M219" s="1" t="str">
        <f aca="false">"G111"</f>
        <v>G111</v>
      </c>
      <c r="O219" s="1" t="str">
        <f aca="false">I219&amp;" "&amp;J219&amp;" "&amp;K219&amp;" "&amp;L219&amp;" "&amp;M219</f>
        <v>N218 ( WIRE 765 ) X6327 Y1950.95 G111</v>
      </c>
    </row>
    <row r="220" customFormat="false" ht="13.8" hidden="false" customHeight="false" outlineLevel="0" collapsed="false">
      <c r="D220" s="1" t="n">
        <f aca="false">D219+$B$6</f>
        <v>764</v>
      </c>
      <c r="E220" s="1" t="n">
        <f aca="false">E219+$B$4</f>
        <v>6327</v>
      </c>
      <c r="F220" s="1" t="n">
        <f aca="false">F219+$B$5</f>
        <v>1956.7</v>
      </c>
      <c r="I220" s="1" t="s">
        <v>237</v>
      </c>
      <c r="J220" s="1" t="str">
        <f aca="false">"( WIRE "&amp;D220&amp;" )"</f>
        <v>( WIRE 764 )</v>
      </c>
      <c r="K220" s="1" t="str">
        <f aca="false">"X"&amp;$E220</f>
        <v>X6327</v>
      </c>
      <c r="L220" s="1" t="str">
        <f aca="false">"Y"&amp;F220</f>
        <v>Y1956.7</v>
      </c>
      <c r="M220" s="1" t="str">
        <f aca="false">"G111"</f>
        <v>G111</v>
      </c>
      <c r="O220" s="1" t="str">
        <f aca="false">I220&amp;" "&amp;J220&amp;" "&amp;K220&amp;" "&amp;L220&amp;" "&amp;M220</f>
        <v>N219 ( WIRE 764 ) X6327 Y1956.7 G111</v>
      </c>
    </row>
    <row r="221" customFormat="false" ht="13.8" hidden="false" customHeight="false" outlineLevel="0" collapsed="false">
      <c r="D221" s="1" t="n">
        <f aca="false">D220+$B$6</f>
        <v>763</v>
      </c>
      <c r="E221" s="1" t="n">
        <f aca="false">E220+$B$4</f>
        <v>6327</v>
      </c>
      <c r="F221" s="1" t="n">
        <f aca="false">F220+$B$5</f>
        <v>1962.45</v>
      </c>
      <c r="I221" s="1" t="s">
        <v>238</v>
      </c>
      <c r="J221" s="1" t="str">
        <f aca="false">"( WIRE "&amp;D221&amp;" )"</f>
        <v>( WIRE 763 )</v>
      </c>
      <c r="K221" s="1" t="str">
        <f aca="false">"X"&amp;$E221</f>
        <v>X6327</v>
      </c>
      <c r="L221" s="1" t="str">
        <f aca="false">"Y"&amp;F221</f>
        <v>Y1962.45</v>
      </c>
      <c r="M221" s="1" t="str">
        <f aca="false">"G111"</f>
        <v>G111</v>
      </c>
      <c r="O221" s="1" t="str">
        <f aca="false">I221&amp;" "&amp;J221&amp;" "&amp;K221&amp;" "&amp;L221&amp;" "&amp;M221</f>
        <v>N220 ( WIRE 763 ) X6327 Y1962.45 G111</v>
      </c>
    </row>
    <row r="222" customFormat="false" ht="13.8" hidden="false" customHeight="false" outlineLevel="0" collapsed="false">
      <c r="D222" s="1" t="n">
        <f aca="false">D221+$B$6</f>
        <v>762</v>
      </c>
      <c r="E222" s="1" t="n">
        <f aca="false">E221+$B$4</f>
        <v>6327</v>
      </c>
      <c r="F222" s="1" t="n">
        <f aca="false">F221+$B$5</f>
        <v>1968.2</v>
      </c>
      <c r="I222" s="1" t="s">
        <v>239</v>
      </c>
      <c r="J222" s="1" t="str">
        <f aca="false">"( WIRE "&amp;D222&amp;" )"</f>
        <v>( WIRE 762 )</v>
      </c>
      <c r="K222" s="1" t="str">
        <f aca="false">"X"&amp;$E222</f>
        <v>X6327</v>
      </c>
      <c r="L222" s="1" t="str">
        <f aca="false">"Y"&amp;F222</f>
        <v>Y1968.2</v>
      </c>
      <c r="M222" s="1" t="str">
        <f aca="false">"G111"</f>
        <v>G111</v>
      </c>
      <c r="O222" s="1" t="str">
        <f aca="false">I222&amp;" "&amp;J222&amp;" "&amp;K222&amp;" "&amp;L222&amp;" "&amp;M222</f>
        <v>N221 ( WIRE 762 ) X6327 Y1968.2 G111</v>
      </c>
    </row>
    <row r="223" customFormat="false" ht="13.8" hidden="false" customHeight="false" outlineLevel="0" collapsed="false">
      <c r="D223" s="1" t="n">
        <f aca="false">D222+$B$6</f>
        <v>761</v>
      </c>
      <c r="E223" s="1" t="n">
        <f aca="false">E222+$B$4</f>
        <v>6327</v>
      </c>
      <c r="F223" s="1" t="n">
        <f aca="false">F222+$B$5</f>
        <v>1973.95</v>
      </c>
      <c r="I223" s="1" t="s">
        <v>240</v>
      </c>
      <c r="J223" s="1" t="str">
        <f aca="false">"( WIRE "&amp;D223&amp;" )"</f>
        <v>( WIRE 761 )</v>
      </c>
      <c r="K223" s="1" t="str">
        <f aca="false">"X"&amp;$E223</f>
        <v>X6327</v>
      </c>
      <c r="L223" s="1" t="str">
        <f aca="false">"Y"&amp;F223</f>
        <v>Y1973.95</v>
      </c>
      <c r="M223" s="1" t="str">
        <f aca="false">"G111"</f>
        <v>G111</v>
      </c>
      <c r="O223" s="1" t="str">
        <f aca="false">I223&amp;" "&amp;J223&amp;" "&amp;K223&amp;" "&amp;L223&amp;" "&amp;M223</f>
        <v>N222 ( WIRE 761 ) X6327 Y1973.95 G111</v>
      </c>
    </row>
    <row r="224" customFormat="false" ht="13.8" hidden="false" customHeight="false" outlineLevel="0" collapsed="false">
      <c r="D224" s="1" t="n">
        <f aca="false">D223+$B$6</f>
        <v>760</v>
      </c>
      <c r="E224" s="1" t="n">
        <f aca="false">E223+$B$4</f>
        <v>6327</v>
      </c>
      <c r="F224" s="1" t="n">
        <f aca="false">F223+$B$5</f>
        <v>1979.7</v>
      </c>
      <c r="I224" s="1" t="s">
        <v>241</v>
      </c>
      <c r="J224" s="1" t="str">
        <f aca="false">"( WIRE "&amp;D224&amp;" )"</f>
        <v>( WIRE 760 )</v>
      </c>
      <c r="K224" s="1" t="str">
        <f aca="false">"X"&amp;$E224</f>
        <v>X6327</v>
      </c>
      <c r="L224" s="1" t="str">
        <f aca="false">"Y"&amp;F224</f>
        <v>Y1979.7</v>
      </c>
      <c r="M224" s="1" t="str">
        <f aca="false">"G111"</f>
        <v>G111</v>
      </c>
      <c r="O224" s="1" t="str">
        <f aca="false">I224&amp;" "&amp;J224&amp;" "&amp;K224&amp;" "&amp;L224&amp;" "&amp;M224</f>
        <v>N223 ( WIRE 760 ) X6327 Y1979.7 G111</v>
      </c>
    </row>
    <row r="225" customFormat="false" ht="13.8" hidden="false" customHeight="false" outlineLevel="0" collapsed="false">
      <c r="D225" s="1" t="n">
        <f aca="false">D224+$B$6</f>
        <v>759</v>
      </c>
      <c r="E225" s="1" t="n">
        <f aca="false">E224+$B$4</f>
        <v>6327</v>
      </c>
      <c r="F225" s="1" t="n">
        <f aca="false">F224+$B$5</f>
        <v>1985.45</v>
      </c>
      <c r="I225" s="1" t="s">
        <v>242</v>
      </c>
      <c r="J225" s="1" t="str">
        <f aca="false">"( WIRE "&amp;D225&amp;" )"</f>
        <v>( WIRE 759 )</v>
      </c>
      <c r="K225" s="1" t="str">
        <f aca="false">"X"&amp;$E225</f>
        <v>X6327</v>
      </c>
      <c r="L225" s="1" t="str">
        <f aca="false">"Y"&amp;F225</f>
        <v>Y1985.45</v>
      </c>
      <c r="M225" s="1" t="str">
        <f aca="false">"G111"</f>
        <v>G111</v>
      </c>
      <c r="O225" s="1" t="str">
        <f aca="false">I225&amp;" "&amp;J225&amp;" "&amp;K225&amp;" "&amp;L225&amp;" "&amp;M225</f>
        <v>N224 ( WIRE 759 ) X6327 Y1985.45 G111</v>
      </c>
    </row>
    <row r="226" customFormat="false" ht="13.8" hidden="false" customHeight="false" outlineLevel="0" collapsed="false">
      <c r="D226" s="1" t="n">
        <f aca="false">D225+$B$6</f>
        <v>758</v>
      </c>
      <c r="E226" s="1" t="n">
        <f aca="false">E225+$B$4</f>
        <v>6327</v>
      </c>
      <c r="F226" s="1" t="n">
        <f aca="false">F225+$B$5</f>
        <v>1991.2</v>
      </c>
      <c r="I226" s="1" t="s">
        <v>243</v>
      </c>
      <c r="J226" s="1" t="str">
        <f aca="false">"( WIRE "&amp;D226&amp;" )"</f>
        <v>( WIRE 758 )</v>
      </c>
      <c r="K226" s="1" t="str">
        <f aca="false">"X"&amp;$E226</f>
        <v>X6327</v>
      </c>
      <c r="L226" s="1" t="str">
        <f aca="false">"Y"&amp;F226</f>
        <v>Y1991.2</v>
      </c>
      <c r="M226" s="1" t="str">
        <f aca="false">"G111"</f>
        <v>G111</v>
      </c>
      <c r="O226" s="1" t="str">
        <f aca="false">I226&amp;" "&amp;J226&amp;" "&amp;K226&amp;" "&amp;L226&amp;" "&amp;M226</f>
        <v>N225 ( WIRE 758 ) X6327 Y1991.2 G111</v>
      </c>
    </row>
    <row r="227" customFormat="false" ht="13.8" hidden="false" customHeight="false" outlineLevel="0" collapsed="false">
      <c r="D227" s="1" t="n">
        <f aca="false">D226+$B$6</f>
        <v>757</v>
      </c>
      <c r="E227" s="1" t="n">
        <f aca="false">E226+$B$4</f>
        <v>6327</v>
      </c>
      <c r="F227" s="1" t="n">
        <f aca="false">F226+$B$5</f>
        <v>1996.95</v>
      </c>
      <c r="I227" s="1" t="s">
        <v>244</v>
      </c>
      <c r="J227" s="1" t="str">
        <f aca="false">"( WIRE "&amp;D227&amp;" )"</f>
        <v>( WIRE 757 )</v>
      </c>
      <c r="K227" s="1" t="str">
        <f aca="false">"X"&amp;$E227</f>
        <v>X6327</v>
      </c>
      <c r="L227" s="1" t="str">
        <f aca="false">"Y"&amp;F227</f>
        <v>Y1996.95</v>
      </c>
      <c r="M227" s="1" t="str">
        <f aca="false">"G111"</f>
        <v>G111</v>
      </c>
      <c r="O227" s="1" t="str">
        <f aca="false">I227&amp;" "&amp;J227&amp;" "&amp;K227&amp;" "&amp;L227&amp;" "&amp;M227</f>
        <v>N226 ( WIRE 757 ) X6327 Y1996.95 G111</v>
      </c>
    </row>
    <row r="228" customFormat="false" ht="13.8" hidden="false" customHeight="false" outlineLevel="0" collapsed="false">
      <c r="D228" s="1" t="n">
        <f aca="false">D227+$B$6</f>
        <v>756</v>
      </c>
      <c r="E228" s="1" t="n">
        <f aca="false">E227+$B$4</f>
        <v>6327</v>
      </c>
      <c r="F228" s="1" t="n">
        <f aca="false">F227+$B$5</f>
        <v>2002.7</v>
      </c>
      <c r="I228" s="1" t="s">
        <v>245</v>
      </c>
      <c r="J228" s="1" t="str">
        <f aca="false">"( WIRE "&amp;D228&amp;" )"</f>
        <v>( WIRE 756 )</v>
      </c>
      <c r="K228" s="1" t="str">
        <f aca="false">"X"&amp;$E228</f>
        <v>X6327</v>
      </c>
      <c r="L228" s="1" t="str">
        <f aca="false">"Y"&amp;F228</f>
        <v>Y2002.7</v>
      </c>
      <c r="M228" s="1" t="str">
        <f aca="false">"G111"</f>
        <v>G111</v>
      </c>
      <c r="O228" s="1" t="str">
        <f aca="false">I228&amp;" "&amp;J228&amp;" "&amp;K228&amp;" "&amp;L228&amp;" "&amp;M228</f>
        <v>N227 ( WIRE 756 ) X6327 Y2002.7 G111</v>
      </c>
    </row>
    <row r="229" customFormat="false" ht="13.8" hidden="false" customHeight="false" outlineLevel="0" collapsed="false">
      <c r="D229" s="1" t="n">
        <f aca="false">D228+$B$6</f>
        <v>755</v>
      </c>
      <c r="E229" s="1" t="n">
        <f aca="false">E228+$B$4</f>
        <v>6327</v>
      </c>
      <c r="F229" s="1" t="n">
        <f aca="false">F228+$B$5</f>
        <v>2008.45</v>
      </c>
      <c r="I229" s="1" t="s">
        <v>246</v>
      </c>
      <c r="J229" s="1" t="str">
        <f aca="false">"( WIRE "&amp;D229&amp;" )"</f>
        <v>( WIRE 755 )</v>
      </c>
      <c r="K229" s="1" t="str">
        <f aca="false">"X"&amp;$E229</f>
        <v>X6327</v>
      </c>
      <c r="L229" s="1" t="str">
        <f aca="false">"Y"&amp;F229</f>
        <v>Y2008.45</v>
      </c>
      <c r="M229" s="1" t="str">
        <f aca="false">"G111"</f>
        <v>G111</v>
      </c>
      <c r="O229" s="1" t="str">
        <f aca="false">I229&amp;" "&amp;J229&amp;" "&amp;K229&amp;" "&amp;L229&amp;" "&amp;M229</f>
        <v>N228 ( WIRE 755 ) X6327 Y2008.45 G111</v>
      </c>
    </row>
    <row r="230" customFormat="false" ht="13.8" hidden="false" customHeight="false" outlineLevel="0" collapsed="false">
      <c r="D230" s="1" t="n">
        <f aca="false">D229+$B$6</f>
        <v>754</v>
      </c>
      <c r="E230" s="1" t="n">
        <f aca="false">E229+$B$4</f>
        <v>6327</v>
      </c>
      <c r="F230" s="1" t="n">
        <f aca="false">F229+$B$5</f>
        <v>2014.2</v>
      </c>
      <c r="I230" s="1" t="s">
        <v>247</v>
      </c>
      <c r="J230" s="1" t="str">
        <f aca="false">"( WIRE "&amp;D230&amp;" )"</f>
        <v>( WIRE 754 )</v>
      </c>
      <c r="K230" s="1" t="str">
        <f aca="false">"X"&amp;$E230</f>
        <v>X6327</v>
      </c>
      <c r="L230" s="1" t="str">
        <f aca="false">"Y"&amp;F230</f>
        <v>Y2014.2</v>
      </c>
      <c r="M230" s="1" t="str">
        <f aca="false">"G111"</f>
        <v>G111</v>
      </c>
      <c r="O230" s="1" t="str">
        <f aca="false">I230&amp;" "&amp;J230&amp;" "&amp;K230&amp;" "&amp;L230&amp;" "&amp;M230</f>
        <v>N229 ( WIRE 754 ) X6327 Y2014.2 G111</v>
      </c>
    </row>
    <row r="231" customFormat="false" ht="13.8" hidden="false" customHeight="false" outlineLevel="0" collapsed="false">
      <c r="D231" s="1" t="n">
        <f aca="false">D230+$B$6</f>
        <v>753</v>
      </c>
      <c r="E231" s="1" t="n">
        <f aca="false">E230+$B$4</f>
        <v>6327</v>
      </c>
      <c r="F231" s="1" t="n">
        <f aca="false">F230+$B$5</f>
        <v>2019.95</v>
      </c>
      <c r="I231" s="1" t="s">
        <v>248</v>
      </c>
      <c r="J231" s="1" t="str">
        <f aca="false">"( WIRE "&amp;D231&amp;" )"</f>
        <v>( WIRE 753 )</v>
      </c>
      <c r="K231" s="1" t="str">
        <f aca="false">"X"&amp;$E231</f>
        <v>X6327</v>
      </c>
      <c r="L231" s="1" t="str">
        <f aca="false">"Y"&amp;F231</f>
        <v>Y2019.95</v>
      </c>
      <c r="M231" s="1" t="str">
        <f aca="false">"G111"</f>
        <v>G111</v>
      </c>
      <c r="O231" s="1" t="str">
        <f aca="false">I231&amp;" "&amp;J231&amp;" "&amp;K231&amp;" "&amp;L231&amp;" "&amp;M231</f>
        <v>N230 ( WIRE 753 ) X6327 Y2019.95 G111</v>
      </c>
    </row>
    <row r="232" customFormat="false" ht="13.8" hidden="false" customHeight="false" outlineLevel="0" collapsed="false">
      <c r="D232" s="1" t="n">
        <f aca="false">D231+$B$6</f>
        <v>752</v>
      </c>
      <c r="E232" s="1" t="n">
        <f aca="false">E231+$B$4</f>
        <v>6327</v>
      </c>
      <c r="F232" s="1" t="n">
        <f aca="false">F231+$B$5</f>
        <v>2025.7</v>
      </c>
      <c r="I232" s="1" t="s">
        <v>249</v>
      </c>
      <c r="J232" s="1" t="str">
        <f aca="false">"( WIRE "&amp;D232&amp;" )"</f>
        <v>( WIRE 752 )</v>
      </c>
      <c r="K232" s="1" t="str">
        <f aca="false">"X"&amp;$E232</f>
        <v>X6327</v>
      </c>
      <c r="L232" s="1" t="str">
        <f aca="false">"Y"&amp;F232</f>
        <v>Y2025.7</v>
      </c>
      <c r="M232" s="1" t="str">
        <f aca="false">"G111"</f>
        <v>G111</v>
      </c>
      <c r="O232" s="1" t="str">
        <f aca="false">I232&amp;" "&amp;J232&amp;" "&amp;K232&amp;" "&amp;L232&amp;" "&amp;M232</f>
        <v>N231 ( WIRE 752 ) X6327 Y2025.7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3" t="s">
        <v>4</v>
      </c>
    </row>
    <row r="2" customFormat="false" ht="13.8" hidden="false" customHeight="false" outlineLevel="0" collapsed="false">
      <c r="A2" s="1" t="s">
        <v>5</v>
      </c>
      <c r="B2" s="12" t="n">
        <v>5150</v>
      </c>
      <c r="D2" s="4" t="n">
        <v>553</v>
      </c>
      <c r="E2" s="1" t="n">
        <f aca="false">$B$2</f>
        <v>5150</v>
      </c>
      <c r="F2" s="1" t="n">
        <f aca="false">$B$3</f>
        <v>2321.6</v>
      </c>
      <c r="G2" s="4"/>
      <c r="H2" s="4"/>
      <c r="I2" s="4" t="s">
        <v>17</v>
      </c>
      <c r="J2" s="4" t="str">
        <f aca="false">"( WIRE "&amp;D2&amp;" )"</f>
        <v>( WIRE 553 )</v>
      </c>
      <c r="K2" s="1" t="str">
        <f aca="false">"X"&amp;$E$2</f>
        <v>X5150</v>
      </c>
      <c r="L2" s="1" t="str">
        <f aca="false">"Y"&amp;F2</f>
        <v>Y2321.6</v>
      </c>
      <c r="M2" s="1" t="str">
        <f aca="false">"G111"</f>
        <v>G111</v>
      </c>
      <c r="O2" s="14" t="str">
        <f aca="false">I2&amp;" "&amp;J2&amp;" "&amp;K2&amp;" "&amp;L2&amp;" "&amp;M2</f>
        <v>N1 ( WIRE 553 ) X5150 Y2321.6 G111</v>
      </c>
    </row>
    <row r="3" customFormat="false" ht="13.8" hidden="false" customHeight="false" outlineLevel="0" collapsed="false">
      <c r="A3" s="1" t="s">
        <v>6</v>
      </c>
      <c r="B3" s="12" t="n">
        <v>2321.6</v>
      </c>
      <c r="D3" s="1" t="n">
        <f aca="false">D2+$B$6</f>
        <v>554</v>
      </c>
      <c r="E3" s="1" t="n">
        <f aca="false">E2+$B$4</f>
        <v>5150</v>
      </c>
      <c r="F3" s="1" t="n">
        <f aca="false">F2+$B$5</f>
        <v>2315.85</v>
      </c>
      <c r="I3" s="1" t="s">
        <v>18</v>
      </c>
      <c r="J3" s="1" t="str">
        <f aca="false">"( WIRE "&amp;D3&amp;" )"</f>
        <v>( WIRE 554 )</v>
      </c>
      <c r="K3" s="1" t="str">
        <f aca="false">"X"&amp;$E3</f>
        <v>X5150</v>
      </c>
      <c r="L3" s="1" t="str">
        <f aca="false">"Y"&amp;F3</f>
        <v>Y2315.85</v>
      </c>
      <c r="M3" s="1" t="str">
        <f aca="false">"G111"</f>
        <v>G111</v>
      </c>
      <c r="O3" s="13" t="str">
        <f aca="false">I3&amp;" "&amp;J3&amp;" "&amp;K3&amp;" "&amp;L3&amp;" "&amp;M3</f>
        <v>N2 ( WIRE 554 ) X5150 Y2315.85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555</v>
      </c>
      <c r="E4" s="1" t="n">
        <f aca="false">E3+$B$4</f>
        <v>5150</v>
      </c>
      <c r="F4" s="1" t="n">
        <f aca="false">F3+$B$5</f>
        <v>2310.1</v>
      </c>
      <c r="I4" s="1" t="s">
        <v>19</v>
      </c>
      <c r="J4" s="1" t="str">
        <f aca="false">"( WIRE "&amp;D4&amp;" )"</f>
        <v>( WIRE 555 )</v>
      </c>
      <c r="K4" s="1" t="str">
        <f aca="false">"X"&amp;$E4</f>
        <v>X5150</v>
      </c>
      <c r="L4" s="1" t="str">
        <f aca="false">"Y"&amp;F4</f>
        <v>Y2310.1</v>
      </c>
      <c r="M4" s="1" t="str">
        <f aca="false">"G111"</f>
        <v>G111</v>
      </c>
      <c r="O4" s="13" t="str">
        <f aca="false">I4&amp;" "&amp;J4&amp;" "&amp;K4&amp;" "&amp;L4&amp;" "&amp;M4</f>
        <v>N3 ( WIRE 555 ) X5150 Y2310.1 G111</v>
      </c>
    </row>
    <row r="5" customFormat="false" ht="13.8" hidden="false" customHeight="false" outlineLevel="0" collapsed="false">
      <c r="A5" s="1" t="s">
        <v>8</v>
      </c>
      <c r="B5" s="1" t="n">
        <v>-5.75</v>
      </c>
      <c r="D5" s="1" t="n">
        <f aca="false">D4+$B$6</f>
        <v>556</v>
      </c>
      <c r="E5" s="1" t="n">
        <f aca="false">E4+$B$4</f>
        <v>5150</v>
      </c>
      <c r="F5" s="1" t="n">
        <f aca="false">F4+$B$5</f>
        <v>2304.35</v>
      </c>
      <c r="I5" s="1" t="s">
        <v>20</v>
      </c>
      <c r="J5" s="1" t="str">
        <f aca="false">"( WIRE "&amp;D5&amp;" )"</f>
        <v>( WIRE 556 )</v>
      </c>
      <c r="K5" s="1" t="str">
        <f aca="false">"X"&amp;$E5</f>
        <v>X5150</v>
      </c>
      <c r="L5" s="1" t="str">
        <f aca="false">"Y"&amp;F5</f>
        <v>Y2304.35</v>
      </c>
      <c r="M5" s="1" t="str">
        <f aca="false">"G111"</f>
        <v>G111</v>
      </c>
      <c r="O5" s="13" t="str">
        <f aca="false">I5&amp;" "&amp;J5&amp;" "&amp;K5&amp;" "&amp;L5&amp;" "&amp;M5</f>
        <v>N4 ( WIRE 556 ) X5150 Y2304.35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557</v>
      </c>
      <c r="E6" s="1" t="n">
        <f aca="false">E5+$B$4</f>
        <v>5150</v>
      </c>
      <c r="F6" s="1" t="n">
        <f aca="false">F5+$B$5</f>
        <v>2298.6</v>
      </c>
      <c r="I6" s="1" t="s">
        <v>21</v>
      </c>
      <c r="J6" s="1" t="str">
        <f aca="false">"( WIRE "&amp;D6&amp;" )"</f>
        <v>( WIRE 557 )</v>
      </c>
      <c r="K6" s="1" t="str">
        <f aca="false">"X"&amp;$E6</f>
        <v>X5150</v>
      </c>
      <c r="L6" s="1" t="str">
        <f aca="false">"Y"&amp;F6</f>
        <v>Y2298.6</v>
      </c>
      <c r="M6" s="1" t="str">
        <f aca="false">"G111"</f>
        <v>G111</v>
      </c>
      <c r="O6" s="13" t="str">
        <f aca="false">I6&amp;" "&amp;J6&amp;" "&amp;K6&amp;" "&amp;L6&amp;" "&amp;M6</f>
        <v>N5 ( WIRE 557 ) X5150 Y2298.6 G111</v>
      </c>
    </row>
    <row r="7" customFormat="false" ht="13.8" hidden="false" customHeight="false" outlineLevel="0" collapsed="false">
      <c r="D7" s="1" t="n">
        <f aca="false">D6+$B$6</f>
        <v>558</v>
      </c>
      <c r="E7" s="1" t="n">
        <f aca="false">E6+$B$4</f>
        <v>5150</v>
      </c>
      <c r="F7" s="1" t="n">
        <f aca="false">F6+$B$5</f>
        <v>2292.85</v>
      </c>
      <c r="I7" s="1" t="s">
        <v>22</v>
      </c>
      <c r="J7" s="1" t="str">
        <f aca="false">"( WIRE "&amp;D7&amp;" )"</f>
        <v>( WIRE 558 )</v>
      </c>
      <c r="K7" s="1" t="str">
        <f aca="false">"X"&amp;$E7</f>
        <v>X5150</v>
      </c>
      <c r="L7" s="1" t="str">
        <f aca="false">"Y"&amp;F7</f>
        <v>Y2292.85</v>
      </c>
      <c r="M7" s="1" t="str">
        <f aca="false">"G111"</f>
        <v>G111</v>
      </c>
      <c r="O7" s="13" t="str">
        <f aca="false">I7&amp;" "&amp;J7&amp;" "&amp;K7&amp;" "&amp;L7&amp;" "&amp;M7</f>
        <v>N6 ( WIRE 558 ) X5150 Y2292.85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559</v>
      </c>
      <c r="E8" s="1" t="n">
        <f aca="false">E7+$B$4</f>
        <v>5150</v>
      </c>
      <c r="F8" s="1" t="n">
        <f aca="false">F7+$B$5</f>
        <v>2287.1</v>
      </c>
      <c r="I8" s="1" t="s">
        <v>23</v>
      </c>
      <c r="J8" s="1" t="str">
        <f aca="false">"( WIRE "&amp;D8&amp;" )"</f>
        <v>( WIRE 559 )</v>
      </c>
      <c r="K8" s="1" t="str">
        <f aca="false">"X"&amp;$E8</f>
        <v>X5150</v>
      </c>
      <c r="L8" s="1" t="str">
        <f aca="false">"Y"&amp;F8</f>
        <v>Y2287.1</v>
      </c>
      <c r="M8" s="1" t="str">
        <f aca="false">"G111"</f>
        <v>G111</v>
      </c>
      <c r="O8" s="13" t="str">
        <f aca="false">I8&amp;" "&amp;J8&amp;" "&amp;K8&amp;" "&amp;L8&amp;" "&amp;M8</f>
        <v>N7 ( WIRE 559 ) X5150 Y2287.1 G111</v>
      </c>
    </row>
    <row r="9" customFormat="false" ht="13.8" hidden="false" customHeight="false" outlineLevel="0" collapsed="false">
      <c r="A9" s="1" t="s">
        <v>12</v>
      </c>
      <c r="B9" s="1" t="s">
        <v>271</v>
      </c>
      <c r="D9" s="1" t="n">
        <f aca="false">D8+$B$6</f>
        <v>560</v>
      </c>
      <c r="E9" s="1" t="n">
        <f aca="false">E8+$B$4</f>
        <v>5150</v>
      </c>
      <c r="F9" s="1" t="n">
        <f aca="false">F8+$B$5</f>
        <v>2281.35</v>
      </c>
      <c r="I9" s="1" t="s">
        <v>24</v>
      </c>
      <c r="J9" s="1" t="str">
        <f aca="false">"( WIRE "&amp;D9&amp;" )"</f>
        <v>( WIRE 560 )</v>
      </c>
      <c r="K9" s="1" t="str">
        <f aca="false">"X"&amp;$E9</f>
        <v>X5150</v>
      </c>
      <c r="L9" s="1" t="str">
        <f aca="false">"Y"&amp;F9</f>
        <v>Y2281.35</v>
      </c>
      <c r="M9" s="1" t="str">
        <f aca="false">"G111"</f>
        <v>G111</v>
      </c>
      <c r="O9" s="13" t="str">
        <f aca="false">I9&amp;" "&amp;J9&amp;" "&amp;K9&amp;" "&amp;L9&amp;" "&amp;M9</f>
        <v>N8 ( WIRE 560 ) X5150 Y2281.35 G111</v>
      </c>
    </row>
    <row r="10" customFormat="false" ht="13.8" hidden="false" customHeight="false" outlineLevel="0" collapsed="false">
      <c r="D10" s="1" t="n">
        <f aca="false">D9+$B$6</f>
        <v>561</v>
      </c>
      <c r="E10" s="1" t="n">
        <f aca="false">E9+$B$4</f>
        <v>5150</v>
      </c>
      <c r="F10" s="1" t="n">
        <f aca="false">F9+$B$5</f>
        <v>2275.6</v>
      </c>
      <c r="I10" s="1" t="s">
        <v>25</v>
      </c>
      <c r="J10" s="1" t="str">
        <f aca="false">"( WIRE "&amp;D10&amp;" )"</f>
        <v>( WIRE 561 )</v>
      </c>
      <c r="K10" s="1" t="str">
        <f aca="false">"X"&amp;$E10</f>
        <v>X5150</v>
      </c>
      <c r="L10" s="1" t="str">
        <f aca="false">"Y"&amp;F10</f>
        <v>Y2275.6</v>
      </c>
      <c r="M10" s="1" t="str">
        <f aca="false">"G111"</f>
        <v>G111</v>
      </c>
      <c r="O10" s="13" t="str">
        <f aca="false">I10&amp;" "&amp;J10&amp;" "&amp;K10&amp;" "&amp;L10&amp;" "&amp;M10</f>
        <v>N9 ( WIRE 561 ) X5150 Y2275.6 G111</v>
      </c>
    </row>
    <row r="11" customFormat="false" ht="13.8" hidden="false" customHeight="false" outlineLevel="0" collapsed="false">
      <c r="D11" s="1" t="n">
        <f aca="false">D10+$B$6</f>
        <v>562</v>
      </c>
      <c r="E11" s="1" t="n">
        <f aca="false">E10+$B$4</f>
        <v>5150</v>
      </c>
      <c r="F11" s="1" t="n">
        <f aca="false">F10+$B$5</f>
        <v>2269.85</v>
      </c>
      <c r="I11" s="1" t="s">
        <v>26</v>
      </c>
      <c r="J11" s="1" t="str">
        <f aca="false">"( WIRE "&amp;D11&amp;" )"</f>
        <v>( WIRE 562 )</v>
      </c>
      <c r="K11" s="1" t="str">
        <f aca="false">"X"&amp;$E11</f>
        <v>X5150</v>
      </c>
      <c r="L11" s="1" t="str">
        <f aca="false">"Y"&amp;F11</f>
        <v>Y2269.85</v>
      </c>
      <c r="M11" s="1" t="str">
        <f aca="false">"G111"</f>
        <v>G111</v>
      </c>
      <c r="O11" s="13" t="str">
        <f aca="false">I11&amp;" "&amp;J11&amp;" "&amp;K11&amp;" "&amp;L11&amp;" "&amp;M11</f>
        <v>N10 ( WIRE 562 ) X5150 Y2269.85 G111</v>
      </c>
    </row>
    <row r="12" customFormat="false" ht="13.8" hidden="false" customHeight="false" outlineLevel="0" collapsed="false">
      <c r="D12" s="1" t="n">
        <f aca="false">D11+$B$6</f>
        <v>563</v>
      </c>
      <c r="E12" s="1" t="n">
        <f aca="false">E11+$B$4</f>
        <v>5150</v>
      </c>
      <c r="F12" s="1" t="n">
        <f aca="false">F11+$B$5</f>
        <v>2264.1</v>
      </c>
      <c r="I12" s="1" t="s">
        <v>27</v>
      </c>
      <c r="J12" s="1" t="str">
        <f aca="false">"( WIRE "&amp;D12&amp;" )"</f>
        <v>( WIRE 563 )</v>
      </c>
      <c r="K12" s="1" t="str">
        <f aca="false">"X"&amp;$E12</f>
        <v>X5150</v>
      </c>
      <c r="L12" s="1" t="str">
        <f aca="false">"Y"&amp;F12</f>
        <v>Y2264.1</v>
      </c>
      <c r="M12" s="1" t="str">
        <f aca="false">"G111"</f>
        <v>G111</v>
      </c>
      <c r="O12" s="13" t="str">
        <f aca="false">I12&amp;" "&amp;J12&amp;" "&amp;K12&amp;" "&amp;L12&amp;" "&amp;M12</f>
        <v>N11 ( WIRE 563 ) X5150 Y2264.1 G111</v>
      </c>
    </row>
    <row r="13" customFormat="false" ht="13.8" hidden="false" customHeight="false" outlineLevel="0" collapsed="false">
      <c r="D13" s="1" t="n">
        <f aca="false">D12+$B$6</f>
        <v>564</v>
      </c>
      <c r="E13" s="1" t="n">
        <f aca="false">E12+$B$4</f>
        <v>5150</v>
      </c>
      <c r="F13" s="1" t="n">
        <f aca="false">F12+$B$5</f>
        <v>2258.35</v>
      </c>
      <c r="I13" s="1" t="s">
        <v>28</v>
      </c>
      <c r="J13" s="1" t="str">
        <f aca="false">"( WIRE "&amp;D13&amp;" )"</f>
        <v>( WIRE 564 )</v>
      </c>
      <c r="K13" s="1" t="str">
        <f aca="false">"X"&amp;$E13</f>
        <v>X5150</v>
      </c>
      <c r="L13" s="1" t="str">
        <f aca="false">"Y"&amp;F13</f>
        <v>Y2258.35</v>
      </c>
      <c r="M13" s="1" t="str">
        <f aca="false">"G111"</f>
        <v>G111</v>
      </c>
      <c r="O13" s="13" t="str">
        <f aca="false">I13&amp;" "&amp;J13&amp;" "&amp;K13&amp;" "&amp;L13&amp;" "&amp;M13</f>
        <v>N12 ( WIRE 564 ) X5150 Y2258.35 G111</v>
      </c>
    </row>
    <row r="14" customFormat="false" ht="13.8" hidden="false" customHeight="false" outlineLevel="0" collapsed="false">
      <c r="D14" s="1" t="n">
        <f aca="false">D13+$B$6</f>
        <v>565</v>
      </c>
      <c r="E14" s="1" t="n">
        <f aca="false">E13+$B$4</f>
        <v>5150</v>
      </c>
      <c r="F14" s="1" t="n">
        <f aca="false">F13+$B$5</f>
        <v>2252.6</v>
      </c>
      <c r="I14" s="1" t="s">
        <v>29</v>
      </c>
      <c r="J14" s="1" t="str">
        <f aca="false">"( WIRE "&amp;D14&amp;" )"</f>
        <v>( WIRE 565 )</v>
      </c>
      <c r="K14" s="1" t="str">
        <f aca="false">"X"&amp;$E14</f>
        <v>X5150</v>
      </c>
      <c r="L14" s="1" t="str">
        <f aca="false">"Y"&amp;F14</f>
        <v>Y2252.6</v>
      </c>
      <c r="M14" s="1" t="str">
        <f aca="false">"G111"</f>
        <v>G111</v>
      </c>
      <c r="O14" s="13" t="str">
        <f aca="false">I14&amp;" "&amp;J14&amp;" "&amp;K14&amp;" "&amp;L14&amp;" "&amp;M14</f>
        <v>N13 ( WIRE 565 ) X5150 Y2252.6 G111</v>
      </c>
    </row>
    <row r="15" customFormat="false" ht="13.8" hidden="false" customHeight="false" outlineLevel="0" collapsed="false">
      <c r="D15" s="1" t="n">
        <f aca="false">D14+$B$6</f>
        <v>566</v>
      </c>
      <c r="E15" s="1" t="n">
        <f aca="false">E14+$B$4</f>
        <v>5150</v>
      </c>
      <c r="F15" s="1" t="n">
        <f aca="false">F14+$B$5</f>
        <v>2246.85</v>
      </c>
      <c r="I15" s="1" t="s">
        <v>30</v>
      </c>
      <c r="J15" s="1" t="str">
        <f aca="false">"( WIRE "&amp;D15&amp;" )"</f>
        <v>( WIRE 566 )</v>
      </c>
      <c r="K15" s="1" t="str">
        <f aca="false">"X"&amp;$E15</f>
        <v>X5150</v>
      </c>
      <c r="L15" s="1" t="str">
        <f aca="false">"Y"&amp;F15</f>
        <v>Y2246.85</v>
      </c>
      <c r="M15" s="1" t="str">
        <f aca="false">"G111"</f>
        <v>G111</v>
      </c>
      <c r="O15" s="13" t="str">
        <f aca="false">I15&amp;" "&amp;J15&amp;" "&amp;K15&amp;" "&amp;L15&amp;" "&amp;M15</f>
        <v>N14 ( WIRE 566 ) X5150 Y2246.85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567</v>
      </c>
      <c r="E16" s="1" t="n">
        <f aca="false">E15+$B$4</f>
        <v>5150</v>
      </c>
      <c r="F16" s="1" t="n">
        <f aca="false">F15+$B$5</f>
        <v>2241.1</v>
      </c>
      <c r="I16" s="1" t="s">
        <v>31</v>
      </c>
      <c r="J16" s="1" t="str">
        <f aca="false">"( WIRE "&amp;D16&amp;" )"</f>
        <v>( WIRE 567 )</v>
      </c>
      <c r="K16" s="1" t="str">
        <f aca="false">"X"&amp;$E16</f>
        <v>X5150</v>
      </c>
      <c r="L16" s="1" t="str">
        <f aca="false">"Y"&amp;F16</f>
        <v>Y2241.1</v>
      </c>
      <c r="M16" s="1" t="str">
        <f aca="false">"G111"</f>
        <v>G111</v>
      </c>
      <c r="O16" s="13" t="str">
        <f aca="false">I16&amp;" "&amp;J16&amp;" "&amp;K16&amp;" "&amp;L16&amp;" "&amp;M16</f>
        <v>N15 ( WIRE 567 ) X5150 Y2241.1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568</v>
      </c>
      <c r="E17" s="1" t="n">
        <f aca="false">E16+$B$4</f>
        <v>5150</v>
      </c>
      <c r="F17" s="1" t="n">
        <f aca="false">F16+$B$5</f>
        <v>2235.35</v>
      </c>
      <c r="I17" s="1" t="s">
        <v>32</v>
      </c>
      <c r="J17" s="1" t="str">
        <f aca="false">"( WIRE "&amp;D17&amp;" )"</f>
        <v>( WIRE 568 )</v>
      </c>
      <c r="K17" s="1" t="str">
        <f aca="false">"X"&amp;$E17</f>
        <v>X5150</v>
      </c>
      <c r="L17" s="1" t="str">
        <f aca="false">"Y"&amp;F17</f>
        <v>Y2235.35</v>
      </c>
      <c r="M17" s="1" t="str">
        <f aca="false">"G111"</f>
        <v>G111</v>
      </c>
      <c r="O17" s="13" t="str">
        <f aca="false">I17&amp;" "&amp;J17&amp;" "&amp;K17&amp;" "&amp;L17&amp;" "&amp;M17</f>
        <v>N16 ( WIRE 568 ) X5150 Y2235.35 G111</v>
      </c>
    </row>
    <row r="18" customFormat="false" ht="13.8" hidden="false" customHeight="false" outlineLevel="0" collapsed="false">
      <c r="D18" s="1" t="n">
        <f aca="false">D17+$B$6</f>
        <v>569</v>
      </c>
      <c r="E18" s="1" t="n">
        <f aca="false">E17+$B$4</f>
        <v>5150</v>
      </c>
      <c r="F18" s="1" t="n">
        <f aca="false">F17+$B$5</f>
        <v>2229.6</v>
      </c>
      <c r="I18" s="1" t="s">
        <v>33</v>
      </c>
      <c r="J18" s="1" t="str">
        <f aca="false">"( WIRE "&amp;D18&amp;" )"</f>
        <v>( WIRE 569 )</v>
      </c>
      <c r="K18" s="1" t="str">
        <f aca="false">"X"&amp;$E18</f>
        <v>X5150</v>
      </c>
      <c r="L18" s="1" t="str">
        <f aca="false">"Y"&amp;F18</f>
        <v>Y2229.6</v>
      </c>
      <c r="M18" s="1" t="str">
        <f aca="false">"G111"</f>
        <v>G111</v>
      </c>
      <c r="O18" s="13" t="str">
        <f aca="false">I18&amp;" "&amp;J18&amp;" "&amp;K18&amp;" "&amp;L18&amp;" "&amp;M18</f>
        <v>N17 ( WIRE 569 ) X5150 Y2229.6 G111</v>
      </c>
    </row>
    <row r="19" customFormat="false" ht="13.8" hidden="false" customHeight="false" outlineLevel="0" collapsed="false">
      <c r="D19" s="1" t="n">
        <f aca="false">D18+$B$6</f>
        <v>570</v>
      </c>
      <c r="E19" s="1" t="n">
        <f aca="false">E18+$B$4</f>
        <v>5150</v>
      </c>
      <c r="F19" s="1" t="n">
        <f aca="false">F18+$B$5</f>
        <v>2223.85</v>
      </c>
      <c r="I19" s="1" t="s">
        <v>34</v>
      </c>
      <c r="J19" s="1" t="str">
        <f aca="false">"( WIRE "&amp;D19&amp;" )"</f>
        <v>( WIRE 570 )</v>
      </c>
      <c r="K19" s="1" t="str">
        <f aca="false">"X"&amp;$E19</f>
        <v>X5150</v>
      </c>
      <c r="L19" s="1" t="str">
        <f aca="false">"Y"&amp;F19</f>
        <v>Y2223.85</v>
      </c>
      <c r="M19" s="1" t="str">
        <f aca="false">"G111"</f>
        <v>G111</v>
      </c>
      <c r="O19" s="13" t="str">
        <f aca="false">I19&amp;" "&amp;J19&amp;" "&amp;K19&amp;" "&amp;L19&amp;" "&amp;M19</f>
        <v>N18 ( WIRE 570 ) X5150 Y2223.85 G111</v>
      </c>
    </row>
    <row r="20" customFormat="false" ht="13.8" hidden="false" customHeight="false" outlineLevel="0" collapsed="false">
      <c r="D20" s="1" t="n">
        <f aca="false">D19+$B$6</f>
        <v>571</v>
      </c>
      <c r="E20" s="1" t="n">
        <f aca="false">E19+$B$4</f>
        <v>5150</v>
      </c>
      <c r="F20" s="1" t="n">
        <f aca="false">F19+$B$5</f>
        <v>2218.1</v>
      </c>
      <c r="I20" s="1" t="s">
        <v>35</v>
      </c>
      <c r="J20" s="1" t="str">
        <f aca="false">"( WIRE "&amp;D20&amp;" )"</f>
        <v>( WIRE 571 )</v>
      </c>
      <c r="K20" s="1" t="str">
        <f aca="false">"X"&amp;$E20</f>
        <v>X5150</v>
      </c>
      <c r="L20" s="1" t="str">
        <f aca="false">"Y"&amp;F20</f>
        <v>Y2218.1</v>
      </c>
      <c r="M20" s="1" t="str">
        <f aca="false">"G111"</f>
        <v>G111</v>
      </c>
      <c r="O20" s="13" t="str">
        <f aca="false">I20&amp;" "&amp;J20&amp;" "&amp;K20&amp;" "&amp;L20&amp;" "&amp;M20</f>
        <v>N19 ( WIRE 571 ) X5150 Y2218.1 G111</v>
      </c>
    </row>
    <row r="21" customFormat="false" ht="13.8" hidden="false" customHeight="false" outlineLevel="0" collapsed="false">
      <c r="D21" s="1" t="n">
        <f aca="false">D20+$B$6</f>
        <v>572</v>
      </c>
      <c r="E21" s="1" t="n">
        <f aca="false">E20+$B$4</f>
        <v>5150</v>
      </c>
      <c r="F21" s="1" t="n">
        <f aca="false">F20+$B$5</f>
        <v>2212.35</v>
      </c>
      <c r="I21" s="1" t="s">
        <v>36</v>
      </c>
      <c r="J21" s="1" t="str">
        <f aca="false">"( WIRE "&amp;D21&amp;" )"</f>
        <v>( WIRE 572 )</v>
      </c>
      <c r="K21" s="1" t="str">
        <f aca="false">"X"&amp;$E21</f>
        <v>X5150</v>
      </c>
      <c r="L21" s="1" t="str">
        <f aca="false">"Y"&amp;F21</f>
        <v>Y2212.35</v>
      </c>
      <c r="M21" s="1" t="str">
        <f aca="false">"G111"</f>
        <v>G111</v>
      </c>
      <c r="O21" s="13" t="str">
        <f aca="false">I21&amp;" "&amp;J21&amp;" "&amp;K21&amp;" "&amp;L21&amp;" "&amp;M21</f>
        <v>N20 ( WIRE 572 ) X5150 Y2212.35 G111</v>
      </c>
    </row>
    <row r="22" customFormat="false" ht="13.8" hidden="false" customHeight="false" outlineLevel="0" collapsed="false">
      <c r="D22" s="1" t="n">
        <f aca="false">D21+$B$6</f>
        <v>573</v>
      </c>
      <c r="E22" s="1" t="n">
        <f aca="false">E21+$B$4</f>
        <v>5150</v>
      </c>
      <c r="F22" s="1" t="n">
        <f aca="false">F21+$B$5</f>
        <v>2206.6</v>
      </c>
      <c r="I22" s="1" t="s">
        <v>37</v>
      </c>
      <c r="J22" s="1" t="str">
        <f aca="false">"( WIRE "&amp;D22&amp;" )"</f>
        <v>( WIRE 573 )</v>
      </c>
      <c r="K22" s="1" t="str">
        <f aca="false">"X"&amp;$E22</f>
        <v>X5150</v>
      </c>
      <c r="L22" s="1" t="str">
        <f aca="false">"Y"&amp;F22</f>
        <v>Y2206.6</v>
      </c>
      <c r="M22" s="1" t="str">
        <f aca="false">"G111"</f>
        <v>G111</v>
      </c>
      <c r="O22" s="13" t="str">
        <f aca="false">I22&amp;" "&amp;J22&amp;" "&amp;K22&amp;" "&amp;L22&amp;" "&amp;M22</f>
        <v>N21 ( WIRE 573 ) X5150 Y2206.6 G111</v>
      </c>
    </row>
    <row r="23" customFormat="false" ht="13.8" hidden="false" customHeight="false" outlineLevel="0" collapsed="false">
      <c r="D23" s="1" t="n">
        <f aca="false">D22+$B$6</f>
        <v>574</v>
      </c>
      <c r="E23" s="1" t="n">
        <f aca="false">E22+$B$4</f>
        <v>5150</v>
      </c>
      <c r="F23" s="1" t="n">
        <f aca="false">F22+$B$5</f>
        <v>2200.85</v>
      </c>
      <c r="I23" s="1" t="s">
        <v>38</v>
      </c>
      <c r="J23" s="1" t="str">
        <f aca="false">"( WIRE "&amp;D23&amp;" )"</f>
        <v>( WIRE 574 )</v>
      </c>
      <c r="K23" s="1" t="str">
        <f aca="false">"X"&amp;$E23</f>
        <v>X5150</v>
      </c>
      <c r="L23" s="1" t="str">
        <f aca="false">"Y"&amp;F23</f>
        <v>Y2200.85</v>
      </c>
      <c r="M23" s="1" t="str">
        <f aca="false">"G111"</f>
        <v>G111</v>
      </c>
      <c r="O23" s="13" t="str">
        <f aca="false">I23&amp;" "&amp;J23&amp;" "&amp;K23&amp;" "&amp;L23&amp;" "&amp;M23</f>
        <v>N22 ( WIRE 574 ) X5150 Y2200.85 G111</v>
      </c>
    </row>
    <row r="24" customFormat="false" ht="13.8" hidden="false" customHeight="false" outlineLevel="0" collapsed="false">
      <c r="D24" s="1" t="n">
        <f aca="false">D23+$B$6</f>
        <v>575</v>
      </c>
      <c r="E24" s="1" t="n">
        <f aca="false">E23+$B$4</f>
        <v>5150</v>
      </c>
      <c r="F24" s="1" t="n">
        <f aca="false">F23+$B$5</f>
        <v>2195.1</v>
      </c>
      <c r="I24" s="1" t="s">
        <v>39</v>
      </c>
      <c r="J24" s="1" t="str">
        <f aca="false">"( WIRE "&amp;D24&amp;" )"</f>
        <v>( WIRE 575 )</v>
      </c>
      <c r="K24" s="1" t="str">
        <f aca="false">"X"&amp;$E24</f>
        <v>X5150</v>
      </c>
      <c r="L24" s="1" t="str">
        <f aca="false">"Y"&amp;F24</f>
        <v>Y2195.1</v>
      </c>
      <c r="M24" s="1" t="str">
        <f aca="false">"G111"</f>
        <v>G111</v>
      </c>
      <c r="O24" s="13" t="str">
        <f aca="false">I24&amp;" "&amp;J24&amp;" "&amp;K24&amp;" "&amp;L24&amp;" "&amp;M24</f>
        <v>N23 ( WIRE 575 ) X5150 Y2195.1 G111</v>
      </c>
    </row>
    <row r="25" customFormat="false" ht="13.8" hidden="false" customHeight="false" outlineLevel="0" collapsed="false">
      <c r="D25" s="1" t="n">
        <f aca="false">D24+$B$6</f>
        <v>576</v>
      </c>
      <c r="E25" s="1" t="n">
        <f aca="false">E24+$B$4</f>
        <v>5150</v>
      </c>
      <c r="F25" s="1" t="n">
        <f aca="false">F24+$B$5</f>
        <v>2189.35</v>
      </c>
      <c r="I25" s="1" t="s">
        <v>40</v>
      </c>
      <c r="J25" s="1" t="str">
        <f aca="false">"( WIRE "&amp;D25&amp;" )"</f>
        <v>( WIRE 576 )</v>
      </c>
      <c r="K25" s="1" t="str">
        <f aca="false">"X"&amp;$E25</f>
        <v>X5150</v>
      </c>
      <c r="L25" s="1" t="str">
        <f aca="false">"Y"&amp;F25</f>
        <v>Y2189.35</v>
      </c>
      <c r="M25" s="1" t="str">
        <f aca="false">"G111"</f>
        <v>G111</v>
      </c>
      <c r="O25" s="13" t="str">
        <f aca="false">I25&amp;" "&amp;J25&amp;" "&amp;K25&amp;" "&amp;L25&amp;" "&amp;M25</f>
        <v>N24 ( WIRE 576 ) X5150 Y2189.35 G111</v>
      </c>
    </row>
    <row r="26" customFormat="false" ht="13.8" hidden="false" customHeight="false" outlineLevel="0" collapsed="false">
      <c r="D26" s="1" t="n">
        <f aca="false">D25+$B$6</f>
        <v>577</v>
      </c>
      <c r="E26" s="1" t="n">
        <f aca="false">E25+$B$4</f>
        <v>5150</v>
      </c>
      <c r="F26" s="1" t="n">
        <f aca="false">F25+$B$5</f>
        <v>2183.6</v>
      </c>
      <c r="I26" s="1" t="s">
        <v>41</v>
      </c>
      <c r="J26" s="1" t="str">
        <f aca="false">"( WIRE "&amp;D26&amp;" )"</f>
        <v>( WIRE 577 )</v>
      </c>
      <c r="K26" s="1" t="str">
        <f aca="false">"X"&amp;$E26</f>
        <v>X5150</v>
      </c>
      <c r="L26" s="1" t="str">
        <f aca="false">"Y"&amp;F26</f>
        <v>Y2183.6</v>
      </c>
      <c r="M26" s="1" t="str">
        <f aca="false">"G111"</f>
        <v>G111</v>
      </c>
      <c r="O26" s="13" t="str">
        <f aca="false">I26&amp;" "&amp;J26&amp;" "&amp;K26&amp;" "&amp;L26&amp;" "&amp;M26</f>
        <v>N25 ( WIRE 577 ) X5150 Y2183.6 G111</v>
      </c>
    </row>
    <row r="27" customFormat="false" ht="13.8" hidden="false" customHeight="false" outlineLevel="0" collapsed="false">
      <c r="D27" s="1" t="n">
        <f aca="false">D26+$B$6</f>
        <v>578</v>
      </c>
      <c r="E27" s="1" t="n">
        <f aca="false">E26+$B$4</f>
        <v>5150</v>
      </c>
      <c r="F27" s="1" t="n">
        <f aca="false">F26+$B$5</f>
        <v>2177.85</v>
      </c>
      <c r="I27" s="1" t="s">
        <v>42</v>
      </c>
      <c r="J27" s="1" t="str">
        <f aca="false">"( WIRE "&amp;D27&amp;" )"</f>
        <v>( WIRE 578 )</v>
      </c>
      <c r="K27" s="1" t="str">
        <f aca="false">"X"&amp;$E27</f>
        <v>X5150</v>
      </c>
      <c r="L27" s="1" t="str">
        <f aca="false">"Y"&amp;F27</f>
        <v>Y2177.85</v>
      </c>
      <c r="M27" s="1" t="str">
        <f aca="false">"G111"</f>
        <v>G111</v>
      </c>
      <c r="O27" s="13" t="str">
        <f aca="false">I27&amp;" "&amp;J27&amp;" "&amp;K27&amp;" "&amp;L27&amp;" "&amp;M27</f>
        <v>N26 ( WIRE 578 ) X5150 Y2177.85 G111</v>
      </c>
    </row>
    <row r="28" customFormat="false" ht="13.8" hidden="false" customHeight="false" outlineLevel="0" collapsed="false">
      <c r="D28" s="1" t="n">
        <f aca="false">D27+$B$6</f>
        <v>579</v>
      </c>
      <c r="E28" s="1" t="n">
        <f aca="false">E27+$B$4</f>
        <v>5150</v>
      </c>
      <c r="F28" s="1" t="n">
        <f aca="false">F27+$B$5</f>
        <v>2172.1</v>
      </c>
      <c r="I28" s="1" t="s">
        <v>43</v>
      </c>
      <c r="J28" s="1" t="str">
        <f aca="false">"( WIRE "&amp;D28&amp;" )"</f>
        <v>( WIRE 579 )</v>
      </c>
      <c r="K28" s="1" t="str">
        <f aca="false">"X"&amp;$E28</f>
        <v>X5150</v>
      </c>
      <c r="L28" s="1" t="str">
        <f aca="false">"Y"&amp;F28</f>
        <v>Y2172.1</v>
      </c>
      <c r="M28" s="1" t="str">
        <f aca="false">"G111"</f>
        <v>G111</v>
      </c>
      <c r="O28" s="13" t="str">
        <f aca="false">I28&amp;" "&amp;J28&amp;" "&amp;K28&amp;" "&amp;L28&amp;" "&amp;M28</f>
        <v>N27 ( WIRE 579 ) X5150 Y2172.1 G111</v>
      </c>
    </row>
    <row r="29" customFormat="false" ht="13.8" hidden="false" customHeight="false" outlineLevel="0" collapsed="false">
      <c r="D29" s="1" t="n">
        <f aca="false">D28+$B$6</f>
        <v>580</v>
      </c>
      <c r="E29" s="1" t="n">
        <f aca="false">E28+$B$4</f>
        <v>5150</v>
      </c>
      <c r="F29" s="1" t="n">
        <f aca="false">F28+$B$5</f>
        <v>2166.35</v>
      </c>
      <c r="I29" s="1" t="s">
        <v>44</v>
      </c>
      <c r="J29" s="1" t="str">
        <f aca="false">"( WIRE "&amp;D29&amp;" )"</f>
        <v>( WIRE 580 )</v>
      </c>
      <c r="K29" s="1" t="str">
        <f aca="false">"X"&amp;$E29</f>
        <v>X5150</v>
      </c>
      <c r="L29" s="1" t="str">
        <f aca="false">"Y"&amp;F29</f>
        <v>Y2166.35</v>
      </c>
      <c r="M29" s="1" t="str">
        <f aca="false">"G111"</f>
        <v>G111</v>
      </c>
      <c r="O29" s="13" t="str">
        <f aca="false">I29&amp;" "&amp;J29&amp;" "&amp;K29&amp;" "&amp;L29&amp;" "&amp;M29</f>
        <v>N28 ( WIRE 580 ) X5150 Y2166.35 G111</v>
      </c>
    </row>
    <row r="30" customFormat="false" ht="13.8" hidden="false" customHeight="false" outlineLevel="0" collapsed="false">
      <c r="D30" s="1" t="n">
        <f aca="false">D29+$B$6</f>
        <v>581</v>
      </c>
      <c r="E30" s="1" t="n">
        <f aca="false">E29+$B$4</f>
        <v>5150</v>
      </c>
      <c r="F30" s="1" t="n">
        <f aca="false">F29+$B$5</f>
        <v>2160.6</v>
      </c>
      <c r="I30" s="1" t="s">
        <v>45</v>
      </c>
      <c r="J30" s="1" t="str">
        <f aca="false">"( WIRE "&amp;D30&amp;" )"</f>
        <v>( WIRE 581 )</v>
      </c>
      <c r="K30" s="1" t="str">
        <f aca="false">"X"&amp;$E30</f>
        <v>X5150</v>
      </c>
      <c r="L30" s="1" t="str">
        <f aca="false">"Y"&amp;F30</f>
        <v>Y2160.6</v>
      </c>
      <c r="M30" s="1" t="str">
        <f aca="false">"G111"</f>
        <v>G111</v>
      </c>
      <c r="O30" s="13" t="str">
        <f aca="false">I30&amp;" "&amp;J30&amp;" "&amp;K30&amp;" "&amp;L30&amp;" "&amp;M30</f>
        <v>N29 ( WIRE 581 ) X5150 Y2160.6 G111</v>
      </c>
    </row>
    <row r="31" customFormat="false" ht="13.8" hidden="false" customHeight="false" outlineLevel="0" collapsed="false">
      <c r="D31" s="1" t="n">
        <f aca="false">D30+$B$6</f>
        <v>582</v>
      </c>
      <c r="E31" s="1" t="n">
        <f aca="false">E30+$B$4</f>
        <v>5150</v>
      </c>
      <c r="F31" s="1" t="n">
        <f aca="false">F30+$B$5</f>
        <v>2154.85</v>
      </c>
      <c r="I31" s="1" t="s">
        <v>46</v>
      </c>
      <c r="J31" s="1" t="str">
        <f aca="false">"( WIRE "&amp;D31&amp;" )"</f>
        <v>( WIRE 582 )</v>
      </c>
      <c r="K31" s="1" t="str">
        <f aca="false">"X"&amp;$E31</f>
        <v>X5150</v>
      </c>
      <c r="L31" s="1" t="str">
        <f aca="false">"Y"&amp;F31</f>
        <v>Y2154.85</v>
      </c>
      <c r="M31" s="1" t="str">
        <f aca="false">"G111"</f>
        <v>G111</v>
      </c>
      <c r="O31" s="13" t="str">
        <f aca="false">I31&amp;" "&amp;J31&amp;" "&amp;K31&amp;" "&amp;L31&amp;" "&amp;M31</f>
        <v>N30 ( WIRE 582 ) X5150 Y2154.85 G111</v>
      </c>
    </row>
    <row r="32" customFormat="false" ht="13.8" hidden="false" customHeight="false" outlineLevel="0" collapsed="false">
      <c r="D32" s="1" t="n">
        <f aca="false">D31+$B$6</f>
        <v>583</v>
      </c>
      <c r="E32" s="1" t="n">
        <f aca="false">E31+$B$4</f>
        <v>5150</v>
      </c>
      <c r="F32" s="1" t="n">
        <f aca="false">F31+$B$5</f>
        <v>2149.1</v>
      </c>
      <c r="I32" s="1" t="s">
        <v>47</v>
      </c>
      <c r="J32" s="1" t="str">
        <f aca="false">"( WIRE "&amp;D32&amp;" )"</f>
        <v>( WIRE 583 )</v>
      </c>
      <c r="K32" s="1" t="str">
        <f aca="false">"X"&amp;$E32</f>
        <v>X5150</v>
      </c>
      <c r="L32" s="1" t="str">
        <f aca="false">"Y"&amp;F32</f>
        <v>Y2149.1</v>
      </c>
      <c r="M32" s="1" t="str">
        <f aca="false">"G111"</f>
        <v>G111</v>
      </c>
      <c r="O32" s="13" t="str">
        <f aca="false">I32&amp;" "&amp;J32&amp;" "&amp;K32&amp;" "&amp;L32&amp;" "&amp;M32</f>
        <v>N31 ( WIRE 583 ) X5150 Y2149.1 G111</v>
      </c>
    </row>
    <row r="33" customFormat="false" ht="13.8" hidden="false" customHeight="false" outlineLevel="0" collapsed="false">
      <c r="D33" s="1" t="n">
        <f aca="false">D32+$B$6</f>
        <v>584</v>
      </c>
      <c r="E33" s="1" t="n">
        <f aca="false">E32+$B$4</f>
        <v>5150</v>
      </c>
      <c r="F33" s="1" t="n">
        <f aca="false">F32+$B$5</f>
        <v>2143.35</v>
      </c>
      <c r="I33" s="1" t="s">
        <v>48</v>
      </c>
      <c r="J33" s="1" t="str">
        <f aca="false">"( WIRE "&amp;D33&amp;" )"</f>
        <v>( WIRE 584 )</v>
      </c>
      <c r="K33" s="1" t="str">
        <f aca="false">"X"&amp;$E33</f>
        <v>X5150</v>
      </c>
      <c r="L33" s="1" t="str">
        <f aca="false">"Y"&amp;F33</f>
        <v>Y2143.35</v>
      </c>
      <c r="M33" s="1" t="str">
        <f aca="false">"G111"</f>
        <v>G111</v>
      </c>
      <c r="O33" s="13" t="str">
        <f aca="false">I33&amp;" "&amp;J33&amp;" "&amp;K33&amp;" "&amp;L33&amp;" "&amp;M33</f>
        <v>N32 ( WIRE 584 ) X5150 Y2143.35 G111</v>
      </c>
    </row>
    <row r="34" customFormat="false" ht="13.8" hidden="false" customHeight="false" outlineLevel="0" collapsed="false">
      <c r="D34" s="1" t="n">
        <f aca="false">D33+$B$6</f>
        <v>585</v>
      </c>
      <c r="E34" s="1" t="n">
        <f aca="false">E33+$B$4</f>
        <v>5150</v>
      </c>
      <c r="F34" s="1" t="n">
        <f aca="false">F33+$B$5</f>
        <v>2137.6</v>
      </c>
      <c r="I34" s="1" t="s">
        <v>49</v>
      </c>
      <c r="J34" s="1" t="str">
        <f aca="false">"( WIRE "&amp;D34&amp;" )"</f>
        <v>( WIRE 585 )</v>
      </c>
      <c r="K34" s="1" t="str">
        <f aca="false">"X"&amp;$E34</f>
        <v>X5150</v>
      </c>
      <c r="L34" s="1" t="str">
        <f aca="false">"Y"&amp;F34</f>
        <v>Y2137.6</v>
      </c>
      <c r="M34" s="1" t="str">
        <f aca="false">"G111"</f>
        <v>G111</v>
      </c>
      <c r="O34" s="13" t="str">
        <f aca="false">I34&amp;" "&amp;J34&amp;" "&amp;K34&amp;" "&amp;L34&amp;" "&amp;M34</f>
        <v>N33 ( WIRE 585 ) X5150 Y2137.6 G111</v>
      </c>
    </row>
    <row r="35" customFormat="false" ht="13.8" hidden="false" customHeight="false" outlineLevel="0" collapsed="false">
      <c r="D35" s="1" t="n">
        <f aca="false">D34+$B$6</f>
        <v>586</v>
      </c>
      <c r="E35" s="1" t="n">
        <f aca="false">E34+$B$4</f>
        <v>5150</v>
      </c>
      <c r="F35" s="1" t="n">
        <f aca="false">F34+$B$5</f>
        <v>2131.85</v>
      </c>
      <c r="I35" s="1" t="s">
        <v>50</v>
      </c>
      <c r="J35" s="1" t="str">
        <f aca="false">"( WIRE "&amp;D35&amp;" )"</f>
        <v>( WIRE 586 )</v>
      </c>
      <c r="K35" s="1" t="str">
        <f aca="false">"X"&amp;$E35</f>
        <v>X5150</v>
      </c>
      <c r="L35" s="1" t="str">
        <f aca="false">"Y"&amp;F35</f>
        <v>Y2131.85</v>
      </c>
      <c r="M35" s="1" t="str">
        <f aca="false">"G111"</f>
        <v>G111</v>
      </c>
      <c r="O35" s="13" t="str">
        <f aca="false">I35&amp;" "&amp;J35&amp;" "&amp;K35&amp;" "&amp;L35&amp;" "&amp;M35</f>
        <v>N34 ( WIRE 586 ) X5150 Y2131.85 G111</v>
      </c>
    </row>
    <row r="36" customFormat="false" ht="13.8" hidden="false" customHeight="false" outlineLevel="0" collapsed="false">
      <c r="D36" s="1" t="n">
        <f aca="false">D35+$B$6</f>
        <v>587</v>
      </c>
      <c r="E36" s="1" t="n">
        <f aca="false">E35+$B$4</f>
        <v>5150</v>
      </c>
      <c r="F36" s="1" t="n">
        <f aca="false">F35+$B$5</f>
        <v>2126.1</v>
      </c>
      <c r="I36" s="1" t="s">
        <v>51</v>
      </c>
      <c r="J36" s="1" t="str">
        <f aca="false">"( WIRE "&amp;D36&amp;" )"</f>
        <v>( WIRE 587 )</v>
      </c>
      <c r="K36" s="1" t="str">
        <f aca="false">"X"&amp;$E36</f>
        <v>X5150</v>
      </c>
      <c r="L36" s="1" t="str">
        <f aca="false">"Y"&amp;F36</f>
        <v>Y2126.1</v>
      </c>
      <c r="M36" s="1" t="str">
        <f aca="false">"G111"</f>
        <v>G111</v>
      </c>
      <c r="O36" s="13" t="str">
        <f aca="false">I36&amp;" "&amp;J36&amp;" "&amp;K36&amp;" "&amp;L36&amp;" "&amp;M36</f>
        <v>N35 ( WIRE 587 ) X5150 Y2126.1 G111</v>
      </c>
    </row>
    <row r="37" customFormat="false" ht="13.8" hidden="false" customHeight="false" outlineLevel="0" collapsed="false">
      <c r="D37" s="1" t="n">
        <f aca="false">D36+$B$6</f>
        <v>588</v>
      </c>
      <c r="E37" s="1" t="n">
        <f aca="false">E36+$B$4</f>
        <v>5150</v>
      </c>
      <c r="F37" s="1" t="n">
        <f aca="false">F36+$B$5</f>
        <v>2120.35</v>
      </c>
      <c r="I37" s="1" t="s">
        <v>52</v>
      </c>
      <c r="J37" s="1" t="str">
        <f aca="false">"( WIRE "&amp;D37&amp;" )"</f>
        <v>( WIRE 588 )</v>
      </c>
      <c r="K37" s="1" t="str">
        <f aca="false">"X"&amp;$E37</f>
        <v>X5150</v>
      </c>
      <c r="L37" s="1" t="str">
        <f aca="false">"Y"&amp;F37</f>
        <v>Y2120.35</v>
      </c>
      <c r="M37" s="1" t="str">
        <f aca="false">"G111"</f>
        <v>G111</v>
      </c>
      <c r="O37" s="13" t="str">
        <f aca="false">I37&amp;" "&amp;J37&amp;" "&amp;K37&amp;" "&amp;L37&amp;" "&amp;M37</f>
        <v>N36 ( WIRE 588 ) X5150 Y2120.35 G111</v>
      </c>
    </row>
    <row r="38" customFormat="false" ht="13.8" hidden="false" customHeight="false" outlineLevel="0" collapsed="false">
      <c r="D38" s="1" t="n">
        <f aca="false">D37+$B$6</f>
        <v>589</v>
      </c>
      <c r="E38" s="1" t="n">
        <f aca="false">E37+$B$4</f>
        <v>5150</v>
      </c>
      <c r="F38" s="1" t="n">
        <f aca="false">F37+$B$5</f>
        <v>2114.6</v>
      </c>
      <c r="I38" s="1" t="s">
        <v>53</v>
      </c>
      <c r="J38" s="1" t="str">
        <f aca="false">"( WIRE "&amp;D38&amp;" )"</f>
        <v>( WIRE 589 )</v>
      </c>
      <c r="K38" s="1" t="str">
        <f aca="false">"X"&amp;$E38</f>
        <v>X5150</v>
      </c>
      <c r="L38" s="1" t="str">
        <f aca="false">"Y"&amp;F38</f>
        <v>Y2114.6</v>
      </c>
      <c r="M38" s="1" t="str">
        <f aca="false">"G111"</f>
        <v>G111</v>
      </c>
      <c r="O38" s="13" t="str">
        <f aca="false">I38&amp;" "&amp;J38&amp;" "&amp;K38&amp;" "&amp;L38&amp;" "&amp;M38</f>
        <v>N37 ( WIRE 589 ) X5150 Y2114.6 G111</v>
      </c>
    </row>
    <row r="39" customFormat="false" ht="13.8" hidden="false" customHeight="false" outlineLevel="0" collapsed="false">
      <c r="D39" s="1" t="n">
        <f aca="false">D38+$B$6</f>
        <v>590</v>
      </c>
      <c r="E39" s="1" t="n">
        <f aca="false">E38+$B$4</f>
        <v>5150</v>
      </c>
      <c r="F39" s="1" t="n">
        <f aca="false">F38+$B$5</f>
        <v>2108.85</v>
      </c>
      <c r="I39" s="1" t="s">
        <v>54</v>
      </c>
      <c r="J39" s="1" t="str">
        <f aca="false">"( WIRE "&amp;D39&amp;" )"</f>
        <v>( WIRE 590 )</v>
      </c>
      <c r="K39" s="1" t="str">
        <f aca="false">"X"&amp;$E39</f>
        <v>X5150</v>
      </c>
      <c r="L39" s="1" t="str">
        <f aca="false">"Y"&amp;F39</f>
        <v>Y2108.85</v>
      </c>
      <c r="M39" s="1" t="str">
        <f aca="false">"G111"</f>
        <v>G111</v>
      </c>
      <c r="O39" s="13" t="str">
        <f aca="false">I39&amp;" "&amp;J39&amp;" "&amp;K39&amp;" "&amp;L39&amp;" "&amp;M39</f>
        <v>N38 ( WIRE 590 ) X5150 Y2108.85 G111</v>
      </c>
    </row>
    <row r="40" customFormat="false" ht="13.8" hidden="false" customHeight="false" outlineLevel="0" collapsed="false">
      <c r="D40" s="1" t="n">
        <f aca="false">D39+$B$6</f>
        <v>591</v>
      </c>
      <c r="E40" s="1" t="n">
        <f aca="false">E39+$B$4</f>
        <v>5150</v>
      </c>
      <c r="F40" s="1" t="n">
        <f aca="false">F39+$B$5</f>
        <v>2103.1</v>
      </c>
      <c r="I40" s="1" t="s">
        <v>55</v>
      </c>
      <c r="J40" s="1" t="str">
        <f aca="false">"( WIRE "&amp;D40&amp;" )"</f>
        <v>( WIRE 591 )</v>
      </c>
      <c r="K40" s="1" t="str">
        <f aca="false">"X"&amp;$E40</f>
        <v>X5150</v>
      </c>
      <c r="L40" s="1" t="str">
        <f aca="false">"Y"&amp;F40</f>
        <v>Y2103.1</v>
      </c>
      <c r="M40" s="1" t="str">
        <f aca="false">"G111"</f>
        <v>G111</v>
      </c>
      <c r="O40" s="13" t="str">
        <f aca="false">I40&amp;" "&amp;J40&amp;" "&amp;K40&amp;" "&amp;L40&amp;" "&amp;M40</f>
        <v>N39 ( WIRE 591 ) X5150 Y2103.1 G111</v>
      </c>
    </row>
    <row r="41" customFormat="false" ht="13.8" hidden="false" customHeight="false" outlineLevel="0" collapsed="false">
      <c r="D41" s="1" t="n">
        <f aca="false">D40+$B$6</f>
        <v>592</v>
      </c>
      <c r="E41" s="1" t="n">
        <f aca="false">E40+$B$4</f>
        <v>5150</v>
      </c>
      <c r="F41" s="1" t="n">
        <f aca="false">F40+$B$5</f>
        <v>2097.35</v>
      </c>
      <c r="I41" s="1" t="s">
        <v>56</v>
      </c>
      <c r="J41" s="1" t="str">
        <f aca="false">"( WIRE "&amp;D41&amp;" )"</f>
        <v>( WIRE 592 )</v>
      </c>
      <c r="K41" s="1" t="str">
        <f aca="false">"X"&amp;$E41</f>
        <v>X5150</v>
      </c>
      <c r="L41" s="1" t="str">
        <f aca="false">"Y"&amp;F41</f>
        <v>Y2097.35</v>
      </c>
      <c r="M41" s="1" t="str">
        <f aca="false">"G111"</f>
        <v>G111</v>
      </c>
      <c r="O41" s="13" t="str">
        <f aca="false">I41&amp;" "&amp;J41&amp;" "&amp;K41&amp;" "&amp;L41&amp;" "&amp;M41</f>
        <v>N40 ( WIRE 592 ) X5150 Y2097.35 G111</v>
      </c>
    </row>
    <row r="42" customFormat="false" ht="13.8" hidden="false" customHeight="false" outlineLevel="0" collapsed="false">
      <c r="D42" s="1" t="n">
        <f aca="false">D41+$B$6</f>
        <v>593</v>
      </c>
      <c r="E42" s="1" t="n">
        <f aca="false">E41+$B$4</f>
        <v>5150</v>
      </c>
      <c r="F42" s="1" t="n">
        <f aca="false">F41+$B$5</f>
        <v>2091.6</v>
      </c>
      <c r="I42" s="1" t="s">
        <v>57</v>
      </c>
      <c r="J42" s="1" t="str">
        <f aca="false">"( WIRE "&amp;D42&amp;" )"</f>
        <v>( WIRE 593 )</v>
      </c>
      <c r="K42" s="1" t="str">
        <f aca="false">"X"&amp;$E42</f>
        <v>X5150</v>
      </c>
      <c r="L42" s="1" t="str">
        <f aca="false">"Y"&amp;F42</f>
        <v>Y2091.6</v>
      </c>
      <c r="M42" s="1" t="str">
        <f aca="false">"G111"</f>
        <v>G111</v>
      </c>
      <c r="O42" s="13" t="str">
        <f aca="false">I42&amp;" "&amp;J42&amp;" "&amp;K42&amp;" "&amp;L42&amp;" "&amp;M42</f>
        <v>N41 ( WIRE 593 ) X5150 Y2091.6 G111</v>
      </c>
    </row>
    <row r="43" customFormat="false" ht="13.8" hidden="false" customHeight="false" outlineLevel="0" collapsed="false">
      <c r="D43" s="1" t="n">
        <f aca="false">D42+$B$6</f>
        <v>594</v>
      </c>
      <c r="E43" s="1" t="n">
        <f aca="false">E42+$B$4</f>
        <v>5150</v>
      </c>
      <c r="F43" s="1" t="n">
        <f aca="false">F42+$B$5</f>
        <v>2085.85</v>
      </c>
      <c r="I43" s="1" t="s">
        <v>58</v>
      </c>
      <c r="J43" s="1" t="str">
        <f aca="false">"( WIRE "&amp;D43&amp;" )"</f>
        <v>( WIRE 594 )</v>
      </c>
      <c r="K43" s="1" t="str">
        <f aca="false">"X"&amp;$E43</f>
        <v>X5150</v>
      </c>
      <c r="L43" s="1" t="str">
        <f aca="false">"Y"&amp;F43</f>
        <v>Y2085.85</v>
      </c>
      <c r="M43" s="1" t="str">
        <f aca="false">"G111"</f>
        <v>G111</v>
      </c>
      <c r="O43" s="13" t="str">
        <f aca="false">I43&amp;" "&amp;J43&amp;" "&amp;K43&amp;" "&amp;L43&amp;" "&amp;M43</f>
        <v>N42 ( WIRE 594 ) X5150 Y2085.85 G111</v>
      </c>
    </row>
    <row r="44" customFormat="false" ht="13.8" hidden="false" customHeight="false" outlineLevel="0" collapsed="false">
      <c r="D44" s="1" t="n">
        <f aca="false">D43+$B$6</f>
        <v>595</v>
      </c>
      <c r="E44" s="1" t="n">
        <f aca="false">E43+$B$4</f>
        <v>5150</v>
      </c>
      <c r="F44" s="1" t="n">
        <f aca="false">F43+$B$5</f>
        <v>2080.1</v>
      </c>
      <c r="I44" s="1" t="s">
        <v>59</v>
      </c>
      <c r="J44" s="1" t="str">
        <f aca="false">"( WIRE "&amp;D44&amp;" )"</f>
        <v>( WIRE 595 )</v>
      </c>
      <c r="K44" s="1" t="str">
        <f aca="false">"X"&amp;$E44</f>
        <v>X5150</v>
      </c>
      <c r="L44" s="1" t="str">
        <f aca="false">"Y"&amp;F44</f>
        <v>Y2080.1</v>
      </c>
      <c r="M44" s="1" t="str">
        <f aca="false">"G111"</f>
        <v>G111</v>
      </c>
      <c r="O44" s="13" t="str">
        <f aca="false">I44&amp;" "&amp;J44&amp;" "&amp;K44&amp;" "&amp;L44&amp;" "&amp;M44</f>
        <v>N43 ( WIRE 595 ) X5150 Y2080.1 G111</v>
      </c>
    </row>
    <row r="45" customFormat="false" ht="13.8" hidden="false" customHeight="false" outlineLevel="0" collapsed="false">
      <c r="D45" s="1" t="n">
        <f aca="false">D44+$B$6</f>
        <v>596</v>
      </c>
      <c r="E45" s="1" t="n">
        <f aca="false">E44+$B$4</f>
        <v>5150</v>
      </c>
      <c r="F45" s="1" t="n">
        <f aca="false">F44+$B$5</f>
        <v>2074.35</v>
      </c>
      <c r="I45" s="1" t="s">
        <v>60</v>
      </c>
      <c r="J45" s="1" t="str">
        <f aca="false">"( WIRE "&amp;D45&amp;" )"</f>
        <v>( WIRE 596 )</v>
      </c>
      <c r="K45" s="1" t="str">
        <f aca="false">"X"&amp;$E45</f>
        <v>X5150</v>
      </c>
      <c r="L45" s="1" t="str">
        <f aca="false">"Y"&amp;F45</f>
        <v>Y2074.35</v>
      </c>
      <c r="M45" s="1" t="str">
        <f aca="false">"G111"</f>
        <v>G111</v>
      </c>
      <c r="O45" s="13" t="str">
        <f aca="false">I45&amp;" "&amp;J45&amp;" "&amp;K45&amp;" "&amp;L45&amp;" "&amp;M45</f>
        <v>N44 ( WIRE 596 ) X5150 Y2074.35 G111</v>
      </c>
    </row>
    <row r="46" customFormat="false" ht="13.8" hidden="false" customHeight="false" outlineLevel="0" collapsed="false">
      <c r="D46" s="1" t="n">
        <f aca="false">D45+$B$6</f>
        <v>597</v>
      </c>
      <c r="E46" s="1" t="n">
        <f aca="false">E45+$B$4</f>
        <v>5150</v>
      </c>
      <c r="F46" s="1" t="n">
        <f aca="false">F45+$B$5</f>
        <v>2068.6</v>
      </c>
      <c r="I46" s="1" t="s">
        <v>61</v>
      </c>
      <c r="J46" s="1" t="str">
        <f aca="false">"( WIRE "&amp;D46&amp;" )"</f>
        <v>( WIRE 597 )</v>
      </c>
      <c r="K46" s="1" t="str">
        <f aca="false">"X"&amp;$E46</f>
        <v>X5150</v>
      </c>
      <c r="L46" s="1" t="str">
        <f aca="false">"Y"&amp;F46</f>
        <v>Y2068.6</v>
      </c>
      <c r="M46" s="1" t="str">
        <f aca="false">"G111"</f>
        <v>G111</v>
      </c>
      <c r="O46" s="13" t="str">
        <f aca="false">I46&amp;" "&amp;J46&amp;" "&amp;K46&amp;" "&amp;L46&amp;" "&amp;M46</f>
        <v>N45 ( WIRE 597 ) X5150 Y2068.6 G111</v>
      </c>
    </row>
    <row r="47" customFormat="false" ht="13.8" hidden="false" customHeight="false" outlineLevel="0" collapsed="false">
      <c r="D47" s="1" t="n">
        <f aca="false">D46+$B$6</f>
        <v>598</v>
      </c>
      <c r="E47" s="1" t="n">
        <f aca="false">E46+$B$4</f>
        <v>5150</v>
      </c>
      <c r="F47" s="1" t="n">
        <f aca="false">F46+$B$5</f>
        <v>2062.85</v>
      </c>
      <c r="I47" s="1" t="s">
        <v>62</v>
      </c>
      <c r="J47" s="1" t="str">
        <f aca="false">"( WIRE "&amp;D47&amp;" )"</f>
        <v>( WIRE 598 )</v>
      </c>
      <c r="K47" s="1" t="str">
        <f aca="false">"X"&amp;$E47</f>
        <v>X5150</v>
      </c>
      <c r="L47" s="1" t="str">
        <f aca="false">"Y"&amp;F47</f>
        <v>Y2062.85</v>
      </c>
      <c r="M47" s="1" t="str">
        <f aca="false">"G111"</f>
        <v>G111</v>
      </c>
      <c r="O47" s="13" t="str">
        <f aca="false">I47&amp;" "&amp;J47&amp;" "&amp;K47&amp;" "&amp;L47&amp;" "&amp;M47</f>
        <v>N46 ( WIRE 598 ) X5150 Y2062.85 G111</v>
      </c>
    </row>
    <row r="48" customFormat="false" ht="13.8" hidden="false" customHeight="false" outlineLevel="0" collapsed="false">
      <c r="D48" s="1" t="n">
        <f aca="false">D47+$B$6</f>
        <v>599</v>
      </c>
      <c r="E48" s="1" t="n">
        <f aca="false">E47+$B$4</f>
        <v>5150</v>
      </c>
      <c r="F48" s="1" t="n">
        <f aca="false">F47+$B$5</f>
        <v>2057.1</v>
      </c>
      <c r="I48" s="1" t="s">
        <v>63</v>
      </c>
      <c r="J48" s="1" t="str">
        <f aca="false">"( WIRE "&amp;D48&amp;" )"</f>
        <v>( WIRE 599 )</v>
      </c>
      <c r="K48" s="1" t="str">
        <f aca="false">"X"&amp;$E48</f>
        <v>X5150</v>
      </c>
      <c r="L48" s="1" t="str">
        <f aca="false">"Y"&amp;F48</f>
        <v>Y2057.1</v>
      </c>
      <c r="M48" s="1" t="str">
        <f aca="false">"G111"</f>
        <v>G111</v>
      </c>
      <c r="O48" s="13" t="str">
        <f aca="false">I48&amp;" "&amp;J48&amp;" "&amp;K48&amp;" "&amp;L48&amp;" "&amp;M48</f>
        <v>N47 ( WIRE 599 ) X5150 Y2057.1 G111</v>
      </c>
    </row>
    <row r="49" customFormat="false" ht="13.8" hidden="false" customHeight="false" outlineLevel="0" collapsed="false">
      <c r="D49" s="1" t="n">
        <f aca="false">D48+$B$6</f>
        <v>600</v>
      </c>
      <c r="E49" s="1" t="n">
        <f aca="false">E48+$B$4</f>
        <v>5150</v>
      </c>
      <c r="F49" s="1" t="n">
        <f aca="false">F48+$B$5</f>
        <v>2051.35</v>
      </c>
      <c r="I49" s="1" t="s">
        <v>64</v>
      </c>
      <c r="J49" s="1" t="str">
        <f aca="false">"( WIRE "&amp;D49&amp;" )"</f>
        <v>( WIRE 600 )</v>
      </c>
      <c r="K49" s="1" t="str">
        <f aca="false">"X"&amp;$E49</f>
        <v>X5150</v>
      </c>
      <c r="L49" s="1" t="str">
        <f aca="false">"Y"&amp;F49</f>
        <v>Y2051.35</v>
      </c>
      <c r="M49" s="1" t="str">
        <f aca="false">"G111"</f>
        <v>G111</v>
      </c>
      <c r="O49" s="13" t="str">
        <f aca="false">I49&amp;" "&amp;J49&amp;" "&amp;K49&amp;" "&amp;L49&amp;" "&amp;M49</f>
        <v>N48 ( WIRE 600 ) X5150 Y2051.35 G111</v>
      </c>
    </row>
    <row r="50" customFormat="false" ht="13.8" hidden="false" customHeight="false" outlineLevel="0" collapsed="false">
      <c r="D50" s="1" t="n">
        <f aca="false">D49+$B$6</f>
        <v>601</v>
      </c>
      <c r="E50" s="1" t="n">
        <f aca="false">E49+$B$4</f>
        <v>5150</v>
      </c>
      <c r="F50" s="1" t="n">
        <f aca="false">F49+$B$5</f>
        <v>2045.6</v>
      </c>
      <c r="I50" s="1" t="s">
        <v>65</v>
      </c>
      <c r="J50" s="1" t="str">
        <f aca="false">"( WIRE "&amp;D50&amp;" )"</f>
        <v>( WIRE 601 )</v>
      </c>
      <c r="K50" s="1" t="str">
        <f aca="false">"X"&amp;$E50</f>
        <v>X5150</v>
      </c>
      <c r="L50" s="1" t="str">
        <f aca="false">"Y"&amp;F50</f>
        <v>Y2045.6</v>
      </c>
      <c r="M50" s="1" t="str">
        <f aca="false">"G111"</f>
        <v>G111</v>
      </c>
      <c r="O50" s="13" t="str">
        <f aca="false">I50&amp;" "&amp;J50&amp;" "&amp;K50&amp;" "&amp;L50&amp;" "&amp;M50</f>
        <v>N49 ( WIRE 601 ) X5150 Y2045.6 G111</v>
      </c>
    </row>
    <row r="51" customFormat="false" ht="13.8" hidden="false" customHeight="false" outlineLevel="0" collapsed="false">
      <c r="D51" s="1" t="n">
        <f aca="false">D50+$B$6</f>
        <v>602</v>
      </c>
      <c r="E51" s="1" t="n">
        <f aca="false">E50+$B$4</f>
        <v>5150</v>
      </c>
      <c r="F51" s="1" t="n">
        <f aca="false">F50+$B$5</f>
        <v>2039.85</v>
      </c>
      <c r="I51" s="1" t="s">
        <v>66</v>
      </c>
      <c r="J51" s="1" t="str">
        <f aca="false">"( WIRE "&amp;D51&amp;" )"</f>
        <v>( WIRE 602 )</v>
      </c>
      <c r="K51" s="1" t="str">
        <f aca="false">"X"&amp;$E51</f>
        <v>X5150</v>
      </c>
      <c r="L51" s="1" t="str">
        <f aca="false">"Y"&amp;F51</f>
        <v>Y2039.85</v>
      </c>
      <c r="M51" s="1" t="str">
        <f aca="false">"G111"</f>
        <v>G111</v>
      </c>
      <c r="O51" s="13" t="str">
        <f aca="false">I51&amp;" "&amp;J51&amp;" "&amp;K51&amp;" "&amp;L51&amp;" "&amp;M51</f>
        <v>N50 ( WIRE 602 ) X5150 Y2039.85 G111</v>
      </c>
    </row>
    <row r="52" customFormat="false" ht="13.8" hidden="false" customHeight="false" outlineLevel="0" collapsed="false">
      <c r="D52" s="1" t="n">
        <f aca="false">D51+$B$6</f>
        <v>603</v>
      </c>
      <c r="E52" s="1" t="n">
        <f aca="false">E51+$B$4</f>
        <v>5150</v>
      </c>
      <c r="F52" s="1" t="n">
        <f aca="false">F51+$B$5</f>
        <v>2034.1</v>
      </c>
      <c r="I52" s="1" t="s">
        <v>67</v>
      </c>
      <c r="J52" s="1" t="str">
        <f aca="false">"( WIRE "&amp;D52&amp;" )"</f>
        <v>( WIRE 603 )</v>
      </c>
      <c r="K52" s="1" t="str">
        <f aca="false">"X"&amp;$E52</f>
        <v>X5150</v>
      </c>
      <c r="L52" s="1" t="str">
        <f aca="false">"Y"&amp;F52</f>
        <v>Y2034.1</v>
      </c>
      <c r="M52" s="1" t="str">
        <f aca="false">"G111"</f>
        <v>G111</v>
      </c>
      <c r="O52" s="13" t="str">
        <f aca="false">I52&amp;" "&amp;J52&amp;" "&amp;K52&amp;" "&amp;L52&amp;" "&amp;M52</f>
        <v>N51 ( WIRE 603 ) X5150 Y2034.1 G111</v>
      </c>
    </row>
    <row r="53" customFormat="false" ht="13.8" hidden="false" customHeight="false" outlineLevel="0" collapsed="false">
      <c r="D53" s="1" t="n">
        <f aca="false">D52+$B$6</f>
        <v>604</v>
      </c>
      <c r="E53" s="1" t="n">
        <f aca="false">E52+$B$4</f>
        <v>5150</v>
      </c>
      <c r="F53" s="1" t="n">
        <f aca="false">F52+$B$5</f>
        <v>2028.35</v>
      </c>
      <c r="I53" s="1" t="s">
        <v>68</v>
      </c>
      <c r="J53" s="1" t="str">
        <f aca="false">"( WIRE "&amp;D53&amp;" )"</f>
        <v>( WIRE 604 )</v>
      </c>
      <c r="K53" s="1" t="str">
        <f aca="false">"X"&amp;$E53</f>
        <v>X5150</v>
      </c>
      <c r="L53" s="1" t="str">
        <f aca="false">"Y"&amp;F53</f>
        <v>Y2028.35</v>
      </c>
      <c r="M53" s="1" t="str">
        <f aca="false">"G111"</f>
        <v>G111</v>
      </c>
      <c r="O53" s="13" t="str">
        <f aca="false">I53&amp;" "&amp;J53&amp;" "&amp;K53&amp;" "&amp;L53&amp;" "&amp;M53</f>
        <v>N52 ( WIRE 604 ) X5150 Y2028.35 G111</v>
      </c>
    </row>
    <row r="54" customFormat="false" ht="13.8" hidden="false" customHeight="false" outlineLevel="0" collapsed="false">
      <c r="D54" s="1" t="n">
        <f aca="false">D53+$B$6</f>
        <v>605</v>
      </c>
      <c r="E54" s="1" t="n">
        <f aca="false">E53+$B$4</f>
        <v>5150</v>
      </c>
      <c r="F54" s="1" t="n">
        <f aca="false">F53+$B$5</f>
        <v>2022.6</v>
      </c>
      <c r="I54" s="1" t="s">
        <v>69</v>
      </c>
      <c r="J54" s="1" t="str">
        <f aca="false">"( WIRE "&amp;D54&amp;" )"</f>
        <v>( WIRE 605 )</v>
      </c>
      <c r="K54" s="1" t="str">
        <f aca="false">"X"&amp;$E54</f>
        <v>X5150</v>
      </c>
      <c r="L54" s="1" t="str">
        <f aca="false">"Y"&amp;F54</f>
        <v>Y2022.6</v>
      </c>
      <c r="M54" s="1" t="str">
        <f aca="false">"G111"</f>
        <v>G111</v>
      </c>
      <c r="O54" s="13" t="str">
        <f aca="false">I54&amp;" "&amp;J54&amp;" "&amp;K54&amp;" "&amp;L54&amp;" "&amp;M54</f>
        <v>N53 ( WIRE 605 ) X5150 Y2022.6 G111</v>
      </c>
    </row>
    <row r="55" customFormat="false" ht="13.8" hidden="false" customHeight="false" outlineLevel="0" collapsed="false">
      <c r="D55" s="1" t="n">
        <f aca="false">D54+$B$6</f>
        <v>606</v>
      </c>
      <c r="E55" s="1" t="n">
        <f aca="false">E54+$B$4</f>
        <v>5150</v>
      </c>
      <c r="F55" s="1" t="n">
        <f aca="false">F54+$B$5</f>
        <v>2016.85</v>
      </c>
      <c r="I55" s="1" t="s">
        <v>70</v>
      </c>
      <c r="J55" s="1" t="str">
        <f aca="false">"( WIRE "&amp;D55&amp;" )"</f>
        <v>( WIRE 606 )</v>
      </c>
      <c r="K55" s="1" t="str">
        <f aca="false">"X"&amp;$E55</f>
        <v>X5150</v>
      </c>
      <c r="L55" s="1" t="str">
        <f aca="false">"Y"&amp;F55</f>
        <v>Y2016.85</v>
      </c>
      <c r="M55" s="1" t="str">
        <f aca="false">"G111"</f>
        <v>G111</v>
      </c>
      <c r="O55" s="13" t="str">
        <f aca="false">I55&amp;" "&amp;J55&amp;" "&amp;K55&amp;" "&amp;L55&amp;" "&amp;M55</f>
        <v>N54 ( WIRE 606 ) X5150 Y2016.85 G111</v>
      </c>
    </row>
    <row r="56" customFormat="false" ht="13.8" hidden="false" customHeight="false" outlineLevel="0" collapsed="false">
      <c r="D56" s="1" t="n">
        <f aca="false">D55+$B$6</f>
        <v>607</v>
      </c>
      <c r="E56" s="1" t="n">
        <f aca="false">E55+$B$4</f>
        <v>5150</v>
      </c>
      <c r="F56" s="1" t="n">
        <f aca="false">F55+$B$5</f>
        <v>2011.1</v>
      </c>
      <c r="I56" s="1" t="s">
        <v>71</v>
      </c>
      <c r="J56" s="1" t="str">
        <f aca="false">"( WIRE "&amp;D56&amp;" )"</f>
        <v>( WIRE 607 )</v>
      </c>
      <c r="K56" s="1" t="str">
        <f aca="false">"X"&amp;$E56</f>
        <v>X5150</v>
      </c>
      <c r="L56" s="1" t="str">
        <f aca="false">"Y"&amp;F56</f>
        <v>Y2011.1</v>
      </c>
      <c r="M56" s="1" t="str">
        <f aca="false">"G111"</f>
        <v>G111</v>
      </c>
      <c r="O56" s="13" t="str">
        <f aca="false">I56&amp;" "&amp;J56&amp;" "&amp;K56&amp;" "&amp;L56&amp;" "&amp;M56</f>
        <v>N55 ( WIRE 607 ) X5150 Y2011.1 G111</v>
      </c>
    </row>
    <row r="57" customFormat="false" ht="13.8" hidden="false" customHeight="false" outlineLevel="0" collapsed="false">
      <c r="D57" s="1" t="n">
        <f aca="false">D56+$B$6</f>
        <v>608</v>
      </c>
      <c r="E57" s="1" t="n">
        <f aca="false">E56+$B$4</f>
        <v>5150</v>
      </c>
      <c r="F57" s="1" t="n">
        <f aca="false">F56+$B$5</f>
        <v>2005.35</v>
      </c>
      <c r="I57" s="1" t="s">
        <v>72</v>
      </c>
      <c r="J57" s="1" t="str">
        <f aca="false">"( WIRE "&amp;D57&amp;" )"</f>
        <v>( WIRE 608 )</v>
      </c>
      <c r="K57" s="1" t="str">
        <f aca="false">"X"&amp;$E57</f>
        <v>X5150</v>
      </c>
      <c r="L57" s="1" t="str">
        <f aca="false">"Y"&amp;F57</f>
        <v>Y2005.35</v>
      </c>
      <c r="M57" s="1" t="str">
        <f aca="false">"G111"</f>
        <v>G111</v>
      </c>
      <c r="O57" s="13" t="str">
        <f aca="false">I57&amp;" "&amp;J57&amp;" "&amp;K57&amp;" "&amp;L57&amp;" "&amp;M57</f>
        <v>N56 ( WIRE 608 ) X5150 Y2005.35 G111</v>
      </c>
    </row>
    <row r="58" customFormat="false" ht="13.8" hidden="false" customHeight="false" outlineLevel="0" collapsed="false">
      <c r="D58" s="1" t="n">
        <f aca="false">D57+$B$6</f>
        <v>609</v>
      </c>
      <c r="E58" s="1" t="n">
        <f aca="false">E57+$B$4</f>
        <v>5150</v>
      </c>
      <c r="F58" s="1" t="n">
        <f aca="false">F57+$B$5</f>
        <v>1999.6</v>
      </c>
      <c r="I58" s="1" t="s">
        <v>73</v>
      </c>
      <c r="J58" s="1" t="str">
        <f aca="false">"( WIRE "&amp;D58&amp;" )"</f>
        <v>( WIRE 609 )</v>
      </c>
      <c r="K58" s="1" t="str">
        <f aca="false">"X"&amp;$E58</f>
        <v>X5150</v>
      </c>
      <c r="L58" s="1" t="str">
        <f aca="false">"Y"&amp;F58</f>
        <v>Y1999.6</v>
      </c>
      <c r="M58" s="1" t="str">
        <f aca="false">"G111"</f>
        <v>G111</v>
      </c>
      <c r="O58" s="13" t="str">
        <f aca="false">I58&amp;" "&amp;J58&amp;" "&amp;K58&amp;" "&amp;L58&amp;" "&amp;M58</f>
        <v>N57 ( WIRE 609 ) X5150 Y1999.6 G111</v>
      </c>
    </row>
    <row r="59" customFormat="false" ht="13.8" hidden="false" customHeight="false" outlineLevel="0" collapsed="false">
      <c r="D59" s="1" t="n">
        <f aca="false">D58+$B$6</f>
        <v>610</v>
      </c>
      <c r="E59" s="1" t="n">
        <f aca="false">E58+$B$4</f>
        <v>5150</v>
      </c>
      <c r="F59" s="1" t="n">
        <f aca="false">F58+$B$5</f>
        <v>1993.85</v>
      </c>
      <c r="I59" s="1" t="s">
        <v>74</v>
      </c>
      <c r="J59" s="1" t="str">
        <f aca="false">"( WIRE "&amp;D59&amp;" )"</f>
        <v>( WIRE 610 )</v>
      </c>
      <c r="K59" s="1" t="str">
        <f aca="false">"X"&amp;$E59</f>
        <v>X5150</v>
      </c>
      <c r="L59" s="1" t="str">
        <f aca="false">"Y"&amp;F59</f>
        <v>Y1993.85</v>
      </c>
      <c r="M59" s="1" t="str">
        <f aca="false">"G111"</f>
        <v>G111</v>
      </c>
      <c r="O59" s="13" t="str">
        <f aca="false">I59&amp;" "&amp;J59&amp;" "&amp;K59&amp;" "&amp;L59&amp;" "&amp;M59</f>
        <v>N58 ( WIRE 610 ) X5150 Y1993.85 G111</v>
      </c>
    </row>
    <row r="60" customFormat="false" ht="13.8" hidden="false" customHeight="false" outlineLevel="0" collapsed="false">
      <c r="D60" s="1" t="n">
        <f aca="false">D59+$B$6</f>
        <v>611</v>
      </c>
      <c r="E60" s="1" t="n">
        <f aca="false">E59+$B$4</f>
        <v>5150</v>
      </c>
      <c r="F60" s="1" t="n">
        <f aca="false">F59+$B$5</f>
        <v>1988.1</v>
      </c>
      <c r="I60" s="1" t="s">
        <v>75</v>
      </c>
      <c r="J60" s="1" t="str">
        <f aca="false">"( WIRE "&amp;D60&amp;" )"</f>
        <v>( WIRE 611 )</v>
      </c>
      <c r="K60" s="1" t="str">
        <f aca="false">"X"&amp;$E60</f>
        <v>X5150</v>
      </c>
      <c r="L60" s="1" t="str">
        <f aca="false">"Y"&amp;F60</f>
        <v>Y1988.1</v>
      </c>
      <c r="M60" s="1" t="str">
        <f aca="false">"G111"</f>
        <v>G111</v>
      </c>
      <c r="O60" s="13" t="str">
        <f aca="false">I60&amp;" "&amp;J60&amp;" "&amp;K60&amp;" "&amp;L60&amp;" "&amp;M60</f>
        <v>N59 ( WIRE 611 ) X5150 Y1988.1 G111</v>
      </c>
    </row>
    <row r="61" customFormat="false" ht="13.8" hidden="false" customHeight="false" outlineLevel="0" collapsed="false">
      <c r="D61" s="1" t="n">
        <f aca="false">D60+$B$6</f>
        <v>612</v>
      </c>
      <c r="E61" s="1" t="n">
        <f aca="false">E60+$B$4</f>
        <v>5150</v>
      </c>
      <c r="F61" s="1" t="n">
        <f aca="false">F60+$B$5</f>
        <v>1982.35</v>
      </c>
      <c r="I61" s="1" t="s">
        <v>76</v>
      </c>
      <c r="J61" s="1" t="str">
        <f aca="false">"( WIRE "&amp;D61&amp;" )"</f>
        <v>( WIRE 612 )</v>
      </c>
      <c r="K61" s="1" t="str">
        <f aca="false">"X"&amp;$E61</f>
        <v>X5150</v>
      </c>
      <c r="L61" s="1" t="str">
        <f aca="false">"Y"&amp;F61</f>
        <v>Y1982.35</v>
      </c>
      <c r="M61" s="1" t="str">
        <f aca="false">"G111"</f>
        <v>G111</v>
      </c>
      <c r="O61" s="13" t="str">
        <f aca="false">I61&amp;" "&amp;J61&amp;" "&amp;K61&amp;" "&amp;L61&amp;" "&amp;M61</f>
        <v>N60 ( WIRE 612 ) X5150 Y1982.35 G111</v>
      </c>
    </row>
    <row r="62" customFormat="false" ht="13.8" hidden="false" customHeight="false" outlineLevel="0" collapsed="false">
      <c r="D62" s="1" t="n">
        <f aca="false">D61+$B$6</f>
        <v>613</v>
      </c>
      <c r="E62" s="1" t="n">
        <f aca="false">E61+$B$4</f>
        <v>5150</v>
      </c>
      <c r="F62" s="1" t="n">
        <f aca="false">F61+$B$5</f>
        <v>1976.6</v>
      </c>
      <c r="I62" s="1" t="s">
        <v>77</v>
      </c>
      <c r="J62" s="1" t="str">
        <f aca="false">"( WIRE "&amp;D62&amp;" )"</f>
        <v>( WIRE 613 )</v>
      </c>
      <c r="K62" s="1" t="str">
        <f aca="false">"X"&amp;$E62</f>
        <v>X5150</v>
      </c>
      <c r="L62" s="1" t="str">
        <f aca="false">"Y"&amp;F62</f>
        <v>Y1976.6</v>
      </c>
      <c r="M62" s="1" t="str">
        <f aca="false">"G111"</f>
        <v>G111</v>
      </c>
      <c r="O62" s="13" t="str">
        <f aca="false">I62&amp;" "&amp;J62&amp;" "&amp;K62&amp;" "&amp;L62&amp;" "&amp;M62</f>
        <v>N61 ( WIRE 613 ) X5150 Y1976.6 G111</v>
      </c>
    </row>
    <row r="63" customFormat="false" ht="13.8" hidden="false" customHeight="false" outlineLevel="0" collapsed="false">
      <c r="D63" s="1" t="n">
        <f aca="false">D62+$B$6</f>
        <v>614</v>
      </c>
      <c r="E63" s="1" t="n">
        <f aca="false">E62+$B$4</f>
        <v>5150</v>
      </c>
      <c r="F63" s="1" t="n">
        <f aca="false">F62+$B$5</f>
        <v>1970.85</v>
      </c>
      <c r="I63" s="1" t="s">
        <v>78</v>
      </c>
      <c r="J63" s="1" t="str">
        <f aca="false">"( WIRE "&amp;D63&amp;" )"</f>
        <v>( WIRE 614 )</v>
      </c>
      <c r="K63" s="1" t="str">
        <f aca="false">"X"&amp;$E63</f>
        <v>X5150</v>
      </c>
      <c r="L63" s="1" t="str">
        <f aca="false">"Y"&amp;F63</f>
        <v>Y1970.85</v>
      </c>
      <c r="M63" s="1" t="str">
        <f aca="false">"G111"</f>
        <v>G111</v>
      </c>
      <c r="O63" s="13" t="str">
        <f aca="false">I63&amp;" "&amp;J63&amp;" "&amp;K63&amp;" "&amp;L63&amp;" "&amp;M63</f>
        <v>N62 ( WIRE 614 ) X5150 Y1970.85 G111</v>
      </c>
    </row>
    <row r="64" customFormat="false" ht="13.8" hidden="false" customHeight="false" outlineLevel="0" collapsed="false">
      <c r="D64" s="1" t="n">
        <f aca="false">D63+$B$6</f>
        <v>615</v>
      </c>
      <c r="E64" s="1" t="n">
        <f aca="false">E63+$B$4</f>
        <v>5150</v>
      </c>
      <c r="F64" s="1" t="n">
        <f aca="false">F63+$B$5</f>
        <v>1965.1</v>
      </c>
      <c r="I64" s="1" t="s">
        <v>79</v>
      </c>
      <c r="J64" s="1" t="str">
        <f aca="false">"( WIRE "&amp;D64&amp;" )"</f>
        <v>( WIRE 615 )</v>
      </c>
      <c r="K64" s="1" t="str">
        <f aca="false">"X"&amp;$E64</f>
        <v>X5150</v>
      </c>
      <c r="L64" s="1" t="str">
        <f aca="false">"Y"&amp;F64</f>
        <v>Y1965.1</v>
      </c>
      <c r="M64" s="1" t="str">
        <f aca="false">"G111"</f>
        <v>G111</v>
      </c>
      <c r="O64" s="13" t="str">
        <f aca="false">I64&amp;" "&amp;J64&amp;" "&amp;K64&amp;" "&amp;L64&amp;" "&amp;M64</f>
        <v>N63 ( WIRE 615 ) X5150 Y1965.1 G111</v>
      </c>
    </row>
    <row r="65" customFormat="false" ht="13.8" hidden="false" customHeight="false" outlineLevel="0" collapsed="false">
      <c r="D65" s="1" t="n">
        <f aca="false">D64+$B$6</f>
        <v>616</v>
      </c>
      <c r="E65" s="1" t="n">
        <f aca="false">E64+$B$4</f>
        <v>5150</v>
      </c>
      <c r="F65" s="1" t="n">
        <f aca="false">F64+$B$5</f>
        <v>1959.35</v>
      </c>
      <c r="I65" s="1" t="s">
        <v>80</v>
      </c>
      <c r="J65" s="1" t="str">
        <f aca="false">"( WIRE "&amp;D65&amp;" )"</f>
        <v>( WIRE 616 )</v>
      </c>
      <c r="K65" s="1" t="str">
        <f aca="false">"X"&amp;$E65</f>
        <v>X5150</v>
      </c>
      <c r="L65" s="1" t="str">
        <f aca="false">"Y"&amp;F65</f>
        <v>Y1959.35</v>
      </c>
      <c r="M65" s="1" t="str">
        <f aca="false">"G111"</f>
        <v>G111</v>
      </c>
      <c r="O65" s="13" t="str">
        <f aca="false">I65&amp;" "&amp;J65&amp;" "&amp;K65&amp;" "&amp;L65&amp;" "&amp;M65</f>
        <v>N64 ( WIRE 616 ) X5150 Y1959.35 G111</v>
      </c>
    </row>
    <row r="66" customFormat="false" ht="13.8" hidden="false" customHeight="false" outlineLevel="0" collapsed="false">
      <c r="D66" s="1" t="n">
        <f aca="false">D65+$B$6</f>
        <v>617</v>
      </c>
      <c r="E66" s="1" t="n">
        <f aca="false">E65+$B$4</f>
        <v>5150</v>
      </c>
      <c r="F66" s="1" t="n">
        <f aca="false">F65+$B$5</f>
        <v>1953.6</v>
      </c>
      <c r="I66" s="1" t="s">
        <v>81</v>
      </c>
      <c r="J66" s="1" t="str">
        <f aca="false">"( WIRE "&amp;D66&amp;" )"</f>
        <v>( WIRE 617 )</v>
      </c>
      <c r="K66" s="1" t="str">
        <f aca="false">"X"&amp;$E66</f>
        <v>X5150</v>
      </c>
      <c r="L66" s="1" t="str">
        <f aca="false">"Y"&amp;F66</f>
        <v>Y1953.6</v>
      </c>
      <c r="M66" s="1" t="str">
        <f aca="false">"G111"</f>
        <v>G111</v>
      </c>
      <c r="O66" s="13" t="str">
        <f aca="false">I66&amp;" "&amp;J66&amp;" "&amp;K66&amp;" "&amp;L66&amp;" "&amp;M66</f>
        <v>N65 ( WIRE 617 ) X5150 Y1953.6 G111</v>
      </c>
    </row>
    <row r="67" customFormat="false" ht="13.8" hidden="false" customHeight="false" outlineLevel="0" collapsed="false">
      <c r="D67" s="1" t="n">
        <f aca="false">D66+$B$6</f>
        <v>618</v>
      </c>
      <c r="E67" s="1" t="n">
        <f aca="false">E66+$B$4</f>
        <v>5150</v>
      </c>
      <c r="F67" s="1" t="n">
        <f aca="false">F66+$B$5</f>
        <v>1947.85</v>
      </c>
      <c r="I67" s="1" t="s">
        <v>82</v>
      </c>
      <c r="J67" s="1" t="str">
        <f aca="false">"( WIRE "&amp;D67&amp;" )"</f>
        <v>( WIRE 618 )</v>
      </c>
      <c r="K67" s="1" t="str">
        <f aca="false">"X"&amp;$E67</f>
        <v>X5150</v>
      </c>
      <c r="L67" s="1" t="str">
        <f aca="false">"Y"&amp;F67</f>
        <v>Y1947.85</v>
      </c>
      <c r="M67" s="1" t="str">
        <f aca="false">"G111"</f>
        <v>G111</v>
      </c>
      <c r="O67" s="13" t="str">
        <f aca="false">I67&amp;" "&amp;J67&amp;" "&amp;K67&amp;" "&amp;L67&amp;" "&amp;M67</f>
        <v>N66 ( WIRE 618 ) X5150 Y1947.85 G111</v>
      </c>
    </row>
    <row r="68" customFormat="false" ht="13.8" hidden="false" customHeight="false" outlineLevel="0" collapsed="false">
      <c r="D68" s="1" t="n">
        <f aca="false">D67+$B$6</f>
        <v>619</v>
      </c>
      <c r="E68" s="1" t="n">
        <f aca="false">E67+$B$4</f>
        <v>5150</v>
      </c>
      <c r="F68" s="1" t="n">
        <f aca="false">F67+$B$5</f>
        <v>1942.1</v>
      </c>
      <c r="I68" s="1" t="s">
        <v>83</v>
      </c>
      <c r="J68" s="1" t="str">
        <f aca="false">"( WIRE "&amp;D68&amp;" )"</f>
        <v>( WIRE 619 )</v>
      </c>
      <c r="K68" s="1" t="str">
        <f aca="false">"X"&amp;$E68</f>
        <v>X5150</v>
      </c>
      <c r="L68" s="1" t="str">
        <f aca="false">"Y"&amp;F68</f>
        <v>Y1942.1</v>
      </c>
      <c r="M68" s="1" t="str">
        <f aca="false">"G111"</f>
        <v>G111</v>
      </c>
      <c r="O68" s="13" t="str">
        <f aca="false">I68&amp;" "&amp;J68&amp;" "&amp;K68&amp;" "&amp;L68&amp;" "&amp;M68</f>
        <v>N67 ( WIRE 619 ) X5150 Y1942.1 G111</v>
      </c>
    </row>
    <row r="69" customFormat="false" ht="13.8" hidden="false" customHeight="false" outlineLevel="0" collapsed="false">
      <c r="D69" s="1" t="n">
        <f aca="false">D68+$B$6</f>
        <v>620</v>
      </c>
      <c r="E69" s="1" t="n">
        <f aca="false">E68+$B$4</f>
        <v>5150</v>
      </c>
      <c r="F69" s="1" t="n">
        <f aca="false">F68+$B$5</f>
        <v>1936.35</v>
      </c>
      <c r="I69" s="1" t="s">
        <v>84</v>
      </c>
      <c r="J69" s="1" t="str">
        <f aca="false">"( WIRE "&amp;D69&amp;" )"</f>
        <v>( WIRE 620 )</v>
      </c>
      <c r="K69" s="1" t="str">
        <f aca="false">"X"&amp;$E69</f>
        <v>X5150</v>
      </c>
      <c r="L69" s="1" t="str">
        <f aca="false">"Y"&amp;F69</f>
        <v>Y1936.35</v>
      </c>
      <c r="M69" s="1" t="str">
        <f aca="false">"G111"</f>
        <v>G111</v>
      </c>
      <c r="O69" s="13" t="str">
        <f aca="false">I69&amp;" "&amp;J69&amp;" "&amp;K69&amp;" "&amp;L69&amp;" "&amp;M69</f>
        <v>N68 ( WIRE 620 ) X5150 Y1936.35 G111</v>
      </c>
    </row>
    <row r="70" customFormat="false" ht="13.8" hidden="false" customHeight="false" outlineLevel="0" collapsed="false">
      <c r="D70" s="1" t="n">
        <f aca="false">D69+$B$6</f>
        <v>621</v>
      </c>
      <c r="E70" s="1" t="n">
        <f aca="false">E69+$B$4</f>
        <v>5150</v>
      </c>
      <c r="F70" s="1" t="n">
        <f aca="false">F69+$B$5</f>
        <v>1930.6</v>
      </c>
      <c r="I70" s="1" t="s">
        <v>85</v>
      </c>
      <c r="J70" s="1" t="str">
        <f aca="false">"( WIRE "&amp;D70&amp;" )"</f>
        <v>( WIRE 621 )</v>
      </c>
      <c r="K70" s="1" t="str">
        <f aca="false">"X"&amp;$E70</f>
        <v>X5150</v>
      </c>
      <c r="L70" s="1" t="str">
        <f aca="false">"Y"&amp;F70</f>
        <v>Y1930.6</v>
      </c>
      <c r="M70" s="1" t="str">
        <f aca="false">"G111"</f>
        <v>G111</v>
      </c>
      <c r="O70" s="13" t="str">
        <f aca="false">I70&amp;" "&amp;J70&amp;" "&amp;K70&amp;" "&amp;L70&amp;" "&amp;M70</f>
        <v>N69 ( WIRE 621 ) X5150 Y1930.6 G111</v>
      </c>
    </row>
    <row r="71" customFormat="false" ht="13.8" hidden="false" customHeight="false" outlineLevel="0" collapsed="false">
      <c r="D71" s="1" t="n">
        <f aca="false">D70+$B$6</f>
        <v>622</v>
      </c>
      <c r="E71" s="1" t="n">
        <f aca="false">E70+$B$4</f>
        <v>5150</v>
      </c>
      <c r="F71" s="1" t="n">
        <f aca="false">F70+$B$5</f>
        <v>1924.85</v>
      </c>
      <c r="I71" s="1" t="s">
        <v>86</v>
      </c>
      <c r="J71" s="1" t="str">
        <f aca="false">"( WIRE "&amp;D71&amp;" )"</f>
        <v>( WIRE 622 )</v>
      </c>
      <c r="K71" s="1" t="str">
        <f aca="false">"X"&amp;$E71</f>
        <v>X5150</v>
      </c>
      <c r="L71" s="1" t="str">
        <f aca="false">"Y"&amp;F71</f>
        <v>Y1924.85</v>
      </c>
      <c r="M71" s="1" t="str">
        <f aca="false">"G111"</f>
        <v>G111</v>
      </c>
      <c r="O71" s="13" t="str">
        <f aca="false">I71&amp;" "&amp;J71&amp;" "&amp;K71&amp;" "&amp;L71&amp;" "&amp;M71</f>
        <v>N70 ( WIRE 622 ) X5150 Y1924.85 G111</v>
      </c>
    </row>
    <row r="72" customFormat="false" ht="13.8" hidden="false" customHeight="false" outlineLevel="0" collapsed="false">
      <c r="D72" s="1" t="n">
        <f aca="false">D71+$B$6</f>
        <v>623</v>
      </c>
      <c r="E72" s="1" t="n">
        <f aca="false">E71+$B$4</f>
        <v>5150</v>
      </c>
      <c r="F72" s="1" t="n">
        <f aca="false">F71+$B$5</f>
        <v>1919.1</v>
      </c>
      <c r="I72" s="1" t="s">
        <v>87</v>
      </c>
      <c r="J72" s="1" t="str">
        <f aca="false">"( WIRE "&amp;D72&amp;" )"</f>
        <v>( WIRE 623 )</v>
      </c>
      <c r="K72" s="1" t="str">
        <f aca="false">"X"&amp;$E72</f>
        <v>X5150</v>
      </c>
      <c r="L72" s="1" t="str">
        <f aca="false">"Y"&amp;F72</f>
        <v>Y1919.1</v>
      </c>
      <c r="M72" s="1" t="str">
        <f aca="false">"G111"</f>
        <v>G111</v>
      </c>
      <c r="O72" s="13" t="str">
        <f aca="false">I72&amp;" "&amp;J72&amp;" "&amp;K72&amp;" "&amp;L72&amp;" "&amp;M72</f>
        <v>N71 ( WIRE 623 ) X5150 Y1919.1 G111</v>
      </c>
    </row>
    <row r="73" customFormat="false" ht="13.8" hidden="false" customHeight="false" outlineLevel="0" collapsed="false">
      <c r="D73" s="1" t="n">
        <f aca="false">D72+$B$6</f>
        <v>624</v>
      </c>
      <c r="E73" s="1" t="n">
        <f aca="false">E72+$B$4</f>
        <v>5150</v>
      </c>
      <c r="F73" s="1" t="n">
        <f aca="false">F72+$B$5</f>
        <v>1913.35</v>
      </c>
      <c r="I73" s="1" t="s">
        <v>88</v>
      </c>
      <c r="J73" s="1" t="str">
        <f aca="false">"( WIRE "&amp;D73&amp;" )"</f>
        <v>( WIRE 624 )</v>
      </c>
      <c r="K73" s="1" t="str">
        <f aca="false">"X"&amp;$E73</f>
        <v>X5150</v>
      </c>
      <c r="L73" s="1" t="str">
        <f aca="false">"Y"&amp;F73</f>
        <v>Y1913.35</v>
      </c>
      <c r="M73" s="1" t="str">
        <f aca="false">"G111"</f>
        <v>G111</v>
      </c>
      <c r="O73" s="13" t="str">
        <f aca="false">I73&amp;" "&amp;J73&amp;" "&amp;K73&amp;" "&amp;L73&amp;" "&amp;M73</f>
        <v>N72 ( WIRE 624 ) X5150 Y1913.35 G111</v>
      </c>
    </row>
    <row r="74" customFormat="false" ht="13.8" hidden="false" customHeight="false" outlineLevel="0" collapsed="false">
      <c r="D74" s="1" t="n">
        <f aca="false">D73+$B$6</f>
        <v>625</v>
      </c>
      <c r="E74" s="1" t="n">
        <f aca="false">E73+$B$4</f>
        <v>5150</v>
      </c>
      <c r="F74" s="1" t="n">
        <f aca="false">F73+$B$5</f>
        <v>1907.6</v>
      </c>
      <c r="I74" s="1" t="s">
        <v>89</v>
      </c>
      <c r="J74" s="1" t="str">
        <f aca="false">"( WIRE "&amp;D74&amp;" )"</f>
        <v>( WIRE 625 )</v>
      </c>
      <c r="K74" s="1" t="str">
        <f aca="false">"X"&amp;$E74</f>
        <v>X5150</v>
      </c>
      <c r="L74" s="1" t="str">
        <f aca="false">"Y"&amp;F74</f>
        <v>Y1907.6</v>
      </c>
      <c r="M74" s="1" t="str">
        <f aca="false">"G111"</f>
        <v>G111</v>
      </c>
      <c r="O74" s="13" t="str">
        <f aca="false">I74&amp;" "&amp;J74&amp;" "&amp;K74&amp;" "&amp;L74&amp;" "&amp;M74</f>
        <v>N73 ( WIRE 625 ) X5150 Y1907.6 G111</v>
      </c>
    </row>
    <row r="75" customFormat="false" ht="13.8" hidden="false" customHeight="false" outlineLevel="0" collapsed="false">
      <c r="D75" s="1" t="n">
        <f aca="false">D74+$B$6</f>
        <v>626</v>
      </c>
      <c r="E75" s="1" t="n">
        <f aca="false">E74+$B$4</f>
        <v>5150</v>
      </c>
      <c r="F75" s="1" t="n">
        <f aca="false">F74+$B$5</f>
        <v>1901.85</v>
      </c>
      <c r="I75" s="1" t="s">
        <v>90</v>
      </c>
      <c r="J75" s="1" t="str">
        <f aca="false">"( WIRE "&amp;D75&amp;" )"</f>
        <v>( WIRE 626 )</v>
      </c>
      <c r="K75" s="1" t="str">
        <f aca="false">"X"&amp;$E75</f>
        <v>X5150</v>
      </c>
      <c r="L75" s="1" t="str">
        <f aca="false">"Y"&amp;F75</f>
        <v>Y1901.85</v>
      </c>
      <c r="M75" s="1" t="str">
        <f aca="false">"G111"</f>
        <v>G111</v>
      </c>
      <c r="O75" s="13" t="str">
        <f aca="false">I75&amp;" "&amp;J75&amp;" "&amp;K75&amp;" "&amp;L75&amp;" "&amp;M75</f>
        <v>N74 ( WIRE 626 ) X5150 Y1901.85 G111</v>
      </c>
    </row>
    <row r="76" customFormat="false" ht="13.8" hidden="false" customHeight="false" outlineLevel="0" collapsed="false">
      <c r="D76" s="1" t="n">
        <f aca="false">D75+$B$6</f>
        <v>627</v>
      </c>
      <c r="E76" s="1" t="n">
        <f aca="false">E75+$B$4</f>
        <v>5150</v>
      </c>
      <c r="F76" s="1" t="n">
        <f aca="false">F75+$B$5</f>
        <v>1896.1</v>
      </c>
      <c r="I76" s="1" t="s">
        <v>91</v>
      </c>
      <c r="J76" s="1" t="str">
        <f aca="false">"( WIRE "&amp;D76&amp;" )"</f>
        <v>( WIRE 627 )</v>
      </c>
      <c r="K76" s="1" t="str">
        <f aca="false">"X"&amp;$E76</f>
        <v>X5150</v>
      </c>
      <c r="L76" s="1" t="str">
        <f aca="false">"Y"&amp;F76</f>
        <v>Y1896.1</v>
      </c>
      <c r="M76" s="1" t="str">
        <f aca="false">"G111"</f>
        <v>G111</v>
      </c>
      <c r="O76" s="13" t="str">
        <f aca="false">I76&amp;" "&amp;J76&amp;" "&amp;K76&amp;" "&amp;L76&amp;" "&amp;M76</f>
        <v>N75 ( WIRE 627 ) X5150 Y1896.1 G111</v>
      </c>
    </row>
    <row r="77" customFormat="false" ht="13.8" hidden="false" customHeight="false" outlineLevel="0" collapsed="false">
      <c r="D77" s="1" t="n">
        <f aca="false">D76+$B$6</f>
        <v>628</v>
      </c>
      <c r="E77" s="1" t="n">
        <f aca="false">E76+$B$4</f>
        <v>5150</v>
      </c>
      <c r="F77" s="1" t="n">
        <f aca="false">F76+$B$5</f>
        <v>1890.35</v>
      </c>
      <c r="I77" s="1" t="s">
        <v>92</v>
      </c>
      <c r="J77" s="1" t="str">
        <f aca="false">"( WIRE "&amp;D77&amp;" )"</f>
        <v>( WIRE 628 )</v>
      </c>
      <c r="K77" s="1" t="str">
        <f aca="false">"X"&amp;$E77</f>
        <v>X5150</v>
      </c>
      <c r="L77" s="1" t="str">
        <f aca="false">"Y"&amp;F77</f>
        <v>Y1890.35</v>
      </c>
      <c r="M77" s="1" t="str">
        <f aca="false">"G111"</f>
        <v>G111</v>
      </c>
      <c r="O77" s="13" t="str">
        <f aca="false">I77&amp;" "&amp;J77&amp;" "&amp;K77&amp;" "&amp;L77&amp;" "&amp;M77</f>
        <v>N76 ( WIRE 628 ) X5150 Y1890.35 G111</v>
      </c>
    </row>
    <row r="78" customFormat="false" ht="13.8" hidden="false" customHeight="false" outlineLevel="0" collapsed="false">
      <c r="D78" s="1" t="n">
        <f aca="false">D77+$B$6</f>
        <v>629</v>
      </c>
      <c r="E78" s="1" t="n">
        <f aca="false">E77+$B$4</f>
        <v>5150</v>
      </c>
      <c r="F78" s="1" t="n">
        <f aca="false">F77+$B$5</f>
        <v>1884.6</v>
      </c>
      <c r="I78" s="1" t="s">
        <v>93</v>
      </c>
      <c r="J78" s="1" t="str">
        <f aca="false">"( WIRE "&amp;D78&amp;" )"</f>
        <v>( WIRE 629 )</v>
      </c>
      <c r="K78" s="1" t="str">
        <f aca="false">"X"&amp;$E78</f>
        <v>X5150</v>
      </c>
      <c r="L78" s="1" t="str">
        <f aca="false">"Y"&amp;F78</f>
        <v>Y1884.6</v>
      </c>
      <c r="M78" s="1" t="str">
        <f aca="false">"G111"</f>
        <v>G111</v>
      </c>
      <c r="O78" s="13" t="str">
        <f aca="false">I78&amp;" "&amp;J78&amp;" "&amp;K78&amp;" "&amp;L78&amp;" "&amp;M78</f>
        <v>N77 ( WIRE 629 ) X5150 Y1884.6 G111</v>
      </c>
    </row>
    <row r="79" customFormat="false" ht="13.8" hidden="false" customHeight="false" outlineLevel="0" collapsed="false">
      <c r="D79" s="1" t="n">
        <f aca="false">D78+$B$6</f>
        <v>630</v>
      </c>
      <c r="E79" s="1" t="n">
        <f aca="false">E78+$B$4</f>
        <v>5150</v>
      </c>
      <c r="F79" s="1" t="n">
        <f aca="false">F78+$B$5</f>
        <v>1878.85</v>
      </c>
      <c r="I79" s="1" t="s">
        <v>94</v>
      </c>
      <c r="J79" s="1" t="str">
        <f aca="false">"( WIRE "&amp;D79&amp;" )"</f>
        <v>( WIRE 630 )</v>
      </c>
      <c r="K79" s="1" t="str">
        <f aca="false">"X"&amp;$E79</f>
        <v>X5150</v>
      </c>
      <c r="L79" s="1" t="str">
        <f aca="false">"Y"&amp;F79</f>
        <v>Y1878.85</v>
      </c>
      <c r="M79" s="1" t="str">
        <f aca="false">"G111"</f>
        <v>G111</v>
      </c>
      <c r="O79" s="13" t="str">
        <f aca="false">I79&amp;" "&amp;J79&amp;" "&amp;K79&amp;" "&amp;L79&amp;" "&amp;M79</f>
        <v>N78 ( WIRE 630 ) X5150 Y1878.85 G111</v>
      </c>
    </row>
    <row r="80" customFormat="false" ht="13.8" hidden="false" customHeight="false" outlineLevel="0" collapsed="false">
      <c r="D80" s="1" t="n">
        <f aca="false">D79+$B$6</f>
        <v>631</v>
      </c>
      <c r="E80" s="1" t="n">
        <f aca="false">E79+$B$4</f>
        <v>5150</v>
      </c>
      <c r="F80" s="1" t="n">
        <f aca="false">F79+$B$5</f>
        <v>1873.1</v>
      </c>
      <c r="I80" s="1" t="s">
        <v>95</v>
      </c>
      <c r="J80" s="1" t="str">
        <f aca="false">"( WIRE "&amp;D80&amp;" )"</f>
        <v>( WIRE 631 )</v>
      </c>
      <c r="K80" s="1" t="str">
        <f aca="false">"X"&amp;$E80</f>
        <v>X5150</v>
      </c>
      <c r="L80" s="1" t="str">
        <f aca="false">"Y"&amp;F80</f>
        <v>Y1873.1</v>
      </c>
      <c r="M80" s="1" t="str">
        <f aca="false">"G111"</f>
        <v>G111</v>
      </c>
      <c r="O80" s="13" t="str">
        <f aca="false">I80&amp;" "&amp;J80&amp;" "&amp;K80&amp;" "&amp;L80&amp;" "&amp;M80</f>
        <v>N79 ( WIRE 631 ) X5150 Y1873.1 G111</v>
      </c>
    </row>
    <row r="81" customFormat="false" ht="13.8" hidden="false" customHeight="false" outlineLevel="0" collapsed="false">
      <c r="D81" s="1" t="n">
        <f aca="false">D80+$B$6</f>
        <v>632</v>
      </c>
      <c r="E81" s="1" t="n">
        <f aca="false">E80+$B$4</f>
        <v>5150</v>
      </c>
      <c r="F81" s="1" t="n">
        <f aca="false">F80+$B$5</f>
        <v>1867.35</v>
      </c>
      <c r="I81" s="1" t="s">
        <v>96</v>
      </c>
      <c r="J81" s="1" t="str">
        <f aca="false">"( WIRE "&amp;D81&amp;" )"</f>
        <v>( WIRE 632 )</v>
      </c>
      <c r="K81" s="1" t="str">
        <f aca="false">"X"&amp;$E81</f>
        <v>X5150</v>
      </c>
      <c r="L81" s="1" t="str">
        <f aca="false">"Y"&amp;F81</f>
        <v>Y1867.35</v>
      </c>
      <c r="M81" s="1" t="str">
        <f aca="false">"G111"</f>
        <v>G111</v>
      </c>
      <c r="O81" s="13" t="str">
        <f aca="false">I81&amp;" "&amp;J81&amp;" "&amp;K81&amp;" "&amp;L81&amp;" "&amp;M81</f>
        <v>N80 ( WIRE 632 ) X5150 Y1867.35 G111</v>
      </c>
    </row>
    <row r="82" customFormat="false" ht="13.8" hidden="false" customHeight="false" outlineLevel="0" collapsed="false">
      <c r="D82" s="1" t="n">
        <f aca="false">D81+$B$6</f>
        <v>633</v>
      </c>
      <c r="E82" s="1" t="n">
        <f aca="false">E81+$B$4</f>
        <v>5150</v>
      </c>
      <c r="F82" s="1" t="n">
        <f aca="false">F81+$B$5</f>
        <v>1861.6</v>
      </c>
      <c r="I82" s="1" t="s">
        <v>97</v>
      </c>
      <c r="J82" s="1" t="str">
        <f aca="false">"( WIRE "&amp;D82&amp;" )"</f>
        <v>( WIRE 633 )</v>
      </c>
      <c r="K82" s="1" t="str">
        <f aca="false">"X"&amp;$E82</f>
        <v>X5150</v>
      </c>
      <c r="L82" s="1" t="str">
        <f aca="false">"Y"&amp;F82</f>
        <v>Y1861.6</v>
      </c>
      <c r="M82" s="1" t="str">
        <f aca="false">"G111"</f>
        <v>G111</v>
      </c>
      <c r="O82" s="13" t="str">
        <f aca="false">I82&amp;" "&amp;J82&amp;" "&amp;K82&amp;" "&amp;L82&amp;" "&amp;M82</f>
        <v>N81 ( WIRE 633 ) X5150 Y1861.6 G111</v>
      </c>
    </row>
    <row r="83" customFormat="false" ht="13.8" hidden="false" customHeight="false" outlineLevel="0" collapsed="false">
      <c r="D83" s="1" t="n">
        <f aca="false">D82+$B$6</f>
        <v>634</v>
      </c>
      <c r="E83" s="1" t="n">
        <f aca="false">E82+$B$4</f>
        <v>5150</v>
      </c>
      <c r="F83" s="1" t="n">
        <f aca="false">F82+$B$5</f>
        <v>1855.85</v>
      </c>
      <c r="I83" s="1" t="s">
        <v>98</v>
      </c>
      <c r="J83" s="1" t="str">
        <f aca="false">"( WIRE "&amp;D83&amp;" )"</f>
        <v>( WIRE 634 )</v>
      </c>
      <c r="K83" s="1" t="str">
        <f aca="false">"X"&amp;$E83</f>
        <v>X5150</v>
      </c>
      <c r="L83" s="1" t="str">
        <f aca="false">"Y"&amp;F83</f>
        <v>Y1855.85</v>
      </c>
      <c r="M83" s="1" t="str">
        <f aca="false">"G111"</f>
        <v>G111</v>
      </c>
      <c r="O83" s="13" t="str">
        <f aca="false">I83&amp;" "&amp;J83&amp;" "&amp;K83&amp;" "&amp;L83&amp;" "&amp;M83</f>
        <v>N82 ( WIRE 634 ) X5150 Y1855.85 G111</v>
      </c>
    </row>
    <row r="84" customFormat="false" ht="13.8" hidden="false" customHeight="false" outlineLevel="0" collapsed="false">
      <c r="D84" s="1" t="n">
        <f aca="false">D83+$B$6</f>
        <v>635</v>
      </c>
      <c r="E84" s="1" t="n">
        <f aca="false">E83+$B$4</f>
        <v>5150</v>
      </c>
      <c r="F84" s="1" t="n">
        <f aca="false">F83+$B$5</f>
        <v>1850.1</v>
      </c>
      <c r="I84" s="1" t="s">
        <v>99</v>
      </c>
      <c r="J84" s="1" t="str">
        <f aca="false">"( WIRE "&amp;D84&amp;" )"</f>
        <v>( WIRE 635 )</v>
      </c>
      <c r="K84" s="1" t="str">
        <f aca="false">"X"&amp;$E84</f>
        <v>X5150</v>
      </c>
      <c r="L84" s="1" t="str">
        <f aca="false">"Y"&amp;F84</f>
        <v>Y1850.1</v>
      </c>
      <c r="M84" s="1" t="str">
        <f aca="false">"G111"</f>
        <v>G111</v>
      </c>
      <c r="O84" s="13" t="str">
        <f aca="false">I84&amp;" "&amp;J84&amp;" "&amp;K84&amp;" "&amp;L84&amp;" "&amp;M84</f>
        <v>N83 ( WIRE 635 ) X5150 Y1850.1 G111</v>
      </c>
    </row>
    <row r="85" customFormat="false" ht="13.8" hidden="false" customHeight="false" outlineLevel="0" collapsed="false">
      <c r="D85" s="1" t="n">
        <f aca="false">D84+$B$6</f>
        <v>636</v>
      </c>
      <c r="E85" s="1" t="n">
        <f aca="false">E84+$B$4</f>
        <v>5150</v>
      </c>
      <c r="F85" s="1" t="n">
        <f aca="false">F84+$B$5</f>
        <v>1844.35</v>
      </c>
      <c r="I85" s="1" t="s">
        <v>100</v>
      </c>
      <c r="J85" s="1" t="str">
        <f aca="false">"( WIRE "&amp;D85&amp;" )"</f>
        <v>( WIRE 636 )</v>
      </c>
      <c r="K85" s="1" t="str">
        <f aca="false">"X"&amp;$E85</f>
        <v>X5150</v>
      </c>
      <c r="L85" s="1" t="str">
        <f aca="false">"Y"&amp;F85</f>
        <v>Y1844.35</v>
      </c>
      <c r="M85" s="1" t="str">
        <f aca="false">"G111"</f>
        <v>G111</v>
      </c>
      <c r="O85" s="13" t="str">
        <f aca="false">I85&amp;" "&amp;J85&amp;" "&amp;K85&amp;" "&amp;L85&amp;" "&amp;M85</f>
        <v>N84 ( WIRE 636 ) X5150 Y1844.35 G111</v>
      </c>
    </row>
    <row r="86" customFormat="false" ht="13.8" hidden="false" customHeight="false" outlineLevel="0" collapsed="false">
      <c r="D86" s="1" t="n">
        <f aca="false">D85+$B$6</f>
        <v>637</v>
      </c>
      <c r="E86" s="1" t="n">
        <f aca="false">E85+$B$4</f>
        <v>5150</v>
      </c>
      <c r="F86" s="1" t="n">
        <f aca="false">F85+$B$5</f>
        <v>1838.6</v>
      </c>
      <c r="I86" s="1" t="s">
        <v>101</v>
      </c>
      <c r="J86" s="1" t="str">
        <f aca="false">"( WIRE "&amp;D86&amp;" )"</f>
        <v>( WIRE 637 )</v>
      </c>
      <c r="K86" s="1" t="str">
        <f aca="false">"X"&amp;$E86</f>
        <v>X5150</v>
      </c>
      <c r="L86" s="1" t="str">
        <f aca="false">"Y"&amp;F86</f>
        <v>Y1838.6</v>
      </c>
      <c r="M86" s="1" t="str">
        <f aca="false">"G111"</f>
        <v>G111</v>
      </c>
      <c r="O86" s="13" t="str">
        <f aca="false">I86&amp;" "&amp;J86&amp;" "&amp;K86&amp;" "&amp;L86&amp;" "&amp;M86</f>
        <v>N85 ( WIRE 637 ) X5150 Y1838.6 G111</v>
      </c>
    </row>
    <row r="87" customFormat="false" ht="13.8" hidden="false" customHeight="false" outlineLevel="0" collapsed="false">
      <c r="D87" s="1" t="n">
        <f aca="false">D86+$B$6</f>
        <v>638</v>
      </c>
      <c r="E87" s="1" t="n">
        <f aca="false">E86+$B$4</f>
        <v>5150</v>
      </c>
      <c r="F87" s="1" t="n">
        <f aca="false">F86+$B$5</f>
        <v>1832.85</v>
      </c>
      <c r="I87" s="1" t="s">
        <v>102</v>
      </c>
      <c r="J87" s="1" t="str">
        <f aca="false">"( WIRE "&amp;D87&amp;" )"</f>
        <v>( WIRE 638 )</v>
      </c>
      <c r="K87" s="1" t="str">
        <f aca="false">"X"&amp;$E87</f>
        <v>X5150</v>
      </c>
      <c r="L87" s="1" t="str">
        <f aca="false">"Y"&amp;F87</f>
        <v>Y1832.85</v>
      </c>
      <c r="M87" s="1" t="str">
        <f aca="false">"G111"</f>
        <v>G111</v>
      </c>
      <c r="O87" s="13" t="str">
        <f aca="false">I87&amp;" "&amp;J87&amp;" "&amp;K87&amp;" "&amp;L87&amp;" "&amp;M87</f>
        <v>N86 ( WIRE 638 ) X5150 Y1832.85 G111</v>
      </c>
    </row>
    <row r="88" customFormat="false" ht="13.8" hidden="false" customHeight="false" outlineLevel="0" collapsed="false">
      <c r="D88" s="1" t="n">
        <f aca="false">D87+$B$6</f>
        <v>639</v>
      </c>
      <c r="E88" s="1" t="n">
        <f aca="false">E87+$B$4</f>
        <v>5150</v>
      </c>
      <c r="F88" s="1" t="n">
        <f aca="false">F87+$B$5</f>
        <v>1827.1</v>
      </c>
      <c r="I88" s="1" t="s">
        <v>103</v>
      </c>
      <c r="J88" s="1" t="str">
        <f aca="false">"( WIRE "&amp;D88&amp;" )"</f>
        <v>( WIRE 639 )</v>
      </c>
      <c r="K88" s="1" t="str">
        <f aca="false">"X"&amp;$E88</f>
        <v>X5150</v>
      </c>
      <c r="L88" s="1" t="str">
        <f aca="false">"Y"&amp;F88</f>
        <v>Y1827.1</v>
      </c>
      <c r="M88" s="1" t="str">
        <f aca="false">"G111"</f>
        <v>G111</v>
      </c>
      <c r="O88" s="13" t="str">
        <f aca="false">I88&amp;" "&amp;J88&amp;" "&amp;K88&amp;" "&amp;L88&amp;" "&amp;M88</f>
        <v>N87 ( WIRE 639 ) X5150 Y1827.1 G111</v>
      </c>
    </row>
    <row r="89" customFormat="false" ht="13.8" hidden="false" customHeight="false" outlineLevel="0" collapsed="false">
      <c r="D89" s="1" t="n">
        <f aca="false">D88+$B$6</f>
        <v>640</v>
      </c>
      <c r="E89" s="1" t="n">
        <f aca="false">E88+$B$4</f>
        <v>5150</v>
      </c>
      <c r="F89" s="1" t="n">
        <f aca="false">F88+$B$5</f>
        <v>1821.35</v>
      </c>
      <c r="I89" s="1" t="s">
        <v>104</v>
      </c>
      <c r="J89" s="1" t="str">
        <f aca="false">"( WIRE "&amp;D89&amp;" )"</f>
        <v>( WIRE 640 )</v>
      </c>
      <c r="K89" s="1" t="str">
        <f aca="false">"X"&amp;$E89</f>
        <v>X5150</v>
      </c>
      <c r="L89" s="1" t="str">
        <f aca="false">"Y"&amp;F89</f>
        <v>Y1821.35</v>
      </c>
      <c r="M89" s="1" t="str">
        <f aca="false">"G111"</f>
        <v>G111</v>
      </c>
      <c r="O89" s="13" t="str">
        <f aca="false">I89&amp;" "&amp;J89&amp;" "&amp;K89&amp;" "&amp;L89&amp;" "&amp;M89</f>
        <v>N88 ( WIRE 640 ) X5150 Y1821.35 G111</v>
      </c>
    </row>
    <row r="90" customFormat="false" ht="13.8" hidden="false" customHeight="false" outlineLevel="0" collapsed="false">
      <c r="D90" s="1" t="n">
        <f aca="false">D89+$B$6</f>
        <v>641</v>
      </c>
      <c r="E90" s="1" t="n">
        <f aca="false">E89+$B$4</f>
        <v>5150</v>
      </c>
      <c r="F90" s="1" t="n">
        <f aca="false">F89+$B$5</f>
        <v>1815.6</v>
      </c>
      <c r="I90" s="1" t="s">
        <v>105</v>
      </c>
      <c r="J90" s="1" t="str">
        <f aca="false">"( WIRE "&amp;D90&amp;" )"</f>
        <v>( WIRE 641 )</v>
      </c>
      <c r="K90" s="1" t="str">
        <f aca="false">"X"&amp;$E90</f>
        <v>X5150</v>
      </c>
      <c r="L90" s="1" t="str">
        <f aca="false">"Y"&amp;F90</f>
        <v>Y1815.6</v>
      </c>
      <c r="M90" s="1" t="str">
        <f aca="false">"G111"</f>
        <v>G111</v>
      </c>
      <c r="O90" s="13" t="str">
        <f aca="false">I90&amp;" "&amp;J90&amp;" "&amp;K90&amp;" "&amp;L90&amp;" "&amp;M90</f>
        <v>N89 ( WIRE 641 ) X5150 Y1815.6 G111</v>
      </c>
    </row>
    <row r="91" customFormat="false" ht="13.8" hidden="false" customHeight="false" outlineLevel="0" collapsed="false">
      <c r="D91" s="1" t="n">
        <f aca="false">D90+$B$6</f>
        <v>642</v>
      </c>
      <c r="E91" s="1" t="n">
        <f aca="false">E90+$B$4</f>
        <v>5150</v>
      </c>
      <c r="F91" s="1" t="n">
        <f aca="false">F90+$B$5</f>
        <v>1809.85</v>
      </c>
      <c r="I91" s="1" t="s">
        <v>106</v>
      </c>
      <c r="J91" s="1" t="str">
        <f aca="false">"( WIRE "&amp;D91&amp;" )"</f>
        <v>( WIRE 642 )</v>
      </c>
      <c r="K91" s="1" t="str">
        <f aca="false">"X"&amp;$E91</f>
        <v>X5150</v>
      </c>
      <c r="L91" s="1" t="str">
        <f aca="false">"Y"&amp;F91</f>
        <v>Y1809.85</v>
      </c>
      <c r="M91" s="1" t="str">
        <f aca="false">"G111"</f>
        <v>G111</v>
      </c>
      <c r="O91" s="13" t="str">
        <f aca="false">I91&amp;" "&amp;J91&amp;" "&amp;K91&amp;" "&amp;L91&amp;" "&amp;M91</f>
        <v>N90 ( WIRE 642 ) X5150 Y1809.85 G111</v>
      </c>
    </row>
    <row r="92" customFormat="false" ht="13.8" hidden="false" customHeight="false" outlineLevel="0" collapsed="false">
      <c r="D92" s="1" t="n">
        <f aca="false">D91+$B$6</f>
        <v>643</v>
      </c>
      <c r="E92" s="1" t="n">
        <f aca="false">E91+$B$4</f>
        <v>5150</v>
      </c>
      <c r="F92" s="1" t="n">
        <f aca="false">F91+$B$5</f>
        <v>1804.1</v>
      </c>
      <c r="I92" s="1" t="s">
        <v>107</v>
      </c>
      <c r="J92" s="1" t="str">
        <f aca="false">"( WIRE "&amp;D92&amp;" )"</f>
        <v>( WIRE 643 )</v>
      </c>
      <c r="K92" s="1" t="str">
        <f aca="false">"X"&amp;$E92</f>
        <v>X5150</v>
      </c>
      <c r="L92" s="1" t="str">
        <f aca="false">"Y"&amp;F92</f>
        <v>Y1804.1</v>
      </c>
      <c r="M92" s="1" t="str">
        <f aca="false">"G111"</f>
        <v>G111</v>
      </c>
      <c r="O92" s="13" t="str">
        <f aca="false">I92&amp;" "&amp;J92&amp;" "&amp;K92&amp;" "&amp;L92&amp;" "&amp;M92</f>
        <v>N91 ( WIRE 643 ) X5150 Y1804.1 G111</v>
      </c>
    </row>
    <row r="93" customFormat="false" ht="13.8" hidden="false" customHeight="false" outlineLevel="0" collapsed="false">
      <c r="D93" s="1" t="n">
        <f aca="false">D92+$B$6</f>
        <v>644</v>
      </c>
      <c r="E93" s="1" t="n">
        <f aca="false">E92+$B$4</f>
        <v>5150</v>
      </c>
      <c r="F93" s="1" t="n">
        <f aca="false">F92+$B$5</f>
        <v>1798.35</v>
      </c>
      <c r="I93" s="1" t="s">
        <v>108</v>
      </c>
      <c r="J93" s="1" t="str">
        <f aca="false">"( WIRE "&amp;D93&amp;" )"</f>
        <v>( WIRE 644 )</v>
      </c>
      <c r="K93" s="1" t="str">
        <f aca="false">"X"&amp;$E93</f>
        <v>X5150</v>
      </c>
      <c r="L93" s="1" t="str">
        <f aca="false">"Y"&amp;F93</f>
        <v>Y1798.35</v>
      </c>
      <c r="M93" s="1" t="str">
        <f aca="false">"G111"</f>
        <v>G111</v>
      </c>
      <c r="O93" s="13" t="str">
        <f aca="false">I93&amp;" "&amp;J93&amp;" "&amp;K93&amp;" "&amp;L93&amp;" "&amp;M93</f>
        <v>N92 ( WIRE 644 ) X5150 Y1798.35 G111</v>
      </c>
    </row>
    <row r="94" customFormat="false" ht="13.8" hidden="false" customHeight="false" outlineLevel="0" collapsed="false">
      <c r="D94" s="1" t="n">
        <f aca="false">D93+$B$6</f>
        <v>645</v>
      </c>
      <c r="E94" s="1" t="n">
        <f aca="false">E93+$B$4</f>
        <v>5150</v>
      </c>
      <c r="F94" s="1" t="n">
        <f aca="false">F93+$B$5</f>
        <v>1792.6</v>
      </c>
      <c r="I94" s="1" t="s">
        <v>109</v>
      </c>
      <c r="J94" s="1" t="str">
        <f aca="false">"( WIRE "&amp;D94&amp;" )"</f>
        <v>( WIRE 645 )</v>
      </c>
      <c r="K94" s="1" t="str">
        <f aca="false">"X"&amp;$E94</f>
        <v>X5150</v>
      </c>
      <c r="L94" s="1" t="str">
        <f aca="false">"Y"&amp;F94</f>
        <v>Y1792.6</v>
      </c>
      <c r="M94" s="1" t="str">
        <f aca="false">"G111"</f>
        <v>G111</v>
      </c>
      <c r="O94" s="13" t="str">
        <f aca="false">I94&amp;" "&amp;J94&amp;" "&amp;K94&amp;" "&amp;L94&amp;" "&amp;M94</f>
        <v>N93 ( WIRE 645 ) X5150 Y1792.6 G111</v>
      </c>
    </row>
    <row r="95" customFormat="false" ht="13.8" hidden="false" customHeight="false" outlineLevel="0" collapsed="false">
      <c r="D95" s="1" t="n">
        <f aca="false">D94+$B$6</f>
        <v>646</v>
      </c>
      <c r="E95" s="1" t="n">
        <f aca="false">E94+$B$4</f>
        <v>5150</v>
      </c>
      <c r="F95" s="1" t="n">
        <f aca="false">F94+$B$5</f>
        <v>1786.85</v>
      </c>
      <c r="I95" s="1" t="s">
        <v>110</v>
      </c>
      <c r="J95" s="1" t="str">
        <f aca="false">"( WIRE "&amp;D95&amp;" )"</f>
        <v>( WIRE 646 )</v>
      </c>
      <c r="K95" s="1" t="str">
        <f aca="false">"X"&amp;$E95</f>
        <v>X5150</v>
      </c>
      <c r="L95" s="1" t="str">
        <f aca="false">"Y"&amp;F95</f>
        <v>Y1786.85</v>
      </c>
      <c r="M95" s="1" t="str">
        <f aca="false">"G111"</f>
        <v>G111</v>
      </c>
      <c r="O95" s="13" t="str">
        <f aca="false">I95&amp;" "&amp;J95&amp;" "&amp;K95&amp;" "&amp;L95&amp;" "&amp;M95</f>
        <v>N94 ( WIRE 646 ) X5150 Y1786.85 G111</v>
      </c>
    </row>
    <row r="96" customFormat="false" ht="13.8" hidden="false" customHeight="false" outlineLevel="0" collapsed="false">
      <c r="D96" s="1" t="n">
        <f aca="false">D95+$B$6</f>
        <v>647</v>
      </c>
      <c r="E96" s="1" t="n">
        <f aca="false">E95+$B$4</f>
        <v>5150</v>
      </c>
      <c r="F96" s="1" t="n">
        <f aca="false">F95+$B$5</f>
        <v>1781.1</v>
      </c>
      <c r="I96" s="1" t="s">
        <v>111</v>
      </c>
      <c r="J96" s="1" t="str">
        <f aca="false">"( WIRE "&amp;D96&amp;" )"</f>
        <v>( WIRE 647 )</v>
      </c>
      <c r="K96" s="1" t="str">
        <f aca="false">"X"&amp;$E96</f>
        <v>X5150</v>
      </c>
      <c r="L96" s="1" t="str">
        <f aca="false">"Y"&amp;F96</f>
        <v>Y1781.1</v>
      </c>
      <c r="M96" s="1" t="str">
        <f aca="false">"G111"</f>
        <v>G111</v>
      </c>
      <c r="O96" s="13" t="str">
        <f aca="false">I96&amp;" "&amp;J96&amp;" "&amp;K96&amp;" "&amp;L96&amp;" "&amp;M96</f>
        <v>N95 ( WIRE 647 ) X5150 Y1781.1 G111</v>
      </c>
    </row>
    <row r="97" customFormat="false" ht="13.8" hidden="false" customHeight="false" outlineLevel="0" collapsed="false">
      <c r="D97" s="1" t="n">
        <f aca="false">D96+$B$6</f>
        <v>648</v>
      </c>
      <c r="E97" s="1" t="n">
        <f aca="false">E96+$B$4</f>
        <v>5150</v>
      </c>
      <c r="F97" s="1" t="n">
        <f aca="false">F96+$B$5</f>
        <v>1775.35</v>
      </c>
      <c r="I97" s="1" t="s">
        <v>112</v>
      </c>
      <c r="J97" s="1" t="str">
        <f aca="false">"( WIRE "&amp;D97&amp;" )"</f>
        <v>( WIRE 648 )</v>
      </c>
      <c r="K97" s="1" t="str">
        <f aca="false">"X"&amp;$E97</f>
        <v>X5150</v>
      </c>
      <c r="L97" s="1" t="str">
        <f aca="false">"Y"&amp;F97</f>
        <v>Y1775.35</v>
      </c>
      <c r="M97" s="1" t="str">
        <f aca="false">"G111"</f>
        <v>G111</v>
      </c>
      <c r="O97" s="13" t="str">
        <f aca="false">I97&amp;" "&amp;J97&amp;" "&amp;K97&amp;" "&amp;L97&amp;" "&amp;M97</f>
        <v>N96 ( WIRE 648 ) X5150 Y1775.35 G111</v>
      </c>
    </row>
    <row r="98" customFormat="false" ht="13.8" hidden="false" customHeight="false" outlineLevel="0" collapsed="false">
      <c r="D98" s="1" t="n">
        <f aca="false">D97+$B$6</f>
        <v>649</v>
      </c>
      <c r="E98" s="1" t="n">
        <f aca="false">E97+$B$4</f>
        <v>5150</v>
      </c>
      <c r="F98" s="1" t="n">
        <f aca="false">F97+$B$5</f>
        <v>1769.6</v>
      </c>
      <c r="I98" s="1" t="s">
        <v>113</v>
      </c>
      <c r="J98" s="1" t="str">
        <f aca="false">"( WIRE "&amp;D98&amp;" )"</f>
        <v>( WIRE 649 )</v>
      </c>
      <c r="K98" s="1" t="str">
        <f aca="false">"X"&amp;$E98</f>
        <v>X5150</v>
      </c>
      <c r="L98" s="1" t="str">
        <f aca="false">"Y"&amp;F98</f>
        <v>Y1769.6</v>
      </c>
      <c r="M98" s="1" t="str">
        <f aca="false">"G111"</f>
        <v>G111</v>
      </c>
      <c r="O98" s="13" t="str">
        <f aca="false">I98&amp;" "&amp;J98&amp;" "&amp;K98&amp;" "&amp;L98&amp;" "&amp;M98</f>
        <v>N97 ( WIRE 649 ) X5150 Y1769.6 G111</v>
      </c>
    </row>
    <row r="99" customFormat="false" ht="13.8" hidden="false" customHeight="false" outlineLevel="0" collapsed="false">
      <c r="D99" s="1" t="n">
        <f aca="false">D98+$B$6</f>
        <v>650</v>
      </c>
      <c r="E99" s="1" t="n">
        <f aca="false">E98+$B$4</f>
        <v>5150</v>
      </c>
      <c r="F99" s="1" t="n">
        <f aca="false">F98+$B$5</f>
        <v>1763.85</v>
      </c>
      <c r="I99" s="1" t="s">
        <v>114</v>
      </c>
      <c r="J99" s="1" t="str">
        <f aca="false">"( WIRE "&amp;D99&amp;" )"</f>
        <v>( WIRE 650 )</v>
      </c>
      <c r="K99" s="1" t="str">
        <f aca="false">"X"&amp;$E99</f>
        <v>X5150</v>
      </c>
      <c r="L99" s="1" t="str">
        <f aca="false">"Y"&amp;F99</f>
        <v>Y1763.85</v>
      </c>
      <c r="M99" s="1" t="str">
        <f aca="false">"G111"</f>
        <v>G111</v>
      </c>
      <c r="O99" s="13" t="str">
        <f aca="false">I99&amp;" "&amp;J99&amp;" "&amp;K99&amp;" "&amp;L99&amp;" "&amp;M99</f>
        <v>N98 ( WIRE 650 ) X5150 Y1763.85 G111</v>
      </c>
    </row>
    <row r="100" customFormat="false" ht="13.8" hidden="false" customHeight="false" outlineLevel="0" collapsed="false">
      <c r="D100" s="1" t="n">
        <f aca="false">D99+$B$6</f>
        <v>651</v>
      </c>
      <c r="E100" s="1" t="n">
        <f aca="false">E99+$B$4</f>
        <v>5150</v>
      </c>
      <c r="F100" s="1" t="n">
        <f aca="false">F99+$B$5</f>
        <v>1758.1</v>
      </c>
      <c r="I100" s="1" t="s">
        <v>115</v>
      </c>
      <c r="J100" s="1" t="str">
        <f aca="false">"( WIRE "&amp;D100&amp;" )"</f>
        <v>( WIRE 651 )</v>
      </c>
      <c r="K100" s="1" t="str">
        <f aca="false">"X"&amp;$E100</f>
        <v>X5150</v>
      </c>
      <c r="L100" s="1" t="str">
        <f aca="false">"Y"&amp;F100</f>
        <v>Y1758.1</v>
      </c>
      <c r="M100" s="1" t="str">
        <f aca="false">"G111"</f>
        <v>G111</v>
      </c>
      <c r="O100" s="13" t="str">
        <f aca="false">I100&amp;" "&amp;J100&amp;" "&amp;K100&amp;" "&amp;L100&amp;" "&amp;M100</f>
        <v>N99 ( WIRE 651 ) X5150 Y1758.1 G111</v>
      </c>
    </row>
    <row r="101" customFormat="false" ht="13.8" hidden="false" customHeight="false" outlineLevel="0" collapsed="false">
      <c r="D101" s="1" t="n">
        <f aca="false">D100+$B$6</f>
        <v>652</v>
      </c>
      <c r="E101" s="1" t="n">
        <f aca="false">E100+$B$4</f>
        <v>5150</v>
      </c>
      <c r="F101" s="1" t="n">
        <f aca="false">F100+$B$5</f>
        <v>1752.35</v>
      </c>
      <c r="I101" s="1" t="s">
        <v>116</v>
      </c>
      <c r="J101" s="1" t="str">
        <f aca="false">"( WIRE "&amp;D101&amp;" )"</f>
        <v>( WIRE 652 )</v>
      </c>
      <c r="K101" s="1" t="str">
        <f aca="false">"X"&amp;$E101</f>
        <v>X5150</v>
      </c>
      <c r="L101" s="1" t="str">
        <f aca="false">"Y"&amp;F101</f>
        <v>Y1752.35</v>
      </c>
      <c r="M101" s="1" t="str">
        <f aca="false">"G111"</f>
        <v>G111</v>
      </c>
      <c r="O101" s="13" t="str">
        <f aca="false">I101&amp;" "&amp;J101&amp;" "&amp;K101&amp;" "&amp;L101&amp;" "&amp;M101</f>
        <v>N100 ( WIRE 652 ) X5150 Y1752.35 G111</v>
      </c>
    </row>
    <row r="102" customFormat="false" ht="13.8" hidden="false" customHeight="false" outlineLevel="0" collapsed="false">
      <c r="D102" s="1" t="n">
        <f aca="false">D101+$B$6</f>
        <v>653</v>
      </c>
      <c r="E102" s="1" t="n">
        <f aca="false">E101+$B$4</f>
        <v>5150</v>
      </c>
      <c r="F102" s="1" t="n">
        <f aca="false">F101+$B$5</f>
        <v>1746.6</v>
      </c>
      <c r="I102" s="1" t="s">
        <v>117</v>
      </c>
      <c r="J102" s="1" t="str">
        <f aca="false">"( WIRE "&amp;D102&amp;" )"</f>
        <v>( WIRE 653 )</v>
      </c>
      <c r="K102" s="1" t="str">
        <f aca="false">"X"&amp;$E102</f>
        <v>X5150</v>
      </c>
      <c r="L102" s="1" t="str">
        <f aca="false">"Y"&amp;F102</f>
        <v>Y1746.6</v>
      </c>
      <c r="M102" s="1" t="str">
        <f aca="false">"G111"</f>
        <v>G111</v>
      </c>
      <c r="O102" s="13" t="str">
        <f aca="false">I102&amp;" "&amp;J102&amp;" "&amp;K102&amp;" "&amp;L102&amp;" "&amp;M102</f>
        <v>N101 ( WIRE 653 ) X5150 Y1746.6 G111</v>
      </c>
    </row>
    <row r="103" customFormat="false" ht="13.8" hidden="false" customHeight="false" outlineLevel="0" collapsed="false">
      <c r="D103" s="1" t="n">
        <f aca="false">D102+$B$6</f>
        <v>654</v>
      </c>
      <c r="E103" s="1" t="n">
        <f aca="false">E102+$B$4</f>
        <v>5150</v>
      </c>
      <c r="F103" s="1" t="n">
        <f aca="false">F102+$B$5</f>
        <v>1740.85</v>
      </c>
      <c r="I103" s="1" t="s">
        <v>118</v>
      </c>
      <c r="J103" s="1" t="str">
        <f aca="false">"( WIRE "&amp;D103&amp;" )"</f>
        <v>( WIRE 654 )</v>
      </c>
      <c r="K103" s="1" t="str">
        <f aca="false">"X"&amp;$E103</f>
        <v>X5150</v>
      </c>
      <c r="L103" s="1" t="str">
        <f aca="false">"Y"&amp;F103</f>
        <v>Y1740.85</v>
      </c>
      <c r="M103" s="1" t="str">
        <f aca="false">"G111"</f>
        <v>G111</v>
      </c>
      <c r="O103" s="13" t="str">
        <f aca="false">I103&amp;" "&amp;J103&amp;" "&amp;K103&amp;" "&amp;L103&amp;" "&amp;M103</f>
        <v>N102 ( WIRE 654 ) X5150 Y1740.85 G111</v>
      </c>
    </row>
    <row r="104" customFormat="false" ht="13.8" hidden="false" customHeight="false" outlineLevel="0" collapsed="false">
      <c r="D104" s="1" t="n">
        <f aca="false">D103+$B$6</f>
        <v>655</v>
      </c>
      <c r="E104" s="1" t="n">
        <f aca="false">E103+$B$4</f>
        <v>5150</v>
      </c>
      <c r="F104" s="1" t="n">
        <f aca="false">F103+$B$5</f>
        <v>1735.1</v>
      </c>
      <c r="I104" s="1" t="s">
        <v>119</v>
      </c>
      <c r="J104" s="1" t="str">
        <f aca="false">"( WIRE "&amp;D104&amp;" )"</f>
        <v>( WIRE 655 )</v>
      </c>
      <c r="K104" s="1" t="str">
        <f aca="false">"X"&amp;$E104</f>
        <v>X5150</v>
      </c>
      <c r="L104" s="1" t="str">
        <f aca="false">"Y"&amp;F104</f>
        <v>Y1735.1</v>
      </c>
      <c r="M104" s="1" t="str">
        <f aca="false">"G111"</f>
        <v>G111</v>
      </c>
      <c r="O104" s="13" t="str">
        <f aca="false">I104&amp;" "&amp;J104&amp;" "&amp;K104&amp;" "&amp;L104&amp;" "&amp;M104</f>
        <v>N103 ( WIRE 655 ) X5150 Y1735.1 G111</v>
      </c>
    </row>
    <row r="105" customFormat="false" ht="13.8" hidden="false" customHeight="false" outlineLevel="0" collapsed="false">
      <c r="D105" s="1" t="n">
        <f aca="false">D104+$B$6</f>
        <v>656</v>
      </c>
      <c r="E105" s="1" t="n">
        <f aca="false">E104+$B$4</f>
        <v>5150</v>
      </c>
      <c r="F105" s="1" t="n">
        <f aca="false">F104+$B$5</f>
        <v>1729.35</v>
      </c>
      <c r="I105" s="1" t="s">
        <v>120</v>
      </c>
      <c r="J105" s="1" t="str">
        <f aca="false">"( WIRE "&amp;D105&amp;" )"</f>
        <v>( WIRE 656 )</v>
      </c>
      <c r="K105" s="1" t="str">
        <f aca="false">"X"&amp;$E105</f>
        <v>X5150</v>
      </c>
      <c r="L105" s="1" t="str">
        <f aca="false">"Y"&amp;F105</f>
        <v>Y1729.35</v>
      </c>
      <c r="M105" s="1" t="str">
        <f aca="false">"G111"</f>
        <v>G111</v>
      </c>
      <c r="O105" s="13" t="str">
        <f aca="false">I105&amp;" "&amp;J105&amp;" "&amp;K105&amp;" "&amp;L105&amp;" "&amp;M105</f>
        <v>N104 ( WIRE 656 ) X5150 Y1729.35 G111</v>
      </c>
    </row>
    <row r="106" customFormat="false" ht="13.8" hidden="false" customHeight="false" outlineLevel="0" collapsed="false">
      <c r="D106" s="1" t="n">
        <f aca="false">D105+$B$6</f>
        <v>657</v>
      </c>
      <c r="E106" s="1" t="n">
        <f aca="false">E105+$B$4</f>
        <v>5150</v>
      </c>
      <c r="F106" s="1" t="n">
        <f aca="false">F105+$B$5</f>
        <v>1723.6</v>
      </c>
      <c r="I106" s="1" t="s">
        <v>121</v>
      </c>
      <c r="J106" s="1" t="str">
        <f aca="false">"( WIRE "&amp;D106&amp;" )"</f>
        <v>( WIRE 657 )</v>
      </c>
      <c r="K106" s="1" t="str">
        <f aca="false">"X"&amp;$E106</f>
        <v>X5150</v>
      </c>
      <c r="L106" s="1" t="str">
        <f aca="false">"Y"&amp;F106</f>
        <v>Y1723.6</v>
      </c>
      <c r="M106" s="1" t="str">
        <f aca="false">"G111"</f>
        <v>G111</v>
      </c>
      <c r="O106" s="13" t="str">
        <f aca="false">I106&amp;" "&amp;J106&amp;" "&amp;K106&amp;" "&amp;L106&amp;" "&amp;M106</f>
        <v>N105 ( WIRE 657 ) X5150 Y1723.6 G111</v>
      </c>
    </row>
    <row r="107" customFormat="false" ht="13.8" hidden="false" customHeight="false" outlineLevel="0" collapsed="false">
      <c r="D107" s="1" t="n">
        <f aca="false">D106+$B$6</f>
        <v>658</v>
      </c>
      <c r="E107" s="1" t="n">
        <f aca="false">E106+$B$4</f>
        <v>5150</v>
      </c>
      <c r="F107" s="1" t="n">
        <f aca="false">F106+$B$5</f>
        <v>1717.85</v>
      </c>
      <c r="I107" s="1" t="s">
        <v>122</v>
      </c>
      <c r="J107" s="1" t="str">
        <f aca="false">"( WIRE "&amp;D107&amp;" )"</f>
        <v>( WIRE 658 )</v>
      </c>
      <c r="K107" s="1" t="str">
        <f aca="false">"X"&amp;$E107</f>
        <v>X5150</v>
      </c>
      <c r="L107" s="1" t="str">
        <f aca="false">"Y"&amp;F107</f>
        <v>Y1717.85</v>
      </c>
      <c r="M107" s="1" t="str">
        <f aca="false">"G111"</f>
        <v>G111</v>
      </c>
      <c r="O107" s="13" t="str">
        <f aca="false">I107&amp;" "&amp;J107&amp;" "&amp;K107&amp;" "&amp;L107&amp;" "&amp;M107</f>
        <v>N106 ( WIRE 658 ) X5150 Y1717.85 G111</v>
      </c>
    </row>
    <row r="108" customFormat="false" ht="13.8" hidden="false" customHeight="false" outlineLevel="0" collapsed="false">
      <c r="D108" s="1" t="n">
        <f aca="false">D107+$B$6</f>
        <v>659</v>
      </c>
      <c r="E108" s="1" t="n">
        <f aca="false">E107+$B$4</f>
        <v>5150</v>
      </c>
      <c r="F108" s="1" t="n">
        <f aca="false">F107+$B$5</f>
        <v>1712.1</v>
      </c>
      <c r="I108" s="1" t="s">
        <v>123</v>
      </c>
      <c r="J108" s="1" t="str">
        <f aca="false">"( WIRE "&amp;D108&amp;" )"</f>
        <v>( WIRE 659 )</v>
      </c>
      <c r="K108" s="1" t="str">
        <f aca="false">"X"&amp;$E108</f>
        <v>X5150</v>
      </c>
      <c r="L108" s="1" t="str">
        <f aca="false">"Y"&amp;F108</f>
        <v>Y1712.1</v>
      </c>
      <c r="M108" s="1" t="str">
        <f aca="false">"G111"</f>
        <v>G111</v>
      </c>
      <c r="O108" s="13" t="str">
        <f aca="false">I108&amp;" "&amp;J108&amp;" "&amp;K108&amp;" "&amp;L108&amp;" "&amp;M108</f>
        <v>N107 ( WIRE 659 ) X5150 Y1712.1 G111</v>
      </c>
    </row>
    <row r="109" customFormat="false" ht="13.8" hidden="false" customHeight="false" outlineLevel="0" collapsed="false">
      <c r="D109" s="1" t="n">
        <f aca="false">D108+$B$6</f>
        <v>660</v>
      </c>
      <c r="E109" s="1" t="n">
        <f aca="false">E108+$B$4</f>
        <v>5150</v>
      </c>
      <c r="F109" s="1" t="n">
        <f aca="false">F108+$B$5</f>
        <v>1706.35</v>
      </c>
      <c r="I109" s="1" t="s">
        <v>124</v>
      </c>
      <c r="J109" s="1" t="str">
        <f aca="false">"( WIRE "&amp;D109&amp;" )"</f>
        <v>( WIRE 660 )</v>
      </c>
      <c r="K109" s="1" t="str">
        <f aca="false">"X"&amp;$E109</f>
        <v>X5150</v>
      </c>
      <c r="L109" s="1" t="str">
        <f aca="false">"Y"&amp;F109</f>
        <v>Y1706.35</v>
      </c>
      <c r="M109" s="1" t="str">
        <f aca="false">"G111"</f>
        <v>G111</v>
      </c>
      <c r="O109" s="13" t="str">
        <f aca="false">I109&amp;" "&amp;J109&amp;" "&amp;K109&amp;" "&amp;L109&amp;" "&amp;M109</f>
        <v>N108 ( WIRE 660 ) X5150 Y1706.35 G111</v>
      </c>
    </row>
    <row r="110" customFormat="false" ht="13.8" hidden="false" customHeight="false" outlineLevel="0" collapsed="false">
      <c r="D110" s="1" t="n">
        <f aca="false">D109+$B$6</f>
        <v>661</v>
      </c>
      <c r="E110" s="1" t="n">
        <f aca="false">E109+$B$4</f>
        <v>5150</v>
      </c>
      <c r="F110" s="1" t="n">
        <f aca="false">F109+$B$5</f>
        <v>1700.6</v>
      </c>
      <c r="I110" s="1" t="s">
        <v>125</v>
      </c>
      <c r="J110" s="1" t="str">
        <f aca="false">"( WIRE "&amp;D110&amp;" )"</f>
        <v>( WIRE 661 )</v>
      </c>
      <c r="K110" s="1" t="str">
        <f aca="false">"X"&amp;$E110</f>
        <v>X5150</v>
      </c>
      <c r="L110" s="1" t="str">
        <f aca="false">"Y"&amp;F110</f>
        <v>Y1700.6</v>
      </c>
      <c r="M110" s="1" t="str">
        <f aca="false">"G111"</f>
        <v>G111</v>
      </c>
      <c r="O110" s="13" t="str">
        <f aca="false">I110&amp;" "&amp;J110&amp;" "&amp;K110&amp;" "&amp;L110&amp;" "&amp;M110</f>
        <v>N109 ( WIRE 661 ) X5150 Y1700.6 G111</v>
      </c>
    </row>
    <row r="111" customFormat="false" ht="13.8" hidden="false" customHeight="false" outlineLevel="0" collapsed="false">
      <c r="D111" s="1" t="n">
        <f aca="false">D110+$B$6</f>
        <v>662</v>
      </c>
      <c r="E111" s="1" t="n">
        <f aca="false">E110+$B$4</f>
        <v>5150</v>
      </c>
      <c r="F111" s="1" t="n">
        <f aca="false">F110+$B$5</f>
        <v>1694.85</v>
      </c>
      <c r="I111" s="1" t="s">
        <v>126</v>
      </c>
      <c r="J111" s="1" t="str">
        <f aca="false">"( WIRE "&amp;D111&amp;" )"</f>
        <v>( WIRE 662 )</v>
      </c>
      <c r="K111" s="1" t="str">
        <f aca="false">"X"&amp;$E111</f>
        <v>X5150</v>
      </c>
      <c r="L111" s="1" t="str">
        <f aca="false">"Y"&amp;F111</f>
        <v>Y1694.85</v>
      </c>
      <c r="M111" s="1" t="str">
        <f aca="false">"G111"</f>
        <v>G111</v>
      </c>
      <c r="O111" s="13" t="str">
        <f aca="false">I111&amp;" "&amp;J111&amp;" "&amp;K111&amp;" "&amp;L111&amp;" "&amp;M111</f>
        <v>N110 ( WIRE 662 ) X5150 Y1694.85 G111</v>
      </c>
    </row>
    <row r="112" customFormat="false" ht="13.8" hidden="false" customHeight="false" outlineLevel="0" collapsed="false">
      <c r="D112" s="1" t="n">
        <f aca="false">D111+$B$6</f>
        <v>663</v>
      </c>
      <c r="E112" s="1" t="n">
        <f aca="false">E111+$B$4</f>
        <v>5150</v>
      </c>
      <c r="F112" s="1" t="n">
        <f aca="false">F111+$B$5</f>
        <v>1689.1</v>
      </c>
      <c r="I112" s="1" t="s">
        <v>127</v>
      </c>
      <c r="J112" s="1" t="str">
        <f aca="false">"( WIRE "&amp;D112&amp;" )"</f>
        <v>( WIRE 663 )</v>
      </c>
      <c r="K112" s="1" t="str">
        <f aca="false">"X"&amp;$E112</f>
        <v>X5150</v>
      </c>
      <c r="L112" s="1" t="str">
        <f aca="false">"Y"&amp;F112</f>
        <v>Y1689.1</v>
      </c>
      <c r="M112" s="1" t="str">
        <f aca="false">"G111"</f>
        <v>G111</v>
      </c>
      <c r="O112" s="13" t="str">
        <f aca="false">I112&amp;" "&amp;J112&amp;" "&amp;K112&amp;" "&amp;L112&amp;" "&amp;M112</f>
        <v>N111 ( WIRE 663 ) X5150 Y1689.1 G111</v>
      </c>
    </row>
    <row r="113" customFormat="false" ht="13.8" hidden="false" customHeight="false" outlineLevel="0" collapsed="false">
      <c r="D113" s="1" t="n">
        <f aca="false">D112+$B$6</f>
        <v>664</v>
      </c>
      <c r="E113" s="1" t="n">
        <f aca="false">E112+$B$4</f>
        <v>5150</v>
      </c>
      <c r="F113" s="1" t="n">
        <f aca="false">F112+$B$5</f>
        <v>1683.35</v>
      </c>
      <c r="I113" s="1" t="s">
        <v>128</v>
      </c>
      <c r="J113" s="1" t="str">
        <f aca="false">"( WIRE "&amp;D113&amp;" )"</f>
        <v>( WIRE 664 )</v>
      </c>
      <c r="K113" s="1" t="str">
        <f aca="false">"X"&amp;$E113</f>
        <v>X5150</v>
      </c>
      <c r="L113" s="1" t="str">
        <f aca="false">"Y"&amp;F113</f>
        <v>Y1683.35</v>
      </c>
      <c r="M113" s="1" t="str">
        <f aca="false">"G111"</f>
        <v>G111</v>
      </c>
      <c r="O113" s="13" t="str">
        <f aca="false">I113&amp;" "&amp;J113&amp;" "&amp;K113&amp;" "&amp;L113&amp;" "&amp;M113</f>
        <v>N112 ( WIRE 664 ) X5150 Y1683.35 G111</v>
      </c>
    </row>
    <row r="114" customFormat="false" ht="13.8" hidden="false" customHeight="false" outlineLevel="0" collapsed="false">
      <c r="D114" s="1" t="n">
        <f aca="false">D113+$B$6</f>
        <v>665</v>
      </c>
      <c r="E114" s="1" t="n">
        <f aca="false">E113+$B$4</f>
        <v>5150</v>
      </c>
      <c r="F114" s="1" t="n">
        <f aca="false">F113+$B$5</f>
        <v>1677.6</v>
      </c>
      <c r="I114" s="1" t="s">
        <v>129</v>
      </c>
      <c r="J114" s="1" t="str">
        <f aca="false">"( WIRE "&amp;D114&amp;" )"</f>
        <v>( WIRE 665 )</v>
      </c>
      <c r="K114" s="1" t="str">
        <f aca="false">"X"&amp;$E114</f>
        <v>X5150</v>
      </c>
      <c r="L114" s="1" t="str">
        <f aca="false">"Y"&amp;F114</f>
        <v>Y1677.6</v>
      </c>
      <c r="M114" s="1" t="str">
        <f aca="false">"G111"</f>
        <v>G111</v>
      </c>
      <c r="O114" s="13" t="str">
        <f aca="false">I114&amp;" "&amp;J114&amp;" "&amp;K114&amp;" "&amp;L114&amp;" "&amp;M114</f>
        <v>N113 ( WIRE 665 ) X5150 Y1677.6 G111</v>
      </c>
    </row>
    <row r="115" customFormat="false" ht="13.8" hidden="false" customHeight="false" outlineLevel="0" collapsed="false">
      <c r="D115" s="1" t="n">
        <f aca="false">D114+$B$6</f>
        <v>666</v>
      </c>
      <c r="E115" s="1" t="n">
        <f aca="false">E114+$B$4</f>
        <v>5150</v>
      </c>
      <c r="F115" s="1" t="n">
        <f aca="false">F114+$B$5</f>
        <v>1671.85</v>
      </c>
      <c r="I115" s="1" t="s">
        <v>130</v>
      </c>
      <c r="J115" s="1" t="str">
        <f aca="false">"( WIRE "&amp;D115&amp;" )"</f>
        <v>( WIRE 666 )</v>
      </c>
      <c r="K115" s="1" t="str">
        <f aca="false">"X"&amp;$E115</f>
        <v>X5150</v>
      </c>
      <c r="L115" s="1" t="str">
        <f aca="false">"Y"&amp;F115</f>
        <v>Y1671.85</v>
      </c>
      <c r="M115" s="1" t="str">
        <f aca="false">"G111"</f>
        <v>G111</v>
      </c>
      <c r="O115" s="13" t="str">
        <f aca="false">I115&amp;" "&amp;J115&amp;" "&amp;K115&amp;" "&amp;L115&amp;" "&amp;M115</f>
        <v>N114 ( WIRE 666 ) X5150 Y1671.85 G111</v>
      </c>
    </row>
    <row r="116" customFormat="false" ht="13.8" hidden="false" customHeight="false" outlineLevel="0" collapsed="false">
      <c r="D116" s="1" t="n">
        <f aca="false">D115+$B$6</f>
        <v>667</v>
      </c>
      <c r="E116" s="1" t="n">
        <f aca="false">E115+$B$4</f>
        <v>5150</v>
      </c>
      <c r="F116" s="1" t="n">
        <f aca="false">F115+$B$5</f>
        <v>1666.1</v>
      </c>
      <c r="I116" s="1" t="s">
        <v>131</v>
      </c>
      <c r="J116" s="1" t="str">
        <f aca="false">"( WIRE "&amp;D116&amp;" )"</f>
        <v>( WIRE 667 )</v>
      </c>
      <c r="K116" s="1" t="str">
        <f aca="false">"X"&amp;$E116</f>
        <v>X5150</v>
      </c>
      <c r="L116" s="1" t="str">
        <f aca="false">"Y"&amp;F116</f>
        <v>Y1666.1</v>
      </c>
      <c r="M116" s="1" t="str">
        <f aca="false">"G111"</f>
        <v>G111</v>
      </c>
      <c r="O116" s="13" t="str">
        <f aca="false">I116&amp;" "&amp;J116&amp;" "&amp;K116&amp;" "&amp;L116&amp;" "&amp;M116</f>
        <v>N115 ( WIRE 667 ) X5150 Y1666.1 G111</v>
      </c>
    </row>
    <row r="117" customFormat="false" ht="13.8" hidden="false" customHeight="false" outlineLevel="0" collapsed="false">
      <c r="D117" s="1" t="n">
        <f aca="false">D116+$B$6</f>
        <v>668</v>
      </c>
      <c r="E117" s="1" t="n">
        <f aca="false">E116+$B$4</f>
        <v>5150</v>
      </c>
      <c r="F117" s="1" t="n">
        <f aca="false">F116+$B$5</f>
        <v>1660.35</v>
      </c>
      <c r="I117" s="1" t="s">
        <v>132</v>
      </c>
      <c r="J117" s="1" t="str">
        <f aca="false">"( WIRE "&amp;D117&amp;" )"</f>
        <v>( WIRE 668 )</v>
      </c>
      <c r="K117" s="1" t="str">
        <f aca="false">"X"&amp;$E117</f>
        <v>X5150</v>
      </c>
      <c r="L117" s="1" t="str">
        <f aca="false">"Y"&amp;F117</f>
        <v>Y1660.35</v>
      </c>
      <c r="M117" s="1" t="str">
        <f aca="false">"G111"</f>
        <v>G111</v>
      </c>
      <c r="O117" s="13" t="str">
        <f aca="false">I117&amp;" "&amp;J117&amp;" "&amp;K117&amp;" "&amp;L117&amp;" "&amp;M117</f>
        <v>N116 ( WIRE 668 ) X5150 Y1660.35 G111</v>
      </c>
    </row>
    <row r="118" customFormat="false" ht="13.8" hidden="false" customHeight="false" outlineLevel="0" collapsed="false">
      <c r="D118" s="1" t="n">
        <f aca="false">D117+$B$6</f>
        <v>669</v>
      </c>
      <c r="E118" s="1" t="n">
        <f aca="false">E117+$B$4</f>
        <v>5150</v>
      </c>
      <c r="F118" s="1" t="n">
        <f aca="false">F117+$B$5</f>
        <v>1654.6</v>
      </c>
      <c r="I118" s="1" t="s">
        <v>133</v>
      </c>
      <c r="J118" s="1" t="str">
        <f aca="false">"( WIRE "&amp;D118&amp;" )"</f>
        <v>( WIRE 669 )</v>
      </c>
      <c r="K118" s="1" t="str">
        <f aca="false">"X"&amp;$E118</f>
        <v>X5150</v>
      </c>
      <c r="L118" s="1" t="str">
        <f aca="false">"Y"&amp;F118</f>
        <v>Y1654.6</v>
      </c>
      <c r="M118" s="1" t="str">
        <f aca="false">"G111"</f>
        <v>G111</v>
      </c>
      <c r="O118" s="13" t="str">
        <f aca="false">I118&amp;" "&amp;J118&amp;" "&amp;K118&amp;" "&amp;L118&amp;" "&amp;M118</f>
        <v>N117 ( WIRE 669 ) X5150 Y1654.6 G111</v>
      </c>
    </row>
    <row r="119" customFormat="false" ht="13.8" hidden="false" customHeight="false" outlineLevel="0" collapsed="false">
      <c r="D119" s="1" t="n">
        <f aca="false">D118+$B$6</f>
        <v>670</v>
      </c>
      <c r="E119" s="1" t="n">
        <f aca="false">E118+$B$4</f>
        <v>5150</v>
      </c>
      <c r="F119" s="1" t="n">
        <f aca="false">F118+$B$5</f>
        <v>1648.85</v>
      </c>
      <c r="I119" s="1" t="s">
        <v>134</v>
      </c>
      <c r="J119" s="1" t="str">
        <f aca="false">"( WIRE "&amp;D119&amp;" )"</f>
        <v>( WIRE 670 )</v>
      </c>
      <c r="K119" s="1" t="str">
        <f aca="false">"X"&amp;$E119</f>
        <v>X5150</v>
      </c>
      <c r="L119" s="1" t="str">
        <f aca="false">"Y"&amp;F119</f>
        <v>Y1648.85</v>
      </c>
      <c r="M119" s="1" t="str">
        <f aca="false">"G111"</f>
        <v>G111</v>
      </c>
      <c r="O119" s="13" t="str">
        <f aca="false">I119&amp;" "&amp;J119&amp;" "&amp;K119&amp;" "&amp;L119&amp;" "&amp;M119</f>
        <v>N118 ( WIRE 670 ) X5150 Y1648.85 G111</v>
      </c>
    </row>
    <row r="120" customFormat="false" ht="13.8" hidden="false" customHeight="false" outlineLevel="0" collapsed="false">
      <c r="D120" s="1" t="n">
        <f aca="false">D119+$B$6</f>
        <v>671</v>
      </c>
      <c r="E120" s="1" t="n">
        <f aca="false">E119+$B$4</f>
        <v>5150</v>
      </c>
      <c r="F120" s="1" t="n">
        <f aca="false">F119+$B$5</f>
        <v>1643.1</v>
      </c>
      <c r="I120" s="1" t="s">
        <v>135</v>
      </c>
      <c r="J120" s="1" t="str">
        <f aca="false">"( WIRE "&amp;D120&amp;" )"</f>
        <v>( WIRE 671 )</v>
      </c>
      <c r="K120" s="1" t="str">
        <f aca="false">"X"&amp;$E120</f>
        <v>X5150</v>
      </c>
      <c r="L120" s="1" t="str">
        <f aca="false">"Y"&amp;F120</f>
        <v>Y1643.1</v>
      </c>
      <c r="M120" s="1" t="str">
        <f aca="false">"G111"</f>
        <v>G111</v>
      </c>
      <c r="O120" s="13" t="str">
        <f aca="false">I120&amp;" "&amp;J120&amp;" "&amp;K120&amp;" "&amp;L120&amp;" "&amp;M120</f>
        <v>N119 ( WIRE 671 ) X5150 Y1643.1 G111</v>
      </c>
    </row>
    <row r="121" customFormat="false" ht="13.8" hidden="false" customHeight="false" outlineLevel="0" collapsed="false">
      <c r="D121" s="1" t="n">
        <f aca="false">D120+$B$6</f>
        <v>672</v>
      </c>
      <c r="E121" s="1" t="n">
        <f aca="false">E120+$B$4</f>
        <v>5150</v>
      </c>
      <c r="F121" s="1" t="n">
        <f aca="false">F120+$B$5</f>
        <v>1637.35</v>
      </c>
      <c r="I121" s="1" t="s">
        <v>136</v>
      </c>
      <c r="J121" s="1" t="str">
        <f aca="false">"( WIRE "&amp;D121&amp;" )"</f>
        <v>( WIRE 672 )</v>
      </c>
      <c r="K121" s="1" t="str">
        <f aca="false">"X"&amp;$E121</f>
        <v>X5150</v>
      </c>
      <c r="L121" s="1" t="str">
        <f aca="false">"Y"&amp;F121</f>
        <v>Y1637.35</v>
      </c>
      <c r="M121" s="1" t="str">
        <f aca="false">"G111"</f>
        <v>G111</v>
      </c>
      <c r="O121" s="13" t="str">
        <f aca="false">I121&amp;" "&amp;J121&amp;" "&amp;K121&amp;" "&amp;L121&amp;" "&amp;M121</f>
        <v>N120 ( WIRE 672 ) X5150 Y1637.35 G111</v>
      </c>
    </row>
    <row r="122" customFormat="false" ht="13.8" hidden="false" customHeight="false" outlineLevel="0" collapsed="false">
      <c r="D122" s="1" t="n">
        <f aca="false">D121+$B$6</f>
        <v>673</v>
      </c>
      <c r="E122" s="1" t="n">
        <f aca="false">E121+$B$4</f>
        <v>5150</v>
      </c>
      <c r="F122" s="1" t="n">
        <f aca="false">F121+$B$5</f>
        <v>1631.6</v>
      </c>
      <c r="I122" s="1" t="s">
        <v>137</v>
      </c>
      <c r="J122" s="1" t="str">
        <f aca="false">"( WIRE "&amp;D122&amp;" )"</f>
        <v>( WIRE 673 )</v>
      </c>
      <c r="K122" s="1" t="str">
        <f aca="false">"X"&amp;$E122</f>
        <v>X5150</v>
      </c>
      <c r="L122" s="1" t="str">
        <f aca="false">"Y"&amp;F122</f>
        <v>Y1631.6</v>
      </c>
      <c r="M122" s="1" t="str">
        <f aca="false">"G111"</f>
        <v>G111</v>
      </c>
      <c r="O122" s="13" t="str">
        <f aca="false">I122&amp;" "&amp;J122&amp;" "&amp;K122&amp;" "&amp;L122&amp;" "&amp;M122</f>
        <v>N121 ( WIRE 673 ) X5150 Y1631.6 G111</v>
      </c>
    </row>
    <row r="123" customFormat="false" ht="13.8" hidden="false" customHeight="false" outlineLevel="0" collapsed="false">
      <c r="D123" s="1" t="n">
        <f aca="false">D122+$B$6</f>
        <v>674</v>
      </c>
      <c r="E123" s="1" t="n">
        <f aca="false">E122+$B$4</f>
        <v>5150</v>
      </c>
      <c r="F123" s="1" t="n">
        <f aca="false">F122+$B$5</f>
        <v>1625.85</v>
      </c>
      <c r="I123" s="1" t="s">
        <v>138</v>
      </c>
      <c r="J123" s="1" t="str">
        <f aca="false">"( WIRE "&amp;D123&amp;" )"</f>
        <v>( WIRE 674 )</v>
      </c>
      <c r="K123" s="1" t="str">
        <f aca="false">"X"&amp;$E123</f>
        <v>X5150</v>
      </c>
      <c r="L123" s="1" t="str">
        <f aca="false">"Y"&amp;F123</f>
        <v>Y1625.85</v>
      </c>
      <c r="M123" s="1" t="str">
        <f aca="false">"G111"</f>
        <v>G111</v>
      </c>
      <c r="O123" s="13" t="str">
        <f aca="false">I123&amp;" "&amp;J123&amp;" "&amp;K123&amp;" "&amp;L123&amp;" "&amp;M123</f>
        <v>N122 ( WIRE 674 ) X5150 Y1625.85 G111</v>
      </c>
    </row>
    <row r="124" customFormat="false" ht="13.8" hidden="false" customHeight="false" outlineLevel="0" collapsed="false">
      <c r="D124" s="1" t="n">
        <f aca="false">D123+$B$6</f>
        <v>675</v>
      </c>
      <c r="E124" s="1" t="n">
        <f aca="false">E123+$B$4</f>
        <v>5150</v>
      </c>
      <c r="F124" s="1" t="n">
        <f aca="false">F123+$B$5</f>
        <v>1620.1</v>
      </c>
      <c r="I124" s="1" t="s">
        <v>139</v>
      </c>
      <c r="J124" s="1" t="str">
        <f aca="false">"( WIRE "&amp;D124&amp;" )"</f>
        <v>( WIRE 675 )</v>
      </c>
      <c r="K124" s="1" t="str">
        <f aca="false">"X"&amp;$E124</f>
        <v>X5150</v>
      </c>
      <c r="L124" s="1" t="str">
        <f aca="false">"Y"&amp;F124</f>
        <v>Y1620.1</v>
      </c>
      <c r="M124" s="1" t="str">
        <f aca="false">"G111"</f>
        <v>G111</v>
      </c>
      <c r="O124" s="13" t="str">
        <f aca="false">I124&amp;" "&amp;J124&amp;" "&amp;K124&amp;" "&amp;L124&amp;" "&amp;M124</f>
        <v>N123 ( WIRE 675 ) X5150 Y1620.1 G111</v>
      </c>
    </row>
    <row r="125" customFormat="false" ht="13.8" hidden="false" customHeight="false" outlineLevel="0" collapsed="false">
      <c r="D125" s="1" t="n">
        <f aca="false">D124+$B$6</f>
        <v>676</v>
      </c>
      <c r="E125" s="1" t="n">
        <f aca="false">E124+$B$4</f>
        <v>5150</v>
      </c>
      <c r="F125" s="1" t="n">
        <f aca="false">F124+$B$5</f>
        <v>1614.35</v>
      </c>
      <c r="I125" s="1" t="s">
        <v>140</v>
      </c>
      <c r="J125" s="1" t="str">
        <f aca="false">"( WIRE "&amp;D125&amp;" )"</f>
        <v>( WIRE 676 )</v>
      </c>
      <c r="K125" s="1" t="str">
        <f aca="false">"X"&amp;$E125</f>
        <v>X5150</v>
      </c>
      <c r="L125" s="1" t="str">
        <f aca="false">"Y"&amp;F125</f>
        <v>Y1614.35</v>
      </c>
      <c r="M125" s="1" t="str">
        <f aca="false">"G111"</f>
        <v>G111</v>
      </c>
      <c r="O125" s="13" t="str">
        <f aca="false">I125&amp;" "&amp;J125&amp;" "&amp;K125&amp;" "&amp;L125&amp;" "&amp;M125</f>
        <v>N124 ( WIRE 676 ) X5150 Y1614.35 G111</v>
      </c>
    </row>
    <row r="126" customFormat="false" ht="13.8" hidden="false" customHeight="false" outlineLevel="0" collapsed="false">
      <c r="D126" s="1" t="n">
        <f aca="false">D125+$B$6</f>
        <v>677</v>
      </c>
      <c r="E126" s="1" t="n">
        <f aca="false">E125+$B$4</f>
        <v>5150</v>
      </c>
      <c r="F126" s="1" t="n">
        <f aca="false">F125+$B$5</f>
        <v>1608.6</v>
      </c>
      <c r="I126" s="1" t="s">
        <v>141</v>
      </c>
      <c r="J126" s="1" t="str">
        <f aca="false">"( WIRE "&amp;D126&amp;" )"</f>
        <v>( WIRE 677 )</v>
      </c>
      <c r="K126" s="1" t="str">
        <f aca="false">"X"&amp;$E126</f>
        <v>X5150</v>
      </c>
      <c r="L126" s="1" t="str">
        <f aca="false">"Y"&amp;F126</f>
        <v>Y1608.6</v>
      </c>
      <c r="M126" s="1" t="str">
        <f aca="false">"G111"</f>
        <v>G111</v>
      </c>
      <c r="O126" s="13" t="str">
        <f aca="false">I126&amp;" "&amp;J126&amp;" "&amp;K126&amp;" "&amp;L126&amp;" "&amp;M126</f>
        <v>N125 ( WIRE 677 ) X5150 Y1608.6 G111</v>
      </c>
    </row>
    <row r="127" customFormat="false" ht="13.8" hidden="false" customHeight="false" outlineLevel="0" collapsed="false">
      <c r="D127" s="1" t="n">
        <f aca="false">D126+$B$6</f>
        <v>678</v>
      </c>
      <c r="E127" s="1" t="n">
        <f aca="false">E126+$B$4</f>
        <v>5150</v>
      </c>
      <c r="F127" s="1" t="n">
        <f aca="false">F126+$B$5</f>
        <v>1602.85</v>
      </c>
      <c r="I127" s="1" t="s">
        <v>142</v>
      </c>
      <c r="J127" s="1" t="str">
        <f aca="false">"( WIRE "&amp;D127&amp;" )"</f>
        <v>( WIRE 678 )</v>
      </c>
      <c r="K127" s="1" t="str">
        <f aca="false">"X"&amp;$E127</f>
        <v>X5150</v>
      </c>
      <c r="L127" s="1" t="str">
        <f aca="false">"Y"&amp;F127</f>
        <v>Y1602.85</v>
      </c>
      <c r="M127" s="1" t="str">
        <f aca="false">"G111"</f>
        <v>G111</v>
      </c>
      <c r="O127" s="13" t="str">
        <f aca="false">I127&amp;" "&amp;J127&amp;" "&amp;K127&amp;" "&amp;L127&amp;" "&amp;M127</f>
        <v>N126 ( WIRE 678 ) X5150 Y1602.85 G111</v>
      </c>
    </row>
    <row r="128" customFormat="false" ht="13.8" hidden="false" customHeight="false" outlineLevel="0" collapsed="false">
      <c r="D128" s="1" t="n">
        <f aca="false">D127+$B$6</f>
        <v>679</v>
      </c>
      <c r="E128" s="1" t="n">
        <f aca="false">E127+$B$4</f>
        <v>5150</v>
      </c>
      <c r="F128" s="1" t="n">
        <f aca="false">F127+$B$5</f>
        <v>1597.1</v>
      </c>
      <c r="I128" s="1" t="s">
        <v>143</v>
      </c>
      <c r="J128" s="1" t="str">
        <f aca="false">"( WIRE "&amp;D128&amp;" )"</f>
        <v>( WIRE 679 )</v>
      </c>
      <c r="K128" s="1" t="str">
        <f aca="false">"X"&amp;$E128</f>
        <v>X5150</v>
      </c>
      <c r="L128" s="1" t="str">
        <f aca="false">"Y"&amp;F128</f>
        <v>Y1597.1</v>
      </c>
      <c r="M128" s="1" t="str">
        <f aca="false">"G111"</f>
        <v>G111</v>
      </c>
      <c r="O128" s="13" t="str">
        <f aca="false">I128&amp;" "&amp;J128&amp;" "&amp;K128&amp;" "&amp;L128&amp;" "&amp;M128</f>
        <v>N127 ( WIRE 679 ) X5150 Y1597.1 G111</v>
      </c>
    </row>
    <row r="129" customFormat="false" ht="13.8" hidden="false" customHeight="false" outlineLevel="0" collapsed="false">
      <c r="D129" s="1" t="n">
        <f aca="false">D128+$B$6</f>
        <v>680</v>
      </c>
      <c r="E129" s="1" t="n">
        <f aca="false">E128+$B$4</f>
        <v>5150</v>
      </c>
      <c r="F129" s="1" t="n">
        <f aca="false">F128+$B$5</f>
        <v>1591.35</v>
      </c>
      <c r="I129" s="1" t="s">
        <v>144</v>
      </c>
      <c r="J129" s="1" t="str">
        <f aca="false">"( WIRE "&amp;D129&amp;" )"</f>
        <v>( WIRE 680 )</v>
      </c>
      <c r="K129" s="1" t="str">
        <f aca="false">"X"&amp;$E129</f>
        <v>X5150</v>
      </c>
      <c r="L129" s="1" t="str">
        <f aca="false">"Y"&amp;F129</f>
        <v>Y1591.35</v>
      </c>
      <c r="M129" s="1" t="str">
        <f aca="false">"G111"</f>
        <v>G111</v>
      </c>
      <c r="O129" s="13" t="str">
        <f aca="false">I129&amp;" "&amp;J129&amp;" "&amp;K129&amp;" "&amp;L129&amp;" "&amp;M129</f>
        <v>N128 ( WIRE 680 ) X5150 Y1591.35 G111</v>
      </c>
    </row>
    <row r="130" customFormat="false" ht="13.8" hidden="false" customHeight="false" outlineLevel="0" collapsed="false">
      <c r="D130" s="1" t="n">
        <f aca="false">D129+$B$6</f>
        <v>681</v>
      </c>
      <c r="E130" s="1" t="n">
        <f aca="false">E129+$B$4</f>
        <v>5150</v>
      </c>
      <c r="F130" s="1" t="n">
        <f aca="false">F129+$B$5</f>
        <v>1585.6</v>
      </c>
      <c r="I130" s="1" t="s">
        <v>145</v>
      </c>
      <c r="J130" s="1" t="str">
        <f aca="false">"( WIRE "&amp;D130&amp;" )"</f>
        <v>( WIRE 681 )</v>
      </c>
      <c r="K130" s="1" t="str">
        <f aca="false">"X"&amp;$E130</f>
        <v>X5150</v>
      </c>
      <c r="L130" s="1" t="str">
        <f aca="false">"Y"&amp;F130</f>
        <v>Y1585.6</v>
      </c>
      <c r="M130" s="1" t="str">
        <f aca="false">"G111"</f>
        <v>G111</v>
      </c>
      <c r="O130" s="13" t="str">
        <f aca="false">I130&amp;" "&amp;J130&amp;" "&amp;K130&amp;" "&amp;L130&amp;" "&amp;M130</f>
        <v>N129 ( WIRE 681 ) X5150 Y1585.6 G111</v>
      </c>
    </row>
    <row r="131" customFormat="false" ht="13.8" hidden="false" customHeight="false" outlineLevel="0" collapsed="false">
      <c r="D131" s="1" t="n">
        <f aca="false">D130+$B$6</f>
        <v>682</v>
      </c>
      <c r="E131" s="1" t="n">
        <f aca="false">E130+$B$4</f>
        <v>5150</v>
      </c>
      <c r="F131" s="1" t="n">
        <f aca="false">F130+$B$5</f>
        <v>1579.85</v>
      </c>
      <c r="I131" s="1" t="s">
        <v>146</v>
      </c>
      <c r="J131" s="1" t="str">
        <f aca="false">"( WIRE "&amp;D131&amp;" )"</f>
        <v>( WIRE 682 )</v>
      </c>
      <c r="K131" s="1" t="str">
        <f aca="false">"X"&amp;$E131</f>
        <v>X5150</v>
      </c>
      <c r="L131" s="1" t="str">
        <f aca="false">"Y"&amp;F131</f>
        <v>Y1579.85</v>
      </c>
      <c r="M131" s="1" t="str">
        <f aca="false">"G111"</f>
        <v>G111</v>
      </c>
      <c r="O131" s="13" t="str">
        <f aca="false">I131&amp;" "&amp;J131&amp;" "&amp;K131&amp;" "&amp;L131&amp;" "&amp;M131</f>
        <v>N130 ( WIRE 682 ) X5150 Y1579.85 G111</v>
      </c>
    </row>
    <row r="132" customFormat="false" ht="13.8" hidden="false" customHeight="false" outlineLevel="0" collapsed="false">
      <c r="D132" s="1" t="n">
        <f aca="false">D131+$B$6</f>
        <v>683</v>
      </c>
      <c r="E132" s="1" t="n">
        <f aca="false">E131+$B$4</f>
        <v>5150</v>
      </c>
      <c r="F132" s="1" t="n">
        <f aca="false">F131+$B$5</f>
        <v>1574.1</v>
      </c>
      <c r="I132" s="1" t="s">
        <v>147</v>
      </c>
      <c r="J132" s="1" t="str">
        <f aca="false">"( WIRE "&amp;D132&amp;" )"</f>
        <v>( WIRE 683 )</v>
      </c>
      <c r="K132" s="1" t="str">
        <f aca="false">"X"&amp;$E132</f>
        <v>X5150</v>
      </c>
      <c r="L132" s="1" t="str">
        <f aca="false">"Y"&amp;F132</f>
        <v>Y1574.1</v>
      </c>
      <c r="M132" s="1" t="str">
        <f aca="false">"G111"</f>
        <v>G111</v>
      </c>
      <c r="O132" s="13" t="str">
        <f aca="false">I132&amp;" "&amp;J132&amp;" "&amp;K132&amp;" "&amp;L132&amp;" "&amp;M132</f>
        <v>N131 ( WIRE 683 ) X5150 Y1574.1 G111</v>
      </c>
    </row>
    <row r="133" customFormat="false" ht="13.8" hidden="false" customHeight="false" outlineLevel="0" collapsed="false">
      <c r="D133" s="1" t="n">
        <f aca="false">D132+$B$6</f>
        <v>684</v>
      </c>
      <c r="E133" s="1" t="n">
        <f aca="false">E132+$B$4</f>
        <v>5150</v>
      </c>
      <c r="F133" s="1" t="n">
        <f aca="false">F132+$B$5</f>
        <v>1568.35</v>
      </c>
      <c r="I133" s="1" t="s">
        <v>148</v>
      </c>
      <c r="J133" s="1" t="str">
        <f aca="false">"( WIRE "&amp;D133&amp;" )"</f>
        <v>( WIRE 684 )</v>
      </c>
      <c r="K133" s="1" t="str">
        <f aca="false">"X"&amp;$E133</f>
        <v>X5150</v>
      </c>
      <c r="L133" s="1" t="str">
        <f aca="false">"Y"&amp;F133</f>
        <v>Y1568.35</v>
      </c>
      <c r="M133" s="1" t="str">
        <f aca="false">"G111"</f>
        <v>G111</v>
      </c>
      <c r="O133" s="13" t="str">
        <f aca="false">I133&amp;" "&amp;J133&amp;" "&amp;K133&amp;" "&amp;L133&amp;" "&amp;M133</f>
        <v>N132 ( WIRE 684 ) X5150 Y1568.35 G111</v>
      </c>
    </row>
    <row r="134" customFormat="false" ht="13.8" hidden="false" customHeight="false" outlineLevel="0" collapsed="false">
      <c r="D134" s="1" t="n">
        <f aca="false">D133+$B$6</f>
        <v>685</v>
      </c>
      <c r="E134" s="1" t="n">
        <f aca="false">E133+$B$4</f>
        <v>5150</v>
      </c>
      <c r="F134" s="1" t="n">
        <f aca="false">F133+$B$5</f>
        <v>1562.6</v>
      </c>
      <c r="I134" s="1" t="s">
        <v>149</v>
      </c>
      <c r="J134" s="1" t="str">
        <f aca="false">"( WIRE "&amp;D134&amp;" )"</f>
        <v>( WIRE 685 )</v>
      </c>
      <c r="K134" s="1" t="str">
        <f aca="false">"X"&amp;$E134</f>
        <v>X5150</v>
      </c>
      <c r="L134" s="1" t="str">
        <f aca="false">"Y"&amp;F134</f>
        <v>Y1562.6</v>
      </c>
      <c r="M134" s="1" t="str">
        <f aca="false">"G111"</f>
        <v>G111</v>
      </c>
      <c r="O134" s="13" t="str">
        <f aca="false">I134&amp;" "&amp;J134&amp;" "&amp;K134&amp;" "&amp;L134&amp;" "&amp;M134</f>
        <v>N133 ( WIRE 685 ) X5150 Y1562.6 G111</v>
      </c>
    </row>
    <row r="135" customFormat="false" ht="13.8" hidden="false" customHeight="false" outlineLevel="0" collapsed="false">
      <c r="D135" s="1" t="n">
        <f aca="false">D134+$B$6</f>
        <v>686</v>
      </c>
      <c r="E135" s="1" t="n">
        <f aca="false">E134+$B$4</f>
        <v>5150</v>
      </c>
      <c r="F135" s="1" t="n">
        <f aca="false">F134+$B$5</f>
        <v>1556.85</v>
      </c>
      <c r="I135" s="1" t="s">
        <v>150</v>
      </c>
      <c r="J135" s="1" t="str">
        <f aca="false">"( WIRE "&amp;D135&amp;" )"</f>
        <v>( WIRE 686 )</v>
      </c>
      <c r="K135" s="1" t="str">
        <f aca="false">"X"&amp;$E135</f>
        <v>X5150</v>
      </c>
      <c r="L135" s="1" t="str">
        <f aca="false">"Y"&amp;F135</f>
        <v>Y1556.85</v>
      </c>
      <c r="M135" s="1" t="str">
        <f aca="false">"G111"</f>
        <v>G111</v>
      </c>
      <c r="O135" s="13" t="str">
        <f aca="false">I135&amp;" "&amp;J135&amp;" "&amp;K135&amp;" "&amp;L135&amp;" "&amp;M135</f>
        <v>N134 ( WIRE 686 ) X5150 Y1556.85 G111</v>
      </c>
    </row>
    <row r="136" customFormat="false" ht="13.8" hidden="false" customHeight="false" outlineLevel="0" collapsed="false">
      <c r="D136" s="1" t="n">
        <f aca="false">D135+$B$6</f>
        <v>687</v>
      </c>
      <c r="E136" s="1" t="n">
        <f aca="false">E135+$B$4</f>
        <v>5150</v>
      </c>
      <c r="F136" s="1" t="n">
        <f aca="false">F135+$B$5</f>
        <v>1551.1</v>
      </c>
      <c r="I136" s="1" t="s">
        <v>151</v>
      </c>
      <c r="J136" s="1" t="str">
        <f aca="false">"( WIRE "&amp;D136&amp;" )"</f>
        <v>( WIRE 687 )</v>
      </c>
      <c r="K136" s="1" t="str">
        <f aca="false">"X"&amp;$E136</f>
        <v>X5150</v>
      </c>
      <c r="L136" s="1" t="str">
        <f aca="false">"Y"&amp;F136</f>
        <v>Y1551.1</v>
      </c>
      <c r="M136" s="1" t="str">
        <f aca="false">"G111"</f>
        <v>G111</v>
      </c>
      <c r="O136" s="13" t="str">
        <f aca="false">I136&amp;" "&amp;J136&amp;" "&amp;K136&amp;" "&amp;L136&amp;" "&amp;M136</f>
        <v>N135 ( WIRE 687 ) X5150 Y1551.1 G111</v>
      </c>
    </row>
    <row r="137" customFormat="false" ht="13.8" hidden="false" customHeight="false" outlineLevel="0" collapsed="false">
      <c r="D137" s="1" t="n">
        <f aca="false">D136+$B$6</f>
        <v>688</v>
      </c>
      <c r="E137" s="1" t="n">
        <f aca="false">E136+$B$4</f>
        <v>5150</v>
      </c>
      <c r="F137" s="1" t="n">
        <f aca="false">F136+$B$5</f>
        <v>1545.35</v>
      </c>
      <c r="I137" s="1" t="s">
        <v>152</v>
      </c>
      <c r="J137" s="1" t="str">
        <f aca="false">"( WIRE "&amp;D137&amp;" )"</f>
        <v>( WIRE 688 )</v>
      </c>
      <c r="K137" s="1" t="str">
        <f aca="false">"X"&amp;$E137</f>
        <v>X5150</v>
      </c>
      <c r="L137" s="1" t="str">
        <f aca="false">"Y"&amp;F137</f>
        <v>Y1545.35</v>
      </c>
      <c r="M137" s="1" t="str">
        <f aca="false">"G111"</f>
        <v>G111</v>
      </c>
      <c r="O137" s="13" t="str">
        <f aca="false">I137&amp;" "&amp;J137&amp;" "&amp;K137&amp;" "&amp;L137&amp;" "&amp;M137</f>
        <v>N136 ( WIRE 688 ) X5150 Y1545.35 G111</v>
      </c>
    </row>
    <row r="138" customFormat="false" ht="13.8" hidden="false" customHeight="false" outlineLevel="0" collapsed="false">
      <c r="D138" s="1" t="n">
        <f aca="false">D137+$B$6</f>
        <v>689</v>
      </c>
      <c r="E138" s="1" t="n">
        <f aca="false">E137+$B$4</f>
        <v>5150</v>
      </c>
      <c r="F138" s="1" t="n">
        <f aca="false">F137+$B$5</f>
        <v>1539.6</v>
      </c>
      <c r="I138" s="1" t="s">
        <v>153</v>
      </c>
      <c r="J138" s="1" t="str">
        <f aca="false">"( WIRE "&amp;D138&amp;" )"</f>
        <v>( WIRE 689 )</v>
      </c>
      <c r="K138" s="1" t="str">
        <f aca="false">"X"&amp;$E138</f>
        <v>X5150</v>
      </c>
      <c r="L138" s="1" t="str">
        <f aca="false">"Y"&amp;F138</f>
        <v>Y1539.6</v>
      </c>
      <c r="M138" s="1" t="str">
        <f aca="false">"G111"</f>
        <v>G111</v>
      </c>
      <c r="O138" s="13" t="str">
        <f aca="false">I138&amp;" "&amp;J138&amp;" "&amp;K138&amp;" "&amp;L138&amp;" "&amp;M138</f>
        <v>N137 ( WIRE 689 ) X5150 Y1539.6 G111</v>
      </c>
    </row>
    <row r="139" customFormat="false" ht="13.8" hidden="false" customHeight="false" outlineLevel="0" collapsed="false">
      <c r="D139" s="1" t="n">
        <f aca="false">D138+$B$6</f>
        <v>690</v>
      </c>
      <c r="E139" s="1" t="n">
        <f aca="false">E138+$B$4</f>
        <v>5150</v>
      </c>
      <c r="F139" s="1" t="n">
        <f aca="false">F138+$B$5</f>
        <v>1533.85</v>
      </c>
      <c r="I139" s="1" t="s">
        <v>154</v>
      </c>
      <c r="J139" s="1" t="str">
        <f aca="false">"( WIRE "&amp;D139&amp;" )"</f>
        <v>( WIRE 690 )</v>
      </c>
      <c r="K139" s="1" t="str">
        <f aca="false">"X"&amp;$E139</f>
        <v>X5150</v>
      </c>
      <c r="L139" s="1" t="str">
        <f aca="false">"Y"&amp;F139</f>
        <v>Y1533.85</v>
      </c>
      <c r="M139" s="1" t="str">
        <f aca="false">"G111"</f>
        <v>G111</v>
      </c>
      <c r="O139" s="13" t="str">
        <f aca="false">I139&amp;" "&amp;J139&amp;" "&amp;K139&amp;" "&amp;L139&amp;" "&amp;M139</f>
        <v>N138 ( WIRE 690 ) X5150 Y1533.85 G111</v>
      </c>
    </row>
    <row r="140" customFormat="false" ht="13.8" hidden="false" customHeight="false" outlineLevel="0" collapsed="false">
      <c r="D140" s="1" t="n">
        <f aca="false">D139+$B$6</f>
        <v>691</v>
      </c>
      <c r="E140" s="1" t="n">
        <f aca="false">E139+$B$4</f>
        <v>5150</v>
      </c>
      <c r="F140" s="1" t="n">
        <f aca="false">F139+$B$5</f>
        <v>1528.1</v>
      </c>
      <c r="I140" s="1" t="s">
        <v>155</v>
      </c>
      <c r="J140" s="1" t="str">
        <f aca="false">"( WIRE "&amp;D140&amp;" )"</f>
        <v>( WIRE 691 )</v>
      </c>
      <c r="K140" s="1" t="str">
        <f aca="false">"X"&amp;$E140</f>
        <v>X5150</v>
      </c>
      <c r="L140" s="1" t="str">
        <f aca="false">"Y"&amp;F140</f>
        <v>Y1528.1</v>
      </c>
      <c r="M140" s="1" t="str">
        <f aca="false">"G111"</f>
        <v>G111</v>
      </c>
      <c r="O140" s="13" t="str">
        <f aca="false">I140&amp;" "&amp;J140&amp;" "&amp;K140&amp;" "&amp;L140&amp;" "&amp;M140</f>
        <v>N139 ( WIRE 691 ) X5150 Y1528.1 G111</v>
      </c>
    </row>
    <row r="141" customFormat="false" ht="13.8" hidden="false" customHeight="false" outlineLevel="0" collapsed="false">
      <c r="D141" s="1" t="n">
        <f aca="false">D140+$B$6</f>
        <v>692</v>
      </c>
      <c r="E141" s="1" t="n">
        <f aca="false">E140+$B$4</f>
        <v>5150</v>
      </c>
      <c r="F141" s="1" t="n">
        <f aca="false">F140+$B$5</f>
        <v>1522.35</v>
      </c>
      <c r="I141" s="1" t="s">
        <v>156</v>
      </c>
      <c r="J141" s="1" t="str">
        <f aca="false">"( WIRE "&amp;D141&amp;" )"</f>
        <v>( WIRE 692 )</v>
      </c>
      <c r="K141" s="1" t="str">
        <f aca="false">"X"&amp;$E141</f>
        <v>X5150</v>
      </c>
      <c r="L141" s="1" t="str">
        <f aca="false">"Y"&amp;F141</f>
        <v>Y1522.35</v>
      </c>
      <c r="M141" s="1" t="str">
        <f aca="false">"G111"</f>
        <v>G111</v>
      </c>
      <c r="O141" s="13" t="str">
        <f aca="false">I141&amp;" "&amp;J141&amp;" "&amp;K141&amp;" "&amp;L141&amp;" "&amp;M141</f>
        <v>N140 ( WIRE 692 ) X5150 Y1522.35 G111</v>
      </c>
    </row>
    <row r="142" customFormat="false" ht="13.8" hidden="false" customHeight="false" outlineLevel="0" collapsed="false">
      <c r="D142" s="1" t="n">
        <f aca="false">D141+$B$6</f>
        <v>693</v>
      </c>
      <c r="E142" s="1" t="n">
        <f aca="false">E141+$B$4</f>
        <v>5150</v>
      </c>
      <c r="F142" s="1" t="n">
        <f aca="false">F141+$B$5</f>
        <v>1516.6</v>
      </c>
      <c r="I142" s="1" t="s">
        <v>157</v>
      </c>
      <c r="J142" s="1" t="str">
        <f aca="false">"( WIRE "&amp;D142&amp;" )"</f>
        <v>( WIRE 693 )</v>
      </c>
      <c r="K142" s="1" t="str">
        <f aca="false">"X"&amp;$E142</f>
        <v>X5150</v>
      </c>
      <c r="L142" s="1" t="str">
        <f aca="false">"Y"&amp;F142</f>
        <v>Y1516.6</v>
      </c>
      <c r="M142" s="1" t="str">
        <f aca="false">"G111"</f>
        <v>G111</v>
      </c>
      <c r="O142" s="13" t="str">
        <f aca="false">I142&amp;" "&amp;J142&amp;" "&amp;K142&amp;" "&amp;L142&amp;" "&amp;M142</f>
        <v>N141 ( WIRE 693 ) X5150 Y1516.6 G111</v>
      </c>
    </row>
    <row r="143" customFormat="false" ht="13.8" hidden="false" customHeight="false" outlineLevel="0" collapsed="false">
      <c r="D143" s="1" t="n">
        <f aca="false">D142+$B$6</f>
        <v>694</v>
      </c>
      <c r="E143" s="1" t="n">
        <f aca="false">E142+$B$4</f>
        <v>5150</v>
      </c>
      <c r="F143" s="1" t="n">
        <f aca="false">F142+$B$5</f>
        <v>1510.85</v>
      </c>
      <c r="I143" s="1" t="s">
        <v>158</v>
      </c>
      <c r="J143" s="1" t="str">
        <f aca="false">"( WIRE "&amp;D143&amp;" )"</f>
        <v>( WIRE 694 )</v>
      </c>
      <c r="K143" s="1" t="str">
        <f aca="false">"X"&amp;$E143</f>
        <v>X5150</v>
      </c>
      <c r="L143" s="1" t="str">
        <f aca="false">"Y"&amp;F143</f>
        <v>Y1510.85</v>
      </c>
      <c r="M143" s="1" t="str">
        <f aca="false">"G111"</f>
        <v>G111</v>
      </c>
      <c r="O143" s="13" t="str">
        <f aca="false">I143&amp;" "&amp;J143&amp;" "&amp;K143&amp;" "&amp;L143&amp;" "&amp;M143</f>
        <v>N142 ( WIRE 694 ) X5150 Y1510.85 G111</v>
      </c>
    </row>
    <row r="144" customFormat="false" ht="13.8" hidden="false" customHeight="false" outlineLevel="0" collapsed="false">
      <c r="D144" s="1" t="n">
        <f aca="false">D143+$B$6</f>
        <v>695</v>
      </c>
      <c r="E144" s="1" t="n">
        <f aca="false">E143+$B$4</f>
        <v>5150</v>
      </c>
      <c r="F144" s="1" t="n">
        <f aca="false">F143+$B$5</f>
        <v>1505.1</v>
      </c>
      <c r="I144" s="1" t="s">
        <v>159</v>
      </c>
      <c r="J144" s="1" t="str">
        <f aca="false">"( WIRE "&amp;D144&amp;" )"</f>
        <v>( WIRE 695 )</v>
      </c>
      <c r="K144" s="1" t="str">
        <f aca="false">"X"&amp;$E144</f>
        <v>X5150</v>
      </c>
      <c r="L144" s="1" t="str">
        <f aca="false">"Y"&amp;F144</f>
        <v>Y1505.1</v>
      </c>
      <c r="M144" s="1" t="str">
        <f aca="false">"G111"</f>
        <v>G111</v>
      </c>
      <c r="O144" s="13" t="str">
        <f aca="false">I144&amp;" "&amp;J144&amp;" "&amp;K144&amp;" "&amp;L144&amp;" "&amp;M144</f>
        <v>N143 ( WIRE 695 ) X5150 Y1505.1 G111</v>
      </c>
    </row>
    <row r="145" customFormat="false" ht="13.8" hidden="false" customHeight="false" outlineLevel="0" collapsed="false">
      <c r="D145" s="1" t="n">
        <f aca="false">D144+$B$6</f>
        <v>696</v>
      </c>
      <c r="E145" s="1" t="n">
        <f aca="false">E144+$B$4</f>
        <v>5150</v>
      </c>
      <c r="F145" s="1" t="n">
        <f aca="false">F144+$B$5</f>
        <v>1499.35</v>
      </c>
      <c r="I145" s="1" t="s">
        <v>160</v>
      </c>
      <c r="J145" s="1" t="str">
        <f aca="false">"( WIRE "&amp;D145&amp;" )"</f>
        <v>( WIRE 696 )</v>
      </c>
      <c r="K145" s="1" t="str">
        <f aca="false">"X"&amp;$E145</f>
        <v>X5150</v>
      </c>
      <c r="L145" s="1" t="str">
        <f aca="false">"Y"&amp;F145</f>
        <v>Y1499.35</v>
      </c>
      <c r="M145" s="1" t="str">
        <f aca="false">"G111"</f>
        <v>G111</v>
      </c>
      <c r="O145" s="13" t="str">
        <f aca="false">I145&amp;" "&amp;J145&amp;" "&amp;K145&amp;" "&amp;L145&amp;" "&amp;M145</f>
        <v>N144 ( WIRE 696 ) X5150 Y1499.35 G111</v>
      </c>
    </row>
    <row r="146" customFormat="false" ht="13.8" hidden="false" customHeight="false" outlineLevel="0" collapsed="false">
      <c r="D146" s="1" t="n">
        <f aca="false">D145+$B$6</f>
        <v>697</v>
      </c>
      <c r="E146" s="1" t="n">
        <f aca="false">E145+$B$4</f>
        <v>5150</v>
      </c>
      <c r="F146" s="1" t="n">
        <f aca="false">F145+$B$5</f>
        <v>1493.6</v>
      </c>
      <c r="I146" s="1" t="s">
        <v>161</v>
      </c>
      <c r="J146" s="1" t="str">
        <f aca="false">"( WIRE "&amp;D146&amp;" )"</f>
        <v>( WIRE 697 )</v>
      </c>
      <c r="K146" s="1" t="str">
        <f aca="false">"X"&amp;$E146</f>
        <v>X5150</v>
      </c>
      <c r="L146" s="1" t="str">
        <f aca="false">"Y"&amp;F146</f>
        <v>Y1493.6</v>
      </c>
      <c r="M146" s="1" t="str">
        <f aca="false">"G111"</f>
        <v>G111</v>
      </c>
      <c r="O146" s="13" t="str">
        <f aca="false">I146&amp;" "&amp;J146&amp;" "&amp;K146&amp;" "&amp;L146&amp;" "&amp;M146</f>
        <v>N145 ( WIRE 697 ) X5150 Y1493.6 G111</v>
      </c>
    </row>
    <row r="147" customFormat="false" ht="13.8" hidden="false" customHeight="false" outlineLevel="0" collapsed="false">
      <c r="D147" s="1" t="n">
        <f aca="false">D146+$B$6</f>
        <v>698</v>
      </c>
      <c r="E147" s="1" t="n">
        <f aca="false">E146+$B$4</f>
        <v>5150</v>
      </c>
      <c r="F147" s="1" t="n">
        <f aca="false">F146+$B$5</f>
        <v>1487.85</v>
      </c>
      <c r="I147" s="1" t="s">
        <v>162</v>
      </c>
      <c r="J147" s="1" t="str">
        <f aca="false">"( WIRE "&amp;D147&amp;" )"</f>
        <v>( WIRE 698 )</v>
      </c>
      <c r="K147" s="1" t="str">
        <f aca="false">"X"&amp;$E147</f>
        <v>X5150</v>
      </c>
      <c r="L147" s="1" t="str">
        <f aca="false">"Y"&amp;F147</f>
        <v>Y1487.85</v>
      </c>
      <c r="M147" s="1" t="str">
        <f aca="false">"G111"</f>
        <v>G111</v>
      </c>
      <c r="O147" s="13" t="str">
        <f aca="false">I147&amp;" "&amp;J147&amp;" "&amp;K147&amp;" "&amp;L147&amp;" "&amp;M147</f>
        <v>N146 ( WIRE 698 ) X5150 Y1487.85 G111</v>
      </c>
    </row>
    <row r="148" customFormat="false" ht="13.8" hidden="false" customHeight="false" outlineLevel="0" collapsed="false">
      <c r="D148" s="1" t="n">
        <f aca="false">D147+$B$6</f>
        <v>699</v>
      </c>
      <c r="E148" s="1" t="n">
        <f aca="false">E147+$B$4</f>
        <v>5150</v>
      </c>
      <c r="F148" s="1" t="n">
        <f aca="false">F147+$B$5</f>
        <v>1482.1</v>
      </c>
      <c r="I148" s="1" t="s">
        <v>163</v>
      </c>
      <c r="J148" s="1" t="str">
        <f aca="false">"( WIRE "&amp;D148&amp;" )"</f>
        <v>( WIRE 699 )</v>
      </c>
      <c r="K148" s="1" t="str">
        <f aca="false">"X"&amp;$E148</f>
        <v>X5150</v>
      </c>
      <c r="L148" s="1" t="str">
        <f aca="false">"Y"&amp;F148</f>
        <v>Y1482.1</v>
      </c>
      <c r="M148" s="1" t="str">
        <f aca="false">"G111"</f>
        <v>G111</v>
      </c>
      <c r="O148" s="13" t="str">
        <f aca="false">I148&amp;" "&amp;J148&amp;" "&amp;K148&amp;" "&amp;L148&amp;" "&amp;M148</f>
        <v>N147 ( WIRE 699 ) X5150 Y1482.1 G111</v>
      </c>
    </row>
    <row r="149" customFormat="false" ht="13.8" hidden="false" customHeight="false" outlineLevel="0" collapsed="false">
      <c r="D149" s="1" t="n">
        <f aca="false">D148+$B$6</f>
        <v>700</v>
      </c>
      <c r="E149" s="1" t="n">
        <f aca="false">E148+$B$4</f>
        <v>5150</v>
      </c>
      <c r="F149" s="1" t="n">
        <f aca="false">F148+$B$5</f>
        <v>1476.35</v>
      </c>
      <c r="I149" s="1" t="s">
        <v>164</v>
      </c>
      <c r="J149" s="1" t="str">
        <f aca="false">"( WIRE "&amp;D149&amp;" )"</f>
        <v>( WIRE 700 )</v>
      </c>
      <c r="K149" s="1" t="str">
        <f aca="false">"X"&amp;$E149</f>
        <v>X5150</v>
      </c>
      <c r="L149" s="1" t="str">
        <f aca="false">"Y"&amp;F149</f>
        <v>Y1476.35</v>
      </c>
      <c r="M149" s="1" t="str">
        <f aca="false">"G111"</f>
        <v>G111</v>
      </c>
      <c r="O149" s="13" t="str">
        <f aca="false">I149&amp;" "&amp;J149&amp;" "&amp;K149&amp;" "&amp;L149&amp;" "&amp;M149</f>
        <v>N148 ( WIRE 700 ) X5150 Y1476.35 G111</v>
      </c>
    </row>
    <row r="150" customFormat="false" ht="13.8" hidden="false" customHeight="false" outlineLevel="0" collapsed="false">
      <c r="D150" s="1" t="n">
        <f aca="false">D149+$B$6</f>
        <v>701</v>
      </c>
      <c r="E150" s="1" t="n">
        <f aca="false">E149+$B$4</f>
        <v>5150</v>
      </c>
      <c r="F150" s="1" t="n">
        <f aca="false">F149+$B$5</f>
        <v>1470.6</v>
      </c>
      <c r="I150" s="1" t="s">
        <v>165</v>
      </c>
      <c r="J150" s="1" t="str">
        <f aca="false">"( WIRE "&amp;D150&amp;" )"</f>
        <v>( WIRE 701 )</v>
      </c>
      <c r="K150" s="1" t="str">
        <f aca="false">"X"&amp;$E150</f>
        <v>X5150</v>
      </c>
      <c r="L150" s="1" t="str">
        <f aca="false">"Y"&amp;F150</f>
        <v>Y1470.6</v>
      </c>
      <c r="M150" s="1" t="str">
        <f aca="false">"G111"</f>
        <v>G111</v>
      </c>
      <c r="O150" s="13" t="str">
        <f aca="false">I150&amp;" "&amp;J150&amp;" "&amp;K150&amp;" "&amp;L150&amp;" "&amp;M150</f>
        <v>N149 ( WIRE 701 ) X5150 Y1470.6 G111</v>
      </c>
    </row>
    <row r="151" customFormat="false" ht="13.8" hidden="false" customHeight="false" outlineLevel="0" collapsed="false">
      <c r="D151" s="1" t="n">
        <f aca="false">D150+$B$6</f>
        <v>702</v>
      </c>
      <c r="E151" s="1" t="n">
        <f aca="false">E150+$B$4</f>
        <v>5150</v>
      </c>
      <c r="F151" s="1" t="n">
        <f aca="false">F150+$B$5</f>
        <v>1464.85</v>
      </c>
      <c r="I151" s="1" t="s">
        <v>166</v>
      </c>
      <c r="J151" s="1" t="str">
        <f aca="false">"( WIRE "&amp;D151&amp;" )"</f>
        <v>( WIRE 702 )</v>
      </c>
      <c r="K151" s="1" t="str">
        <f aca="false">"X"&amp;$E151</f>
        <v>X5150</v>
      </c>
      <c r="L151" s="1" t="str">
        <f aca="false">"Y"&amp;F151</f>
        <v>Y1464.85</v>
      </c>
      <c r="M151" s="1" t="str">
        <f aca="false">"G111"</f>
        <v>G111</v>
      </c>
      <c r="O151" s="13" t="str">
        <f aca="false">I151&amp;" "&amp;J151&amp;" "&amp;K151&amp;" "&amp;L151&amp;" "&amp;M151</f>
        <v>N150 ( WIRE 702 ) X5150 Y1464.85 G111</v>
      </c>
    </row>
    <row r="152" customFormat="false" ht="13.8" hidden="false" customHeight="false" outlineLevel="0" collapsed="false">
      <c r="D152" s="1" t="n">
        <f aca="false">D151+$B$6</f>
        <v>703</v>
      </c>
      <c r="E152" s="1" t="n">
        <f aca="false">E151+$B$4</f>
        <v>5150</v>
      </c>
      <c r="F152" s="1" t="n">
        <f aca="false">F151+$B$5</f>
        <v>1459.1</v>
      </c>
      <c r="I152" s="1" t="s">
        <v>167</v>
      </c>
      <c r="J152" s="1" t="str">
        <f aca="false">"( WIRE "&amp;D152&amp;" )"</f>
        <v>( WIRE 703 )</v>
      </c>
      <c r="K152" s="1" t="str">
        <f aca="false">"X"&amp;$E152</f>
        <v>X5150</v>
      </c>
      <c r="L152" s="1" t="str">
        <f aca="false">"Y"&amp;F152</f>
        <v>Y1459.1</v>
      </c>
      <c r="M152" s="1" t="str">
        <f aca="false">"G111"</f>
        <v>G111</v>
      </c>
      <c r="O152" s="13" t="str">
        <f aca="false">I152&amp;" "&amp;J152&amp;" "&amp;K152&amp;" "&amp;L152&amp;" "&amp;M152</f>
        <v>N151 ( WIRE 703 ) X5150 Y1459.1 G111</v>
      </c>
    </row>
    <row r="153" customFormat="false" ht="13.8" hidden="false" customHeight="false" outlineLevel="0" collapsed="false">
      <c r="D153" s="1" t="n">
        <f aca="false">D152+$B$6</f>
        <v>704</v>
      </c>
      <c r="E153" s="1" t="n">
        <f aca="false">E152+$B$4</f>
        <v>5150</v>
      </c>
      <c r="F153" s="1" t="n">
        <f aca="false">F152+$B$5</f>
        <v>1453.35</v>
      </c>
      <c r="I153" s="1" t="s">
        <v>168</v>
      </c>
      <c r="J153" s="1" t="str">
        <f aca="false">"( WIRE "&amp;D153&amp;" )"</f>
        <v>( WIRE 704 )</v>
      </c>
      <c r="K153" s="1" t="str">
        <f aca="false">"X"&amp;$E153</f>
        <v>X5150</v>
      </c>
      <c r="L153" s="1" t="str">
        <f aca="false">"Y"&amp;F153</f>
        <v>Y1453.35</v>
      </c>
      <c r="M153" s="1" t="str">
        <f aca="false">"G111"</f>
        <v>G111</v>
      </c>
      <c r="O153" s="13" t="str">
        <f aca="false">I153&amp;" "&amp;J153&amp;" "&amp;K153&amp;" "&amp;L153&amp;" "&amp;M153</f>
        <v>N152 ( WIRE 704 ) X5150 Y1453.35 G111</v>
      </c>
    </row>
    <row r="154" customFormat="false" ht="13.8" hidden="false" customHeight="false" outlineLevel="0" collapsed="false">
      <c r="D154" s="1" t="n">
        <f aca="false">D153+$B$6</f>
        <v>705</v>
      </c>
      <c r="E154" s="1" t="n">
        <f aca="false">E153+$B$4</f>
        <v>5150</v>
      </c>
      <c r="F154" s="1" t="n">
        <f aca="false">F153+$B$5</f>
        <v>1447.6</v>
      </c>
      <c r="I154" s="1" t="s">
        <v>169</v>
      </c>
      <c r="J154" s="1" t="str">
        <f aca="false">"( WIRE "&amp;D154&amp;" )"</f>
        <v>( WIRE 705 )</v>
      </c>
      <c r="K154" s="1" t="str">
        <f aca="false">"X"&amp;$E154</f>
        <v>X5150</v>
      </c>
      <c r="L154" s="1" t="str">
        <f aca="false">"Y"&amp;F154</f>
        <v>Y1447.6</v>
      </c>
      <c r="M154" s="1" t="str">
        <f aca="false">"G111"</f>
        <v>G111</v>
      </c>
      <c r="O154" s="13" t="str">
        <f aca="false">I154&amp;" "&amp;J154&amp;" "&amp;K154&amp;" "&amp;L154&amp;" "&amp;M154</f>
        <v>N153 ( WIRE 705 ) X5150 Y1447.6 G111</v>
      </c>
    </row>
    <row r="155" customFormat="false" ht="13.8" hidden="false" customHeight="false" outlineLevel="0" collapsed="false">
      <c r="D155" s="1" t="n">
        <f aca="false">D154+$B$6</f>
        <v>706</v>
      </c>
      <c r="E155" s="1" t="n">
        <f aca="false">E154+$B$4</f>
        <v>5150</v>
      </c>
      <c r="F155" s="1" t="n">
        <f aca="false">F154+$B$5</f>
        <v>1441.85</v>
      </c>
      <c r="I155" s="1" t="s">
        <v>170</v>
      </c>
      <c r="J155" s="1" t="str">
        <f aca="false">"( WIRE "&amp;D155&amp;" )"</f>
        <v>( WIRE 706 )</v>
      </c>
      <c r="K155" s="1" t="str">
        <f aca="false">"X"&amp;$E155</f>
        <v>X5150</v>
      </c>
      <c r="L155" s="1" t="str">
        <f aca="false">"Y"&amp;F155</f>
        <v>Y1441.85</v>
      </c>
      <c r="M155" s="1" t="str">
        <f aca="false">"G111"</f>
        <v>G111</v>
      </c>
      <c r="O155" s="13" t="str">
        <f aca="false">I155&amp;" "&amp;J155&amp;" "&amp;K155&amp;" "&amp;L155&amp;" "&amp;M155</f>
        <v>N154 ( WIRE 706 ) X5150 Y1441.85 G111</v>
      </c>
    </row>
    <row r="156" customFormat="false" ht="13.8" hidden="false" customHeight="false" outlineLevel="0" collapsed="false">
      <c r="D156" s="1" t="n">
        <f aca="false">D155+$B$6</f>
        <v>707</v>
      </c>
      <c r="E156" s="1" t="n">
        <f aca="false">E155+$B$4</f>
        <v>5150</v>
      </c>
      <c r="F156" s="1" t="n">
        <f aca="false">F155+$B$5</f>
        <v>1436.1</v>
      </c>
      <c r="I156" s="1" t="s">
        <v>171</v>
      </c>
      <c r="J156" s="1" t="str">
        <f aca="false">"( WIRE "&amp;D156&amp;" )"</f>
        <v>( WIRE 707 )</v>
      </c>
      <c r="K156" s="1" t="str">
        <f aca="false">"X"&amp;$E156</f>
        <v>X5150</v>
      </c>
      <c r="L156" s="1" t="str">
        <f aca="false">"Y"&amp;F156</f>
        <v>Y1436.1</v>
      </c>
      <c r="M156" s="1" t="str">
        <f aca="false">"G111"</f>
        <v>G111</v>
      </c>
      <c r="O156" s="13" t="str">
        <f aca="false">I156&amp;" "&amp;J156&amp;" "&amp;K156&amp;" "&amp;L156&amp;" "&amp;M156</f>
        <v>N155 ( WIRE 707 ) X5150 Y1436.1 G111</v>
      </c>
    </row>
    <row r="157" customFormat="false" ht="13.8" hidden="false" customHeight="false" outlineLevel="0" collapsed="false">
      <c r="D157" s="1" t="n">
        <f aca="false">D156+$B$6</f>
        <v>708</v>
      </c>
      <c r="E157" s="1" t="n">
        <f aca="false">E156+$B$4</f>
        <v>5150</v>
      </c>
      <c r="F157" s="1" t="n">
        <f aca="false">F156+$B$5</f>
        <v>1430.35</v>
      </c>
      <c r="I157" s="1" t="s">
        <v>172</v>
      </c>
      <c r="J157" s="1" t="str">
        <f aca="false">"( WIRE "&amp;D157&amp;" )"</f>
        <v>( WIRE 708 )</v>
      </c>
      <c r="K157" s="1" t="str">
        <f aca="false">"X"&amp;$E157</f>
        <v>X5150</v>
      </c>
      <c r="L157" s="1" t="str">
        <f aca="false">"Y"&amp;F157</f>
        <v>Y1430.35</v>
      </c>
      <c r="M157" s="1" t="str">
        <f aca="false">"G111"</f>
        <v>G111</v>
      </c>
      <c r="O157" s="13" t="str">
        <f aca="false">I157&amp;" "&amp;J157&amp;" "&amp;K157&amp;" "&amp;L157&amp;" "&amp;M157</f>
        <v>N156 ( WIRE 708 ) X5150 Y1430.35 G111</v>
      </c>
    </row>
    <row r="158" customFormat="false" ht="13.8" hidden="false" customHeight="false" outlineLevel="0" collapsed="false">
      <c r="D158" s="1" t="n">
        <f aca="false">D157+$B$6</f>
        <v>709</v>
      </c>
      <c r="E158" s="1" t="n">
        <f aca="false">E157+$B$4</f>
        <v>5150</v>
      </c>
      <c r="F158" s="1" t="n">
        <f aca="false">F157+$B$5</f>
        <v>1424.6</v>
      </c>
      <c r="I158" s="1" t="s">
        <v>173</v>
      </c>
      <c r="J158" s="1" t="str">
        <f aca="false">"( WIRE "&amp;D158&amp;" )"</f>
        <v>( WIRE 709 )</v>
      </c>
      <c r="K158" s="1" t="str">
        <f aca="false">"X"&amp;$E158</f>
        <v>X5150</v>
      </c>
      <c r="L158" s="1" t="str">
        <f aca="false">"Y"&amp;F158</f>
        <v>Y1424.6</v>
      </c>
      <c r="M158" s="1" t="str">
        <f aca="false">"G111"</f>
        <v>G111</v>
      </c>
      <c r="O158" s="13" t="str">
        <f aca="false">I158&amp;" "&amp;J158&amp;" "&amp;K158&amp;" "&amp;L158&amp;" "&amp;M158</f>
        <v>N157 ( WIRE 709 ) X5150 Y1424.6 G111</v>
      </c>
    </row>
    <row r="159" customFormat="false" ht="13.8" hidden="false" customHeight="false" outlineLevel="0" collapsed="false">
      <c r="D159" s="1" t="n">
        <f aca="false">D158+$B$6</f>
        <v>710</v>
      </c>
      <c r="E159" s="1" t="n">
        <f aca="false">E158+$B$4</f>
        <v>5150</v>
      </c>
      <c r="F159" s="1" t="n">
        <f aca="false">F158+$B$5</f>
        <v>1418.85</v>
      </c>
      <c r="I159" s="1" t="s">
        <v>174</v>
      </c>
      <c r="J159" s="1" t="str">
        <f aca="false">"( WIRE "&amp;D159&amp;" )"</f>
        <v>( WIRE 710 )</v>
      </c>
      <c r="K159" s="1" t="str">
        <f aca="false">"X"&amp;$E159</f>
        <v>X5150</v>
      </c>
      <c r="L159" s="1" t="str">
        <f aca="false">"Y"&amp;F159</f>
        <v>Y1418.85</v>
      </c>
      <c r="M159" s="1" t="str">
        <f aca="false">"G111"</f>
        <v>G111</v>
      </c>
      <c r="O159" s="13" t="str">
        <f aca="false">I159&amp;" "&amp;J159&amp;" "&amp;K159&amp;" "&amp;L159&amp;" "&amp;M159</f>
        <v>N158 ( WIRE 710 ) X5150 Y1418.85 G111</v>
      </c>
    </row>
    <row r="160" customFormat="false" ht="13.8" hidden="false" customHeight="false" outlineLevel="0" collapsed="false">
      <c r="D160" s="1" t="n">
        <f aca="false">D159+$B$6</f>
        <v>711</v>
      </c>
      <c r="E160" s="1" t="n">
        <f aca="false">E159+$B$4</f>
        <v>5150</v>
      </c>
      <c r="F160" s="1" t="n">
        <f aca="false">F159+$B$5</f>
        <v>1413.1</v>
      </c>
      <c r="I160" s="1" t="s">
        <v>175</v>
      </c>
      <c r="J160" s="1" t="str">
        <f aca="false">"( WIRE "&amp;D160&amp;" )"</f>
        <v>( WIRE 711 )</v>
      </c>
      <c r="K160" s="1" t="str">
        <f aca="false">"X"&amp;$E160</f>
        <v>X5150</v>
      </c>
      <c r="L160" s="1" t="str">
        <f aca="false">"Y"&amp;F160</f>
        <v>Y1413.1</v>
      </c>
      <c r="M160" s="1" t="str">
        <f aca="false">"G111"</f>
        <v>G111</v>
      </c>
      <c r="O160" s="13" t="str">
        <f aca="false">I160&amp;" "&amp;J160&amp;" "&amp;K160&amp;" "&amp;L160&amp;" "&amp;M160</f>
        <v>N159 ( WIRE 711 ) X5150 Y1413.1 G111</v>
      </c>
    </row>
    <row r="161" customFormat="false" ht="13.8" hidden="false" customHeight="false" outlineLevel="0" collapsed="false">
      <c r="D161" s="1" t="n">
        <f aca="false">D160+$B$6</f>
        <v>712</v>
      </c>
      <c r="E161" s="1" t="n">
        <f aca="false">E160+$B$4</f>
        <v>5150</v>
      </c>
      <c r="F161" s="1" t="n">
        <f aca="false">F160+$B$5</f>
        <v>1407.35</v>
      </c>
      <c r="I161" s="1" t="s">
        <v>176</v>
      </c>
      <c r="J161" s="1" t="str">
        <f aca="false">"( WIRE "&amp;D161&amp;" )"</f>
        <v>( WIRE 712 )</v>
      </c>
      <c r="K161" s="1" t="str">
        <f aca="false">"X"&amp;$E161</f>
        <v>X5150</v>
      </c>
      <c r="L161" s="1" t="str">
        <f aca="false">"Y"&amp;F161</f>
        <v>Y1407.35</v>
      </c>
      <c r="M161" s="1" t="str">
        <f aca="false">"G111"</f>
        <v>G111</v>
      </c>
      <c r="O161" s="13" t="str">
        <f aca="false">I161&amp;" "&amp;J161&amp;" "&amp;K161&amp;" "&amp;L161&amp;" "&amp;M161</f>
        <v>N160 ( WIRE 712 ) X5150 Y1407.35 G111</v>
      </c>
    </row>
    <row r="162" customFormat="false" ht="13.8" hidden="false" customHeight="false" outlineLevel="0" collapsed="false">
      <c r="D162" s="1" t="n">
        <f aca="false">D161+$B$6</f>
        <v>713</v>
      </c>
      <c r="E162" s="1" t="n">
        <f aca="false">E161+$B$4</f>
        <v>5150</v>
      </c>
      <c r="F162" s="1" t="n">
        <f aca="false">F161+$B$5</f>
        <v>1401.6</v>
      </c>
      <c r="I162" s="1" t="s">
        <v>177</v>
      </c>
      <c r="J162" s="1" t="str">
        <f aca="false">"( WIRE "&amp;D162&amp;" )"</f>
        <v>( WIRE 713 )</v>
      </c>
      <c r="K162" s="1" t="str">
        <f aca="false">"X"&amp;$E162</f>
        <v>X5150</v>
      </c>
      <c r="L162" s="1" t="str">
        <f aca="false">"Y"&amp;F162</f>
        <v>Y1401.6</v>
      </c>
      <c r="M162" s="1" t="str">
        <f aca="false">"G111"</f>
        <v>G111</v>
      </c>
      <c r="O162" s="13" t="str">
        <f aca="false">I162&amp;" "&amp;J162&amp;" "&amp;K162&amp;" "&amp;L162&amp;" "&amp;M162</f>
        <v>N161 ( WIRE 713 ) X5150 Y1401.6 G111</v>
      </c>
    </row>
    <row r="163" customFormat="false" ht="13.8" hidden="false" customHeight="false" outlineLevel="0" collapsed="false">
      <c r="D163" s="1" t="n">
        <f aca="false">D162+$B$6</f>
        <v>714</v>
      </c>
      <c r="E163" s="1" t="n">
        <f aca="false">E162+$B$4</f>
        <v>5150</v>
      </c>
      <c r="F163" s="1" t="n">
        <f aca="false">F162+$B$5</f>
        <v>1395.85</v>
      </c>
      <c r="I163" s="1" t="s">
        <v>178</v>
      </c>
      <c r="J163" s="1" t="str">
        <f aca="false">"( WIRE "&amp;D163&amp;" )"</f>
        <v>( WIRE 714 )</v>
      </c>
      <c r="K163" s="1" t="str">
        <f aca="false">"X"&amp;$E163</f>
        <v>X5150</v>
      </c>
      <c r="L163" s="1" t="str">
        <f aca="false">"Y"&amp;F163</f>
        <v>Y1395.85</v>
      </c>
      <c r="M163" s="1" t="str">
        <f aca="false">"G111"</f>
        <v>G111</v>
      </c>
      <c r="O163" s="13" t="str">
        <f aca="false">I163&amp;" "&amp;J163&amp;" "&amp;K163&amp;" "&amp;L163&amp;" "&amp;M163</f>
        <v>N162 ( WIRE 714 ) X5150 Y1395.85 G111</v>
      </c>
    </row>
    <row r="164" customFormat="false" ht="13.8" hidden="false" customHeight="false" outlineLevel="0" collapsed="false">
      <c r="D164" s="1" t="n">
        <f aca="false">D163+$B$6</f>
        <v>715</v>
      </c>
      <c r="E164" s="1" t="n">
        <f aca="false">E163+$B$4</f>
        <v>5150</v>
      </c>
      <c r="F164" s="1" t="n">
        <f aca="false">F163+$B$5</f>
        <v>1390.1</v>
      </c>
      <c r="I164" s="1" t="s">
        <v>179</v>
      </c>
      <c r="J164" s="1" t="str">
        <f aca="false">"( WIRE "&amp;D164&amp;" )"</f>
        <v>( WIRE 715 )</v>
      </c>
      <c r="K164" s="1" t="str">
        <f aca="false">"X"&amp;$E164</f>
        <v>X5150</v>
      </c>
      <c r="L164" s="1" t="str">
        <f aca="false">"Y"&amp;F164</f>
        <v>Y1390.1</v>
      </c>
      <c r="M164" s="1" t="str">
        <f aca="false">"G111"</f>
        <v>G111</v>
      </c>
      <c r="O164" s="13" t="str">
        <f aca="false">I164&amp;" "&amp;J164&amp;" "&amp;K164&amp;" "&amp;L164&amp;" "&amp;M164</f>
        <v>N163 ( WIRE 715 ) X5150 Y1390.1 G111</v>
      </c>
    </row>
    <row r="165" customFormat="false" ht="13.8" hidden="false" customHeight="false" outlineLevel="0" collapsed="false">
      <c r="D165" s="1" t="n">
        <f aca="false">D164+$B$6</f>
        <v>716</v>
      </c>
      <c r="E165" s="1" t="n">
        <f aca="false">E164+$B$4</f>
        <v>5150</v>
      </c>
      <c r="F165" s="1" t="n">
        <f aca="false">F164+$B$5</f>
        <v>1384.35</v>
      </c>
      <c r="I165" s="1" t="s">
        <v>180</v>
      </c>
      <c r="J165" s="1" t="str">
        <f aca="false">"( WIRE "&amp;D165&amp;" )"</f>
        <v>( WIRE 716 )</v>
      </c>
      <c r="K165" s="1" t="str">
        <f aca="false">"X"&amp;$E165</f>
        <v>X5150</v>
      </c>
      <c r="L165" s="1" t="str">
        <f aca="false">"Y"&amp;F165</f>
        <v>Y1384.35</v>
      </c>
      <c r="M165" s="1" t="str">
        <f aca="false">"G111"</f>
        <v>G111</v>
      </c>
      <c r="O165" s="13" t="str">
        <f aca="false">I165&amp;" "&amp;J165&amp;" "&amp;K165&amp;" "&amp;L165&amp;" "&amp;M165</f>
        <v>N164 ( WIRE 716 ) X5150 Y1384.35 G111</v>
      </c>
    </row>
    <row r="166" customFormat="false" ht="13.8" hidden="false" customHeight="false" outlineLevel="0" collapsed="false">
      <c r="D166" s="1" t="n">
        <f aca="false">D165+$B$6</f>
        <v>717</v>
      </c>
      <c r="E166" s="1" t="n">
        <f aca="false">E165+$B$4</f>
        <v>5150</v>
      </c>
      <c r="F166" s="1" t="n">
        <f aca="false">F165+$B$5</f>
        <v>1378.6</v>
      </c>
      <c r="I166" s="1" t="s">
        <v>181</v>
      </c>
      <c r="J166" s="1" t="str">
        <f aca="false">"( WIRE "&amp;D166&amp;" )"</f>
        <v>( WIRE 717 )</v>
      </c>
      <c r="K166" s="1" t="str">
        <f aca="false">"X"&amp;$E166</f>
        <v>X5150</v>
      </c>
      <c r="L166" s="1" t="str">
        <f aca="false">"Y"&amp;F166</f>
        <v>Y1378.6</v>
      </c>
      <c r="M166" s="1" t="str">
        <f aca="false">"G111"</f>
        <v>G111</v>
      </c>
      <c r="O166" s="13" t="str">
        <f aca="false">I166&amp;" "&amp;J166&amp;" "&amp;K166&amp;" "&amp;L166&amp;" "&amp;M166</f>
        <v>N165 ( WIRE 717 ) X5150 Y1378.6 G111</v>
      </c>
    </row>
    <row r="167" customFormat="false" ht="13.8" hidden="false" customHeight="false" outlineLevel="0" collapsed="false">
      <c r="D167" s="1" t="n">
        <f aca="false">D166+$B$6</f>
        <v>718</v>
      </c>
      <c r="E167" s="1" t="n">
        <f aca="false">E166+$B$4</f>
        <v>5150</v>
      </c>
      <c r="F167" s="1" t="n">
        <f aca="false">F166+$B$5</f>
        <v>1372.85</v>
      </c>
      <c r="I167" s="1" t="s">
        <v>182</v>
      </c>
      <c r="J167" s="1" t="str">
        <f aca="false">"( WIRE "&amp;D167&amp;" )"</f>
        <v>( WIRE 718 )</v>
      </c>
      <c r="K167" s="1" t="str">
        <f aca="false">"X"&amp;$E167</f>
        <v>X5150</v>
      </c>
      <c r="L167" s="1" t="str">
        <f aca="false">"Y"&amp;F167</f>
        <v>Y1372.85</v>
      </c>
      <c r="M167" s="1" t="str">
        <f aca="false">"G111"</f>
        <v>G111</v>
      </c>
      <c r="O167" s="13" t="str">
        <f aca="false">I167&amp;" "&amp;J167&amp;" "&amp;K167&amp;" "&amp;L167&amp;" "&amp;M167</f>
        <v>N166 ( WIRE 718 ) X5150 Y1372.85 G111</v>
      </c>
    </row>
    <row r="168" customFormat="false" ht="13.8" hidden="false" customHeight="false" outlineLevel="0" collapsed="false">
      <c r="D168" s="1" t="n">
        <f aca="false">D167+$B$6</f>
        <v>719</v>
      </c>
      <c r="E168" s="1" t="n">
        <f aca="false">E167+$B$4</f>
        <v>5150</v>
      </c>
      <c r="F168" s="1" t="n">
        <f aca="false">F167+$B$5</f>
        <v>1367.1</v>
      </c>
      <c r="I168" s="1" t="s">
        <v>183</v>
      </c>
      <c r="J168" s="1" t="str">
        <f aca="false">"( WIRE "&amp;D168&amp;" )"</f>
        <v>( WIRE 719 )</v>
      </c>
      <c r="K168" s="1" t="str">
        <f aca="false">"X"&amp;$E168</f>
        <v>X5150</v>
      </c>
      <c r="L168" s="1" t="str">
        <f aca="false">"Y"&amp;F168</f>
        <v>Y1367.1</v>
      </c>
      <c r="M168" s="1" t="str">
        <f aca="false">"G111"</f>
        <v>G111</v>
      </c>
      <c r="O168" s="13" t="str">
        <f aca="false">I168&amp;" "&amp;J168&amp;" "&amp;K168&amp;" "&amp;L168&amp;" "&amp;M168</f>
        <v>N167 ( WIRE 719 ) X5150 Y1367.1 G111</v>
      </c>
    </row>
    <row r="169" customFormat="false" ht="13.8" hidden="false" customHeight="false" outlineLevel="0" collapsed="false">
      <c r="D169" s="1" t="n">
        <f aca="false">D168+$B$6</f>
        <v>720</v>
      </c>
      <c r="E169" s="1" t="n">
        <f aca="false">E168+$B$4</f>
        <v>5150</v>
      </c>
      <c r="F169" s="1" t="n">
        <f aca="false">F168+$B$5</f>
        <v>1361.35</v>
      </c>
      <c r="I169" s="1" t="s">
        <v>184</v>
      </c>
      <c r="J169" s="1" t="str">
        <f aca="false">"( WIRE "&amp;D169&amp;" )"</f>
        <v>( WIRE 720 )</v>
      </c>
      <c r="K169" s="1" t="str">
        <f aca="false">"X"&amp;$E169</f>
        <v>X5150</v>
      </c>
      <c r="L169" s="1" t="str">
        <f aca="false">"Y"&amp;F169</f>
        <v>Y1361.35</v>
      </c>
      <c r="M169" s="1" t="str">
        <f aca="false">"G111"</f>
        <v>G111</v>
      </c>
      <c r="O169" s="13" t="str">
        <f aca="false">I169&amp;" "&amp;J169&amp;" "&amp;K169&amp;" "&amp;L169&amp;" "&amp;M169</f>
        <v>N168 ( WIRE 720 ) X5150 Y1361.35 G111</v>
      </c>
    </row>
    <row r="170" customFormat="false" ht="13.8" hidden="false" customHeight="false" outlineLevel="0" collapsed="false">
      <c r="D170" s="1" t="n">
        <f aca="false">D169+$B$6</f>
        <v>721</v>
      </c>
      <c r="E170" s="1" t="n">
        <f aca="false">E169+$B$4</f>
        <v>5150</v>
      </c>
      <c r="F170" s="1" t="n">
        <f aca="false">F169+$B$5</f>
        <v>1355.6</v>
      </c>
      <c r="I170" s="1" t="s">
        <v>185</v>
      </c>
      <c r="J170" s="1" t="str">
        <f aca="false">"( WIRE "&amp;D170&amp;" )"</f>
        <v>( WIRE 721 )</v>
      </c>
      <c r="K170" s="1" t="str">
        <f aca="false">"X"&amp;$E170</f>
        <v>X5150</v>
      </c>
      <c r="L170" s="1" t="str">
        <f aca="false">"Y"&amp;F170</f>
        <v>Y1355.6</v>
      </c>
      <c r="M170" s="1" t="str">
        <f aca="false">"G111"</f>
        <v>G111</v>
      </c>
      <c r="O170" s="13" t="str">
        <f aca="false">I170&amp;" "&amp;J170&amp;" "&amp;K170&amp;" "&amp;L170&amp;" "&amp;M170</f>
        <v>N169 ( WIRE 721 ) X5150 Y1355.6 G111</v>
      </c>
    </row>
    <row r="171" customFormat="false" ht="13.8" hidden="false" customHeight="false" outlineLevel="0" collapsed="false">
      <c r="D171" s="1" t="n">
        <f aca="false">D170+$B$6</f>
        <v>722</v>
      </c>
      <c r="E171" s="1" t="n">
        <f aca="false">E170+$B$4</f>
        <v>5150</v>
      </c>
      <c r="F171" s="1" t="n">
        <f aca="false">F170+$B$5</f>
        <v>1349.85</v>
      </c>
      <c r="I171" s="1" t="s">
        <v>186</v>
      </c>
      <c r="J171" s="1" t="str">
        <f aca="false">"( WIRE "&amp;D171&amp;" )"</f>
        <v>( WIRE 722 )</v>
      </c>
      <c r="K171" s="1" t="str">
        <f aca="false">"X"&amp;$E171</f>
        <v>X5150</v>
      </c>
      <c r="L171" s="1" t="str">
        <f aca="false">"Y"&amp;F171</f>
        <v>Y1349.85</v>
      </c>
      <c r="M171" s="1" t="str">
        <f aca="false">"G111"</f>
        <v>G111</v>
      </c>
      <c r="O171" s="13" t="str">
        <f aca="false">I171&amp;" "&amp;J171&amp;" "&amp;K171&amp;" "&amp;L171&amp;" "&amp;M171</f>
        <v>N170 ( WIRE 722 ) X5150 Y1349.85 G111</v>
      </c>
    </row>
    <row r="172" customFormat="false" ht="13.8" hidden="false" customHeight="false" outlineLevel="0" collapsed="false">
      <c r="D172" s="1" t="n">
        <f aca="false">D171+$B$6</f>
        <v>723</v>
      </c>
      <c r="E172" s="1" t="n">
        <f aca="false">E171+$B$4</f>
        <v>5150</v>
      </c>
      <c r="F172" s="1" t="n">
        <f aca="false">F171+$B$5</f>
        <v>1344.1</v>
      </c>
      <c r="I172" s="1" t="s">
        <v>187</v>
      </c>
      <c r="J172" s="1" t="str">
        <f aca="false">"( WIRE "&amp;D172&amp;" )"</f>
        <v>( WIRE 723 )</v>
      </c>
      <c r="K172" s="1" t="str">
        <f aca="false">"X"&amp;$E172</f>
        <v>X5150</v>
      </c>
      <c r="L172" s="1" t="str">
        <f aca="false">"Y"&amp;F172</f>
        <v>Y1344.1</v>
      </c>
      <c r="M172" s="1" t="str">
        <f aca="false">"G111"</f>
        <v>G111</v>
      </c>
      <c r="O172" s="13" t="str">
        <f aca="false">I172&amp;" "&amp;J172&amp;" "&amp;K172&amp;" "&amp;L172&amp;" "&amp;M172</f>
        <v>N171 ( WIRE 723 ) X5150 Y1344.1 G111</v>
      </c>
    </row>
    <row r="173" customFormat="false" ht="13.8" hidden="false" customHeight="false" outlineLevel="0" collapsed="false">
      <c r="D173" s="1" t="n">
        <f aca="false">D172+$B$6</f>
        <v>724</v>
      </c>
      <c r="E173" s="1" t="n">
        <f aca="false">E172+$B$4</f>
        <v>5150</v>
      </c>
      <c r="F173" s="1" t="n">
        <f aca="false">F172+$B$5</f>
        <v>1338.35</v>
      </c>
      <c r="I173" s="1" t="s">
        <v>188</v>
      </c>
      <c r="J173" s="1" t="str">
        <f aca="false">"( WIRE "&amp;D173&amp;" )"</f>
        <v>( WIRE 724 )</v>
      </c>
      <c r="K173" s="1" t="str">
        <f aca="false">"X"&amp;$E173</f>
        <v>X5150</v>
      </c>
      <c r="L173" s="1" t="str">
        <f aca="false">"Y"&amp;F173</f>
        <v>Y1338.35</v>
      </c>
      <c r="M173" s="1" t="str">
        <f aca="false">"G111"</f>
        <v>G111</v>
      </c>
      <c r="O173" s="13" t="str">
        <f aca="false">I173&amp;" "&amp;J173&amp;" "&amp;K173&amp;" "&amp;L173&amp;" "&amp;M173</f>
        <v>N172 ( WIRE 724 ) X5150 Y1338.35 G111</v>
      </c>
    </row>
    <row r="174" customFormat="false" ht="13.8" hidden="false" customHeight="false" outlineLevel="0" collapsed="false">
      <c r="D174" s="1" t="n">
        <f aca="false">D173+$B$6</f>
        <v>725</v>
      </c>
      <c r="E174" s="1" t="n">
        <f aca="false">E173+$B$4</f>
        <v>5150</v>
      </c>
      <c r="F174" s="1" t="n">
        <f aca="false">F173+$B$5</f>
        <v>1332.6</v>
      </c>
      <c r="I174" s="1" t="s">
        <v>189</v>
      </c>
      <c r="J174" s="1" t="str">
        <f aca="false">"( WIRE "&amp;D174&amp;" )"</f>
        <v>( WIRE 725 )</v>
      </c>
      <c r="K174" s="1" t="str">
        <f aca="false">"X"&amp;$E174</f>
        <v>X5150</v>
      </c>
      <c r="L174" s="1" t="str">
        <f aca="false">"Y"&amp;F174</f>
        <v>Y1332.6</v>
      </c>
      <c r="M174" s="1" t="str">
        <f aca="false">"G111"</f>
        <v>G111</v>
      </c>
      <c r="O174" s="13" t="str">
        <f aca="false">I174&amp;" "&amp;J174&amp;" "&amp;K174&amp;" "&amp;L174&amp;" "&amp;M174</f>
        <v>N173 ( WIRE 725 ) X5150 Y1332.6 G111</v>
      </c>
    </row>
    <row r="175" customFormat="false" ht="13.8" hidden="false" customHeight="false" outlineLevel="0" collapsed="false">
      <c r="D175" s="1" t="n">
        <f aca="false">D174+$B$6</f>
        <v>726</v>
      </c>
      <c r="E175" s="1" t="n">
        <f aca="false">E174+$B$4</f>
        <v>5150</v>
      </c>
      <c r="F175" s="1" t="n">
        <f aca="false">F174+$B$5</f>
        <v>1326.85</v>
      </c>
      <c r="I175" s="1" t="s">
        <v>190</v>
      </c>
      <c r="J175" s="1" t="str">
        <f aca="false">"( WIRE "&amp;D175&amp;" )"</f>
        <v>( WIRE 726 )</v>
      </c>
      <c r="K175" s="1" t="str">
        <f aca="false">"X"&amp;$E175</f>
        <v>X5150</v>
      </c>
      <c r="L175" s="1" t="str">
        <f aca="false">"Y"&amp;F175</f>
        <v>Y1326.85</v>
      </c>
      <c r="M175" s="1" t="str">
        <f aca="false">"G111"</f>
        <v>G111</v>
      </c>
      <c r="O175" s="13" t="str">
        <f aca="false">I175&amp;" "&amp;J175&amp;" "&amp;K175&amp;" "&amp;L175&amp;" "&amp;M175</f>
        <v>N174 ( WIRE 726 ) X5150 Y1326.85 G111</v>
      </c>
    </row>
    <row r="176" customFormat="false" ht="13.8" hidden="false" customHeight="false" outlineLevel="0" collapsed="false">
      <c r="D176" s="1" t="n">
        <f aca="false">D175+$B$6</f>
        <v>727</v>
      </c>
      <c r="E176" s="1" t="n">
        <f aca="false">E175+$B$4</f>
        <v>5150</v>
      </c>
      <c r="F176" s="1" t="n">
        <f aca="false">F175+$B$5</f>
        <v>1321.1</v>
      </c>
      <c r="I176" s="1" t="s">
        <v>191</v>
      </c>
      <c r="J176" s="1" t="str">
        <f aca="false">"( WIRE "&amp;D176&amp;" )"</f>
        <v>( WIRE 727 )</v>
      </c>
      <c r="K176" s="1" t="str">
        <f aca="false">"X"&amp;$E176</f>
        <v>X5150</v>
      </c>
      <c r="L176" s="1" t="str">
        <f aca="false">"Y"&amp;F176</f>
        <v>Y1321.1</v>
      </c>
      <c r="M176" s="1" t="str">
        <f aca="false">"G111"</f>
        <v>G111</v>
      </c>
      <c r="O176" s="13" t="str">
        <f aca="false">I176&amp;" "&amp;J176&amp;" "&amp;K176&amp;" "&amp;L176&amp;" "&amp;M176</f>
        <v>N175 ( WIRE 727 ) X5150 Y1321.1 G111</v>
      </c>
    </row>
    <row r="177" customFormat="false" ht="13.8" hidden="false" customHeight="false" outlineLevel="0" collapsed="false">
      <c r="D177" s="1" t="n">
        <f aca="false">D176+$B$6</f>
        <v>728</v>
      </c>
      <c r="E177" s="1" t="n">
        <f aca="false">E176+$B$4</f>
        <v>5150</v>
      </c>
      <c r="F177" s="1" t="n">
        <f aca="false">F176+$B$5</f>
        <v>1315.35</v>
      </c>
      <c r="I177" s="1" t="s">
        <v>192</v>
      </c>
      <c r="J177" s="1" t="str">
        <f aca="false">"( WIRE "&amp;D177&amp;" )"</f>
        <v>( WIRE 728 )</v>
      </c>
      <c r="K177" s="1" t="str">
        <f aca="false">"X"&amp;$E177</f>
        <v>X5150</v>
      </c>
      <c r="L177" s="1" t="str">
        <f aca="false">"Y"&amp;F177</f>
        <v>Y1315.35</v>
      </c>
      <c r="M177" s="1" t="str">
        <f aca="false">"G111"</f>
        <v>G111</v>
      </c>
      <c r="O177" s="13" t="str">
        <f aca="false">I177&amp;" "&amp;J177&amp;" "&amp;K177&amp;" "&amp;L177&amp;" "&amp;M177</f>
        <v>N176 ( WIRE 728 ) X5150 Y1315.35 G111</v>
      </c>
    </row>
    <row r="178" customFormat="false" ht="13.8" hidden="false" customHeight="false" outlineLevel="0" collapsed="false">
      <c r="D178" s="1" t="n">
        <f aca="false">D177+$B$6</f>
        <v>729</v>
      </c>
      <c r="E178" s="1" t="n">
        <f aca="false">E177+$B$4</f>
        <v>5150</v>
      </c>
      <c r="F178" s="1" t="n">
        <f aca="false">F177+$B$5</f>
        <v>1309.6</v>
      </c>
      <c r="I178" s="1" t="s">
        <v>193</v>
      </c>
      <c r="J178" s="1" t="str">
        <f aca="false">"( WIRE "&amp;D178&amp;" )"</f>
        <v>( WIRE 729 )</v>
      </c>
      <c r="K178" s="1" t="str">
        <f aca="false">"X"&amp;$E178</f>
        <v>X5150</v>
      </c>
      <c r="L178" s="1" t="str">
        <f aca="false">"Y"&amp;F178</f>
        <v>Y1309.6</v>
      </c>
      <c r="M178" s="1" t="str">
        <f aca="false">"G111"</f>
        <v>G111</v>
      </c>
      <c r="O178" s="13" t="str">
        <f aca="false">I178&amp;" "&amp;J178&amp;" "&amp;K178&amp;" "&amp;L178&amp;" "&amp;M178</f>
        <v>N177 ( WIRE 729 ) X5150 Y1309.6 G111</v>
      </c>
    </row>
    <row r="179" customFormat="false" ht="13.8" hidden="false" customHeight="false" outlineLevel="0" collapsed="false">
      <c r="D179" s="1" t="n">
        <f aca="false">D178+$B$6</f>
        <v>730</v>
      </c>
      <c r="E179" s="1" t="n">
        <f aca="false">E178+$B$4</f>
        <v>5150</v>
      </c>
      <c r="F179" s="1" t="n">
        <f aca="false">F178+$B$5</f>
        <v>1303.85</v>
      </c>
      <c r="I179" s="1" t="s">
        <v>194</v>
      </c>
      <c r="J179" s="1" t="str">
        <f aca="false">"( WIRE "&amp;D179&amp;" )"</f>
        <v>( WIRE 730 )</v>
      </c>
      <c r="K179" s="1" t="str">
        <f aca="false">"X"&amp;$E179</f>
        <v>X5150</v>
      </c>
      <c r="L179" s="1" t="str">
        <f aca="false">"Y"&amp;F179</f>
        <v>Y1303.85</v>
      </c>
      <c r="M179" s="1" t="str">
        <f aca="false">"G111"</f>
        <v>G111</v>
      </c>
      <c r="O179" s="13" t="str">
        <f aca="false">I179&amp;" "&amp;J179&amp;" "&amp;K179&amp;" "&amp;L179&amp;" "&amp;M179</f>
        <v>N178 ( WIRE 730 ) X5150 Y1303.85 G111</v>
      </c>
    </row>
    <row r="180" customFormat="false" ht="13.8" hidden="false" customHeight="false" outlineLevel="0" collapsed="false">
      <c r="D180" s="1" t="n">
        <f aca="false">D179+$B$6</f>
        <v>731</v>
      </c>
      <c r="E180" s="1" t="n">
        <f aca="false">E179+$B$4</f>
        <v>5150</v>
      </c>
      <c r="F180" s="1" t="n">
        <f aca="false">F179+$B$5</f>
        <v>1298.1</v>
      </c>
      <c r="I180" s="1" t="s">
        <v>195</v>
      </c>
      <c r="J180" s="1" t="str">
        <f aca="false">"( WIRE "&amp;D180&amp;" )"</f>
        <v>( WIRE 731 )</v>
      </c>
      <c r="K180" s="1" t="str">
        <f aca="false">"X"&amp;$E180</f>
        <v>X5150</v>
      </c>
      <c r="L180" s="1" t="str">
        <f aca="false">"Y"&amp;F180</f>
        <v>Y1298.1</v>
      </c>
      <c r="M180" s="1" t="str">
        <f aca="false">"G111"</f>
        <v>G111</v>
      </c>
      <c r="O180" s="13" t="str">
        <f aca="false">I180&amp;" "&amp;J180&amp;" "&amp;K180&amp;" "&amp;L180&amp;" "&amp;M180</f>
        <v>N179 ( WIRE 731 ) X5150 Y1298.1 G111</v>
      </c>
    </row>
    <row r="181" customFormat="false" ht="13.8" hidden="false" customHeight="false" outlineLevel="0" collapsed="false">
      <c r="D181" s="1" t="n">
        <f aca="false">D180+$B$6</f>
        <v>732</v>
      </c>
      <c r="E181" s="1" t="n">
        <f aca="false">E180+$B$4</f>
        <v>5150</v>
      </c>
      <c r="F181" s="1" t="n">
        <f aca="false">F180+$B$5</f>
        <v>1292.35</v>
      </c>
      <c r="I181" s="1" t="s">
        <v>196</v>
      </c>
      <c r="J181" s="1" t="str">
        <f aca="false">"( WIRE "&amp;D181&amp;" )"</f>
        <v>( WIRE 732 )</v>
      </c>
      <c r="K181" s="1" t="str">
        <f aca="false">"X"&amp;$E181</f>
        <v>X5150</v>
      </c>
      <c r="L181" s="1" t="str">
        <f aca="false">"Y"&amp;F181</f>
        <v>Y1292.35</v>
      </c>
      <c r="M181" s="1" t="str">
        <f aca="false">"G111"</f>
        <v>G111</v>
      </c>
      <c r="O181" s="13" t="str">
        <f aca="false">I181&amp;" "&amp;J181&amp;" "&amp;K181&amp;" "&amp;L181&amp;" "&amp;M181</f>
        <v>N180 ( WIRE 732 ) X5150 Y1292.35 G111</v>
      </c>
    </row>
    <row r="182" customFormat="false" ht="13.8" hidden="false" customHeight="false" outlineLevel="0" collapsed="false">
      <c r="D182" s="1" t="n">
        <f aca="false">D181+$B$6</f>
        <v>733</v>
      </c>
      <c r="E182" s="1" t="n">
        <f aca="false">E181+$B$4</f>
        <v>5150</v>
      </c>
      <c r="F182" s="1" t="n">
        <f aca="false">F181+$B$5</f>
        <v>1286.6</v>
      </c>
      <c r="I182" s="1" t="s">
        <v>197</v>
      </c>
      <c r="J182" s="1" t="str">
        <f aca="false">"( WIRE "&amp;D182&amp;" )"</f>
        <v>( WIRE 733 )</v>
      </c>
      <c r="K182" s="1" t="str">
        <f aca="false">"X"&amp;$E182</f>
        <v>X5150</v>
      </c>
      <c r="L182" s="1" t="str">
        <f aca="false">"Y"&amp;F182</f>
        <v>Y1286.6</v>
      </c>
      <c r="M182" s="1" t="str">
        <f aca="false">"G111"</f>
        <v>G111</v>
      </c>
      <c r="O182" s="13" t="str">
        <f aca="false">I182&amp;" "&amp;J182&amp;" "&amp;K182&amp;" "&amp;L182&amp;" "&amp;M182</f>
        <v>N181 ( WIRE 733 ) X5150 Y1286.6 G111</v>
      </c>
    </row>
    <row r="183" customFormat="false" ht="13.8" hidden="false" customHeight="false" outlineLevel="0" collapsed="false">
      <c r="D183" s="1" t="n">
        <f aca="false">D182+$B$6</f>
        <v>734</v>
      </c>
      <c r="E183" s="1" t="n">
        <f aca="false">E182+$B$4</f>
        <v>5150</v>
      </c>
      <c r="F183" s="1" t="n">
        <f aca="false">F182+$B$5</f>
        <v>1280.85</v>
      </c>
      <c r="I183" s="1" t="s">
        <v>198</v>
      </c>
      <c r="J183" s="1" t="str">
        <f aca="false">"( WIRE "&amp;D183&amp;" )"</f>
        <v>( WIRE 734 )</v>
      </c>
      <c r="K183" s="1" t="str">
        <f aca="false">"X"&amp;$E183</f>
        <v>X5150</v>
      </c>
      <c r="L183" s="1" t="str">
        <f aca="false">"Y"&amp;F183</f>
        <v>Y1280.85</v>
      </c>
      <c r="M183" s="1" t="str">
        <f aca="false">"G111"</f>
        <v>G111</v>
      </c>
      <c r="O183" s="13" t="str">
        <f aca="false">I183&amp;" "&amp;J183&amp;" "&amp;K183&amp;" "&amp;L183&amp;" "&amp;M183</f>
        <v>N182 ( WIRE 734 ) X5150 Y1280.85 G111</v>
      </c>
    </row>
    <row r="184" customFormat="false" ht="13.8" hidden="false" customHeight="false" outlineLevel="0" collapsed="false">
      <c r="D184" s="1" t="n">
        <f aca="false">D183+$B$6</f>
        <v>735</v>
      </c>
      <c r="E184" s="1" t="n">
        <f aca="false">E183+$B$4</f>
        <v>5150</v>
      </c>
      <c r="F184" s="1" t="n">
        <f aca="false">F183+$B$5</f>
        <v>1275.1</v>
      </c>
      <c r="I184" s="1" t="s">
        <v>199</v>
      </c>
      <c r="J184" s="1" t="str">
        <f aca="false">"( WIRE "&amp;D184&amp;" )"</f>
        <v>( WIRE 735 )</v>
      </c>
      <c r="K184" s="1" t="str">
        <f aca="false">"X"&amp;$E184</f>
        <v>X5150</v>
      </c>
      <c r="L184" s="1" t="str">
        <f aca="false">"Y"&amp;F184</f>
        <v>Y1275.1</v>
      </c>
      <c r="M184" s="1" t="str">
        <f aca="false">"G111"</f>
        <v>G111</v>
      </c>
      <c r="O184" s="13" t="str">
        <f aca="false">I184&amp;" "&amp;J184&amp;" "&amp;K184&amp;" "&amp;L184&amp;" "&amp;M184</f>
        <v>N183 ( WIRE 735 ) X5150 Y1275.1 G111</v>
      </c>
    </row>
    <row r="185" customFormat="false" ht="13.8" hidden="false" customHeight="false" outlineLevel="0" collapsed="false">
      <c r="D185" s="1" t="n">
        <f aca="false">D184+$B$6</f>
        <v>736</v>
      </c>
      <c r="E185" s="1" t="n">
        <f aca="false">E184+$B$4</f>
        <v>5150</v>
      </c>
      <c r="F185" s="1" t="n">
        <f aca="false">F184+$B$5</f>
        <v>1269.35</v>
      </c>
      <c r="I185" s="1" t="s">
        <v>200</v>
      </c>
      <c r="J185" s="1" t="str">
        <f aca="false">"( WIRE "&amp;D185&amp;" )"</f>
        <v>( WIRE 736 )</v>
      </c>
      <c r="K185" s="1" t="str">
        <f aca="false">"X"&amp;$E185</f>
        <v>X5150</v>
      </c>
      <c r="L185" s="1" t="str">
        <f aca="false">"Y"&amp;F185</f>
        <v>Y1269.35</v>
      </c>
      <c r="M185" s="1" t="str">
        <f aca="false">"G111"</f>
        <v>G111</v>
      </c>
      <c r="O185" s="13" t="str">
        <f aca="false">I185&amp;" "&amp;J185&amp;" "&amp;K185&amp;" "&amp;L185&amp;" "&amp;M185</f>
        <v>N184 ( WIRE 736 ) X5150 Y1269.35 G111</v>
      </c>
    </row>
    <row r="186" customFormat="false" ht="13.8" hidden="false" customHeight="false" outlineLevel="0" collapsed="false">
      <c r="D186" s="1" t="n">
        <f aca="false">D185+$B$6</f>
        <v>737</v>
      </c>
      <c r="E186" s="1" t="n">
        <f aca="false">E185+$B$4</f>
        <v>5150</v>
      </c>
      <c r="F186" s="1" t="n">
        <f aca="false">F185+$B$5</f>
        <v>1263.6</v>
      </c>
      <c r="I186" s="1" t="s">
        <v>201</v>
      </c>
      <c r="J186" s="1" t="str">
        <f aca="false">"( WIRE "&amp;D186&amp;" )"</f>
        <v>( WIRE 737 )</v>
      </c>
      <c r="K186" s="1" t="str">
        <f aca="false">"X"&amp;$E186</f>
        <v>X5150</v>
      </c>
      <c r="L186" s="1" t="str">
        <f aca="false">"Y"&amp;F186</f>
        <v>Y1263.6</v>
      </c>
      <c r="M186" s="1" t="str">
        <f aca="false">"G111"</f>
        <v>G111</v>
      </c>
      <c r="O186" s="13" t="str">
        <f aca="false">I186&amp;" "&amp;J186&amp;" "&amp;K186&amp;" "&amp;L186&amp;" "&amp;M186</f>
        <v>N185 ( WIRE 737 ) X5150 Y1263.6 G111</v>
      </c>
    </row>
    <row r="187" customFormat="false" ht="13.8" hidden="false" customHeight="false" outlineLevel="0" collapsed="false">
      <c r="D187" s="1" t="n">
        <f aca="false">D186+$B$6</f>
        <v>738</v>
      </c>
      <c r="E187" s="1" t="n">
        <f aca="false">E186+$B$4</f>
        <v>5150</v>
      </c>
      <c r="F187" s="1" t="n">
        <f aca="false">F186+$B$5</f>
        <v>1257.85</v>
      </c>
      <c r="I187" s="1" t="s">
        <v>202</v>
      </c>
      <c r="J187" s="1" t="str">
        <f aca="false">"( WIRE "&amp;D187&amp;" )"</f>
        <v>( WIRE 738 )</v>
      </c>
      <c r="K187" s="1" t="str">
        <f aca="false">"X"&amp;$E187</f>
        <v>X5150</v>
      </c>
      <c r="L187" s="1" t="str">
        <f aca="false">"Y"&amp;F187</f>
        <v>Y1257.85</v>
      </c>
      <c r="M187" s="1" t="str">
        <f aca="false">"G111"</f>
        <v>G111</v>
      </c>
      <c r="O187" s="13" t="str">
        <f aca="false">I187&amp;" "&amp;J187&amp;" "&amp;K187&amp;" "&amp;L187&amp;" "&amp;M187</f>
        <v>N186 ( WIRE 738 ) X5150 Y1257.85 G111</v>
      </c>
    </row>
    <row r="188" customFormat="false" ht="13.8" hidden="false" customHeight="false" outlineLevel="0" collapsed="false">
      <c r="D188" s="1" t="n">
        <f aca="false">D187+$B$6</f>
        <v>739</v>
      </c>
      <c r="E188" s="1" t="n">
        <f aca="false">E187+$B$4</f>
        <v>5150</v>
      </c>
      <c r="F188" s="1" t="n">
        <f aca="false">F187+$B$5</f>
        <v>1252.1</v>
      </c>
      <c r="I188" s="1" t="s">
        <v>203</v>
      </c>
      <c r="J188" s="1" t="str">
        <f aca="false">"( WIRE "&amp;D188&amp;" )"</f>
        <v>( WIRE 739 )</v>
      </c>
      <c r="K188" s="1" t="str">
        <f aca="false">"X"&amp;$E188</f>
        <v>X5150</v>
      </c>
      <c r="L188" s="1" t="str">
        <f aca="false">"Y"&amp;F188</f>
        <v>Y1252.1</v>
      </c>
      <c r="M188" s="1" t="str">
        <f aca="false">"G111"</f>
        <v>G111</v>
      </c>
      <c r="O188" s="13" t="str">
        <f aca="false">I188&amp;" "&amp;J188&amp;" "&amp;K188&amp;" "&amp;L188&amp;" "&amp;M188</f>
        <v>N187 ( WIRE 739 ) X5150 Y1252.1 G111</v>
      </c>
    </row>
    <row r="189" customFormat="false" ht="13.8" hidden="false" customHeight="false" outlineLevel="0" collapsed="false">
      <c r="D189" s="1" t="n">
        <f aca="false">D188+$B$6</f>
        <v>740</v>
      </c>
      <c r="E189" s="1" t="n">
        <f aca="false">E188+$B$4</f>
        <v>5150</v>
      </c>
      <c r="F189" s="1" t="n">
        <f aca="false">F188+$B$5</f>
        <v>1246.35</v>
      </c>
      <c r="I189" s="1" t="s">
        <v>204</v>
      </c>
      <c r="J189" s="1" t="str">
        <f aca="false">"( WIRE "&amp;D189&amp;" )"</f>
        <v>( WIRE 740 )</v>
      </c>
      <c r="K189" s="1" t="str">
        <f aca="false">"X"&amp;$E189</f>
        <v>X5150</v>
      </c>
      <c r="L189" s="1" t="str">
        <f aca="false">"Y"&amp;F189</f>
        <v>Y1246.35</v>
      </c>
      <c r="M189" s="1" t="str">
        <f aca="false">"G111"</f>
        <v>G111</v>
      </c>
      <c r="O189" s="13" t="str">
        <f aca="false">I189&amp;" "&amp;J189&amp;" "&amp;K189&amp;" "&amp;L189&amp;" "&amp;M189</f>
        <v>N188 ( WIRE 740 ) X5150 Y1246.35 G111</v>
      </c>
    </row>
    <row r="190" customFormat="false" ht="13.8" hidden="false" customHeight="false" outlineLevel="0" collapsed="false">
      <c r="D190" s="1" t="n">
        <f aca="false">D189+$B$6</f>
        <v>741</v>
      </c>
      <c r="E190" s="1" t="n">
        <f aca="false">E189+$B$4</f>
        <v>5150</v>
      </c>
      <c r="F190" s="1" t="n">
        <f aca="false">F189+$B$5</f>
        <v>1240.6</v>
      </c>
      <c r="I190" s="1" t="s">
        <v>205</v>
      </c>
      <c r="J190" s="1" t="str">
        <f aca="false">"( WIRE "&amp;D190&amp;" )"</f>
        <v>( WIRE 741 )</v>
      </c>
      <c r="K190" s="1" t="str">
        <f aca="false">"X"&amp;$E190</f>
        <v>X5150</v>
      </c>
      <c r="L190" s="1" t="str">
        <f aca="false">"Y"&amp;F190</f>
        <v>Y1240.6</v>
      </c>
      <c r="M190" s="1" t="str">
        <f aca="false">"G111"</f>
        <v>G111</v>
      </c>
      <c r="O190" s="13" t="str">
        <f aca="false">I190&amp;" "&amp;J190&amp;" "&amp;K190&amp;" "&amp;L190&amp;" "&amp;M190</f>
        <v>N189 ( WIRE 741 ) X5150 Y1240.6 G111</v>
      </c>
    </row>
    <row r="191" customFormat="false" ht="13.8" hidden="false" customHeight="false" outlineLevel="0" collapsed="false">
      <c r="D191" s="1" t="n">
        <f aca="false">D190+$B$6</f>
        <v>742</v>
      </c>
      <c r="E191" s="1" t="n">
        <f aca="false">E190+$B$4</f>
        <v>5150</v>
      </c>
      <c r="F191" s="1" t="n">
        <f aca="false">F190+$B$5</f>
        <v>1234.85</v>
      </c>
      <c r="I191" s="1" t="s">
        <v>206</v>
      </c>
      <c r="J191" s="1" t="str">
        <f aca="false">"( WIRE "&amp;D191&amp;" )"</f>
        <v>( WIRE 742 )</v>
      </c>
      <c r="K191" s="1" t="str">
        <f aca="false">"X"&amp;$E191</f>
        <v>X5150</v>
      </c>
      <c r="L191" s="1" t="str">
        <f aca="false">"Y"&amp;F191</f>
        <v>Y1234.85</v>
      </c>
      <c r="M191" s="1" t="str">
        <f aca="false">"G111"</f>
        <v>G111</v>
      </c>
      <c r="O191" s="13" t="str">
        <f aca="false">I191&amp;" "&amp;J191&amp;" "&amp;K191&amp;" "&amp;L191&amp;" "&amp;M191</f>
        <v>N190 ( WIRE 742 ) X5150 Y1234.85 G111</v>
      </c>
    </row>
    <row r="192" customFormat="false" ht="13.8" hidden="false" customHeight="false" outlineLevel="0" collapsed="false">
      <c r="D192" s="1" t="n">
        <f aca="false">D191+$B$6</f>
        <v>743</v>
      </c>
      <c r="E192" s="1" t="n">
        <f aca="false">E191+$B$4</f>
        <v>5150</v>
      </c>
      <c r="F192" s="1" t="n">
        <f aca="false">F191+$B$5</f>
        <v>1229.1</v>
      </c>
      <c r="I192" s="1" t="s">
        <v>207</v>
      </c>
      <c r="J192" s="1" t="str">
        <f aca="false">"( WIRE "&amp;D192&amp;" )"</f>
        <v>( WIRE 743 )</v>
      </c>
      <c r="K192" s="1" t="str">
        <f aca="false">"X"&amp;$E192</f>
        <v>X5150</v>
      </c>
      <c r="L192" s="1" t="str">
        <f aca="false">"Y"&amp;F192</f>
        <v>Y1229.1</v>
      </c>
      <c r="M192" s="1" t="str">
        <f aca="false">"G111"</f>
        <v>G111</v>
      </c>
      <c r="O192" s="13" t="str">
        <f aca="false">I192&amp;" "&amp;J192&amp;" "&amp;K192&amp;" "&amp;L192&amp;" "&amp;M192</f>
        <v>N191 ( WIRE 743 ) X5150 Y1229.1 G111</v>
      </c>
    </row>
    <row r="193" customFormat="false" ht="13.8" hidden="false" customHeight="false" outlineLevel="0" collapsed="false">
      <c r="D193" s="1" t="n">
        <f aca="false">D192+$B$6</f>
        <v>744</v>
      </c>
      <c r="E193" s="1" t="n">
        <f aca="false">E192+$B$4</f>
        <v>5150</v>
      </c>
      <c r="F193" s="1" t="n">
        <f aca="false">F192+$B$5</f>
        <v>1223.35</v>
      </c>
      <c r="I193" s="1" t="s">
        <v>208</v>
      </c>
      <c r="J193" s="1" t="str">
        <f aca="false">"( WIRE "&amp;D193&amp;" )"</f>
        <v>( WIRE 744 )</v>
      </c>
      <c r="K193" s="1" t="str">
        <f aca="false">"X"&amp;$E193</f>
        <v>X5150</v>
      </c>
      <c r="L193" s="1" t="str">
        <f aca="false">"Y"&amp;F193</f>
        <v>Y1223.35</v>
      </c>
      <c r="M193" s="1" t="str">
        <f aca="false">"G111"</f>
        <v>G111</v>
      </c>
      <c r="O193" s="13" t="str">
        <f aca="false">I193&amp;" "&amp;J193&amp;" "&amp;K193&amp;" "&amp;L193&amp;" "&amp;M193</f>
        <v>N192 ( WIRE 744 ) X5150 Y1223.35 G111</v>
      </c>
    </row>
    <row r="194" customFormat="false" ht="13.8" hidden="false" customHeight="false" outlineLevel="0" collapsed="false">
      <c r="D194" s="1" t="n">
        <f aca="false">D193+$B$6</f>
        <v>745</v>
      </c>
      <c r="E194" s="1" t="n">
        <f aca="false">E193+$B$4</f>
        <v>5150</v>
      </c>
      <c r="F194" s="1" t="n">
        <f aca="false">F193+$B$5</f>
        <v>1217.6</v>
      </c>
      <c r="I194" s="1" t="s">
        <v>209</v>
      </c>
      <c r="J194" s="1" t="str">
        <f aca="false">"( WIRE "&amp;D194&amp;" )"</f>
        <v>( WIRE 745 )</v>
      </c>
      <c r="K194" s="1" t="str">
        <f aca="false">"X"&amp;$E194</f>
        <v>X5150</v>
      </c>
      <c r="L194" s="1" t="str">
        <f aca="false">"Y"&amp;F194</f>
        <v>Y1217.6</v>
      </c>
      <c r="M194" s="1" t="str">
        <f aca="false">"G111"</f>
        <v>G111</v>
      </c>
      <c r="O194" s="13" t="str">
        <f aca="false">I194&amp;" "&amp;J194&amp;" "&amp;K194&amp;" "&amp;L194&amp;" "&amp;M194</f>
        <v>N193 ( WIRE 745 ) X5150 Y1217.6 G111</v>
      </c>
    </row>
    <row r="195" customFormat="false" ht="13.8" hidden="false" customHeight="false" outlineLevel="0" collapsed="false">
      <c r="D195" s="1" t="n">
        <f aca="false">D194+$B$6</f>
        <v>746</v>
      </c>
      <c r="E195" s="1" t="n">
        <f aca="false">E194+$B$4</f>
        <v>5150</v>
      </c>
      <c r="F195" s="1" t="n">
        <f aca="false">F194+$B$5</f>
        <v>1211.85</v>
      </c>
      <c r="I195" s="1" t="s">
        <v>210</v>
      </c>
      <c r="J195" s="1" t="str">
        <f aca="false">"( WIRE "&amp;D195&amp;" )"</f>
        <v>( WIRE 746 )</v>
      </c>
      <c r="K195" s="1" t="str">
        <f aca="false">"X"&amp;$E195</f>
        <v>X5150</v>
      </c>
      <c r="L195" s="1" t="str">
        <f aca="false">"Y"&amp;F195</f>
        <v>Y1211.85</v>
      </c>
      <c r="M195" s="1" t="str">
        <f aca="false">"G111"</f>
        <v>G111</v>
      </c>
      <c r="O195" s="13" t="str">
        <f aca="false">I195&amp;" "&amp;J195&amp;" "&amp;K195&amp;" "&amp;L195&amp;" "&amp;M195</f>
        <v>N194 ( WIRE 746 ) X5150 Y1211.85 G111</v>
      </c>
    </row>
    <row r="196" customFormat="false" ht="13.8" hidden="false" customHeight="false" outlineLevel="0" collapsed="false">
      <c r="D196" s="1" t="n">
        <f aca="false">D195+$B$6</f>
        <v>747</v>
      </c>
      <c r="E196" s="1" t="n">
        <f aca="false">E195+$B$4</f>
        <v>5150</v>
      </c>
      <c r="F196" s="1" t="n">
        <f aca="false">F195+$B$5</f>
        <v>1206.1</v>
      </c>
      <c r="I196" s="1" t="s">
        <v>211</v>
      </c>
      <c r="J196" s="1" t="str">
        <f aca="false">"( WIRE "&amp;D196&amp;" )"</f>
        <v>( WIRE 747 )</v>
      </c>
      <c r="K196" s="1" t="str">
        <f aca="false">"X"&amp;$E196</f>
        <v>X5150</v>
      </c>
      <c r="L196" s="1" t="str">
        <f aca="false">"Y"&amp;F196</f>
        <v>Y1206.1</v>
      </c>
      <c r="M196" s="1" t="str">
        <f aca="false">"G111"</f>
        <v>G111</v>
      </c>
      <c r="O196" s="13" t="str">
        <f aca="false">I196&amp;" "&amp;J196&amp;" "&amp;K196&amp;" "&amp;L196&amp;" "&amp;M196</f>
        <v>N195 ( WIRE 747 ) X5150 Y1206.1 G111</v>
      </c>
    </row>
    <row r="197" customFormat="false" ht="13.8" hidden="false" customHeight="false" outlineLevel="0" collapsed="false">
      <c r="D197" s="1" t="n">
        <f aca="false">D196+$B$6</f>
        <v>748</v>
      </c>
      <c r="E197" s="1" t="n">
        <f aca="false">E196+$B$4</f>
        <v>5150</v>
      </c>
      <c r="F197" s="1" t="n">
        <f aca="false">F196+$B$5</f>
        <v>1200.35</v>
      </c>
      <c r="I197" s="1" t="s">
        <v>212</v>
      </c>
      <c r="J197" s="1" t="str">
        <f aca="false">"( WIRE "&amp;D197&amp;" )"</f>
        <v>( WIRE 748 )</v>
      </c>
      <c r="K197" s="1" t="str">
        <f aca="false">"X"&amp;$E197</f>
        <v>X5150</v>
      </c>
      <c r="L197" s="1" t="str">
        <f aca="false">"Y"&amp;F197</f>
        <v>Y1200.35</v>
      </c>
      <c r="M197" s="1" t="str">
        <f aca="false">"G111"</f>
        <v>G111</v>
      </c>
      <c r="O197" s="13" t="str">
        <f aca="false">I197&amp;" "&amp;J197&amp;" "&amp;K197&amp;" "&amp;L197&amp;" "&amp;M197</f>
        <v>N196 ( WIRE 748 ) X5150 Y1200.35 G111</v>
      </c>
    </row>
    <row r="198" customFormat="false" ht="13.8" hidden="false" customHeight="false" outlineLevel="0" collapsed="false">
      <c r="D198" s="1" t="n">
        <f aca="false">D197+$B$6</f>
        <v>749</v>
      </c>
      <c r="E198" s="1" t="n">
        <f aca="false">E197+$B$4</f>
        <v>5150</v>
      </c>
      <c r="F198" s="1" t="n">
        <f aca="false">F197+$B$5</f>
        <v>1194.6</v>
      </c>
      <c r="I198" s="1" t="s">
        <v>213</v>
      </c>
      <c r="J198" s="1" t="str">
        <f aca="false">"( WIRE "&amp;D198&amp;" )"</f>
        <v>( WIRE 749 )</v>
      </c>
      <c r="K198" s="1" t="str">
        <f aca="false">"X"&amp;$E198</f>
        <v>X5150</v>
      </c>
      <c r="L198" s="1" t="str">
        <f aca="false">"Y"&amp;F198</f>
        <v>Y1194.6</v>
      </c>
      <c r="M198" s="1" t="str">
        <f aca="false">"G111"</f>
        <v>G111</v>
      </c>
      <c r="O198" s="13" t="str">
        <f aca="false">I198&amp;" "&amp;J198&amp;" "&amp;K198&amp;" "&amp;L198&amp;" "&amp;M198</f>
        <v>N197 ( WIRE 749 ) X5150 Y1194.6 G111</v>
      </c>
    </row>
    <row r="199" customFormat="false" ht="13.8" hidden="false" customHeight="false" outlineLevel="0" collapsed="false">
      <c r="D199" s="1" t="n">
        <f aca="false">D198+$B$6</f>
        <v>750</v>
      </c>
      <c r="E199" s="1" t="n">
        <f aca="false">E198+$B$4</f>
        <v>5150</v>
      </c>
      <c r="F199" s="1" t="n">
        <f aca="false">F198+$B$5</f>
        <v>1188.85</v>
      </c>
      <c r="I199" s="1" t="s">
        <v>214</v>
      </c>
      <c r="J199" s="1" t="str">
        <f aca="false">"( WIRE "&amp;D199&amp;" )"</f>
        <v>( WIRE 750 )</v>
      </c>
      <c r="K199" s="1" t="str">
        <f aca="false">"X"&amp;$E199</f>
        <v>X5150</v>
      </c>
      <c r="L199" s="1" t="str">
        <f aca="false">"Y"&amp;F199</f>
        <v>Y1188.85</v>
      </c>
      <c r="M199" s="1" t="str">
        <f aca="false">"G111"</f>
        <v>G111</v>
      </c>
      <c r="O199" s="13" t="str">
        <f aca="false">I199&amp;" "&amp;J199&amp;" "&amp;K199&amp;" "&amp;L199&amp;" "&amp;M199</f>
        <v>N198 ( WIRE 750 ) X5150 Y1188.85 G111</v>
      </c>
    </row>
    <row r="200" customFormat="false" ht="13.8" hidden="false" customHeight="false" outlineLevel="0" collapsed="false">
      <c r="D200" s="1" t="n">
        <f aca="false">D199+$B$6</f>
        <v>751</v>
      </c>
      <c r="E200" s="1" t="n">
        <f aca="false">E199+$B$4</f>
        <v>5150</v>
      </c>
      <c r="F200" s="1" t="n">
        <f aca="false">F199+$B$5</f>
        <v>1183.1</v>
      </c>
      <c r="I200" s="1" t="s">
        <v>215</v>
      </c>
      <c r="J200" s="1" t="str">
        <f aca="false">"( WIRE "&amp;D200&amp;" )"</f>
        <v>( WIRE 751 )</v>
      </c>
      <c r="K200" s="1" t="str">
        <f aca="false">"X"&amp;$E200</f>
        <v>X5150</v>
      </c>
      <c r="L200" s="1" t="str">
        <f aca="false">"Y"&amp;F200</f>
        <v>Y1183.1</v>
      </c>
      <c r="M200" s="1" t="str">
        <f aca="false">"G111"</f>
        <v>G111</v>
      </c>
      <c r="O200" s="13" t="str">
        <f aca="false">I200&amp;" "&amp;J200&amp;" "&amp;K200&amp;" "&amp;L200&amp;" "&amp;M200</f>
        <v>N199 ( WIRE 751 ) X5150 Y1183.1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3" t="s">
        <v>4</v>
      </c>
    </row>
    <row r="2" customFormat="false" ht="13.8" hidden="false" customHeight="false" outlineLevel="0" collapsed="false">
      <c r="A2" s="1" t="s">
        <v>5</v>
      </c>
      <c r="B2" s="12" t="n">
        <v>2790</v>
      </c>
      <c r="D2" s="4" t="n">
        <v>552</v>
      </c>
      <c r="E2" s="1" t="n">
        <f aca="false">$B$2</f>
        <v>2790</v>
      </c>
      <c r="F2" s="1" t="n">
        <f aca="false">$B$3</f>
        <v>623.8</v>
      </c>
      <c r="G2" s="4"/>
      <c r="H2" s="4"/>
      <c r="I2" s="4" t="s">
        <v>17</v>
      </c>
      <c r="J2" s="4" t="str">
        <f aca="false">"( WIRE "&amp;D2&amp;" )"</f>
        <v>( WIRE 552 )</v>
      </c>
      <c r="K2" s="1" t="str">
        <f aca="false">"X"&amp;$E$2</f>
        <v>X2790</v>
      </c>
      <c r="L2" s="1" t="str">
        <f aca="false">"Y"&amp;F2</f>
        <v>Y623.8</v>
      </c>
      <c r="M2" s="1" t="str">
        <f aca="false">"G111"</f>
        <v>G111</v>
      </c>
      <c r="O2" s="14" t="str">
        <f aca="false">I2&amp;" "&amp;J2&amp;" "&amp;K2&amp;" "&amp;L2&amp;" "&amp;M2</f>
        <v>N1 ( WIRE 552 ) X2790 Y623.8 G111</v>
      </c>
    </row>
    <row r="3" customFormat="false" ht="13.8" hidden="false" customHeight="false" outlineLevel="0" collapsed="false">
      <c r="A3" s="1" t="s">
        <v>6</v>
      </c>
      <c r="B3" s="12" t="n">
        <f aca="false">623.4+0.4</f>
        <v>623.8</v>
      </c>
      <c r="D3" s="1" t="n">
        <f aca="false">D2+$B$6</f>
        <v>551</v>
      </c>
      <c r="E3" s="1" t="n">
        <f aca="false">E2+$B$4</f>
        <v>2790</v>
      </c>
      <c r="F3" s="1" t="n">
        <f aca="false">F2+$B$5</f>
        <v>629.55</v>
      </c>
      <c r="I3" s="1" t="s">
        <v>18</v>
      </c>
      <c r="J3" s="1" t="str">
        <f aca="false">"( WIRE "&amp;D3&amp;" )"</f>
        <v>( WIRE 551 )</v>
      </c>
      <c r="K3" s="1" t="str">
        <f aca="false">"X"&amp;$E3</f>
        <v>X2790</v>
      </c>
      <c r="L3" s="1" t="str">
        <f aca="false">"Y"&amp;F3</f>
        <v>Y629.55</v>
      </c>
      <c r="M3" s="1" t="str">
        <f aca="false">"G111"</f>
        <v>G111</v>
      </c>
      <c r="O3" s="13" t="str">
        <f aca="false">I3&amp;" "&amp;J3&amp;" "&amp;K3&amp;" "&amp;L3&amp;" "&amp;M3</f>
        <v>N2 ( WIRE 551 ) X2790 Y629.55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550</v>
      </c>
      <c r="E4" s="1" t="n">
        <f aca="false">E3+$B$4</f>
        <v>2790</v>
      </c>
      <c r="F4" s="1" t="n">
        <f aca="false">F3+$B$5</f>
        <v>635.3</v>
      </c>
      <c r="I4" s="1" t="s">
        <v>19</v>
      </c>
      <c r="J4" s="1" t="str">
        <f aca="false">"( WIRE "&amp;D4&amp;" )"</f>
        <v>( WIRE 550 )</v>
      </c>
      <c r="K4" s="1" t="str">
        <f aca="false">"X"&amp;$E4</f>
        <v>X2790</v>
      </c>
      <c r="L4" s="1" t="str">
        <f aca="false">"Y"&amp;F4</f>
        <v>Y635.3</v>
      </c>
      <c r="M4" s="1" t="str">
        <f aca="false">"G111"</f>
        <v>G111</v>
      </c>
      <c r="O4" s="13" t="str">
        <f aca="false">I4&amp;" "&amp;J4&amp;" "&amp;K4&amp;" "&amp;L4&amp;" "&amp;M4</f>
        <v>N3 ( WIRE 550 ) X2790 Y635.3 G111</v>
      </c>
    </row>
    <row r="5" customFormat="false" ht="13.8" hidden="false" customHeight="false" outlineLevel="0" collapsed="false">
      <c r="A5" s="1" t="s">
        <v>8</v>
      </c>
      <c r="B5" s="1" t="n">
        <v>5.75</v>
      </c>
      <c r="D5" s="1" t="n">
        <f aca="false">D4+$B$6</f>
        <v>549</v>
      </c>
      <c r="E5" s="1" t="n">
        <f aca="false">E4+$B$4</f>
        <v>2790</v>
      </c>
      <c r="F5" s="1" t="n">
        <f aca="false">F4+$B$5</f>
        <v>641.05</v>
      </c>
      <c r="I5" s="1" t="s">
        <v>20</v>
      </c>
      <c r="J5" s="1" t="str">
        <f aca="false">"( WIRE "&amp;D5&amp;" )"</f>
        <v>( WIRE 549 )</v>
      </c>
      <c r="K5" s="1" t="str">
        <f aca="false">"X"&amp;$E5</f>
        <v>X2790</v>
      </c>
      <c r="L5" s="1" t="str">
        <f aca="false">"Y"&amp;F5</f>
        <v>Y641.05</v>
      </c>
      <c r="M5" s="1" t="str">
        <f aca="false">"G111"</f>
        <v>G111</v>
      </c>
      <c r="O5" s="13" t="str">
        <f aca="false">I5&amp;" "&amp;J5&amp;" "&amp;K5&amp;" "&amp;L5&amp;" "&amp;M5</f>
        <v>N4 ( WIRE 549 ) X2790 Y641.05 G111</v>
      </c>
    </row>
    <row r="6" customFormat="false" ht="13.8" hidden="false" customHeight="false" outlineLevel="0" collapsed="false">
      <c r="A6" s="1" t="s">
        <v>15</v>
      </c>
      <c r="B6" s="1" t="n">
        <v>-1</v>
      </c>
      <c r="D6" s="1" t="n">
        <f aca="false">D5+$B$6</f>
        <v>548</v>
      </c>
      <c r="E6" s="1" t="n">
        <f aca="false">E5+$B$4</f>
        <v>2790</v>
      </c>
      <c r="F6" s="1" t="n">
        <f aca="false">F5+$B$5</f>
        <v>646.8</v>
      </c>
      <c r="I6" s="1" t="s">
        <v>21</v>
      </c>
      <c r="J6" s="1" t="str">
        <f aca="false">"( WIRE "&amp;D6&amp;" )"</f>
        <v>( WIRE 548 )</v>
      </c>
      <c r="K6" s="1" t="str">
        <f aca="false">"X"&amp;$E6</f>
        <v>X2790</v>
      </c>
      <c r="L6" s="1" t="str">
        <f aca="false">"Y"&amp;F6</f>
        <v>Y646.8</v>
      </c>
      <c r="M6" s="1" t="str">
        <f aca="false">"G111"</f>
        <v>G111</v>
      </c>
      <c r="O6" s="13" t="str">
        <f aca="false">I6&amp;" "&amp;J6&amp;" "&amp;K6&amp;" "&amp;L6&amp;" "&amp;M6</f>
        <v>N5 ( WIRE 548 ) X2790 Y646.8 G111</v>
      </c>
    </row>
    <row r="7" customFormat="false" ht="13.8" hidden="false" customHeight="false" outlineLevel="0" collapsed="false">
      <c r="D7" s="1" t="n">
        <f aca="false">D6+$B$6</f>
        <v>547</v>
      </c>
      <c r="E7" s="1" t="n">
        <f aca="false">E6+$B$4</f>
        <v>2790</v>
      </c>
      <c r="F7" s="1" t="n">
        <f aca="false">F6+$B$5</f>
        <v>652.55</v>
      </c>
      <c r="I7" s="1" t="s">
        <v>22</v>
      </c>
      <c r="J7" s="1" t="str">
        <f aca="false">"( WIRE "&amp;D7&amp;" )"</f>
        <v>( WIRE 547 )</v>
      </c>
      <c r="K7" s="1" t="str">
        <f aca="false">"X"&amp;$E7</f>
        <v>X2790</v>
      </c>
      <c r="L7" s="1" t="str">
        <f aca="false">"Y"&amp;F7</f>
        <v>Y652.55</v>
      </c>
      <c r="M7" s="1" t="str">
        <f aca="false">"G111"</f>
        <v>G111</v>
      </c>
      <c r="O7" s="13" t="str">
        <f aca="false">I7&amp;" "&amp;J7&amp;" "&amp;K7&amp;" "&amp;L7&amp;" "&amp;M7</f>
        <v>N6 ( WIRE 547 ) X2790 Y652.55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546</v>
      </c>
      <c r="E8" s="1" t="n">
        <f aca="false">E7+$B$4</f>
        <v>2790</v>
      </c>
      <c r="F8" s="1" t="n">
        <f aca="false">F7+$B$5</f>
        <v>658.3</v>
      </c>
      <c r="I8" s="1" t="s">
        <v>23</v>
      </c>
      <c r="J8" s="1" t="str">
        <f aca="false">"( WIRE "&amp;D8&amp;" )"</f>
        <v>( WIRE 546 )</v>
      </c>
      <c r="K8" s="1" t="str">
        <f aca="false">"X"&amp;$E8</f>
        <v>X2790</v>
      </c>
      <c r="L8" s="1" t="str">
        <f aca="false">"Y"&amp;F8</f>
        <v>Y658.3</v>
      </c>
      <c r="M8" s="1" t="str">
        <f aca="false">"G111"</f>
        <v>G111</v>
      </c>
      <c r="O8" s="13" t="str">
        <f aca="false">I8&amp;" "&amp;J8&amp;" "&amp;K8&amp;" "&amp;L8&amp;" "&amp;M8</f>
        <v>N7 ( WIRE 546 ) X2790 Y658.3 G111</v>
      </c>
    </row>
    <row r="9" customFormat="false" ht="13.8" hidden="false" customHeight="false" outlineLevel="0" collapsed="false">
      <c r="A9" s="1" t="s">
        <v>12</v>
      </c>
      <c r="B9" s="1" t="n">
        <v>92</v>
      </c>
      <c r="D9" s="1" t="n">
        <f aca="false">D8+$B$6</f>
        <v>545</v>
      </c>
      <c r="E9" s="1" t="n">
        <f aca="false">E8+$B$4</f>
        <v>2790</v>
      </c>
      <c r="F9" s="1" t="n">
        <f aca="false">F8+$B$5</f>
        <v>664.05</v>
      </c>
      <c r="I9" s="1" t="s">
        <v>24</v>
      </c>
      <c r="J9" s="1" t="str">
        <f aca="false">"( WIRE "&amp;D9&amp;" )"</f>
        <v>( WIRE 545 )</v>
      </c>
      <c r="K9" s="1" t="str">
        <f aca="false">"X"&amp;$E9</f>
        <v>X2790</v>
      </c>
      <c r="L9" s="1" t="str">
        <f aca="false">"Y"&amp;F9</f>
        <v>Y664.05</v>
      </c>
      <c r="M9" s="1" t="str">
        <f aca="false">"G111"</f>
        <v>G111</v>
      </c>
      <c r="O9" s="13" t="str">
        <f aca="false">I9&amp;" "&amp;J9&amp;" "&amp;K9&amp;" "&amp;L9&amp;" "&amp;M9</f>
        <v>N8 ( WIRE 545 ) X2790 Y664.05 G111</v>
      </c>
    </row>
    <row r="10" customFormat="false" ht="13.8" hidden="false" customHeight="false" outlineLevel="0" collapsed="false">
      <c r="D10" s="1" t="n">
        <f aca="false">D9+$B$6</f>
        <v>544</v>
      </c>
      <c r="E10" s="1" t="n">
        <f aca="false">E9+$B$4</f>
        <v>2790</v>
      </c>
      <c r="F10" s="1" t="n">
        <f aca="false">F9+$B$5</f>
        <v>669.8</v>
      </c>
      <c r="I10" s="1" t="s">
        <v>25</v>
      </c>
      <c r="J10" s="1" t="str">
        <f aca="false">"( WIRE "&amp;D10&amp;" )"</f>
        <v>( WIRE 544 )</v>
      </c>
      <c r="K10" s="1" t="str">
        <f aca="false">"X"&amp;$E10</f>
        <v>X2790</v>
      </c>
      <c r="L10" s="1" t="str">
        <f aca="false">"Y"&amp;F10</f>
        <v>Y669.8</v>
      </c>
      <c r="M10" s="1" t="str">
        <f aca="false">"G111"</f>
        <v>G111</v>
      </c>
      <c r="O10" s="13" t="str">
        <f aca="false">I10&amp;" "&amp;J10&amp;" "&amp;K10&amp;" "&amp;L10&amp;" "&amp;M10</f>
        <v>N9 ( WIRE 544 ) X2790 Y669.8 G111</v>
      </c>
    </row>
    <row r="11" customFormat="false" ht="13.8" hidden="false" customHeight="false" outlineLevel="0" collapsed="false">
      <c r="D11" s="1" t="n">
        <f aca="false">D10+$B$6</f>
        <v>543</v>
      </c>
      <c r="E11" s="1" t="n">
        <f aca="false">E10+$B$4</f>
        <v>2790</v>
      </c>
      <c r="F11" s="1" t="n">
        <f aca="false">F10+$B$5</f>
        <v>675.55</v>
      </c>
      <c r="I11" s="1" t="s">
        <v>26</v>
      </c>
      <c r="J11" s="1" t="str">
        <f aca="false">"( WIRE "&amp;D11&amp;" )"</f>
        <v>( WIRE 543 )</v>
      </c>
      <c r="K11" s="1" t="str">
        <f aca="false">"X"&amp;$E11</f>
        <v>X2790</v>
      </c>
      <c r="L11" s="1" t="str">
        <f aca="false">"Y"&amp;F11</f>
        <v>Y675.55</v>
      </c>
      <c r="M11" s="1" t="str">
        <f aca="false">"G111"</f>
        <v>G111</v>
      </c>
      <c r="O11" s="13" t="str">
        <f aca="false">I11&amp;" "&amp;J11&amp;" "&amp;K11&amp;" "&amp;L11&amp;" "&amp;M11</f>
        <v>N10 ( WIRE 543 ) X2790 Y675.55 G111</v>
      </c>
    </row>
    <row r="12" customFormat="false" ht="13.8" hidden="false" customHeight="false" outlineLevel="0" collapsed="false">
      <c r="D12" s="1" t="n">
        <f aca="false">D11+$B$6</f>
        <v>542</v>
      </c>
      <c r="E12" s="1" t="n">
        <f aca="false">E11+$B$4</f>
        <v>2790</v>
      </c>
      <c r="F12" s="1" t="n">
        <f aca="false">F11+$B$5</f>
        <v>681.3</v>
      </c>
      <c r="I12" s="1" t="s">
        <v>27</v>
      </c>
      <c r="J12" s="1" t="str">
        <f aca="false">"( WIRE "&amp;D12&amp;" )"</f>
        <v>( WIRE 542 )</v>
      </c>
      <c r="K12" s="1" t="str">
        <f aca="false">"X"&amp;$E12</f>
        <v>X2790</v>
      </c>
      <c r="L12" s="1" t="str">
        <f aca="false">"Y"&amp;F12</f>
        <v>Y681.3</v>
      </c>
      <c r="M12" s="1" t="str">
        <f aca="false">"G111"</f>
        <v>G111</v>
      </c>
      <c r="O12" s="13" t="str">
        <f aca="false">I12&amp;" "&amp;J12&amp;" "&amp;K12&amp;" "&amp;L12&amp;" "&amp;M12</f>
        <v>N11 ( WIRE 542 ) X2790 Y681.3 G111</v>
      </c>
    </row>
    <row r="13" customFormat="false" ht="13.8" hidden="false" customHeight="false" outlineLevel="0" collapsed="false">
      <c r="D13" s="1" t="n">
        <f aca="false">D12+$B$6</f>
        <v>541</v>
      </c>
      <c r="E13" s="1" t="n">
        <f aca="false">E12+$B$4</f>
        <v>2790</v>
      </c>
      <c r="F13" s="1" t="n">
        <f aca="false">F12+$B$5</f>
        <v>687.05</v>
      </c>
      <c r="I13" s="1" t="s">
        <v>28</v>
      </c>
      <c r="J13" s="1" t="str">
        <f aca="false">"( WIRE "&amp;D13&amp;" )"</f>
        <v>( WIRE 541 )</v>
      </c>
      <c r="K13" s="1" t="str">
        <f aca="false">"X"&amp;$E13</f>
        <v>X2790</v>
      </c>
      <c r="L13" s="1" t="str">
        <f aca="false">"Y"&amp;F13</f>
        <v>Y687.05</v>
      </c>
      <c r="M13" s="1" t="str">
        <f aca="false">"G111"</f>
        <v>G111</v>
      </c>
      <c r="O13" s="13" t="str">
        <f aca="false">I13&amp;" "&amp;J13&amp;" "&amp;K13&amp;" "&amp;L13&amp;" "&amp;M13</f>
        <v>N12 ( WIRE 541 ) X2790 Y687.05 G111</v>
      </c>
    </row>
    <row r="14" customFormat="false" ht="13.8" hidden="false" customHeight="false" outlineLevel="0" collapsed="false">
      <c r="D14" s="1" t="n">
        <f aca="false">D13+$B$6</f>
        <v>540</v>
      </c>
      <c r="E14" s="1" t="n">
        <f aca="false">E13+$B$4</f>
        <v>2790</v>
      </c>
      <c r="F14" s="1" t="n">
        <f aca="false">F13+$B$5</f>
        <v>692.8</v>
      </c>
      <c r="I14" s="1" t="s">
        <v>29</v>
      </c>
      <c r="J14" s="1" t="str">
        <f aca="false">"( WIRE "&amp;D14&amp;" )"</f>
        <v>( WIRE 540 )</v>
      </c>
      <c r="K14" s="1" t="str">
        <f aca="false">"X"&amp;$E14</f>
        <v>X2790</v>
      </c>
      <c r="L14" s="1" t="str">
        <f aca="false">"Y"&amp;F14</f>
        <v>Y692.8</v>
      </c>
      <c r="M14" s="1" t="str">
        <f aca="false">"G111"</f>
        <v>G111</v>
      </c>
      <c r="O14" s="13" t="str">
        <f aca="false">I14&amp;" "&amp;J14&amp;" "&amp;K14&amp;" "&amp;L14&amp;" "&amp;M14</f>
        <v>N13 ( WIRE 540 ) X2790 Y692.8 G111</v>
      </c>
    </row>
    <row r="15" customFormat="false" ht="13.8" hidden="false" customHeight="false" outlineLevel="0" collapsed="false">
      <c r="D15" s="1" t="n">
        <f aca="false">D14+$B$6</f>
        <v>539</v>
      </c>
      <c r="E15" s="1" t="n">
        <f aca="false">E14+$B$4</f>
        <v>2790</v>
      </c>
      <c r="F15" s="1" t="n">
        <f aca="false">F14+$B$5</f>
        <v>698.55</v>
      </c>
      <c r="I15" s="1" t="s">
        <v>30</v>
      </c>
      <c r="J15" s="1" t="str">
        <f aca="false">"( WIRE "&amp;D15&amp;" )"</f>
        <v>( WIRE 539 )</v>
      </c>
      <c r="K15" s="1" t="str">
        <f aca="false">"X"&amp;$E15</f>
        <v>X2790</v>
      </c>
      <c r="L15" s="1" t="str">
        <f aca="false">"Y"&amp;F15</f>
        <v>Y698.55</v>
      </c>
      <c r="M15" s="1" t="str">
        <f aca="false">"G111"</f>
        <v>G111</v>
      </c>
      <c r="O15" s="13" t="str">
        <f aca="false">I15&amp;" "&amp;J15&amp;" "&amp;K15&amp;" "&amp;L15&amp;" "&amp;M15</f>
        <v>N14 ( WIRE 539 ) X2790 Y698.55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538</v>
      </c>
      <c r="E16" s="1" t="n">
        <f aca="false">E15+$B$4</f>
        <v>2790</v>
      </c>
      <c r="F16" s="1" t="n">
        <f aca="false">F15+$B$5</f>
        <v>704.3</v>
      </c>
      <c r="I16" s="1" t="s">
        <v>31</v>
      </c>
      <c r="J16" s="1" t="str">
        <f aca="false">"( WIRE "&amp;D16&amp;" )"</f>
        <v>( WIRE 538 )</v>
      </c>
      <c r="K16" s="1" t="str">
        <f aca="false">"X"&amp;$E16</f>
        <v>X2790</v>
      </c>
      <c r="L16" s="1" t="str">
        <f aca="false">"Y"&amp;F16</f>
        <v>Y704.3</v>
      </c>
      <c r="M16" s="1" t="str">
        <f aca="false">"G111"</f>
        <v>G111</v>
      </c>
      <c r="O16" s="13" t="str">
        <f aca="false">I16&amp;" "&amp;J16&amp;" "&amp;K16&amp;" "&amp;L16&amp;" "&amp;M16</f>
        <v>N15 ( WIRE 538 ) X2790 Y704.3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537</v>
      </c>
      <c r="E17" s="1" t="n">
        <f aca="false">E16+$B$4</f>
        <v>2790</v>
      </c>
      <c r="F17" s="1" t="n">
        <f aca="false">F16+$B$5</f>
        <v>710.05</v>
      </c>
      <c r="I17" s="1" t="s">
        <v>32</v>
      </c>
      <c r="J17" s="1" t="str">
        <f aca="false">"( WIRE "&amp;D17&amp;" )"</f>
        <v>( WIRE 537 )</v>
      </c>
      <c r="K17" s="1" t="str">
        <f aca="false">"X"&amp;$E17</f>
        <v>X2790</v>
      </c>
      <c r="L17" s="1" t="str">
        <f aca="false">"Y"&amp;F17</f>
        <v>Y710.05</v>
      </c>
      <c r="M17" s="1" t="str">
        <f aca="false">"G111"</f>
        <v>G111</v>
      </c>
      <c r="O17" s="13" t="str">
        <f aca="false">I17&amp;" "&amp;J17&amp;" "&amp;K17&amp;" "&amp;L17&amp;" "&amp;M17</f>
        <v>N16 ( WIRE 537 ) X2790 Y710.05 G111</v>
      </c>
    </row>
    <row r="18" customFormat="false" ht="13.8" hidden="false" customHeight="false" outlineLevel="0" collapsed="false">
      <c r="D18" s="1" t="n">
        <f aca="false">D17+$B$6</f>
        <v>536</v>
      </c>
      <c r="E18" s="1" t="n">
        <f aca="false">E17+$B$4</f>
        <v>2790</v>
      </c>
      <c r="F18" s="1" t="n">
        <f aca="false">F17+$B$5</f>
        <v>715.8</v>
      </c>
      <c r="I18" s="1" t="s">
        <v>33</v>
      </c>
      <c r="J18" s="1" t="str">
        <f aca="false">"( WIRE "&amp;D18&amp;" )"</f>
        <v>( WIRE 536 )</v>
      </c>
      <c r="K18" s="1" t="str">
        <f aca="false">"X"&amp;$E18</f>
        <v>X2790</v>
      </c>
      <c r="L18" s="1" t="str">
        <f aca="false">"Y"&amp;F18</f>
        <v>Y715.8</v>
      </c>
      <c r="M18" s="1" t="str">
        <f aca="false">"G111"</f>
        <v>G111</v>
      </c>
      <c r="O18" s="13" t="str">
        <f aca="false">I18&amp;" "&amp;J18&amp;" "&amp;K18&amp;" "&amp;L18&amp;" "&amp;M18</f>
        <v>N17 ( WIRE 536 ) X2790 Y715.8 G111</v>
      </c>
    </row>
    <row r="19" customFormat="false" ht="13.8" hidden="false" customHeight="false" outlineLevel="0" collapsed="false">
      <c r="D19" s="1" t="n">
        <f aca="false">D18+$B$6</f>
        <v>535</v>
      </c>
      <c r="E19" s="1" t="n">
        <f aca="false">E18+$B$4</f>
        <v>2790</v>
      </c>
      <c r="F19" s="1" t="n">
        <f aca="false">F18+$B$5</f>
        <v>721.55</v>
      </c>
      <c r="I19" s="1" t="s">
        <v>34</v>
      </c>
      <c r="J19" s="1" t="str">
        <f aca="false">"( WIRE "&amp;D19&amp;" )"</f>
        <v>( WIRE 535 )</v>
      </c>
      <c r="K19" s="1" t="str">
        <f aca="false">"X"&amp;$E19</f>
        <v>X2790</v>
      </c>
      <c r="L19" s="1" t="str">
        <f aca="false">"Y"&amp;F19</f>
        <v>Y721.55</v>
      </c>
      <c r="M19" s="1" t="str">
        <f aca="false">"G111"</f>
        <v>G111</v>
      </c>
      <c r="O19" s="13" t="str">
        <f aca="false">I19&amp;" "&amp;J19&amp;" "&amp;K19&amp;" "&amp;L19&amp;" "&amp;M19</f>
        <v>N18 ( WIRE 535 ) X2790 Y721.55 G111</v>
      </c>
    </row>
    <row r="20" customFormat="false" ht="13.8" hidden="false" customHeight="false" outlineLevel="0" collapsed="false">
      <c r="D20" s="1" t="n">
        <f aca="false">D19+$B$6</f>
        <v>534</v>
      </c>
      <c r="E20" s="1" t="n">
        <f aca="false">E19+$B$4</f>
        <v>2790</v>
      </c>
      <c r="F20" s="1" t="n">
        <f aca="false">F19+$B$5</f>
        <v>727.3</v>
      </c>
      <c r="I20" s="1" t="s">
        <v>35</v>
      </c>
      <c r="J20" s="1" t="str">
        <f aca="false">"( WIRE "&amp;D20&amp;" )"</f>
        <v>( WIRE 534 )</v>
      </c>
      <c r="K20" s="1" t="str">
        <f aca="false">"X"&amp;$E20</f>
        <v>X2790</v>
      </c>
      <c r="L20" s="1" t="str">
        <f aca="false">"Y"&amp;F20</f>
        <v>Y727.3</v>
      </c>
      <c r="M20" s="1" t="str">
        <f aca="false">"G111"</f>
        <v>G111</v>
      </c>
      <c r="O20" s="13" t="str">
        <f aca="false">I20&amp;" "&amp;J20&amp;" "&amp;K20&amp;" "&amp;L20&amp;" "&amp;M20</f>
        <v>N19 ( WIRE 534 ) X2790 Y727.3 G111</v>
      </c>
    </row>
    <row r="21" customFormat="false" ht="13.8" hidden="false" customHeight="false" outlineLevel="0" collapsed="false">
      <c r="D21" s="1" t="n">
        <f aca="false">D20+$B$6</f>
        <v>533</v>
      </c>
      <c r="E21" s="1" t="n">
        <f aca="false">E20+$B$4</f>
        <v>2790</v>
      </c>
      <c r="F21" s="1" t="n">
        <f aca="false">F20+$B$5</f>
        <v>733.05</v>
      </c>
      <c r="I21" s="1" t="s">
        <v>36</v>
      </c>
      <c r="J21" s="1" t="str">
        <f aca="false">"( WIRE "&amp;D21&amp;" )"</f>
        <v>( WIRE 533 )</v>
      </c>
      <c r="K21" s="1" t="str">
        <f aca="false">"X"&amp;$E21</f>
        <v>X2790</v>
      </c>
      <c r="L21" s="1" t="str">
        <f aca="false">"Y"&amp;F21</f>
        <v>Y733.05</v>
      </c>
      <c r="M21" s="1" t="str">
        <f aca="false">"G111"</f>
        <v>G111</v>
      </c>
      <c r="O21" s="13" t="str">
        <f aca="false">I21&amp;" "&amp;J21&amp;" "&amp;K21&amp;" "&amp;L21&amp;" "&amp;M21</f>
        <v>N20 ( WIRE 533 ) X2790 Y733.05 G111</v>
      </c>
    </row>
    <row r="22" customFormat="false" ht="13.8" hidden="false" customHeight="false" outlineLevel="0" collapsed="false">
      <c r="D22" s="1" t="n">
        <f aca="false">D21+$B$6</f>
        <v>532</v>
      </c>
      <c r="E22" s="1" t="n">
        <f aca="false">E21+$B$4</f>
        <v>2790</v>
      </c>
      <c r="F22" s="1" t="n">
        <f aca="false">F21+$B$5</f>
        <v>738.8</v>
      </c>
      <c r="I22" s="1" t="s">
        <v>37</v>
      </c>
      <c r="J22" s="1" t="str">
        <f aca="false">"( WIRE "&amp;D22&amp;" )"</f>
        <v>( WIRE 532 )</v>
      </c>
      <c r="K22" s="1" t="str">
        <f aca="false">"X"&amp;$E22</f>
        <v>X2790</v>
      </c>
      <c r="L22" s="1" t="str">
        <f aca="false">"Y"&amp;F22</f>
        <v>Y738.8</v>
      </c>
      <c r="M22" s="1" t="str">
        <f aca="false">"G111"</f>
        <v>G111</v>
      </c>
      <c r="O22" s="13" t="str">
        <f aca="false">I22&amp;" "&amp;J22&amp;" "&amp;K22&amp;" "&amp;L22&amp;" "&amp;M22</f>
        <v>N21 ( WIRE 532 ) X2790 Y738.8 G111</v>
      </c>
    </row>
    <row r="23" customFormat="false" ht="13.8" hidden="false" customHeight="false" outlineLevel="0" collapsed="false">
      <c r="D23" s="1" t="n">
        <f aca="false">D22+$B$6</f>
        <v>531</v>
      </c>
      <c r="E23" s="1" t="n">
        <f aca="false">E22+$B$4</f>
        <v>2790</v>
      </c>
      <c r="F23" s="1" t="n">
        <f aca="false">F22+$B$5</f>
        <v>744.55</v>
      </c>
      <c r="I23" s="1" t="s">
        <v>38</v>
      </c>
      <c r="J23" s="1" t="str">
        <f aca="false">"( WIRE "&amp;D23&amp;" )"</f>
        <v>( WIRE 531 )</v>
      </c>
      <c r="K23" s="1" t="str">
        <f aca="false">"X"&amp;$E23</f>
        <v>X2790</v>
      </c>
      <c r="L23" s="1" t="str">
        <f aca="false">"Y"&amp;F23</f>
        <v>Y744.55</v>
      </c>
      <c r="M23" s="1" t="str">
        <f aca="false">"G111"</f>
        <v>G111</v>
      </c>
      <c r="O23" s="13" t="str">
        <f aca="false">I23&amp;" "&amp;J23&amp;" "&amp;K23&amp;" "&amp;L23&amp;" "&amp;M23</f>
        <v>N22 ( WIRE 531 ) X2790 Y744.55 G111</v>
      </c>
    </row>
    <row r="24" customFormat="false" ht="13.8" hidden="false" customHeight="false" outlineLevel="0" collapsed="false">
      <c r="D24" s="1" t="n">
        <f aca="false">D23+$B$6</f>
        <v>530</v>
      </c>
      <c r="E24" s="1" t="n">
        <f aca="false">E23+$B$4</f>
        <v>2790</v>
      </c>
      <c r="F24" s="1" t="n">
        <f aca="false">F23+$B$5</f>
        <v>750.3</v>
      </c>
      <c r="I24" s="1" t="s">
        <v>39</v>
      </c>
      <c r="J24" s="1" t="str">
        <f aca="false">"( WIRE "&amp;D24&amp;" )"</f>
        <v>( WIRE 530 )</v>
      </c>
      <c r="K24" s="1" t="str">
        <f aca="false">"X"&amp;$E24</f>
        <v>X2790</v>
      </c>
      <c r="L24" s="1" t="str">
        <f aca="false">"Y"&amp;F24</f>
        <v>Y750.3</v>
      </c>
      <c r="M24" s="1" t="str">
        <f aca="false">"G111"</f>
        <v>G111</v>
      </c>
      <c r="O24" s="13" t="str">
        <f aca="false">I24&amp;" "&amp;J24&amp;" "&amp;K24&amp;" "&amp;L24&amp;" "&amp;M24</f>
        <v>N23 ( WIRE 530 ) X2790 Y750.3 G111</v>
      </c>
    </row>
    <row r="25" customFormat="false" ht="13.8" hidden="false" customHeight="false" outlineLevel="0" collapsed="false">
      <c r="D25" s="1" t="n">
        <f aca="false">D24+$B$6</f>
        <v>529</v>
      </c>
      <c r="E25" s="1" t="n">
        <f aca="false">E24+$B$4</f>
        <v>2790</v>
      </c>
      <c r="F25" s="1" t="n">
        <f aca="false">F24+$B$5</f>
        <v>756.05</v>
      </c>
      <c r="I25" s="1" t="s">
        <v>40</v>
      </c>
      <c r="J25" s="1" t="str">
        <f aca="false">"( WIRE "&amp;D25&amp;" )"</f>
        <v>( WIRE 529 )</v>
      </c>
      <c r="K25" s="1" t="str">
        <f aca="false">"X"&amp;$E25</f>
        <v>X2790</v>
      </c>
      <c r="L25" s="1" t="str">
        <f aca="false">"Y"&amp;F25</f>
        <v>Y756.05</v>
      </c>
      <c r="M25" s="1" t="str">
        <f aca="false">"G111"</f>
        <v>G111</v>
      </c>
      <c r="O25" s="13" t="str">
        <f aca="false">I25&amp;" "&amp;J25&amp;" "&amp;K25&amp;" "&amp;L25&amp;" "&amp;M25</f>
        <v>N24 ( WIRE 529 ) X2790 Y756.05 G111</v>
      </c>
    </row>
    <row r="26" customFormat="false" ht="13.8" hidden="false" customHeight="false" outlineLevel="0" collapsed="false">
      <c r="D26" s="1" t="n">
        <f aca="false">D25+$B$6</f>
        <v>528</v>
      </c>
      <c r="E26" s="1" t="n">
        <f aca="false">E25+$B$4</f>
        <v>2790</v>
      </c>
      <c r="F26" s="1" t="n">
        <f aca="false">F25+$B$5</f>
        <v>761.8</v>
      </c>
      <c r="I26" s="1" t="s">
        <v>41</v>
      </c>
      <c r="J26" s="1" t="str">
        <f aca="false">"( WIRE "&amp;D26&amp;" )"</f>
        <v>( WIRE 528 )</v>
      </c>
      <c r="K26" s="1" t="str">
        <f aca="false">"X"&amp;$E26</f>
        <v>X2790</v>
      </c>
      <c r="L26" s="1" t="str">
        <f aca="false">"Y"&amp;F26</f>
        <v>Y761.8</v>
      </c>
      <c r="M26" s="1" t="str">
        <f aca="false">"G111"</f>
        <v>G111</v>
      </c>
      <c r="O26" s="13" t="str">
        <f aca="false">I26&amp;" "&amp;J26&amp;" "&amp;K26&amp;" "&amp;L26&amp;" "&amp;M26</f>
        <v>N25 ( WIRE 528 ) X2790 Y761.8 G111</v>
      </c>
    </row>
    <row r="27" customFormat="false" ht="13.8" hidden="false" customHeight="false" outlineLevel="0" collapsed="false">
      <c r="D27" s="1" t="n">
        <f aca="false">D26+$B$6</f>
        <v>527</v>
      </c>
      <c r="E27" s="1" t="n">
        <f aca="false">E26+$B$4</f>
        <v>2790</v>
      </c>
      <c r="F27" s="1" t="n">
        <f aca="false">F26+$B$5</f>
        <v>767.55</v>
      </c>
      <c r="I27" s="1" t="s">
        <v>42</v>
      </c>
      <c r="J27" s="1" t="str">
        <f aca="false">"( WIRE "&amp;D27&amp;" )"</f>
        <v>( WIRE 527 )</v>
      </c>
      <c r="K27" s="1" t="str">
        <f aca="false">"X"&amp;$E27</f>
        <v>X2790</v>
      </c>
      <c r="L27" s="1" t="str">
        <f aca="false">"Y"&amp;F27</f>
        <v>Y767.55</v>
      </c>
      <c r="M27" s="1" t="str">
        <f aca="false">"G111"</f>
        <v>G111</v>
      </c>
      <c r="O27" s="13" t="str">
        <f aca="false">I27&amp;" "&amp;J27&amp;" "&amp;K27&amp;" "&amp;L27&amp;" "&amp;M27</f>
        <v>N26 ( WIRE 527 ) X2790 Y767.55 G111</v>
      </c>
    </row>
    <row r="28" customFormat="false" ht="13.8" hidden="false" customHeight="false" outlineLevel="0" collapsed="false">
      <c r="D28" s="1" t="n">
        <f aca="false">D27+$B$6</f>
        <v>526</v>
      </c>
      <c r="E28" s="1" t="n">
        <f aca="false">E27+$B$4</f>
        <v>2790</v>
      </c>
      <c r="F28" s="1" t="n">
        <f aca="false">F27+$B$5</f>
        <v>773.3</v>
      </c>
      <c r="I28" s="1" t="s">
        <v>43</v>
      </c>
      <c r="J28" s="1" t="str">
        <f aca="false">"( WIRE "&amp;D28&amp;" )"</f>
        <v>( WIRE 526 )</v>
      </c>
      <c r="K28" s="1" t="str">
        <f aca="false">"X"&amp;$E28</f>
        <v>X2790</v>
      </c>
      <c r="L28" s="1" t="str">
        <f aca="false">"Y"&amp;F28</f>
        <v>Y773.3</v>
      </c>
      <c r="M28" s="1" t="str">
        <f aca="false">"G111"</f>
        <v>G111</v>
      </c>
      <c r="O28" s="13" t="str">
        <f aca="false">I28&amp;" "&amp;J28&amp;" "&amp;K28&amp;" "&amp;L28&amp;" "&amp;M28</f>
        <v>N27 ( WIRE 526 ) X2790 Y773.3 G111</v>
      </c>
    </row>
    <row r="29" customFormat="false" ht="13.8" hidden="false" customHeight="false" outlineLevel="0" collapsed="false">
      <c r="D29" s="1" t="n">
        <f aca="false">D28+$B$6</f>
        <v>525</v>
      </c>
      <c r="E29" s="1" t="n">
        <f aca="false">E28+$B$4</f>
        <v>2790</v>
      </c>
      <c r="F29" s="1" t="n">
        <f aca="false">F28+$B$5</f>
        <v>779.05</v>
      </c>
      <c r="I29" s="1" t="s">
        <v>44</v>
      </c>
      <c r="J29" s="1" t="str">
        <f aca="false">"( WIRE "&amp;D29&amp;" )"</f>
        <v>( WIRE 525 )</v>
      </c>
      <c r="K29" s="1" t="str">
        <f aca="false">"X"&amp;$E29</f>
        <v>X2790</v>
      </c>
      <c r="L29" s="1" t="str">
        <f aca="false">"Y"&amp;F29</f>
        <v>Y779.05</v>
      </c>
      <c r="M29" s="1" t="str">
        <f aca="false">"G111"</f>
        <v>G111</v>
      </c>
      <c r="O29" s="13" t="str">
        <f aca="false">I29&amp;" "&amp;J29&amp;" "&amp;K29&amp;" "&amp;L29&amp;" "&amp;M29</f>
        <v>N28 ( WIRE 525 ) X2790 Y779.05 G111</v>
      </c>
    </row>
    <row r="30" customFormat="false" ht="13.8" hidden="false" customHeight="false" outlineLevel="0" collapsed="false">
      <c r="D30" s="1" t="n">
        <f aca="false">D29+$B$6</f>
        <v>524</v>
      </c>
      <c r="E30" s="1" t="n">
        <f aca="false">E29+$B$4</f>
        <v>2790</v>
      </c>
      <c r="F30" s="1" t="n">
        <f aca="false">F29+$B$5</f>
        <v>784.8</v>
      </c>
      <c r="I30" s="1" t="s">
        <v>45</v>
      </c>
      <c r="J30" s="1" t="str">
        <f aca="false">"( WIRE "&amp;D30&amp;" )"</f>
        <v>( WIRE 524 )</v>
      </c>
      <c r="K30" s="1" t="str">
        <f aca="false">"X"&amp;$E30</f>
        <v>X2790</v>
      </c>
      <c r="L30" s="1" t="str">
        <f aca="false">"Y"&amp;F30</f>
        <v>Y784.8</v>
      </c>
      <c r="M30" s="1" t="str">
        <f aca="false">"G111"</f>
        <v>G111</v>
      </c>
      <c r="O30" s="13" t="str">
        <f aca="false">I30&amp;" "&amp;J30&amp;" "&amp;K30&amp;" "&amp;L30&amp;" "&amp;M30</f>
        <v>N29 ( WIRE 524 ) X2790 Y784.8 G111</v>
      </c>
    </row>
    <row r="31" customFormat="false" ht="13.8" hidden="false" customHeight="false" outlineLevel="0" collapsed="false">
      <c r="D31" s="1" t="n">
        <f aca="false">D30+$B$6</f>
        <v>523</v>
      </c>
      <c r="E31" s="1" t="n">
        <f aca="false">E30+$B$4</f>
        <v>2790</v>
      </c>
      <c r="F31" s="1" t="n">
        <f aca="false">F30+$B$5</f>
        <v>790.55</v>
      </c>
      <c r="I31" s="1" t="s">
        <v>46</v>
      </c>
      <c r="J31" s="1" t="str">
        <f aca="false">"( WIRE "&amp;D31&amp;" )"</f>
        <v>( WIRE 523 )</v>
      </c>
      <c r="K31" s="1" t="str">
        <f aca="false">"X"&amp;$E31</f>
        <v>X2790</v>
      </c>
      <c r="L31" s="1" t="str">
        <f aca="false">"Y"&amp;F31</f>
        <v>Y790.55</v>
      </c>
      <c r="M31" s="1" t="str">
        <f aca="false">"G111"</f>
        <v>G111</v>
      </c>
      <c r="O31" s="13" t="str">
        <f aca="false">I31&amp;" "&amp;J31&amp;" "&amp;K31&amp;" "&amp;L31&amp;" "&amp;M31</f>
        <v>N30 ( WIRE 523 ) X2790 Y790.55 G111</v>
      </c>
    </row>
    <row r="32" customFormat="false" ht="13.8" hidden="false" customHeight="false" outlineLevel="0" collapsed="false">
      <c r="D32" s="1" t="n">
        <f aca="false">D31+$B$6</f>
        <v>522</v>
      </c>
      <c r="E32" s="1" t="n">
        <f aca="false">E31+$B$4</f>
        <v>2790</v>
      </c>
      <c r="F32" s="1" t="n">
        <f aca="false">F31+$B$5</f>
        <v>796.3</v>
      </c>
      <c r="I32" s="1" t="s">
        <v>47</v>
      </c>
      <c r="J32" s="1" t="str">
        <f aca="false">"( WIRE "&amp;D32&amp;" )"</f>
        <v>( WIRE 522 )</v>
      </c>
      <c r="K32" s="1" t="str">
        <f aca="false">"X"&amp;$E32</f>
        <v>X2790</v>
      </c>
      <c r="L32" s="1" t="str">
        <f aca="false">"Y"&amp;F32</f>
        <v>Y796.3</v>
      </c>
      <c r="M32" s="1" t="str">
        <f aca="false">"G111"</f>
        <v>G111</v>
      </c>
      <c r="O32" s="13" t="str">
        <f aca="false">I32&amp;" "&amp;J32&amp;" "&amp;K32&amp;" "&amp;L32&amp;" "&amp;M32</f>
        <v>N31 ( WIRE 522 ) X2790 Y796.3 G111</v>
      </c>
    </row>
    <row r="33" customFormat="false" ht="13.8" hidden="false" customHeight="false" outlineLevel="0" collapsed="false">
      <c r="D33" s="1" t="n">
        <f aca="false">D32+$B$6</f>
        <v>521</v>
      </c>
      <c r="E33" s="1" t="n">
        <f aca="false">E32+$B$4</f>
        <v>2790</v>
      </c>
      <c r="F33" s="1" t="n">
        <f aca="false">F32+$B$5</f>
        <v>802.05</v>
      </c>
      <c r="I33" s="1" t="s">
        <v>48</v>
      </c>
      <c r="J33" s="1" t="str">
        <f aca="false">"( WIRE "&amp;D33&amp;" )"</f>
        <v>( WIRE 521 )</v>
      </c>
      <c r="K33" s="1" t="str">
        <f aca="false">"X"&amp;$E33</f>
        <v>X2790</v>
      </c>
      <c r="L33" s="1" t="str">
        <f aca="false">"Y"&amp;F33</f>
        <v>Y802.05</v>
      </c>
      <c r="M33" s="1" t="str">
        <f aca="false">"G111"</f>
        <v>G111</v>
      </c>
      <c r="O33" s="13" t="str">
        <f aca="false">I33&amp;" "&amp;J33&amp;" "&amp;K33&amp;" "&amp;L33&amp;" "&amp;M33</f>
        <v>N32 ( WIRE 521 ) X2790 Y802.05 G111</v>
      </c>
    </row>
    <row r="34" customFormat="false" ht="13.8" hidden="false" customHeight="false" outlineLevel="0" collapsed="false">
      <c r="D34" s="1" t="n">
        <f aca="false">D33+$B$6</f>
        <v>520</v>
      </c>
      <c r="E34" s="1" t="n">
        <f aca="false">E33+$B$4</f>
        <v>2790</v>
      </c>
      <c r="F34" s="1" t="n">
        <f aca="false">F33+$B$5</f>
        <v>807.8</v>
      </c>
      <c r="I34" s="1" t="s">
        <v>49</v>
      </c>
      <c r="J34" s="1" t="str">
        <f aca="false">"( WIRE "&amp;D34&amp;" )"</f>
        <v>( WIRE 520 )</v>
      </c>
      <c r="K34" s="1" t="str">
        <f aca="false">"X"&amp;$E34</f>
        <v>X2790</v>
      </c>
      <c r="L34" s="1" t="str">
        <f aca="false">"Y"&amp;F34</f>
        <v>Y807.8</v>
      </c>
      <c r="M34" s="1" t="str">
        <f aca="false">"G111"</f>
        <v>G111</v>
      </c>
      <c r="O34" s="13" t="str">
        <f aca="false">I34&amp;" "&amp;J34&amp;" "&amp;K34&amp;" "&amp;L34&amp;" "&amp;M34</f>
        <v>N33 ( WIRE 520 ) X2790 Y807.8 G111</v>
      </c>
    </row>
    <row r="35" customFormat="false" ht="13.8" hidden="false" customHeight="false" outlineLevel="0" collapsed="false">
      <c r="D35" s="1" t="n">
        <f aca="false">D34+$B$6</f>
        <v>519</v>
      </c>
      <c r="E35" s="1" t="n">
        <f aca="false">E34+$B$4</f>
        <v>2790</v>
      </c>
      <c r="F35" s="1" t="n">
        <f aca="false">F34+$B$5</f>
        <v>813.55</v>
      </c>
      <c r="I35" s="1" t="s">
        <v>50</v>
      </c>
      <c r="J35" s="1" t="str">
        <f aca="false">"( WIRE "&amp;D35&amp;" )"</f>
        <v>( WIRE 519 )</v>
      </c>
      <c r="K35" s="1" t="str">
        <f aca="false">"X"&amp;$E35</f>
        <v>X2790</v>
      </c>
      <c r="L35" s="1" t="str">
        <f aca="false">"Y"&amp;F35</f>
        <v>Y813.55</v>
      </c>
      <c r="M35" s="1" t="str">
        <f aca="false">"G111"</f>
        <v>G111</v>
      </c>
      <c r="O35" s="13" t="str">
        <f aca="false">I35&amp;" "&amp;J35&amp;" "&amp;K35&amp;" "&amp;L35&amp;" "&amp;M35</f>
        <v>N34 ( WIRE 519 ) X2790 Y813.55 G111</v>
      </c>
    </row>
    <row r="36" customFormat="false" ht="13.8" hidden="false" customHeight="false" outlineLevel="0" collapsed="false">
      <c r="D36" s="1" t="n">
        <f aca="false">D35+$B$6</f>
        <v>518</v>
      </c>
      <c r="E36" s="1" t="n">
        <f aca="false">E35+$B$4</f>
        <v>2790</v>
      </c>
      <c r="F36" s="1" t="n">
        <f aca="false">F35+$B$5</f>
        <v>819.3</v>
      </c>
      <c r="I36" s="1" t="s">
        <v>51</v>
      </c>
      <c r="J36" s="1" t="str">
        <f aca="false">"( WIRE "&amp;D36&amp;" )"</f>
        <v>( WIRE 518 )</v>
      </c>
      <c r="K36" s="1" t="str">
        <f aca="false">"X"&amp;$E36</f>
        <v>X2790</v>
      </c>
      <c r="L36" s="1" t="str">
        <f aca="false">"Y"&amp;F36</f>
        <v>Y819.3</v>
      </c>
      <c r="M36" s="1" t="str">
        <f aca="false">"G111"</f>
        <v>G111</v>
      </c>
      <c r="O36" s="13" t="str">
        <f aca="false">I36&amp;" "&amp;J36&amp;" "&amp;K36&amp;" "&amp;L36&amp;" "&amp;M36</f>
        <v>N35 ( WIRE 518 ) X2790 Y819.3 G111</v>
      </c>
    </row>
    <row r="37" customFormat="false" ht="13.8" hidden="false" customHeight="false" outlineLevel="0" collapsed="false">
      <c r="D37" s="1" t="n">
        <f aca="false">D36+$B$6</f>
        <v>517</v>
      </c>
      <c r="E37" s="1" t="n">
        <f aca="false">E36+$B$4</f>
        <v>2790</v>
      </c>
      <c r="F37" s="1" t="n">
        <f aca="false">F36+$B$5</f>
        <v>825.05</v>
      </c>
      <c r="I37" s="1" t="s">
        <v>52</v>
      </c>
      <c r="J37" s="1" t="str">
        <f aca="false">"( WIRE "&amp;D37&amp;" )"</f>
        <v>( WIRE 517 )</v>
      </c>
      <c r="K37" s="1" t="str">
        <f aca="false">"X"&amp;$E37</f>
        <v>X2790</v>
      </c>
      <c r="L37" s="1" t="str">
        <f aca="false">"Y"&amp;F37</f>
        <v>Y825.05</v>
      </c>
      <c r="M37" s="1" t="str">
        <f aca="false">"G111"</f>
        <v>G111</v>
      </c>
      <c r="O37" s="13" t="str">
        <f aca="false">I37&amp;" "&amp;J37&amp;" "&amp;K37&amp;" "&amp;L37&amp;" "&amp;M37</f>
        <v>N36 ( WIRE 517 ) X2790 Y825.05 G111</v>
      </c>
    </row>
    <row r="38" customFormat="false" ht="13.8" hidden="false" customHeight="false" outlineLevel="0" collapsed="false">
      <c r="D38" s="1" t="n">
        <f aca="false">D37+$B$6</f>
        <v>516</v>
      </c>
      <c r="E38" s="1" t="n">
        <f aca="false">E37+$B$4</f>
        <v>2790</v>
      </c>
      <c r="F38" s="1" t="n">
        <f aca="false">F37+$B$5</f>
        <v>830.8</v>
      </c>
      <c r="I38" s="1" t="s">
        <v>53</v>
      </c>
      <c r="J38" s="1" t="str">
        <f aca="false">"( WIRE "&amp;D38&amp;" )"</f>
        <v>( WIRE 516 )</v>
      </c>
      <c r="K38" s="1" t="str">
        <f aca="false">"X"&amp;$E38</f>
        <v>X2790</v>
      </c>
      <c r="L38" s="1" t="str">
        <f aca="false">"Y"&amp;F38</f>
        <v>Y830.8</v>
      </c>
      <c r="M38" s="1" t="str">
        <f aca="false">"G111"</f>
        <v>G111</v>
      </c>
      <c r="O38" s="13" t="str">
        <f aca="false">I38&amp;" "&amp;J38&amp;" "&amp;K38&amp;" "&amp;L38&amp;" "&amp;M38</f>
        <v>N37 ( WIRE 516 ) X2790 Y830.8 G111</v>
      </c>
    </row>
    <row r="39" customFormat="false" ht="13.8" hidden="false" customHeight="false" outlineLevel="0" collapsed="false">
      <c r="D39" s="1" t="n">
        <f aca="false">D38+$B$6</f>
        <v>515</v>
      </c>
      <c r="E39" s="1" t="n">
        <f aca="false">E38+$B$4</f>
        <v>2790</v>
      </c>
      <c r="F39" s="1" t="n">
        <f aca="false">F38+$B$5</f>
        <v>836.55</v>
      </c>
      <c r="I39" s="1" t="s">
        <v>54</v>
      </c>
      <c r="J39" s="1" t="str">
        <f aca="false">"( WIRE "&amp;D39&amp;" )"</f>
        <v>( WIRE 515 )</v>
      </c>
      <c r="K39" s="1" t="str">
        <f aca="false">"X"&amp;$E39</f>
        <v>X2790</v>
      </c>
      <c r="L39" s="1" t="str">
        <f aca="false">"Y"&amp;F39</f>
        <v>Y836.55</v>
      </c>
      <c r="M39" s="1" t="str">
        <f aca="false">"G111"</f>
        <v>G111</v>
      </c>
      <c r="O39" s="13" t="str">
        <f aca="false">I39&amp;" "&amp;J39&amp;" "&amp;K39&amp;" "&amp;L39&amp;" "&amp;M39</f>
        <v>N38 ( WIRE 515 ) X2790 Y836.55 G111</v>
      </c>
    </row>
    <row r="40" customFormat="false" ht="13.8" hidden="false" customHeight="false" outlineLevel="0" collapsed="false">
      <c r="D40" s="1" t="n">
        <f aca="false">D39+$B$6</f>
        <v>514</v>
      </c>
      <c r="E40" s="1" t="n">
        <f aca="false">E39+$B$4</f>
        <v>2790</v>
      </c>
      <c r="F40" s="1" t="n">
        <f aca="false">F39+$B$5</f>
        <v>842.3</v>
      </c>
      <c r="I40" s="1" t="s">
        <v>55</v>
      </c>
      <c r="J40" s="1" t="str">
        <f aca="false">"( WIRE "&amp;D40&amp;" )"</f>
        <v>( WIRE 514 )</v>
      </c>
      <c r="K40" s="1" t="str">
        <f aca="false">"X"&amp;$E40</f>
        <v>X2790</v>
      </c>
      <c r="L40" s="1" t="str">
        <f aca="false">"Y"&amp;F40</f>
        <v>Y842.3</v>
      </c>
      <c r="M40" s="1" t="str">
        <f aca="false">"G111"</f>
        <v>G111</v>
      </c>
      <c r="O40" s="13" t="str">
        <f aca="false">I40&amp;" "&amp;J40&amp;" "&amp;K40&amp;" "&amp;L40&amp;" "&amp;M40</f>
        <v>N39 ( WIRE 514 ) X2790 Y842.3 G111</v>
      </c>
    </row>
    <row r="41" customFormat="false" ht="13.8" hidden="false" customHeight="false" outlineLevel="0" collapsed="false">
      <c r="D41" s="1" t="n">
        <f aca="false">D40+$B$6</f>
        <v>513</v>
      </c>
      <c r="E41" s="1" t="n">
        <f aca="false">E40+$B$4</f>
        <v>2790</v>
      </c>
      <c r="F41" s="1" t="n">
        <f aca="false">F40+$B$5</f>
        <v>848.05</v>
      </c>
      <c r="I41" s="1" t="s">
        <v>56</v>
      </c>
      <c r="J41" s="1" t="str">
        <f aca="false">"( WIRE "&amp;D41&amp;" )"</f>
        <v>( WIRE 513 )</v>
      </c>
      <c r="K41" s="1" t="str">
        <f aca="false">"X"&amp;$E41</f>
        <v>X2790</v>
      </c>
      <c r="L41" s="1" t="str">
        <f aca="false">"Y"&amp;F41</f>
        <v>Y848.05</v>
      </c>
      <c r="M41" s="1" t="str">
        <f aca="false">"G111"</f>
        <v>G111</v>
      </c>
      <c r="O41" s="13" t="str">
        <f aca="false">I41&amp;" "&amp;J41&amp;" "&amp;K41&amp;" "&amp;L41&amp;" "&amp;M41</f>
        <v>N40 ( WIRE 513 ) X2790 Y848.05 G111</v>
      </c>
    </row>
    <row r="42" customFormat="false" ht="13.8" hidden="false" customHeight="false" outlineLevel="0" collapsed="false">
      <c r="D42" s="1" t="n">
        <f aca="false">D41+$B$6</f>
        <v>512</v>
      </c>
      <c r="E42" s="1" t="n">
        <f aca="false">E41+$B$4</f>
        <v>2790</v>
      </c>
      <c r="F42" s="1" t="n">
        <f aca="false">F41+$B$5</f>
        <v>853.8</v>
      </c>
      <c r="I42" s="1" t="s">
        <v>57</v>
      </c>
      <c r="J42" s="1" t="str">
        <f aca="false">"( WIRE "&amp;D42&amp;" )"</f>
        <v>( WIRE 512 )</v>
      </c>
      <c r="K42" s="1" t="str">
        <f aca="false">"X"&amp;$E42</f>
        <v>X2790</v>
      </c>
      <c r="L42" s="1" t="str">
        <f aca="false">"Y"&amp;F42</f>
        <v>Y853.8</v>
      </c>
      <c r="M42" s="1" t="str">
        <f aca="false">"G111"</f>
        <v>G111</v>
      </c>
      <c r="O42" s="13" t="str">
        <f aca="false">I42&amp;" "&amp;J42&amp;" "&amp;K42&amp;" "&amp;L42&amp;" "&amp;M42</f>
        <v>N41 ( WIRE 512 ) X2790 Y853.8 G111</v>
      </c>
    </row>
    <row r="43" customFormat="false" ht="13.8" hidden="false" customHeight="false" outlineLevel="0" collapsed="false">
      <c r="D43" s="1" t="n">
        <f aca="false">D42+$B$6</f>
        <v>511</v>
      </c>
      <c r="E43" s="1" t="n">
        <f aca="false">E42+$B$4</f>
        <v>2790</v>
      </c>
      <c r="F43" s="1" t="n">
        <f aca="false">F42+$B$5</f>
        <v>859.55</v>
      </c>
      <c r="I43" s="1" t="s">
        <v>58</v>
      </c>
      <c r="J43" s="1" t="str">
        <f aca="false">"( WIRE "&amp;D43&amp;" )"</f>
        <v>( WIRE 511 )</v>
      </c>
      <c r="K43" s="1" t="str">
        <f aca="false">"X"&amp;$E43</f>
        <v>X2790</v>
      </c>
      <c r="L43" s="1" t="str">
        <f aca="false">"Y"&amp;F43</f>
        <v>Y859.55</v>
      </c>
      <c r="M43" s="1" t="str">
        <f aca="false">"G111"</f>
        <v>G111</v>
      </c>
      <c r="O43" s="13" t="str">
        <f aca="false">I43&amp;" "&amp;J43&amp;" "&amp;K43&amp;" "&amp;L43&amp;" "&amp;M43</f>
        <v>N42 ( WIRE 511 ) X2790 Y859.55 G111</v>
      </c>
    </row>
    <row r="44" customFormat="false" ht="13.8" hidden="false" customHeight="false" outlineLevel="0" collapsed="false">
      <c r="D44" s="1" t="n">
        <f aca="false">D43+$B$6</f>
        <v>510</v>
      </c>
      <c r="E44" s="1" t="n">
        <f aca="false">E43+$B$4</f>
        <v>2790</v>
      </c>
      <c r="F44" s="1" t="n">
        <f aca="false">F43+$B$5</f>
        <v>865.3</v>
      </c>
      <c r="I44" s="1" t="s">
        <v>59</v>
      </c>
      <c r="J44" s="1" t="str">
        <f aca="false">"( WIRE "&amp;D44&amp;" )"</f>
        <v>( WIRE 510 )</v>
      </c>
      <c r="K44" s="1" t="str">
        <f aca="false">"X"&amp;$E44</f>
        <v>X2790</v>
      </c>
      <c r="L44" s="1" t="str">
        <f aca="false">"Y"&amp;F44</f>
        <v>Y865.3</v>
      </c>
      <c r="M44" s="1" t="str">
        <f aca="false">"G111"</f>
        <v>G111</v>
      </c>
      <c r="O44" s="13" t="str">
        <f aca="false">I44&amp;" "&amp;J44&amp;" "&amp;K44&amp;" "&amp;L44&amp;" "&amp;M44</f>
        <v>N43 ( WIRE 510 ) X2790 Y865.3 G111</v>
      </c>
    </row>
    <row r="45" customFormat="false" ht="13.8" hidden="false" customHeight="false" outlineLevel="0" collapsed="false">
      <c r="D45" s="1" t="n">
        <f aca="false">D44+$B$6</f>
        <v>509</v>
      </c>
      <c r="E45" s="1" t="n">
        <f aca="false">E44+$B$4</f>
        <v>2790</v>
      </c>
      <c r="F45" s="1" t="n">
        <f aca="false">F44+$B$5</f>
        <v>871.05</v>
      </c>
      <c r="I45" s="1" t="s">
        <v>60</v>
      </c>
      <c r="J45" s="1" t="str">
        <f aca="false">"( WIRE "&amp;D45&amp;" )"</f>
        <v>( WIRE 509 )</v>
      </c>
      <c r="K45" s="1" t="str">
        <f aca="false">"X"&amp;$E45</f>
        <v>X2790</v>
      </c>
      <c r="L45" s="1" t="str">
        <f aca="false">"Y"&amp;F45</f>
        <v>Y871.05</v>
      </c>
      <c r="M45" s="1" t="str">
        <f aca="false">"G111"</f>
        <v>G111</v>
      </c>
      <c r="O45" s="13" t="str">
        <f aca="false">I45&amp;" "&amp;J45&amp;" "&amp;K45&amp;" "&amp;L45&amp;" "&amp;M45</f>
        <v>N44 ( WIRE 509 ) X2790 Y871.05 G111</v>
      </c>
    </row>
    <row r="46" customFormat="false" ht="13.8" hidden="false" customHeight="false" outlineLevel="0" collapsed="false">
      <c r="D46" s="1" t="n">
        <f aca="false">D45+$B$6</f>
        <v>508</v>
      </c>
      <c r="E46" s="1" t="n">
        <f aca="false">E45+$B$4</f>
        <v>2790</v>
      </c>
      <c r="F46" s="1" t="n">
        <f aca="false">F45+$B$5</f>
        <v>876.8</v>
      </c>
      <c r="I46" s="1" t="s">
        <v>61</v>
      </c>
      <c r="J46" s="1" t="str">
        <f aca="false">"( WIRE "&amp;D46&amp;" )"</f>
        <v>( WIRE 508 )</v>
      </c>
      <c r="K46" s="1" t="str">
        <f aca="false">"X"&amp;$E46</f>
        <v>X2790</v>
      </c>
      <c r="L46" s="1" t="str">
        <f aca="false">"Y"&amp;F46</f>
        <v>Y876.8</v>
      </c>
      <c r="M46" s="1" t="str">
        <f aca="false">"G111"</f>
        <v>G111</v>
      </c>
      <c r="O46" s="13" t="str">
        <f aca="false">I46&amp;" "&amp;J46&amp;" "&amp;K46&amp;" "&amp;L46&amp;" "&amp;M46</f>
        <v>N45 ( WIRE 508 ) X2790 Y876.8 G111</v>
      </c>
    </row>
    <row r="47" customFormat="false" ht="13.8" hidden="false" customHeight="false" outlineLevel="0" collapsed="false">
      <c r="D47" s="1" t="n">
        <f aca="false">D46+$B$6</f>
        <v>507</v>
      </c>
      <c r="E47" s="1" t="n">
        <f aca="false">E46+$B$4</f>
        <v>2790</v>
      </c>
      <c r="F47" s="1" t="n">
        <f aca="false">F46+$B$5</f>
        <v>882.55</v>
      </c>
      <c r="I47" s="1" t="s">
        <v>62</v>
      </c>
      <c r="J47" s="1" t="str">
        <f aca="false">"( WIRE "&amp;D47&amp;" )"</f>
        <v>( WIRE 507 )</v>
      </c>
      <c r="K47" s="1" t="str">
        <f aca="false">"X"&amp;$E47</f>
        <v>X2790</v>
      </c>
      <c r="L47" s="1" t="str">
        <f aca="false">"Y"&amp;F47</f>
        <v>Y882.55</v>
      </c>
      <c r="M47" s="1" t="str">
        <f aca="false">"G111"</f>
        <v>G111</v>
      </c>
      <c r="O47" s="13" t="str">
        <f aca="false">I47&amp;" "&amp;J47&amp;" "&amp;K47&amp;" "&amp;L47&amp;" "&amp;M47</f>
        <v>N46 ( WIRE 507 ) X2790 Y882.55 G111</v>
      </c>
    </row>
    <row r="48" customFormat="false" ht="13.8" hidden="false" customHeight="false" outlineLevel="0" collapsed="false">
      <c r="D48" s="1" t="n">
        <f aca="false">D47+$B$6</f>
        <v>506</v>
      </c>
      <c r="E48" s="1" t="n">
        <f aca="false">E47+$B$4</f>
        <v>2790</v>
      </c>
      <c r="F48" s="1" t="n">
        <f aca="false">F47+$B$5</f>
        <v>888.3</v>
      </c>
      <c r="I48" s="1" t="s">
        <v>63</v>
      </c>
      <c r="J48" s="1" t="str">
        <f aca="false">"( WIRE "&amp;D48&amp;" )"</f>
        <v>( WIRE 506 )</v>
      </c>
      <c r="K48" s="1" t="str">
        <f aca="false">"X"&amp;$E48</f>
        <v>X2790</v>
      </c>
      <c r="L48" s="1" t="str">
        <f aca="false">"Y"&amp;F48</f>
        <v>Y888.3</v>
      </c>
      <c r="M48" s="1" t="str">
        <f aca="false">"G111"</f>
        <v>G111</v>
      </c>
      <c r="O48" s="13" t="str">
        <f aca="false">I48&amp;" "&amp;J48&amp;" "&amp;K48&amp;" "&amp;L48&amp;" "&amp;M48</f>
        <v>N47 ( WIRE 506 ) X2790 Y888.3 G111</v>
      </c>
    </row>
    <row r="49" customFormat="false" ht="13.8" hidden="false" customHeight="false" outlineLevel="0" collapsed="false">
      <c r="D49" s="1" t="n">
        <f aca="false">D48+$B$6</f>
        <v>505</v>
      </c>
      <c r="E49" s="1" t="n">
        <f aca="false">E48+$B$4</f>
        <v>2790</v>
      </c>
      <c r="F49" s="1" t="n">
        <f aca="false">F48+$B$5</f>
        <v>894.05</v>
      </c>
      <c r="I49" s="1" t="s">
        <v>64</v>
      </c>
      <c r="J49" s="1" t="str">
        <f aca="false">"( WIRE "&amp;D49&amp;" )"</f>
        <v>( WIRE 505 )</v>
      </c>
      <c r="K49" s="1" t="str">
        <f aca="false">"X"&amp;$E49</f>
        <v>X2790</v>
      </c>
      <c r="L49" s="1" t="str">
        <f aca="false">"Y"&amp;F49</f>
        <v>Y894.05</v>
      </c>
      <c r="M49" s="1" t="str">
        <f aca="false">"G111"</f>
        <v>G111</v>
      </c>
      <c r="O49" s="13" t="str">
        <f aca="false">I49&amp;" "&amp;J49&amp;" "&amp;K49&amp;" "&amp;L49&amp;" "&amp;M49</f>
        <v>N48 ( WIRE 505 ) X2790 Y894.05 G111</v>
      </c>
    </row>
    <row r="50" customFormat="false" ht="13.8" hidden="false" customHeight="false" outlineLevel="0" collapsed="false">
      <c r="D50" s="1" t="n">
        <f aca="false">D49+$B$6</f>
        <v>504</v>
      </c>
      <c r="E50" s="1" t="n">
        <f aca="false">E49+$B$4</f>
        <v>2790</v>
      </c>
      <c r="F50" s="1" t="n">
        <f aca="false">F49+$B$5</f>
        <v>899.8</v>
      </c>
      <c r="I50" s="1" t="s">
        <v>65</v>
      </c>
      <c r="J50" s="1" t="str">
        <f aca="false">"( WIRE "&amp;D50&amp;" )"</f>
        <v>( WIRE 504 )</v>
      </c>
      <c r="K50" s="1" t="str">
        <f aca="false">"X"&amp;$E50</f>
        <v>X2790</v>
      </c>
      <c r="L50" s="1" t="str">
        <f aca="false">"Y"&amp;F50</f>
        <v>Y899.8</v>
      </c>
      <c r="M50" s="1" t="str">
        <f aca="false">"G111"</f>
        <v>G111</v>
      </c>
      <c r="O50" s="13" t="str">
        <f aca="false">I50&amp;" "&amp;J50&amp;" "&amp;K50&amp;" "&amp;L50&amp;" "&amp;M50</f>
        <v>N49 ( WIRE 504 ) X2790 Y899.8 G111</v>
      </c>
    </row>
    <row r="51" customFormat="false" ht="13.8" hidden="false" customHeight="false" outlineLevel="0" collapsed="false">
      <c r="D51" s="1" t="n">
        <f aca="false">D50+$B$6</f>
        <v>503</v>
      </c>
      <c r="E51" s="1" t="n">
        <f aca="false">E50+$B$4</f>
        <v>2790</v>
      </c>
      <c r="F51" s="1" t="n">
        <f aca="false">F50+$B$5</f>
        <v>905.55</v>
      </c>
      <c r="I51" s="1" t="s">
        <v>66</v>
      </c>
      <c r="J51" s="1" t="str">
        <f aca="false">"( WIRE "&amp;D51&amp;" )"</f>
        <v>( WIRE 503 )</v>
      </c>
      <c r="K51" s="1" t="str">
        <f aca="false">"X"&amp;$E51</f>
        <v>X2790</v>
      </c>
      <c r="L51" s="1" t="str">
        <f aca="false">"Y"&amp;F51</f>
        <v>Y905.55</v>
      </c>
      <c r="M51" s="1" t="str">
        <f aca="false">"G111"</f>
        <v>G111</v>
      </c>
      <c r="O51" s="13" t="str">
        <f aca="false">I51&amp;" "&amp;J51&amp;" "&amp;K51&amp;" "&amp;L51&amp;" "&amp;M51</f>
        <v>N50 ( WIRE 503 ) X2790 Y905.55 G111</v>
      </c>
    </row>
    <row r="52" customFormat="false" ht="13.8" hidden="false" customHeight="false" outlineLevel="0" collapsed="false">
      <c r="D52" s="1" t="n">
        <f aca="false">D51+$B$6</f>
        <v>502</v>
      </c>
      <c r="E52" s="1" t="n">
        <f aca="false">E51+$B$4</f>
        <v>2790</v>
      </c>
      <c r="F52" s="1" t="n">
        <f aca="false">F51+$B$5</f>
        <v>911.3</v>
      </c>
      <c r="I52" s="1" t="s">
        <v>67</v>
      </c>
      <c r="J52" s="1" t="str">
        <f aca="false">"( WIRE "&amp;D52&amp;" )"</f>
        <v>( WIRE 502 )</v>
      </c>
      <c r="K52" s="1" t="str">
        <f aca="false">"X"&amp;$E52</f>
        <v>X2790</v>
      </c>
      <c r="L52" s="1" t="str">
        <f aca="false">"Y"&amp;F52</f>
        <v>Y911.3</v>
      </c>
      <c r="M52" s="1" t="str">
        <f aca="false">"G111"</f>
        <v>G111</v>
      </c>
      <c r="O52" s="13" t="str">
        <f aca="false">I52&amp;" "&amp;J52&amp;" "&amp;K52&amp;" "&amp;L52&amp;" "&amp;M52</f>
        <v>N51 ( WIRE 502 ) X2790 Y911.3 G111</v>
      </c>
    </row>
    <row r="53" customFormat="false" ht="13.8" hidden="false" customHeight="false" outlineLevel="0" collapsed="false">
      <c r="D53" s="1" t="n">
        <f aca="false">D52+$B$6</f>
        <v>501</v>
      </c>
      <c r="E53" s="1" t="n">
        <f aca="false">E52+$B$4</f>
        <v>2790</v>
      </c>
      <c r="F53" s="1" t="n">
        <f aca="false">F52+$B$5</f>
        <v>917.05</v>
      </c>
      <c r="I53" s="1" t="s">
        <v>68</v>
      </c>
      <c r="J53" s="1" t="str">
        <f aca="false">"( WIRE "&amp;D53&amp;" )"</f>
        <v>( WIRE 501 )</v>
      </c>
      <c r="K53" s="1" t="str">
        <f aca="false">"X"&amp;$E53</f>
        <v>X2790</v>
      </c>
      <c r="L53" s="1" t="str">
        <f aca="false">"Y"&amp;F53</f>
        <v>Y917.05</v>
      </c>
      <c r="M53" s="1" t="str">
        <f aca="false">"G111"</f>
        <v>G111</v>
      </c>
      <c r="O53" s="13" t="str">
        <f aca="false">I53&amp;" "&amp;J53&amp;" "&amp;K53&amp;" "&amp;L53&amp;" "&amp;M53</f>
        <v>N52 ( WIRE 501 ) X2790 Y917.05 G111</v>
      </c>
    </row>
    <row r="54" customFormat="false" ht="13.8" hidden="false" customHeight="false" outlineLevel="0" collapsed="false">
      <c r="D54" s="1" t="n">
        <f aca="false">D53+$B$6</f>
        <v>500</v>
      </c>
      <c r="E54" s="1" t="n">
        <f aca="false">E53+$B$4</f>
        <v>2790</v>
      </c>
      <c r="F54" s="1" t="n">
        <f aca="false">F53+$B$5</f>
        <v>922.8</v>
      </c>
      <c r="I54" s="1" t="s">
        <v>69</v>
      </c>
      <c r="J54" s="1" t="str">
        <f aca="false">"( WIRE "&amp;D54&amp;" )"</f>
        <v>( WIRE 500 )</v>
      </c>
      <c r="K54" s="1" t="str">
        <f aca="false">"X"&amp;$E54</f>
        <v>X2790</v>
      </c>
      <c r="L54" s="1" t="str">
        <f aca="false">"Y"&amp;F54</f>
        <v>Y922.8</v>
      </c>
      <c r="M54" s="1" t="str">
        <f aca="false">"G111"</f>
        <v>G111</v>
      </c>
      <c r="O54" s="13" t="str">
        <f aca="false">I54&amp;" "&amp;J54&amp;" "&amp;K54&amp;" "&amp;L54&amp;" "&amp;M54</f>
        <v>N53 ( WIRE 500 ) X2790 Y922.8 G111</v>
      </c>
    </row>
    <row r="55" customFormat="false" ht="13.8" hidden="false" customHeight="false" outlineLevel="0" collapsed="false">
      <c r="D55" s="1" t="n">
        <f aca="false">D54+$B$6</f>
        <v>499</v>
      </c>
      <c r="E55" s="1" t="n">
        <f aca="false">E54+$B$4</f>
        <v>2790</v>
      </c>
      <c r="F55" s="1" t="n">
        <f aca="false">F54+$B$5</f>
        <v>928.55</v>
      </c>
      <c r="I55" s="1" t="s">
        <v>70</v>
      </c>
      <c r="J55" s="1" t="str">
        <f aca="false">"( WIRE "&amp;D55&amp;" )"</f>
        <v>( WIRE 499 )</v>
      </c>
      <c r="K55" s="1" t="str">
        <f aca="false">"X"&amp;$E55</f>
        <v>X2790</v>
      </c>
      <c r="L55" s="1" t="str">
        <f aca="false">"Y"&amp;F55</f>
        <v>Y928.55</v>
      </c>
      <c r="M55" s="1" t="str">
        <f aca="false">"G111"</f>
        <v>G111</v>
      </c>
      <c r="O55" s="13" t="str">
        <f aca="false">I55&amp;" "&amp;J55&amp;" "&amp;K55&amp;" "&amp;L55&amp;" "&amp;M55</f>
        <v>N54 ( WIRE 499 ) X2790 Y928.55 G111</v>
      </c>
    </row>
    <row r="56" customFormat="false" ht="13.8" hidden="false" customHeight="false" outlineLevel="0" collapsed="false">
      <c r="D56" s="1" t="n">
        <f aca="false">D55+$B$6</f>
        <v>498</v>
      </c>
      <c r="E56" s="1" t="n">
        <f aca="false">E55+$B$4</f>
        <v>2790</v>
      </c>
      <c r="F56" s="1" t="n">
        <f aca="false">F55+$B$5</f>
        <v>934.3</v>
      </c>
      <c r="I56" s="1" t="s">
        <v>71</v>
      </c>
      <c r="J56" s="1" t="str">
        <f aca="false">"( WIRE "&amp;D56&amp;" )"</f>
        <v>( WIRE 498 )</v>
      </c>
      <c r="K56" s="1" t="str">
        <f aca="false">"X"&amp;$E56</f>
        <v>X2790</v>
      </c>
      <c r="L56" s="1" t="str">
        <f aca="false">"Y"&amp;F56</f>
        <v>Y934.3</v>
      </c>
      <c r="M56" s="1" t="str">
        <f aca="false">"G111"</f>
        <v>G111</v>
      </c>
      <c r="O56" s="13" t="str">
        <f aca="false">I56&amp;" "&amp;J56&amp;" "&amp;K56&amp;" "&amp;L56&amp;" "&amp;M56</f>
        <v>N55 ( WIRE 498 ) X2790 Y934.3 G111</v>
      </c>
    </row>
    <row r="57" customFormat="false" ht="13.8" hidden="false" customHeight="false" outlineLevel="0" collapsed="false">
      <c r="D57" s="1" t="n">
        <f aca="false">D56+$B$6</f>
        <v>497</v>
      </c>
      <c r="E57" s="1" t="n">
        <f aca="false">E56+$B$4</f>
        <v>2790</v>
      </c>
      <c r="F57" s="1" t="n">
        <f aca="false">F56+$B$5</f>
        <v>940.05</v>
      </c>
      <c r="I57" s="1" t="s">
        <v>72</v>
      </c>
      <c r="J57" s="1" t="str">
        <f aca="false">"( WIRE "&amp;D57&amp;" )"</f>
        <v>( WIRE 497 )</v>
      </c>
      <c r="K57" s="1" t="str">
        <f aca="false">"X"&amp;$E57</f>
        <v>X2790</v>
      </c>
      <c r="L57" s="1" t="str">
        <f aca="false">"Y"&amp;F57</f>
        <v>Y940.05</v>
      </c>
      <c r="M57" s="1" t="str">
        <f aca="false">"G111"</f>
        <v>G111</v>
      </c>
      <c r="O57" s="13" t="str">
        <f aca="false">I57&amp;" "&amp;J57&amp;" "&amp;K57&amp;" "&amp;L57&amp;" "&amp;M57</f>
        <v>N56 ( WIRE 497 ) X2790 Y940.05 G111</v>
      </c>
    </row>
    <row r="58" customFormat="false" ht="13.8" hidden="false" customHeight="false" outlineLevel="0" collapsed="false">
      <c r="D58" s="1" t="n">
        <f aca="false">D57+$B$6</f>
        <v>496</v>
      </c>
      <c r="E58" s="1" t="n">
        <f aca="false">E57+$B$4</f>
        <v>2790</v>
      </c>
      <c r="F58" s="1" t="n">
        <f aca="false">F57+$B$5</f>
        <v>945.8</v>
      </c>
      <c r="I58" s="1" t="s">
        <v>73</v>
      </c>
      <c r="J58" s="1" t="str">
        <f aca="false">"( WIRE "&amp;D58&amp;" )"</f>
        <v>( WIRE 496 )</v>
      </c>
      <c r="K58" s="1" t="str">
        <f aca="false">"X"&amp;$E58</f>
        <v>X2790</v>
      </c>
      <c r="L58" s="1" t="str">
        <f aca="false">"Y"&amp;F58</f>
        <v>Y945.8</v>
      </c>
      <c r="M58" s="1" t="str">
        <f aca="false">"G111"</f>
        <v>G111</v>
      </c>
      <c r="O58" s="13" t="str">
        <f aca="false">I58&amp;" "&amp;J58&amp;" "&amp;K58&amp;" "&amp;L58&amp;" "&amp;M58</f>
        <v>N57 ( WIRE 496 ) X2790 Y945.8 G111</v>
      </c>
    </row>
    <row r="59" customFormat="false" ht="13.8" hidden="false" customHeight="false" outlineLevel="0" collapsed="false">
      <c r="D59" s="1" t="n">
        <f aca="false">D58+$B$6</f>
        <v>495</v>
      </c>
      <c r="E59" s="1" t="n">
        <f aca="false">E58+$B$4</f>
        <v>2790</v>
      </c>
      <c r="F59" s="1" t="n">
        <f aca="false">F58+$B$5</f>
        <v>951.55</v>
      </c>
      <c r="I59" s="1" t="s">
        <v>74</v>
      </c>
      <c r="J59" s="1" t="str">
        <f aca="false">"( WIRE "&amp;D59&amp;" )"</f>
        <v>( WIRE 495 )</v>
      </c>
      <c r="K59" s="1" t="str">
        <f aca="false">"X"&amp;$E59</f>
        <v>X2790</v>
      </c>
      <c r="L59" s="1" t="str">
        <f aca="false">"Y"&amp;F59</f>
        <v>Y951.55</v>
      </c>
      <c r="M59" s="1" t="str">
        <f aca="false">"G111"</f>
        <v>G111</v>
      </c>
      <c r="O59" s="13" t="str">
        <f aca="false">I59&amp;" "&amp;J59&amp;" "&amp;K59&amp;" "&amp;L59&amp;" "&amp;M59</f>
        <v>N58 ( WIRE 495 ) X2790 Y951.55 G111</v>
      </c>
    </row>
    <row r="60" customFormat="false" ht="13.8" hidden="false" customHeight="false" outlineLevel="0" collapsed="false">
      <c r="D60" s="1" t="n">
        <f aca="false">D59+$B$6</f>
        <v>494</v>
      </c>
      <c r="E60" s="1" t="n">
        <f aca="false">E59+$B$4</f>
        <v>2790</v>
      </c>
      <c r="F60" s="1" t="n">
        <f aca="false">F59+$B$5</f>
        <v>957.3</v>
      </c>
      <c r="I60" s="1" t="s">
        <v>75</v>
      </c>
      <c r="J60" s="1" t="str">
        <f aca="false">"( WIRE "&amp;D60&amp;" )"</f>
        <v>( WIRE 494 )</v>
      </c>
      <c r="K60" s="1" t="str">
        <f aca="false">"X"&amp;$E60</f>
        <v>X2790</v>
      </c>
      <c r="L60" s="1" t="str">
        <f aca="false">"Y"&amp;F60</f>
        <v>Y957.3</v>
      </c>
      <c r="M60" s="1" t="str">
        <f aca="false">"G111"</f>
        <v>G111</v>
      </c>
      <c r="O60" s="13" t="str">
        <f aca="false">I60&amp;" "&amp;J60&amp;" "&amp;K60&amp;" "&amp;L60&amp;" "&amp;M60</f>
        <v>N59 ( WIRE 494 ) X2790 Y957.3 G111</v>
      </c>
    </row>
    <row r="61" customFormat="false" ht="13.8" hidden="false" customHeight="false" outlineLevel="0" collapsed="false">
      <c r="D61" s="1" t="n">
        <f aca="false">D60+$B$6</f>
        <v>493</v>
      </c>
      <c r="E61" s="1" t="n">
        <f aca="false">E60+$B$4</f>
        <v>2790</v>
      </c>
      <c r="F61" s="1" t="n">
        <f aca="false">F60+$B$5</f>
        <v>963.05</v>
      </c>
      <c r="I61" s="1" t="s">
        <v>76</v>
      </c>
      <c r="J61" s="1" t="str">
        <f aca="false">"( WIRE "&amp;D61&amp;" )"</f>
        <v>( WIRE 493 )</v>
      </c>
      <c r="K61" s="1" t="str">
        <f aca="false">"X"&amp;$E61</f>
        <v>X2790</v>
      </c>
      <c r="L61" s="1" t="str">
        <f aca="false">"Y"&amp;F61</f>
        <v>Y963.05</v>
      </c>
      <c r="M61" s="1" t="str">
        <f aca="false">"G111"</f>
        <v>G111</v>
      </c>
      <c r="O61" s="13" t="str">
        <f aca="false">I61&amp;" "&amp;J61&amp;" "&amp;K61&amp;" "&amp;L61&amp;" "&amp;M61</f>
        <v>N60 ( WIRE 493 ) X2790 Y963.05 G111</v>
      </c>
    </row>
    <row r="62" customFormat="false" ht="13.8" hidden="false" customHeight="false" outlineLevel="0" collapsed="false">
      <c r="D62" s="1" t="n">
        <f aca="false">D61+$B$6</f>
        <v>492</v>
      </c>
      <c r="E62" s="1" t="n">
        <f aca="false">E61+$B$4</f>
        <v>2790</v>
      </c>
      <c r="F62" s="1" t="n">
        <f aca="false">F61+$B$5</f>
        <v>968.8</v>
      </c>
      <c r="I62" s="1" t="s">
        <v>77</v>
      </c>
      <c r="J62" s="1" t="str">
        <f aca="false">"( WIRE "&amp;D62&amp;" )"</f>
        <v>( WIRE 492 )</v>
      </c>
      <c r="K62" s="1" t="str">
        <f aca="false">"X"&amp;$E62</f>
        <v>X2790</v>
      </c>
      <c r="L62" s="1" t="str">
        <f aca="false">"Y"&amp;F62</f>
        <v>Y968.8</v>
      </c>
      <c r="M62" s="1" t="str">
        <f aca="false">"G111"</f>
        <v>G111</v>
      </c>
      <c r="O62" s="13" t="str">
        <f aca="false">I62&amp;" "&amp;J62&amp;" "&amp;K62&amp;" "&amp;L62&amp;" "&amp;M62</f>
        <v>N61 ( WIRE 492 ) X2790 Y968.8 G111</v>
      </c>
    </row>
    <row r="63" customFormat="false" ht="13.8" hidden="false" customHeight="false" outlineLevel="0" collapsed="false">
      <c r="D63" s="1" t="n">
        <f aca="false">D62+$B$6</f>
        <v>491</v>
      </c>
      <c r="E63" s="1" t="n">
        <f aca="false">E62+$B$4</f>
        <v>2790</v>
      </c>
      <c r="F63" s="1" t="n">
        <f aca="false">F62+$B$5</f>
        <v>974.55</v>
      </c>
      <c r="I63" s="1" t="s">
        <v>78</v>
      </c>
      <c r="J63" s="1" t="str">
        <f aca="false">"( WIRE "&amp;D63&amp;" )"</f>
        <v>( WIRE 491 )</v>
      </c>
      <c r="K63" s="1" t="str">
        <f aca="false">"X"&amp;$E63</f>
        <v>X2790</v>
      </c>
      <c r="L63" s="1" t="str">
        <f aca="false">"Y"&amp;F63</f>
        <v>Y974.55</v>
      </c>
      <c r="M63" s="1" t="str">
        <f aca="false">"G111"</f>
        <v>G111</v>
      </c>
      <c r="O63" s="13" t="str">
        <f aca="false">I63&amp;" "&amp;J63&amp;" "&amp;K63&amp;" "&amp;L63&amp;" "&amp;M63</f>
        <v>N62 ( WIRE 491 ) X2790 Y974.55 G111</v>
      </c>
    </row>
    <row r="64" customFormat="false" ht="13.8" hidden="false" customHeight="false" outlineLevel="0" collapsed="false">
      <c r="D64" s="1" t="n">
        <f aca="false">D63+$B$6</f>
        <v>490</v>
      </c>
      <c r="E64" s="1" t="n">
        <f aca="false">E63+$B$4</f>
        <v>2790</v>
      </c>
      <c r="F64" s="1" t="n">
        <f aca="false">F63+$B$5</f>
        <v>980.3</v>
      </c>
      <c r="I64" s="1" t="s">
        <v>79</v>
      </c>
      <c r="J64" s="1" t="str">
        <f aca="false">"( WIRE "&amp;D64&amp;" )"</f>
        <v>( WIRE 490 )</v>
      </c>
      <c r="K64" s="1" t="str">
        <f aca="false">"X"&amp;$E64</f>
        <v>X2790</v>
      </c>
      <c r="L64" s="1" t="str">
        <f aca="false">"Y"&amp;F64</f>
        <v>Y980.3</v>
      </c>
      <c r="M64" s="1" t="str">
        <f aca="false">"G111"</f>
        <v>G111</v>
      </c>
      <c r="O64" s="13" t="str">
        <f aca="false">I64&amp;" "&amp;J64&amp;" "&amp;K64&amp;" "&amp;L64&amp;" "&amp;M64</f>
        <v>N63 ( WIRE 490 ) X2790 Y980.3 G111</v>
      </c>
    </row>
    <row r="65" customFormat="false" ht="13.8" hidden="false" customHeight="false" outlineLevel="0" collapsed="false">
      <c r="D65" s="1" t="n">
        <f aca="false">D64+$B$6</f>
        <v>489</v>
      </c>
      <c r="E65" s="1" t="n">
        <f aca="false">E64+$B$4</f>
        <v>2790</v>
      </c>
      <c r="F65" s="1" t="n">
        <f aca="false">F64+$B$5</f>
        <v>986.05</v>
      </c>
      <c r="I65" s="1" t="s">
        <v>80</v>
      </c>
      <c r="J65" s="1" t="str">
        <f aca="false">"( WIRE "&amp;D65&amp;" )"</f>
        <v>( WIRE 489 )</v>
      </c>
      <c r="K65" s="1" t="str">
        <f aca="false">"X"&amp;$E65</f>
        <v>X2790</v>
      </c>
      <c r="L65" s="1" t="str">
        <f aca="false">"Y"&amp;F65</f>
        <v>Y986.05</v>
      </c>
      <c r="M65" s="1" t="str">
        <f aca="false">"G111"</f>
        <v>G111</v>
      </c>
      <c r="O65" s="13" t="str">
        <f aca="false">I65&amp;" "&amp;J65&amp;" "&amp;K65&amp;" "&amp;L65&amp;" "&amp;M65</f>
        <v>N64 ( WIRE 489 ) X2790 Y986.05 G111</v>
      </c>
    </row>
    <row r="66" customFormat="false" ht="13.8" hidden="false" customHeight="false" outlineLevel="0" collapsed="false">
      <c r="D66" s="1" t="n">
        <f aca="false">D65+$B$6</f>
        <v>488</v>
      </c>
      <c r="E66" s="1" t="n">
        <f aca="false">E65+$B$4</f>
        <v>2790</v>
      </c>
      <c r="F66" s="1" t="n">
        <f aca="false">F65+$B$5</f>
        <v>991.8</v>
      </c>
      <c r="I66" s="1" t="s">
        <v>81</v>
      </c>
      <c r="J66" s="1" t="str">
        <f aca="false">"( WIRE "&amp;D66&amp;" )"</f>
        <v>( WIRE 488 )</v>
      </c>
      <c r="K66" s="1" t="str">
        <f aca="false">"X"&amp;$E66</f>
        <v>X2790</v>
      </c>
      <c r="L66" s="1" t="str">
        <f aca="false">"Y"&amp;F66</f>
        <v>Y991.8</v>
      </c>
      <c r="M66" s="1" t="str">
        <f aca="false">"G111"</f>
        <v>G111</v>
      </c>
      <c r="O66" s="13" t="str">
        <f aca="false">I66&amp;" "&amp;J66&amp;" "&amp;K66&amp;" "&amp;L66&amp;" "&amp;M66</f>
        <v>N65 ( WIRE 488 ) X2790 Y991.8 G111</v>
      </c>
    </row>
    <row r="67" customFormat="false" ht="13.8" hidden="false" customHeight="false" outlineLevel="0" collapsed="false">
      <c r="D67" s="1" t="n">
        <f aca="false">D66+$B$6</f>
        <v>487</v>
      </c>
      <c r="E67" s="1" t="n">
        <f aca="false">E66+$B$4</f>
        <v>2790</v>
      </c>
      <c r="F67" s="1" t="n">
        <f aca="false">F66+$B$5</f>
        <v>997.55</v>
      </c>
      <c r="I67" s="1" t="s">
        <v>82</v>
      </c>
      <c r="J67" s="1" t="str">
        <f aca="false">"( WIRE "&amp;D67&amp;" )"</f>
        <v>( WIRE 487 )</v>
      </c>
      <c r="K67" s="1" t="str">
        <f aca="false">"X"&amp;$E67</f>
        <v>X2790</v>
      </c>
      <c r="L67" s="1" t="str">
        <f aca="false">"Y"&amp;F67</f>
        <v>Y997.55</v>
      </c>
      <c r="M67" s="1" t="str">
        <f aca="false">"G111"</f>
        <v>G111</v>
      </c>
      <c r="O67" s="13" t="str">
        <f aca="false">I67&amp;" "&amp;J67&amp;" "&amp;K67&amp;" "&amp;L67&amp;" "&amp;M67</f>
        <v>N66 ( WIRE 487 ) X2790 Y997.55 G111</v>
      </c>
    </row>
    <row r="68" customFormat="false" ht="13.8" hidden="false" customHeight="false" outlineLevel="0" collapsed="false">
      <c r="D68" s="1" t="n">
        <f aca="false">D67+$B$6</f>
        <v>486</v>
      </c>
      <c r="E68" s="1" t="n">
        <f aca="false">E67+$B$4</f>
        <v>2790</v>
      </c>
      <c r="F68" s="1" t="n">
        <f aca="false">F67+$B$5</f>
        <v>1003.3</v>
      </c>
      <c r="I68" s="1" t="s">
        <v>83</v>
      </c>
      <c r="J68" s="1" t="str">
        <f aca="false">"( WIRE "&amp;D68&amp;" )"</f>
        <v>( WIRE 486 )</v>
      </c>
      <c r="K68" s="1" t="str">
        <f aca="false">"X"&amp;$E68</f>
        <v>X2790</v>
      </c>
      <c r="L68" s="1" t="str">
        <f aca="false">"Y"&amp;F68</f>
        <v>Y1003.3</v>
      </c>
      <c r="M68" s="1" t="str">
        <f aca="false">"G111"</f>
        <v>G111</v>
      </c>
      <c r="O68" s="13" t="str">
        <f aca="false">I68&amp;" "&amp;J68&amp;" "&amp;K68&amp;" "&amp;L68&amp;" "&amp;M68</f>
        <v>N67 ( WIRE 486 ) X2790 Y1003.3 G111</v>
      </c>
    </row>
    <row r="69" customFormat="false" ht="13.8" hidden="false" customHeight="false" outlineLevel="0" collapsed="false">
      <c r="D69" s="1" t="n">
        <f aca="false">D68+$B$6</f>
        <v>485</v>
      </c>
      <c r="E69" s="1" t="n">
        <f aca="false">E68+$B$4</f>
        <v>2790</v>
      </c>
      <c r="F69" s="1" t="n">
        <f aca="false">F68+$B$5</f>
        <v>1009.05</v>
      </c>
      <c r="I69" s="1" t="s">
        <v>84</v>
      </c>
      <c r="J69" s="1" t="str">
        <f aca="false">"( WIRE "&amp;D69&amp;" )"</f>
        <v>( WIRE 485 )</v>
      </c>
      <c r="K69" s="1" t="str">
        <f aca="false">"X"&amp;$E69</f>
        <v>X2790</v>
      </c>
      <c r="L69" s="1" t="str">
        <f aca="false">"Y"&amp;F69</f>
        <v>Y1009.05</v>
      </c>
      <c r="M69" s="1" t="str">
        <f aca="false">"G111"</f>
        <v>G111</v>
      </c>
      <c r="O69" s="13" t="str">
        <f aca="false">I69&amp;" "&amp;J69&amp;" "&amp;K69&amp;" "&amp;L69&amp;" "&amp;M69</f>
        <v>N68 ( WIRE 485 ) X2790 Y1009.05 G111</v>
      </c>
    </row>
    <row r="70" customFormat="false" ht="13.8" hidden="false" customHeight="false" outlineLevel="0" collapsed="false">
      <c r="D70" s="1" t="n">
        <f aca="false">D69+$B$6</f>
        <v>484</v>
      </c>
      <c r="E70" s="1" t="n">
        <f aca="false">E69+$B$4</f>
        <v>2790</v>
      </c>
      <c r="F70" s="1" t="n">
        <f aca="false">F69+$B$5</f>
        <v>1014.8</v>
      </c>
      <c r="I70" s="1" t="s">
        <v>85</v>
      </c>
      <c r="J70" s="1" t="str">
        <f aca="false">"( WIRE "&amp;D70&amp;" )"</f>
        <v>( WIRE 484 )</v>
      </c>
      <c r="K70" s="1" t="str">
        <f aca="false">"X"&amp;$E70</f>
        <v>X2790</v>
      </c>
      <c r="L70" s="1" t="str">
        <f aca="false">"Y"&amp;F70</f>
        <v>Y1014.8</v>
      </c>
      <c r="M70" s="1" t="str">
        <f aca="false">"G111"</f>
        <v>G111</v>
      </c>
      <c r="O70" s="13" t="str">
        <f aca="false">I70&amp;" "&amp;J70&amp;" "&amp;K70&amp;" "&amp;L70&amp;" "&amp;M70</f>
        <v>N69 ( WIRE 484 ) X2790 Y1014.8 G111</v>
      </c>
    </row>
    <row r="71" customFormat="false" ht="13.8" hidden="false" customHeight="false" outlineLevel="0" collapsed="false">
      <c r="D71" s="1" t="n">
        <f aca="false">D70+$B$6</f>
        <v>483</v>
      </c>
      <c r="E71" s="1" t="n">
        <f aca="false">E70+$B$4</f>
        <v>2790</v>
      </c>
      <c r="F71" s="1" t="n">
        <f aca="false">F70+$B$5</f>
        <v>1020.55</v>
      </c>
      <c r="I71" s="1" t="s">
        <v>86</v>
      </c>
      <c r="J71" s="1" t="str">
        <f aca="false">"( WIRE "&amp;D71&amp;" )"</f>
        <v>( WIRE 483 )</v>
      </c>
      <c r="K71" s="1" t="str">
        <f aca="false">"X"&amp;$E71</f>
        <v>X2790</v>
      </c>
      <c r="L71" s="1" t="str">
        <f aca="false">"Y"&amp;F71</f>
        <v>Y1020.55</v>
      </c>
      <c r="M71" s="1" t="str">
        <f aca="false">"G111"</f>
        <v>G111</v>
      </c>
      <c r="O71" s="13" t="str">
        <f aca="false">I71&amp;" "&amp;J71&amp;" "&amp;K71&amp;" "&amp;L71&amp;" "&amp;M71</f>
        <v>N70 ( WIRE 483 ) X2790 Y1020.55 G111</v>
      </c>
    </row>
    <row r="72" customFormat="false" ht="13.8" hidden="false" customHeight="false" outlineLevel="0" collapsed="false">
      <c r="D72" s="1" t="n">
        <f aca="false">D71+$B$6</f>
        <v>482</v>
      </c>
      <c r="E72" s="1" t="n">
        <f aca="false">E71+$B$4</f>
        <v>2790</v>
      </c>
      <c r="F72" s="1" t="n">
        <f aca="false">F71+$B$5</f>
        <v>1026.3</v>
      </c>
      <c r="I72" s="1" t="s">
        <v>87</v>
      </c>
      <c r="J72" s="1" t="str">
        <f aca="false">"( WIRE "&amp;D72&amp;" )"</f>
        <v>( WIRE 482 )</v>
      </c>
      <c r="K72" s="1" t="str">
        <f aca="false">"X"&amp;$E72</f>
        <v>X2790</v>
      </c>
      <c r="L72" s="1" t="str">
        <f aca="false">"Y"&amp;F72</f>
        <v>Y1026.3</v>
      </c>
      <c r="M72" s="1" t="str">
        <f aca="false">"G111"</f>
        <v>G111</v>
      </c>
      <c r="O72" s="13" t="str">
        <f aca="false">I72&amp;" "&amp;J72&amp;" "&amp;K72&amp;" "&amp;L72&amp;" "&amp;M72</f>
        <v>N71 ( WIRE 482 ) X2790 Y1026.3 G111</v>
      </c>
    </row>
    <row r="73" customFormat="false" ht="13.8" hidden="false" customHeight="false" outlineLevel="0" collapsed="false">
      <c r="D73" s="1" t="n">
        <f aca="false">D72+$B$6</f>
        <v>481</v>
      </c>
      <c r="E73" s="1" t="n">
        <f aca="false">E72+$B$4</f>
        <v>2790</v>
      </c>
      <c r="F73" s="1" t="n">
        <f aca="false">F72+$B$5</f>
        <v>1032.05</v>
      </c>
      <c r="I73" s="1" t="s">
        <v>88</v>
      </c>
      <c r="J73" s="1" t="str">
        <f aca="false">"( WIRE "&amp;D73&amp;" )"</f>
        <v>( WIRE 481 )</v>
      </c>
      <c r="K73" s="1" t="str">
        <f aca="false">"X"&amp;$E73</f>
        <v>X2790</v>
      </c>
      <c r="L73" s="1" t="str">
        <f aca="false">"Y"&amp;F73</f>
        <v>Y1032.05</v>
      </c>
      <c r="M73" s="1" t="str">
        <f aca="false">"G111"</f>
        <v>G111</v>
      </c>
      <c r="O73" s="13" t="str">
        <f aca="false">I73&amp;" "&amp;J73&amp;" "&amp;K73&amp;" "&amp;L73&amp;" "&amp;M73</f>
        <v>N72 ( WIRE 481 ) X2790 Y1032.05 G111</v>
      </c>
    </row>
    <row r="74" customFormat="false" ht="13.8" hidden="false" customHeight="false" outlineLevel="0" collapsed="false">
      <c r="D74" s="1" t="n">
        <f aca="false">D73+$B$6</f>
        <v>480</v>
      </c>
      <c r="E74" s="1" t="n">
        <f aca="false">E73+$B$4</f>
        <v>2790</v>
      </c>
      <c r="F74" s="1" t="n">
        <f aca="false">F73+$B$5</f>
        <v>1037.8</v>
      </c>
      <c r="I74" s="1" t="s">
        <v>89</v>
      </c>
      <c r="J74" s="1" t="str">
        <f aca="false">"( WIRE "&amp;D74&amp;" )"</f>
        <v>( WIRE 480 )</v>
      </c>
      <c r="K74" s="1" t="str">
        <f aca="false">"X"&amp;$E74</f>
        <v>X2790</v>
      </c>
      <c r="L74" s="1" t="str">
        <f aca="false">"Y"&amp;F74</f>
        <v>Y1037.8</v>
      </c>
      <c r="M74" s="1" t="str">
        <f aca="false">"G111"</f>
        <v>G111</v>
      </c>
      <c r="O74" s="13" t="str">
        <f aca="false">I74&amp;" "&amp;J74&amp;" "&amp;K74&amp;" "&amp;L74&amp;" "&amp;M74</f>
        <v>N73 ( WIRE 480 ) X2790 Y1037.8 G111</v>
      </c>
    </row>
    <row r="75" customFormat="false" ht="13.8" hidden="false" customHeight="false" outlineLevel="0" collapsed="false">
      <c r="D75" s="1" t="n">
        <f aca="false">D74+$B$6</f>
        <v>479</v>
      </c>
      <c r="E75" s="1" t="n">
        <f aca="false">E74+$B$4</f>
        <v>2790</v>
      </c>
      <c r="F75" s="1" t="n">
        <f aca="false">F74+$B$5</f>
        <v>1043.55</v>
      </c>
      <c r="I75" s="1" t="s">
        <v>90</v>
      </c>
      <c r="J75" s="1" t="str">
        <f aca="false">"( WIRE "&amp;D75&amp;" )"</f>
        <v>( WIRE 479 )</v>
      </c>
      <c r="K75" s="1" t="str">
        <f aca="false">"X"&amp;$E75</f>
        <v>X2790</v>
      </c>
      <c r="L75" s="1" t="str">
        <f aca="false">"Y"&amp;F75</f>
        <v>Y1043.55</v>
      </c>
      <c r="M75" s="1" t="str">
        <f aca="false">"G111"</f>
        <v>G111</v>
      </c>
      <c r="O75" s="13" t="str">
        <f aca="false">I75&amp;" "&amp;J75&amp;" "&amp;K75&amp;" "&amp;L75&amp;" "&amp;M75</f>
        <v>N74 ( WIRE 479 ) X2790 Y1043.55 G111</v>
      </c>
    </row>
    <row r="76" customFormat="false" ht="13.8" hidden="false" customHeight="false" outlineLevel="0" collapsed="false">
      <c r="D76" s="1" t="n">
        <f aca="false">D75+$B$6</f>
        <v>478</v>
      </c>
      <c r="E76" s="1" t="n">
        <f aca="false">E75+$B$4</f>
        <v>2790</v>
      </c>
      <c r="F76" s="1" t="n">
        <f aca="false">F75+$B$5</f>
        <v>1049.3</v>
      </c>
      <c r="I76" s="1" t="s">
        <v>91</v>
      </c>
      <c r="J76" s="1" t="str">
        <f aca="false">"( WIRE "&amp;D76&amp;" )"</f>
        <v>( WIRE 478 )</v>
      </c>
      <c r="K76" s="1" t="str">
        <f aca="false">"X"&amp;$E76</f>
        <v>X2790</v>
      </c>
      <c r="L76" s="1" t="str">
        <f aca="false">"Y"&amp;F76</f>
        <v>Y1049.3</v>
      </c>
      <c r="M76" s="1" t="str">
        <f aca="false">"G111"</f>
        <v>G111</v>
      </c>
      <c r="O76" s="13" t="str">
        <f aca="false">I76&amp;" "&amp;J76&amp;" "&amp;K76&amp;" "&amp;L76&amp;" "&amp;M76</f>
        <v>N75 ( WIRE 478 ) X2790 Y1049.3 G111</v>
      </c>
    </row>
    <row r="77" customFormat="false" ht="13.8" hidden="false" customHeight="false" outlineLevel="0" collapsed="false">
      <c r="D77" s="1" t="n">
        <f aca="false">D76+$B$6</f>
        <v>477</v>
      </c>
      <c r="E77" s="1" t="n">
        <f aca="false">E76+$B$4</f>
        <v>2790</v>
      </c>
      <c r="F77" s="1" t="n">
        <f aca="false">F76+$B$5</f>
        <v>1055.05</v>
      </c>
      <c r="I77" s="1" t="s">
        <v>92</v>
      </c>
      <c r="J77" s="1" t="str">
        <f aca="false">"( WIRE "&amp;D77&amp;" )"</f>
        <v>( WIRE 477 )</v>
      </c>
      <c r="K77" s="1" t="str">
        <f aca="false">"X"&amp;$E77</f>
        <v>X2790</v>
      </c>
      <c r="L77" s="1" t="str">
        <f aca="false">"Y"&amp;F77</f>
        <v>Y1055.05</v>
      </c>
      <c r="M77" s="1" t="str">
        <f aca="false">"G111"</f>
        <v>G111</v>
      </c>
      <c r="O77" s="13" t="str">
        <f aca="false">I77&amp;" "&amp;J77&amp;" "&amp;K77&amp;" "&amp;L77&amp;" "&amp;M77</f>
        <v>N76 ( WIRE 477 ) X2790 Y1055.05 G111</v>
      </c>
    </row>
    <row r="78" customFormat="false" ht="13.8" hidden="false" customHeight="false" outlineLevel="0" collapsed="false">
      <c r="D78" s="1" t="n">
        <f aca="false">D77+$B$6</f>
        <v>476</v>
      </c>
      <c r="E78" s="1" t="n">
        <f aca="false">E77+$B$4</f>
        <v>2790</v>
      </c>
      <c r="F78" s="1" t="n">
        <f aca="false">F77+$B$5</f>
        <v>1060.8</v>
      </c>
      <c r="I78" s="1" t="s">
        <v>93</v>
      </c>
      <c r="J78" s="1" t="str">
        <f aca="false">"( WIRE "&amp;D78&amp;" )"</f>
        <v>( WIRE 476 )</v>
      </c>
      <c r="K78" s="1" t="str">
        <f aca="false">"X"&amp;$E78</f>
        <v>X2790</v>
      </c>
      <c r="L78" s="1" t="str">
        <f aca="false">"Y"&amp;F78</f>
        <v>Y1060.8</v>
      </c>
      <c r="M78" s="1" t="str">
        <f aca="false">"G111"</f>
        <v>G111</v>
      </c>
      <c r="O78" s="13" t="str">
        <f aca="false">I78&amp;" "&amp;J78&amp;" "&amp;K78&amp;" "&amp;L78&amp;" "&amp;M78</f>
        <v>N77 ( WIRE 476 ) X2790 Y1060.8 G111</v>
      </c>
    </row>
    <row r="79" customFormat="false" ht="13.8" hidden="false" customHeight="false" outlineLevel="0" collapsed="false">
      <c r="D79" s="1" t="n">
        <f aca="false">D78+$B$6</f>
        <v>475</v>
      </c>
      <c r="E79" s="1" t="n">
        <f aca="false">E78+$B$4</f>
        <v>2790</v>
      </c>
      <c r="F79" s="1" t="n">
        <f aca="false">F78+$B$5</f>
        <v>1066.55</v>
      </c>
      <c r="I79" s="1" t="s">
        <v>94</v>
      </c>
      <c r="J79" s="1" t="str">
        <f aca="false">"( WIRE "&amp;D79&amp;" )"</f>
        <v>( WIRE 475 )</v>
      </c>
      <c r="K79" s="1" t="str">
        <f aca="false">"X"&amp;$E79</f>
        <v>X2790</v>
      </c>
      <c r="L79" s="1" t="str">
        <f aca="false">"Y"&amp;F79</f>
        <v>Y1066.55</v>
      </c>
      <c r="M79" s="1" t="str">
        <f aca="false">"G111"</f>
        <v>G111</v>
      </c>
      <c r="O79" s="13" t="str">
        <f aca="false">I79&amp;" "&amp;J79&amp;" "&amp;K79&amp;" "&amp;L79&amp;" "&amp;M79</f>
        <v>N78 ( WIRE 475 ) X2790 Y1066.55 G111</v>
      </c>
    </row>
    <row r="80" customFormat="false" ht="13.8" hidden="false" customHeight="false" outlineLevel="0" collapsed="false">
      <c r="D80" s="1" t="n">
        <f aca="false">D79+$B$6</f>
        <v>474</v>
      </c>
      <c r="E80" s="1" t="n">
        <f aca="false">E79+$B$4</f>
        <v>2790</v>
      </c>
      <c r="F80" s="1" t="n">
        <f aca="false">F79+$B$5</f>
        <v>1072.3</v>
      </c>
      <c r="I80" s="1" t="s">
        <v>95</v>
      </c>
      <c r="J80" s="1" t="str">
        <f aca="false">"( WIRE "&amp;D80&amp;" )"</f>
        <v>( WIRE 474 )</v>
      </c>
      <c r="K80" s="1" t="str">
        <f aca="false">"X"&amp;$E80</f>
        <v>X2790</v>
      </c>
      <c r="L80" s="1" t="str">
        <f aca="false">"Y"&amp;F80</f>
        <v>Y1072.3</v>
      </c>
      <c r="M80" s="1" t="str">
        <f aca="false">"G111"</f>
        <v>G111</v>
      </c>
      <c r="O80" s="13" t="str">
        <f aca="false">I80&amp;" "&amp;J80&amp;" "&amp;K80&amp;" "&amp;L80&amp;" "&amp;M80</f>
        <v>N79 ( WIRE 474 ) X2790 Y1072.3 G111</v>
      </c>
    </row>
    <row r="81" customFormat="false" ht="13.8" hidden="false" customHeight="false" outlineLevel="0" collapsed="false">
      <c r="D81" s="1" t="n">
        <f aca="false">D80+$B$6</f>
        <v>473</v>
      </c>
      <c r="E81" s="1" t="n">
        <f aca="false">E80+$B$4</f>
        <v>2790</v>
      </c>
      <c r="F81" s="1" t="n">
        <f aca="false">F80+$B$5</f>
        <v>1078.05</v>
      </c>
      <c r="I81" s="1" t="s">
        <v>96</v>
      </c>
      <c r="J81" s="1" t="str">
        <f aca="false">"( WIRE "&amp;D81&amp;" )"</f>
        <v>( WIRE 473 )</v>
      </c>
      <c r="K81" s="1" t="str">
        <f aca="false">"X"&amp;$E81</f>
        <v>X2790</v>
      </c>
      <c r="L81" s="1" t="str">
        <f aca="false">"Y"&amp;F81</f>
        <v>Y1078.05</v>
      </c>
      <c r="M81" s="1" t="str">
        <f aca="false">"G111"</f>
        <v>G111</v>
      </c>
      <c r="O81" s="13" t="str">
        <f aca="false">I81&amp;" "&amp;J81&amp;" "&amp;K81&amp;" "&amp;L81&amp;" "&amp;M81</f>
        <v>N80 ( WIRE 473 ) X2790 Y1078.05 G111</v>
      </c>
    </row>
    <row r="82" customFormat="false" ht="13.8" hidden="false" customHeight="false" outlineLevel="0" collapsed="false">
      <c r="D82" s="1" t="n">
        <f aca="false">D81+$B$6</f>
        <v>472</v>
      </c>
      <c r="E82" s="1" t="n">
        <f aca="false">E81+$B$4</f>
        <v>2790</v>
      </c>
      <c r="F82" s="1" t="n">
        <f aca="false">F81+$B$5</f>
        <v>1083.8</v>
      </c>
      <c r="I82" s="1" t="s">
        <v>97</v>
      </c>
      <c r="J82" s="1" t="str">
        <f aca="false">"( WIRE "&amp;D82&amp;" )"</f>
        <v>( WIRE 472 )</v>
      </c>
      <c r="K82" s="1" t="str">
        <f aca="false">"X"&amp;$E82</f>
        <v>X2790</v>
      </c>
      <c r="L82" s="1" t="str">
        <f aca="false">"Y"&amp;F82</f>
        <v>Y1083.8</v>
      </c>
      <c r="M82" s="1" t="str">
        <f aca="false">"G111"</f>
        <v>G111</v>
      </c>
      <c r="O82" s="13" t="str">
        <f aca="false">I82&amp;" "&amp;J82&amp;" "&amp;K82&amp;" "&amp;L82&amp;" "&amp;M82</f>
        <v>N81 ( WIRE 472 ) X2790 Y1083.8 G111</v>
      </c>
    </row>
    <row r="83" customFormat="false" ht="13.8" hidden="false" customHeight="false" outlineLevel="0" collapsed="false">
      <c r="D83" s="1" t="n">
        <f aca="false">D82+$B$6</f>
        <v>471</v>
      </c>
      <c r="E83" s="1" t="n">
        <f aca="false">E82+$B$4</f>
        <v>2790</v>
      </c>
      <c r="F83" s="1" t="n">
        <f aca="false">F82+$B$5</f>
        <v>1089.55</v>
      </c>
      <c r="I83" s="1" t="s">
        <v>98</v>
      </c>
      <c r="J83" s="1" t="str">
        <f aca="false">"( WIRE "&amp;D83&amp;" )"</f>
        <v>( WIRE 471 )</v>
      </c>
      <c r="K83" s="1" t="str">
        <f aca="false">"X"&amp;$E83</f>
        <v>X2790</v>
      </c>
      <c r="L83" s="1" t="str">
        <f aca="false">"Y"&amp;F83</f>
        <v>Y1089.55</v>
      </c>
      <c r="M83" s="1" t="str">
        <f aca="false">"G111"</f>
        <v>G111</v>
      </c>
      <c r="O83" s="13" t="str">
        <f aca="false">I83&amp;" "&amp;J83&amp;" "&amp;K83&amp;" "&amp;L83&amp;" "&amp;M83</f>
        <v>N82 ( WIRE 471 ) X2790 Y1089.55 G111</v>
      </c>
    </row>
    <row r="84" customFormat="false" ht="13.8" hidden="false" customHeight="false" outlineLevel="0" collapsed="false">
      <c r="D84" s="1" t="n">
        <f aca="false">D83+$B$6</f>
        <v>470</v>
      </c>
      <c r="E84" s="1" t="n">
        <f aca="false">E83+$B$4</f>
        <v>2790</v>
      </c>
      <c r="F84" s="1" t="n">
        <f aca="false">F83+$B$5</f>
        <v>1095.3</v>
      </c>
      <c r="I84" s="1" t="s">
        <v>99</v>
      </c>
      <c r="J84" s="1" t="str">
        <f aca="false">"( WIRE "&amp;D84&amp;" )"</f>
        <v>( WIRE 470 )</v>
      </c>
      <c r="K84" s="1" t="str">
        <f aca="false">"X"&amp;$E84</f>
        <v>X2790</v>
      </c>
      <c r="L84" s="1" t="str">
        <f aca="false">"Y"&amp;F84</f>
        <v>Y1095.3</v>
      </c>
      <c r="M84" s="1" t="str">
        <f aca="false">"G111"</f>
        <v>G111</v>
      </c>
      <c r="O84" s="13" t="str">
        <f aca="false">I84&amp;" "&amp;J84&amp;" "&amp;K84&amp;" "&amp;L84&amp;" "&amp;M84</f>
        <v>N83 ( WIRE 470 ) X2790 Y1095.3 G111</v>
      </c>
    </row>
    <row r="85" customFormat="false" ht="13.8" hidden="false" customHeight="false" outlineLevel="0" collapsed="false">
      <c r="D85" s="1" t="n">
        <f aca="false">D84+$B$6</f>
        <v>469</v>
      </c>
      <c r="E85" s="1" t="n">
        <f aca="false">E84+$B$4</f>
        <v>2790</v>
      </c>
      <c r="F85" s="1" t="n">
        <f aca="false">F84+$B$5</f>
        <v>1101.05</v>
      </c>
      <c r="I85" s="1" t="s">
        <v>100</v>
      </c>
      <c r="J85" s="1" t="str">
        <f aca="false">"( WIRE "&amp;D85&amp;" )"</f>
        <v>( WIRE 469 )</v>
      </c>
      <c r="K85" s="1" t="str">
        <f aca="false">"X"&amp;$E85</f>
        <v>X2790</v>
      </c>
      <c r="L85" s="1" t="str">
        <f aca="false">"Y"&amp;F85</f>
        <v>Y1101.05</v>
      </c>
      <c r="M85" s="1" t="str">
        <f aca="false">"G111"</f>
        <v>G111</v>
      </c>
      <c r="O85" s="13" t="str">
        <f aca="false">I85&amp;" "&amp;J85&amp;" "&amp;K85&amp;" "&amp;L85&amp;" "&amp;M85</f>
        <v>N84 ( WIRE 469 ) X2790 Y1101.05 G111</v>
      </c>
    </row>
    <row r="86" customFormat="false" ht="13.8" hidden="false" customHeight="false" outlineLevel="0" collapsed="false">
      <c r="D86" s="1" t="n">
        <f aca="false">D85+$B$6</f>
        <v>468</v>
      </c>
      <c r="E86" s="1" t="n">
        <f aca="false">E85+$B$4</f>
        <v>2790</v>
      </c>
      <c r="F86" s="1" t="n">
        <f aca="false">F85+$B$5</f>
        <v>1106.8</v>
      </c>
      <c r="I86" s="1" t="s">
        <v>101</v>
      </c>
      <c r="J86" s="1" t="str">
        <f aca="false">"( WIRE "&amp;D86&amp;" )"</f>
        <v>( WIRE 468 )</v>
      </c>
      <c r="K86" s="1" t="str">
        <f aca="false">"X"&amp;$E86</f>
        <v>X2790</v>
      </c>
      <c r="L86" s="1" t="str">
        <f aca="false">"Y"&amp;F86</f>
        <v>Y1106.8</v>
      </c>
      <c r="M86" s="1" t="str">
        <f aca="false">"G111"</f>
        <v>G111</v>
      </c>
      <c r="O86" s="13" t="str">
        <f aca="false">I86&amp;" "&amp;J86&amp;" "&amp;K86&amp;" "&amp;L86&amp;" "&amp;M86</f>
        <v>N85 ( WIRE 468 ) X2790 Y1106.8 G111</v>
      </c>
    </row>
    <row r="87" customFormat="false" ht="13.8" hidden="false" customHeight="false" outlineLevel="0" collapsed="false">
      <c r="D87" s="1" t="n">
        <f aca="false">D86+$B$6</f>
        <v>467</v>
      </c>
      <c r="E87" s="1" t="n">
        <f aca="false">E86+$B$4</f>
        <v>2790</v>
      </c>
      <c r="F87" s="1" t="n">
        <f aca="false">F86+$B$5</f>
        <v>1112.55</v>
      </c>
      <c r="I87" s="1" t="s">
        <v>102</v>
      </c>
      <c r="J87" s="1" t="str">
        <f aca="false">"( WIRE "&amp;D87&amp;" )"</f>
        <v>( WIRE 467 )</v>
      </c>
      <c r="K87" s="1" t="str">
        <f aca="false">"X"&amp;$E87</f>
        <v>X2790</v>
      </c>
      <c r="L87" s="1" t="str">
        <f aca="false">"Y"&amp;F87</f>
        <v>Y1112.55</v>
      </c>
      <c r="M87" s="1" t="str">
        <f aca="false">"G111"</f>
        <v>G111</v>
      </c>
      <c r="O87" s="13" t="str">
        <f aca="false">I87&amp;" "&amp;J87&amp;" "&amp;K87&amp;" "&amp;L87&amp;" "&amp;M87</f>
        <v>N86 ( WIRE 467 ) X2790 Y1112.55 G111</v>
      </c>
    </row>
    <row r="88" customFormat="false" ht="13.8" hidden="false" customHeight="false" outlineLevel="0" collapsed="false">
      <c r="D88" s="1" t="n">
        <f aca="false">D87+$B$6</f>
        <v>466</v>
      </c>
      <c r="E88" s="1" t="n">
        <f aca="false">E87+$B$4</f>
        <v>2790</v>
      </c>
      <c r="F88" s="1" t="n">
        <f aca="false">F87+$B$5</f>
        <v>1118.3</v>
      </c>
      <c r="I88" s="1" t="s">
        <v>103</v>
      </c>
      <c r="J88" s="1" t="str">
        <f aca="false">"( WIRE "&amp;D88&amp;" )"</f>
        <v>( WIRE 466 )</v>
      </c>
      <c r="K88" s="1" t="str">
        <f aca="false">"X"&amp;$E88</f>
        <v>X2790</v>
      </c>
      <c r="L88" s="1" t="str">
        <f aca="false">"Y"&amp;F88</f>
        <v>Y1118.3</v>
      </c>
      <c r="M88" s="1" t="str">
        <f aca="false">"G111"</f>
        <v>G111</v>
      </c>
      <c r="O88" s="13" t="str">
        <f aca="false">I88&amp;" "&amp;J88&amp;" "&amp;K88&amp;" "&amp;L88&amp;" "&amp;M88</f>
        <v>N87 ( WIRE 466 ) X2790 Y1118.3 G111</v>
      </c>
    </row>
    <row r="89" customFormat="false" ht="13.8" hidden="false" customHeight="false" outlineLevel="0" collapsed="false">
      <c r="D89" s="1" t="n">
        <f aca="false">D88+$B$6</f>
        <v>465</v>
      </c>
      <c r="E89" s="1" t="n">
        <f aca="false">E88+$B$4</f>
        <v>2790</v>
      </c>
      <c r="F89" s="1" t="n">
        <f aca="false">F88+$B$5</f>
        <v>1124.05</v>
      </c>
      <c r="I89" s="1" t="s">
        <v>104</v>
      </c>
      <c r="J89" s="1" t="str">
        <f aca="false">"( WIRE "&amp;D89&amp;" )"</f>
        <v>( WIRE 465 )</v>
      </c>
      <c r="K89" s="1" t="str">
        <f aca="false">"X"&amp;$E89</f>
        <v>X2790</v>
      </c>
      <c r="L89" s="1" t="str">
        <f aca="false">"Y"&amp;F89</f>
        <v>Y1124.05</v>
      </c>
      <c r="M89" s="1" t="str">
        <f aca="false">"G111"</f>
        <v>G111</v>
      </c>
      <c r="O89" s="13" t="str">
        <f aca="false">I89&amp;" "&amp;J89&amp;" "&amp;K89&amp;" "&amp;L89&amp;" "&amp;M89</f>
        <v>N88 ( WIRE 465 ) X2790 Y1124.05 G111</v>
      </c>
    </row>
    <row r="90" customFormat="false" ht="13.8" hidden="false" customHeight="false" outlineLevel="0" collapsed="false">
      <c r="D90" s="1" t="n">
        <f aca="false">D89+$B$6</f>
        <v>464</v>
      </c>
      <c r="E90" s="1" t="n">
        <f aca="false">E89+$B$4</f>
        <v>2790</v>
      </c>
      <c r="F90" s="1" t="n">
        <f aca="false">F89+$B$5</f>
        <v>1129.8</v>
      </c>
      <c r="I90" s="1" t="s">
        <v>105</v>
      </c>
      <c r="J90" s="1" t="str">
        <f aca="false">"( WIRE "&amp;D90&amp;" )"</f>
        <v>( WIRE 464 )</v>
      </c>
      <c r="K90" s="1" t="str">
        <f aca="false">"X"&amp;$E90</f>
        <v>X2790</v>
      </c>
      <c r="L90" s="1" t="str">
        <f aca="false">"Y"&amp;F90</f>
        <v>Y1129.8</v>
      </c>
      <c r="M90" s="1" t="str">
        <f aca="false">"G111"</f>
        <v>G111</v>
      </c>
      <c r="O90" s="13" t="str">
        <f aca="false">I90&amp;" "&amp;J90&amp;" "&amp;K90&amp;" "&amp;L90&amp;" "&amp;M90</f>
        <v>N89 ( WIRE 464 ) X2790 Y1129.8 G111</v>
      </c>
    </row>
    <row r="91" customFormat="false" ht="13.8" hidden="false" customHeight="false" outlineLevel="0" collapsed="false">
      <c r="D91" s="1" t="n">
        <f aca="false">D90+$B$6</f>
        <v>463</v>
      </c>
      <c r="E91" s="1" t="n">
        <f aca="false">E90+$B$4</f>
        <v>2790</v>
      </c>
      <c r="F91" s="1" t="n">
        <f aca="false">F90+$B$5</f>
        <v>1135.55</v>
      </c>
      <c r="I91" s="1" t="s">
        <v>106</v>
      </c>
      <c r="J91" s="1" t="str">
        <f aca="false">"( WIRE "&amp;D91&amp;" )"</f>
        <v>( WIRE 463 )</v>
      </c>
      <c r="K91" s="1" t="str">
        <f aca="false">"X"&amp;$E91</f>
        <v>X2790</v>
      </c>
      <c r="L91" s="1" t="str">
        <f aca="false">"Y"&amp;F91</f>
        <v>Y1135.55</v>
      </c>
      <c r="M91" s="1" t="str">
        <f aca="false">"G111"</f>
        <v>G111</v>
      </c>
      <c r="O91" s="13" t="str">
        <f aca="false">I91&amp;" "&amp;J91&amp;" "&amp;K91&amp;" "&amp;L91&amp;" "&amp;M91</f>
        <v>N90 ( WIRE 463 ) X2790 Y1135.55 G111</v>
      </c>
    </row>
    <row r="92" customFormat="false" ht="13.8" hidden="false" customHeight="false" outlineLevel="0" collapsed="false">
      <c r="D92" s="1" t="n">
        <f aca="false">D91+$B$6</f>
        <v>462</v>
      </c>
      <c r="E92" s="1" t="n">
        <f aca="false">E91+$B$4</f>
        <v>2790</v>
      </c>
      <c r="F92" s="1" t="n">
        <f aca="false">F91+$B$5</f>
        <v>1141.3</v>
      </c>
      <c r="I92" s="1" t="s">
        <v>107</v>
      </c>
      <c r="J92" s="1" t="str">
        <f aca="false">"( WIRE "&amp;D92&amp;" )"</f>
        <v>( WIRE 462 )</v>
      </c>
      <c r="K92" s="1" t="str">
        <f aca="false">"X"&amp;$E92</f>
        <v>X2790</v>
      </c>
      <c r="L92" s="1" t="str">
        <f aca="false">"Y"&amp;F92</f>
        <v>Y1141.3</v>
      </c>
      <c r="M92" s="1" t="str">
        <f aca="false">"G111"</f>
        <v>G111</v>
      </c>
      <c r="O92" s="13" t="str">
        <f aca="false">I92&amp;" "&amp;J92&amp;" "&amp;K92&amp;" "&amp;L92&amp;" "&amp;M92</f>
        <v>N91 ( WIRE 462 ) X2790 Y1141.3 G111</v>
      </c>
    </row>
    <row r="93" customFormat="false" ht="13.8" hidden="false" customHeight="false" outlineLevel="0" collapsed="false">
      <c r="D93" s="1" t="n">
        <f aca="false">D92+$B$6</f>
        <v>461</v>
      </c>
      <c r="E93" s="1" t="n">
        <f aca="false">E92+$B$4</f>
        <v>2790</v>
      </c>
      <c r="F93" s="1" t="n">
        <f aca="false">F92+$B$5</f>
        <v>1147.05</v>
      </c>
      <c r="I93" s="1" t="s">
        <v>108</v>
      </c>
      <c r="J93" s="1" t="str">
        <f aca="false">"( WIRE "&amp;D93&amp;" )"</f>
        <v>( WIRE 461 )</v>
      </c>
      <c r="K93" s="1" t="str">
        <f aca="false">"X"&amp;$E93</f>
        <v>X2790</v>
      </c>
      <c r="L93" s="1" t="str">
        <f aca="false">"Y"&amp;F93</f>
        <v>Y1147.05</v>
      </c>
      <c r="M93" s="1" t="str">
        <f aca="false">"G111"</f>
        <v>G111</v>
      </c>
      <c r="O93" s="13" t="str">
        <f aca="false">I93&amp;" "&amp;J93&amp;" "&amp;K93&amp;" "&amp;L93&amp;" "&amp;M93</f>
        <v>N92 ( WIRE 461 ) X2790 Y1147.05 G111</v>
      </c>
    </row>
    <row r="94" customFormat="false" ht="13.8" hidden="false" customHeight="false" outlineLevel="0" collapsed="false">
      <c r="D94" s="1" t="n">
        <f aca="false">D93+$B$6</f>
        <v>460</v>
      </c>
      <c r="E94" s="1" t="n">
        <f aca="false">E93+$B$4</f>
        <v>2790</v>
      </c>
      <c r="F94" s="1" t="n">
        <f aca="false">F93+$B$5</f>
        <v>1152.8</v>
      </c>
      <c r="I94" s="1" t="s">
        <v>109</v>
      </c>
      <c r="J94" s="1" t="str">
        <f aca="false">"( WIRE "&amp;D94&amp;" )"</f>
        <v>( WIRE 460 )</v>
      </c>
      <c r="K94" s="1" t="str">
        <f aca="false">"X"&amp;$E94</f>
        <v>X2790</v>
      </c>
      <c r="L94" s="1" t="str">
        <f aca="false">"Y"&amp;F94</f>
        <v>Y1152.8</v>
      </c>
      <c r="M94" s="1" t="str">
        <f aca="false">"G111"</f>
        <v>G111</v>
      </c>
      <c r="O94" s="13" t="str">
        <f aca="false">I94&amp;" "&amp;J94&amp;" "&amp;K94&amp;" "&amp;L94&amp;" "&amp;M94</f>
        <v>N93 ( WIRE 460 ) X2790 Y1152.8 G111</v>
      </c>
    </row>
    <row r="95" customFormat="false" ht="13.8" hidden="false" customHeight="false" outlineLevel="0" collapsed="false">
      <c r="D95" s="1" t="n">
        <f aca="false">D94+$B$6</f>
        <v>459</v>
      </c>
      <c r="E95" s="1" t="n">
        <f aca="false">E94+$B$4</f>
        <v>2790</v>
      </c>
      <c r="F95" s="1" t="n">
        <f aca="false">F94+$B$5</f>
        <v>1158.55</v>
      </c>
      <c r="I95" s="1" t="s">
        <v>110</v>
      </c>
      <c r="J95" s="1" t="str">
        <f aca="false">"( WIRE "&amp;D95&amp;" )"</f>
        <v>( WIRE 459 )</v>
      </c>
      <c r="K95" s="1" t="str">
        <f aca="false">"X"&amp;$E95</f>
        <v>X2790</v>
      </c>
      <c r="L95" s="1" t="str">
        <f aca="false">"Y"&amp;F95</f>
        <v>Y1158.55</v>
      </c>
      <c r="M95" s="1" t="str">
        <f aca="false">"G111"</f>
        <v>G111</v>
      </c>
      <c r="O95" s="13" t="str">
        <f aca="false">I95&amp;" "&amp;J95&amp;" "&amp;K95&amp;" "&amp;L95&amp;" "&amp;M95</f>
        <v>N94 ( WIRE 459 ) X2790 Y1158.55 G111</v>
      </c>
    </row>
    <row r="96" customFormat="false" ht="13.8" hidden="false" customHeight="false" outlineLevel="0" collapsed="false">
      <c r="D96" s="1" t="n">
        <f aca="false">D95+$B$6</f>
        <v>458</v>
      </c>
      <c r="E96" s="1" t="n">
        <f aca="false">E95+$B$4</f>
        <v>2790</v>
      </c>
      <c r="F96" s="1" t="n">
        <f aca="false">F95+$B$5</f>
        <v>1164.3</v>
      </c>
      <c r="I96" s="1" t="s">
        <v>111</v>
      </c>
      <c r="J96" s="1" t="str">
        <f aca="false">"( WIRE "&amp;D96&amp;" )"</f>
        <v>( WIRE 458 )</v>
      </c>
      <c r="K96" s="1" t="str">
        <f aca="false">"X"&amp;$E96</f>
        <v>X2790</v>
      </c>
      <c r="L96" s="1" t="str">
        <f aca="false">"Y"&amp;F96</f>
        <v>Y1164.3</v>
      </c>
      <c r="M96" s="1" t="str">
        <f aca="false">"G111"</f>
        <v>G111</v>
      </c>
      <c r="O96" s="13" t="str">
        <f aca="false">I96&amp;" "&amp;J96&amp;" "&amp;K96&amp;" "&amp;L96&amp;" "&amp;M96</f>
        <v>N95 ( WIRE 458 ) X2790 Y1164.3 G111</v>
      </c>
    </row>
    <row r="97" customFormat="false" ht="13.8" hidden="false" customHeight="false" outlineLevel="0" collapsed="false">
      <c r="D97" s="1" t="n">
        <f aca="false">D96+$B$6</f>
        <v>457</v>
      </c>
      <c r="E97" s="1" t="n">
        <f aca="false">E96+$B$4</f>
        <v>2790</v>
      </c>
      <c r="F97" s="1" t="n">
        <f aca="false">F96+$B$5</f>
        <v>1170.05</v>
      </c>
      <c r="I97" s="1" t="s">
        <v>112</v>
      </c>
      <c r="J97" s="1" t="str">
        <f aca="false">"( WIRE "&amp;D97&amp;" )"</f>
        <v>( WIRE 457 )</v>
      </c>
      <c r="K97" s="1" t="str">
        <f aca="false">"X"&amp;$E97</f>
        <v>X2790</v>
      </c>
      <c r="L97" s="1" t="str">
        <f aca="false">"Y"&amp;F97</f>
        <v>Y1170.05</v>
      </c>
      <c r="M97" s="1" t="str">
        <f aca="false">"G111"</f>
        <v>G111</v>
      </c>
      <c r="O97" s="13" t="str">
        <f aca="false">I97&amp;" "&amp;J97&amp;" "&amp;K97&amp;" "&amp;L97&amp;" "&amp;M97</f>
        <v>N96 ( WIRE 457 ) X2790 Y1170.05 G111</v>
      </c>
    </row>
    <row r="98" customFormat="false" ht="13.8" hidden="false" customHeight="false" outlineLevel="0" collapsed="false">
      <c r="D98" s="1" t="n">
        <f aca="false">D97+$B$6</f>
        <v>456</v>
      </c>
      <c r="E98" s="1" t="n">
        <f aca="false">E97+$B$4</f>
        <v>2790</v>
      </c>
      <c r="F98" s="1" t="n">
        <f aca="false">F97+$B$5</f>
        <v>1175.8</v>
      </c>
      <c r="I98" s="1" t="s">
        <v>113</v>
      </c>
      <c r="J98" s="1" t="str">
        <f aca="false">"( WIRE "&amp;D98&amp;" )"</f>
        <v>( WIRE 456 )</v>
      </c>
      <c r="K98" s="1" t="str">
        <f aca="false">"X"&amp;$E98</f>
        <v>X2790</v>
      </c>
      <c r="L98" s="1" t="str">
        <f aca="false">"Y"&amp;F98</f>
        <v>Y1175.8</v>
      </c>
      <c r="M98" s="1" t="str">
        <f aca="false">"G111"</f>
        <v>G111</v>
      </c>
      <c r="O98" s="13" t="str">
        <f aca="false">I98&amp;" "&amp;J98&amp;" "&amp;K98&amp;" "&amp;L98&amp;" "&amp;M98</f>
        <v>N97 ( WIRE 456 ) X2790 Y1175.8 G111</v>
      </c>
    </row>
    <row r="99" customFormat="false" ht="13.8" hidden="false" customHeight="false" outlineLevel="0" collapsed="false">
      <c r="D99" s="1" t="n">
        <f aca="false">D98+$B$6</f>
        <v>455</v>
      </c>
      <c r="E99" s="1" t="n">
        <f aca="false">E98+$B$4</f>
        <v>2790</v>
      </c>
      <c r="F99" s="1" t="n">
        <f aca="false">F98+$B$5</f>
        <v>1181.55</v>
      </c>
      <c r="I99" s="1" t="s">
        <v>114</v>
      </c>
      <c r="J99" s="1" t="str">
        <f aca="false">"( WIRE "&amp;D99&amp;" )"</f>
        <v>( WIRE 455 )</v>
      </c>
      <c r="K99" s="1" t="str">
        <f aca="false">"X"&amp;$E99</f>
        <v>X2790</v>
      </c>
      <c r="L99" s="1" t="str">
        <f aca="false">"Y"&amp;F99</f>
        <v>Y1181.55</v>
      </c>
      <c r="M99" s="1" t="str">
        <f aca="false">"G111"</f>
        <v>G111</v>
      </c>
      <c r="O99" s="13" t="str">
        <f aca="false">I99&amp;" "&amp;J99&amp;" "&amp;K99&amp;" "&amp;L99&amp;" "&amp;M99</f>
        <v>N98 ( WIRE 455 ) X2790 Y1181.55 G111</v>
      </c>
    </row>
    <row r="100" customFormat="false" ht="13.8" hidden="false" customHeight="false" outlineLevel="0" collapsed="false">
      <c r="D100" s="1" t="n">
        <f aca="false">D99+$B$6</f>
        <v>454</v>
      </c>
      <c r="E100" s="1" t="n">
        <f aca="false">E99+$B$4</f>
        <v>2790</v>
      </c>
      <c r="F100" s="1" t="n">
        <f aca="false">F99+$B$5</f>
        <v>1187.3</v>
      </c>
      <c r="I100" s="1" t="s">
        <v>115</v>
      </c>
      <c r="J100" s="1" t="str">
        <f aca="false">"( WIRE "&amp;D100&amp;" )"</f>
        <v>( WIRE 454 )</v>
      </c>
      <c r="K100" s="1" t="str">
        <f aca="false">"X"&amp;$E100</f>
        <v>X2790</v>
      </c>
      <c r="L100" s="1" t="str">
        <f aca="false">"Y"&amp;F100</f>
        <v>Y1187.3</v>
      </c>
      <c r="M100" s="1" t="str">
        <f aca="false">"G111"</f>
        <v>G111</v>
      </c>
      <c r="O100" s="13" t="str">
        <f aca="false">I100&amp;" "&amp;J100&amp;" "&amp;K100&amp;" "&amp;L100&amp;" "&amp;M100</f>
        <v>N99 ( WIRE 454 ) X2790 Y1187.3 G111</v>
      </c>
    </row>
    <row r="101" customFormat="false" ht="13.8" hidden="false" customHeight="false" outlineLevel="0" collapsed="false">
      <c r="D101" s="1" t="n">
        <f aca="false">D100+$B$6</f>
        <v>453</v>
      </c>
      <c r="E101" s="1" t="n">
        <f aca="false">E100+$B$4</f>
        <v>2790</v>
      </c>
      <c r="F101" s="1" t="n">
        <f aca="false">F100+$B$5</f>
        <v>1193.05</v>
      </c>
      <c r="I101" s="1" t="s">
        <v>116</v>
      </c>
      <c r="J101" s="1" t="str">
        <f aca="false">"( WIRE "&amp;D101&amp;" )"</f>
        <v>( WIRE 453 )</v>
      </c>
      <c r="K101" s="1" t="str">
        <f aca="false">"X"&amp;$E101</f>
        <v>X2790</v>
      </c>
      <c r="L101" s="1" t="str">
        <f aca="false">"Y"&amp;F101</f>
        <v>Y1193.05</v>
      </c>
      <c r="M101" s="1" t="str">
        <f aca="false">"G111"</f>
        <v>G111</v>
      </c>
      <c r="O101" s="13" t="str">
        <f aca="false">I101&amp;" "&amp;J101&amp;" "&amp;K101&amp;" "&amp;L101&amp;" "&amp;M101</f>
        <v>N100 ( WIRE 453 ) X2790 Y1193.05 G111</v>
      </c>
    </row>
    <row r="102" customFormat="false" ht="13.8" hidden="false" customHeight="false" outlineLevel="0" collapsed="false">
      <c r="D102" s="1" t="n">
        <f aca="false">D101+$B$6</f>
        <v>452</v>
      </c>
      <c r="E102" s="1" t="n">
        <f aca="false">E101+$B$4</f>
        <v>2790</v>
      </c>
      <c r="F102" s="1" t="n">
        <f aca="false">F101+$B$5</f>
        <v>1198.8</v>
      </c>
      <c r="I102" s="1" t="s">
        <v>117</v>
      </c>
      <c r="J102" s="1" t="str">
        <f aca="false">"( WIRE "&amp;D102&amp;" )"</f>
        <v>( WIRE 452 )</v>
      </c>
      <c r="K102" s="1" t="str">
        <f aca="false">"X"&amp;$E102</f>
        <v>X2790</v>
      </c>
      <c r="L102" s="1" t="str">
        <f aca="false">"Y"&amp;F102</f>
        <v>Y1198.8</v>
      </c>
      <c r="M102" s="1" t="str">
        <f aca="false">"G111"</f>
        <v>G111</v>
      </c>
      <c r="O102" s="13" t="str">
        <f aca="false">I102&amp;" "&amp;J102&amp;" "&amp;K102&amp;" "&amp;L102&amp;" "&amp;M102</f>
        <v>N101 ( WIRE 452 ) X2790 Y1198.8 G111</v>
      </c>
    </row>
    <row r="103" customFormat="false" ht="13.8" hidden="false" customHeight="false" outlineLevel="0" collapsed="false">
      <c r="D103" s="1" t="n">
        <f aca="false">D102+$B$6</f>
        <v>451</v>
      </c>
      <c r="E103" s="1" t="n">
        <f aca="false">E102+$B$4</f>
        <v>2790</v>
      </c>
      <c r="F103" s="1" t="n">
        <f aca="false">F102+$B$5</f>
        <v>1204.55</v>
      </c>
      <c r="I103" s="1" t="s">
        <v>118</v>
      </c>
      <c r="J103" s="1" t="str">
        <f aca="false">"( WIRE "&amp;D103&amp;" )"</f>
        <v>( WIRE 451 )</v>
      </c>
      <c r="K103" s="1" t="str">
        <f aca="false">"X"&amp;$E103</f>
        <v>X2790</v>
      </c>
      <c r="L103" s="1" t="str">
        <f aca="false">"Y"&amp;F103</f>
        <v>Y1204.55</v>
      </c>
      <c r="M103" s="1" t="str">
        <f aca="false">"G111"</f>
        <v>G111</v>
      </c>
      <c r="O103" s="13" t="str">
        <f aca="false">I103&amp;" "&amp;J103&amp;" "&amp;K103&amp;" "&amp;L103&amp;" "&amp;M103</f>
        <v>N102 ( WIRE 451 ) X2790 Y1204.55 G111</v>
      </c>
    </row>
    <row r="104" customFormat="false" ht="13.8" hidden="false" customHeight="false" outlineLevel="0" collapsed="false">
      <c r="D104" s="1" t="n">
        <f aca="false">D103+$B$6</f>
        <v>450</v>
      </c>
      <c r="E104" s="1" t="n">
        <f aca="false">E103+$B$4</f>
        <v>2790</v>
      </c>
      <c r="F104" s="1" t="n">
        <f aca="false">F103+$B$5</f>
        <v>1210.3</v>
      </c>
      <c r="I104" s="1" t="s">
        <v>119</v>
      </c>
      <c r="J104" s="1" t="str">
        <f aca="false">"( WIRE "&amp;D104&amp;" )"</f>
        <v>( WIRE 450 )</v>
      </c>
      <c r="K104" s="1" t="str">
        <f aca="false">"X"&amp;$E104</f>
        <v>X2790</v>
      </c>
      <c r="L104" s="1" t="str">
        <f aca="false">"Y"&amp;F104</f>
        <v>Y1210.3</v>
      </c>
      <c r="M104" s="1" t="str">
        <f aca="false">"G111"</f>
        <v>G111</v>
      </c>
      <c r="O104" s="13" t="str">
        <f aca="false">I104&amp;" "&amp;J104&amp;" "&amp;K104&amp;" "&amp;L104&amp;" "&amp;M104</f>
        <v>N103 ( WIRE 450 ) X2790 Y1210.3 G111</v>
      </c>
    </row>
    <row r="105" customFormat="false" ht="13.8" hidden="false" customHeight="false" outlineLevel="0" collapsed="false">
      <c r="D105" s="1" t="n">
        <f aca="false">D104+$B$6</f>
        <v>449</v>
      </c>
      <c r="E105" s="1" t="n">
        <f aca="false">E104+$B$4</f>
        <v>2790</v>
      </c>
      <c r="F105" s="1" t="n">
        <f aca="false">F104+$B$5</f>
        <v>1216.05</v>
      </c>
      <c r="I105" s="1" t="s">
        <v>120</v>
      </c>
      <c r="J105" s="1" t="str">
        <f aca="false">"( WIRE "&amp;D105&amp;" )"</f>
        <v>( WIRE 449 )</v>
      </c>
      <c r="K105" s="1" t="str">
        <f aca="false">"X"&amp;$E105</f>
        <v>X2790</v>
      </c>
      <c r="L105" s="1" t="str">
        <f aca="false">"Y"&amp;F105</f>
        <v>Y1216.05</v>
      </c>
      <c r="M105" s="1" t="str">
        <f aca="false">"G111"</f>
        <v>G111</v>
      </c>
      <c r="O105" s="13" t="str">
        <f aca="false">I105&amp;" "&amp;J105&amp;" "&amp;K105&amp;" "&amp;L105&amp;" "&amp;M105</f>
        <v>N104 ( WIRE 449 ) X2790 Y1216.05 G111</v>
      </c>
    </row>
    <row r="106" customFormat="false" ht="13.8" hidden="false" customHeight="false" outlineLevel="0" collapsed="false">
      <c r="D106" s="1" t="n">
        <f aca="false">D105+$B$6</f>
        <v>448</v>
      </c>
      <c r="E106" s="1" t="n">
        <f aca="false">E105+$B$4</f>
        <v>2790</v>
      </c>
      <c r="F106" s="1" t="n">
        <f aca="false">F105+$B$5</f>
        <v>1221.8</v>
      </c>
      <c r="I106" s="1" t="s">
        <v>121</v>
      </c>
      <c r="J106" s="1" t="str">
        <f aca="false">"( WIRE "&amp;D106&amp;" )"</f>
        <v>( WIRE 448 )</v>
      </c>
      <c r="K106" s="1" t="str">
        <f aca="false">"X"&amp;$E106</f>
        <v>X2790</v>
      </c>
      <c r="L106" s="1" t="str">
        <f aca="false">"Y"&amp;F106</f>
        <v>Y1221.8</v>
      </c>
      <c r="M106" s="1" t="str">
        <f aca="false">"G111"</f>
        <v>G111</v>
      </c>
      <c r="O106" s="13" t="str">
        <f aca="false">I106&amp;" "&amp;J106&amp;" "&amp;K106&amp;" "&amp;L106&amp;" "&amp;M106</f>
        <v>N105 ( WIRE 448 ) X2790 Y1221.8 G111</v>
      </c>
    </row>
    <row r="107" customFormat="false" ht="13.8" hidden="false" customHeight="false" outlineLevel="0" collapsed="false">
      <c r="D107" s="1" t="n">
        <f aca="false">D106+$B$6</f>
        <v>447</v>
      </c>
      <c r="E107" s="1" t="n">
        <f aca="false">E106+$B$4</f>
        <v>2790</v>
      </c>
      <c r="F107" s="1" t="n">
        <f aca="false">F106+$B$5</f>
        <v>1227.55</v>
      </c>
      <c r="I107" s="1" t="s">
        <v>122</v>
      </c>
      <c r="J107" s="1" t="str">
        <f aca="false">"( WIRE "&amp;D107&amp;" )"</f>
        <v>( WIRE 447 )</v>
      </c>
      <c r="K107" s="1" t="str">
        <f aca="false">"X"&amp;$E107</f>
        <v>X2790</v>
      </c>
      <c r="L107" s="1" t="str">
        <f aca="false">"Y"&amp;F107</f>
        <v>Y1227.55</v>
      </c>
      <c r="M107" s="1" t="str">
        <f aca="false">"G111"</f>
        <v>G111</v>
      </c>
      <c r="O107" s="13" t="str">
        <f aca="false">I107&amp;" "&amp;J107&amp;" "&amp;K107&amp;" "&amp;L107&amp;" "&amp;M107</f>
        <v>N106 ( WIRE 447 ) X2790 Y1227.55 G111</v>
      </c>
    </row>
    <row r="108" customFormat="false" ht="13.8" hidden="false" customHeight="false" outlineLevel="0" collapsed="false">
      <c r="D108" s="1" t="n">
        <f aca="false">D107+$B$6</f>
        <v>446</v>
      </c>
      <c r="E108" s="1" t="n">
        <f aca="false">E107+$B$4</f>
        <v>2790</v>
      </c>
      <c r="F108" s="1" t="n">
        <f aca="false">F107+$B$5</f>
        <v>1233.3</v>
      </c>
      <c r="I108" s="1" t="s">
        <v>123</v>
      </c>
      <c r="J108" s="1" t="str">
        <f aca="false">"( WIRE "&amp;D108&amp;" )"</f>
        <v>( WIRE 446 )</v>
      </c>
      <c r="K108" s="1" t="str">
        <f aca="false">"X"&amp;$E108</f>
        <v>X2790</v>
      </c>
      <c r="L108" s="1" t="str">
        <f aca="false">"Y"&amp;F108</f>
        <v>Y1233.3</v>
      </c>
      <c r="M108" s="1" t="str">
        <f aca="false">"G111"</f>
        <v>G111</v>
      </c>
      <c r="O108" s="13" t="str">
        <f aca="false">I108&amp;" "&amp;J108&amp;" "&amp;K108&amp;" "&amp;L108&amp;" "&amp;M108</f>
        <v>N107 ( WIRE 446 ) X2790 Y1233.3 G111</v>
      </c>
    </row>
    <row r="109" customFormat="false" ht="13.8" hidden="false" customHeight="false" outlineLevel="0" collapsed="false">
      <c r="D109" s="1" t="n">
        <f aca="false">D108+$B$6</f>
        <v>445</v>
      </c>
      <c r="E109" s="1" t="n">
        <f aca="false">E108+$B$4</f>
        <v>2790</v>
      </c>
      <c r="F109" s="1" t="n">
        <f aca="false">F108+$B$5</f>
        <v>1239.05</v>
      </c>
      <c r="I109" s="1" t="s">
        <v>124</v>
      </c>
      <c r="J109" s="1" t="str">
        <f aca="false">"( WIRE "&amp;D109&amp;" )"</f>
        <v>( WIRE 445 )</v>
      </c>
      <c r="K109" s="1" t="str">
        <f aca="false">"X"&amp;$E109</f>
        <v>X2790</v>
      </c>
      <c r="L109" s="1" t="str">
        <f aca="false">"Y"&amp;F109</f>
        <v>Y1239.05</v>
      </c>
      <c r="M109" s="1" t="str">
        <f aca="false">"G111"</f>
        <v>G111</v>
      </c>
      <c r="O109" s="13" t="str">
        <f aca="false">I109&amp;" "&amp;J109&amp;" "&amp;K109&amp;" "&amp;L109&amp;" "&amp;M109</f>
        <v>N108 ( WIRE 445 ) X2790 Y1239.05 G111</v>
      </c>
    </row>
    <row r="110" customFormat="false" ht="13.8" hidden="false" customHeight="false" outlineLevel="0" collapsed="false">
      <c r="D110" s="1" t="n">
        <f aca="false">D109+$B$6</f>
        <v>444</v>
      </c>
      <c r="E110" s="1" t="n">
        <f aca="false">E109+$B$4</f>
        <v>2790</v>
      </c>
      <c r="F110" s="1" t="n">
        <f aca="false">F109+$B$5</f>
        <v>1244.8</v>
      </c>
      <c r="I110" s="1" t="s">
        <v>125</v>
      </c>
      <c r="J110" s="1" t="str">
        <f aca="false">"( WIRE "&amp;D110&amp;" )"</f>
        <v>( WIRE 444 )</v>
      </c>
      <c r="K110" s="1" t="str">
        <f aca="false">"X"&amp;$E110</f>
        <v>X2790</v>
      </c>
      <c r="L110" s="1" t="str">
        <f aca="false">"Y"&amp;F110</f>
        <v>Y1244.8</v>
      </c>
      <c r="M110" s="1" t="str">
        <f aca="false">"G111"</f>
        <v>G111</v>
      </c>
      <c r="O110" s="13" t="str">
        <f aca="false">I110&amp;" "&amp;J110&amp;" "&amp;K110&amp;" "&amp;L110&amp;" "&amp;M110</f>
        <v>N109 ( WIRE 444 ) X2790 Y1244.8 G111</v>
      </c>
    </row>
    <row r="111" customFormat="false" ht="13.8" hidden="false" customHeight="false" outlineLevel="0" collapsed="false">
      <c r="D111" s="1" t="n">
        <f aca="false">D110+$B$6</f>
        <v>443</v>
      </c>
      <c r="E111" s="1" t="n">
        <f aca="false">E110+$B$4</f>
        <v>2790</v>
      </c>
      <c r="F111" s="1" t="n">
        <f aca="false">F110+$B$5</f>
        <v>1250.55</v>
      </c>
      <c r="I111" s="1" t="s">
        <v>126</v>
      </c>
      <c r="J111" s="1" t="str">
        <f aca="false">"( WIRE "&amp;D111&amp;" )"</f>
        <v>( WIRE 443 )</v>
      </c>
      <c r="K111" s="1" t="str">
        <f aca="false">"X"&amp;$E111</f>
        <v>X2790</v>
      </c>
      <c r="L111" s="1" t="str">
        <f aca="false">"Y"&amp;F111</f>
        <v>Y1250.55</v>
      </c>
      <c r="M111" s="1" t="str">
        <f aca="false">"G111"</f>
        <v>G111</v>
      </c>
      <c r="O111" s="13" t="str">
        <f aca="false">I111&amp;" "&amp;J111&amp;" "&amp;K111&amp;" "&amp;L111&amp;" "&amp;M111</f>
        <v>N110 ( WIRE 443 ) X2790 Y1250.55 G111</v>
      </c>
    </row>
    <row r="112" customFormat="false" ht="13.8" hidden="false" customHeight="false" outlineLevel="0" collapsed="false">
      <c r="D112" s="1" t="n">
        <f aca="false">D111+$B$6</f>
        <v>442</v>
      </c>
      <c r="E112" s="1" t="n">
        <f aca="false">E111+$B$4</f>
        <v>2790</v>
      </c>
      <c r="F112" s="1" t="n">
        <f aca="false">F111+$B$5</f>
        <v>1256.3</v>
      </c>
      <c r="I112" s="1" t="s">
        <v>127</v>
      </c>
      <c r="J112" s="1" t="str">
        <f aca="false">"( WIRE "&amp;D112&amp;" )"</f>
        <v>( WIRE 442 )</v>
      </c>
      <c r="K112" s="1" t="str">
        <f aca="false">"X"&amp;$E112</f>
        <v>X2790</v>
      </c>
      <c r="L112" s="1" t="str">
        <f aca="false">"Y"&amp;F112</f>
        <v>Y1256.3</v>
      </c>
      <c r="M112" s="1" t="str">
        <f aca="false">"G111"</f>
        <v>G111</v>
      </c>
      <c r="O112" s="13" t="str">
        <f aca="false">I112&amp;" "&amp;J112&amp;" "&amp;K112&amp;" "&amp;L112&amp;" "&amp;M112</f>
        <v>N111 ( WIRE 442 ) X2790 Y1256.3 G111</v>
      </c>
    </row>
    <row r="113" customFormat="false" ht="13.8" hidden="false" customHeight="false" outlineLevel="0" collapsed="false">
      <c r="D113" s="1" t="n">
        <f aca="false">D112+$B$6</f>
        <v>441</v>
      </c>
      <c r="E113" s="1" t="n">
        <f aca="false">E112+$B$4</f>
        <v>2790</v>
      </c>
      <c r="F113" s="1" t="n">
        <f aca="false">F112+$B$5</f>
        <v>1262.05</v>
      </c>
      <c r="I113" s="1" t="s">
        <v>128</v>
      </c>
      <c r="J113" s="1" t="str">
        <f aca="false">"( WIRE "&amp;D113&amp;" )"</f>
        <v>( WIRE 441 )</v>
      </c>
      <c r="K113" s="1" t="str">
        <f aca="false">"X"&amp;$E113</f>
        <v>X2790</v>
      </c>
      <c r="L113" s="1" t="str">
        <f aca="false">"Y"&amp;F113</f>
        <v>Y1262.05</v>
      </c>
      <c r="M113" s="1" t="str">
        <f aca="false">"G111"</f>
        <v>G111</v>
      </c>
      <c r="O113" s="13" t="str">
        <f aca="false">I113&amp;" "&amp;J113&amp;" "&amp;K113&amp;" "&amp;L113&amp;" "&amp;M113</f>
        <v>N112 ( WIRE 441 ) X2790 Y1262.05 G111</v>
      </c>
    </row>
    <row r="114" customFormat="false" ht="13.8" hidden="false" customHeight="false" outlineLevel="0" collapsed="false">
      <c r="D114" s="1" t="n">
        <f aca="false">D113+$B$6</f>
        <v>440</v>
      </c>
      <c r="E114" s="1" t="n">
        <f aca="false">E113+$B$4</f>
        <v>2790</v>
      </c>
      <c r="F114" s="1" t="n">
        <f aca="false">F113+$B$5</f>
        <v>1267.8</v>
      </c>
      <c r="I114" s="1" t="s">
        <v>129</v>
      </c>
      <c r="J114" s="1" t="str">
        <f aca="false">"( WIRE "&amp;D114&amp;" )"</f>
        <v>( WIRE 440 )</v>
      </c>
      <c r="K114" s="1" t="str">
        <f aca="false">"X"&amp;$E114</f>
        <v>X2790</v>
      </c>
      <c r="L114" s="1" t="str">
        <f aca="false">"Y"&amp;F114</f>
        <v>Y1267.8</v>
      </c>
      <c r="M114" s="1" t="str">
        <f aca="false">"G111"</f>
        <v>G111</v>
      </c>
      <c r="O114" s="13" t="str">
        <f aca="false">I114&amp;" "&amp;J114&amp;" "&amp;K114&amp;" "&amp;L114&amp;" "&amp;M114</f>
        <v>N113 ( WIRE 440 ) X2790 Y1267.8 G111</v>
      </c>
    </row>
    <row r="115" customFormat="false" ht="13.8" hidden="false" customHeight="false" outlineLevel="0" collapsed="false">
      <c r="D115" s="1" t="n">
        <f aca="false">D114+$B$6</f>
        <v>439</v>
      </c>
      <c r="E115" s="1" t="n">
        <f aca="false">E114+$B$4</f>
        <v>2790</v>
      </c>
      <c r="F115" s="1" t="n">
        <f aca="false">F114+$B$5</f>
        <v>1273.55</v>
      </c>
      <c r="I115" s="1" t="s">
        <v>130</v>
      </c>
      <c r="J115" s="1" t="str">
        <f aca="false">"( WIRE "&amp;D115&amp;" )"</f>
        <v>( WIRE 439 )</v>
      </c>
      <c r="K115" s="1" t="str">
        <f aca="false">"X"&amp;$E115</f>
        <v>X2790</v>
      </c>
      <c r="L115" s="1" t="str">
        <f aca="false">"Y"&amp;F115</f>
        <v>Y1273.55</v>
      </c>
      <c r="M115" s="1" t="str">
        <f aca="false">"G111"</f>
        <v>G111</v>
      </c>
      <c r="O115" s="13" t="str">
        <f aca="false">I115&amp;" "&amp;J115&amp;" "&amp;K115&amp;" "&amp;L115&amp;" "&amp;M115</f>
        <v>N114 ( WIRE 439 ) X2790 Y1273.55 G111</v>
      </c>
    </row>
    <row r="116" customFormat="false" ht="13.8" hidden="false" customHeight="false" outlineLevel="0" collapsed="false">
      <c r="D116" s="1" t="n">
        <f aca="false">D115+$B$6</f>
        <v>438</v>
      </c>
      <c r="E116" s="1" t="n">
        <f aca="false">E115+$B$4</f>
        <v>2790</v>
      </c>
      <c r="F116" s="1" t="n">
        <f aca="false">F115+$B$5</f>
        <v>1279.3</v>
      </c>
      <c r="I116" s="1" t="s">
        <v>131</v>
      </c>
      <c r="J116" s="1" t="str">
        <f aca="false">"( WIRE "&amp;D116&amp;" )"</f>
        <v>( WIRE 438 )</v>
      </c>
      <c r="K116" s="1" t="str">
        <f aca="false">"X"&amp;$E116</f>
        <v>X2790</v>
      </c>
      <c r="L116" s="1" t="str">
        <f aca="false">"Y"&amp;F116</f>
        <v>Y1279.3</v>
      </c>
      <c r="M116" s="1" t="str">
        <f aca="false">"G111"</f>
        <v>G111</v>
      </c>
      <c r="O116" s="13" t="str">
        <f aca="false">I116&amp;" "&amp;J116&amp;" "&amp;K116&amp;" "&amp;L116&amp;" "&amp;M116</f>
        <v>N115 ( WIRE 438 ) X2790 Y1279.3 G111</v>
      </c>
    </row>
    <row r="117" customFormat="false" ht="13.8" hidden="false" customHeight="false" outlineLevel="0" collapsed="false">
      <c r="D117" s="1" t="n">
        <f aca="false">D116+$B$6</f>
        <v>437</v>
      </c>
      <c r="E117" s="1" t="n">
        <f aca="false">E116+$B$4</f>
        <v>2790</v>
      </c>
      <c r="F117" s="1" t="n">
        <f aca="false">F116+$B$5</f>
        <v>1285.05</v>
      </c>
      <c r="I117" s="1" t="s">
        <v>132</v>
      </c>
      <c r="J117" s="1" t="str">
        <f aca="false">"( WIRE "&amp;D117&amp;" )"</f>
        <v>( WIRE 437 )</v>
      </c>
      <c r="K117" s="1" t="str">
        <f aca="false">"X"&amp;$E117</f>
        <v>X2790</v>
      </c>
      <c r="L117" s="1" t="str">
        <f aca="false">"Y"&amp;F117</f>
        <v>Y1285.05</v>
      </c>
      <c r="M117" s="1" t="str">
        <f aca="false">"G111"</f>
        <v>G111</v>
      </c>
      <c r="O117" s="13" t="str">
        <f aca="false">I117&amp;" "&amp;J117&amp;" "&amp;K117&amp;" "&amp;L117&amp;" "&amp;M117</f>
        <v>N116 ( WIRE 437 ) X2790 Y1285.05 G111</v>
      </c>
    </row>
    <row r="118" customFormat="false" ht="13.8" hidden="false" customHeight="false" outlineLevel="0" collapsed="false">
      <c r="D118" s="1" t="n">
        <f aca="false">D117+$B$6</f>
        <v>436</v>
      </c>
      <c r="E118" s="1" t="n">
        <f aca="false">E117+$B$4</f>
        <v>2790</v>
      </c>
      <c r="F118" s="1" t="n">
        <f aca="false">F117+$B$5</f>
        <v>1290.8</v>
      </c>
      <c r="I118" s="1" t="s">
        <v>133</v>
      </c>
      <c r="J118" s="1" t="str">
        <f aca="false">"( WIRE "&amp;D118&amp;" )"</f>
        <v>( WIRE 436 )</v>
      </c>
      <c r="K118" s="1" t="str">
        <f aca="false">"X"&amp;$E118</f>
        <v>X2790</v>
      </c>
      <c r="L118" s="1" t="str">
        <f aca="false">"Y"&amp;F118</f>
        <v>Y1290.8</v>
      </c>
      <c r="M118" s="1" t="str">
        <f aca="false">"G111"</f>
        <v>G111</v>
      </c>
      <c r="O118" s="13" t="str">
        <f aca="false">I118&amp;" "&amp;J118&amp;" "&amp;K118&amp;" "&amp;L118&amp;" "&amp;M118</f>
        <v>N117 ( WIRE 436 ) X2790 Y1290.8 G111</v>
      </c>
    </row>
    <row r="119" customFormat="false" ht="13.8" hidden="false" customHeight="false" outlineLevel="0" collapsed="false">
      <c r="D119" s="1" t="n">
        <f aca="false">D118+$B$6</f>
        <v>435</v>
      </c>
      <c r="E119" s="1" t="n">
        <f aca="false">E118+$B$4</f>
        <v>2790</v>
      </c>
      <c r="F119" s="1" t="n">
        <f aca="false">F118+$B$5</f>
        <v>1296.55</v>
      </c>
      <c r="I119" s="1" t="s">
        <v>134</v>
      </c>
      <c r="J119" s="1" t="str">
        <f aca="false">"( WIRE "&amp;D119&amp;" )"</f>
        <v>( WIRE 435 )</v>
      </c>
      <c r="K119" s="1" t="str">
        <f aca="false">"X"&amp;$E119</f>
        <v>X2790</v>
      </c>
      <c r="L119" s="1" t="str">
        <f aca="false">"Y"&amp;F119</f>
        <v>Y1296.55</v>
      </c>
      <c r="M119" s="1" t="str">
        <f aca="false">"G111"</f>
        <v>G111</v>
      </c>
      <c r="O119" s="13" t="str">
        <f aca="false">I119&amp;" "&amp;J119&amp;" "&amp;K119&amp;" "&amp;L119&amp;" "&amp;M119</f>
        <v>N118 ( WIRE 435 ) X2790 Y1296.55 G111</v>
      </c>
    </row>
    <row r="120" customFormat="false" ht="13.8" hidden="false" customHeight="false" outlineLevel="0" collapsed="false">
      <c r="D120" s="1" t="n">
        <f aca="false">D119+$B$6</f>
        <v>434</v>
      </c>
      <c r="E120" s="1" t="n">
        <f aca="false">E119+$B$4</f>
        <v>2790</v>
      </c>
      <c r="F120" s="1" t="n">
        <f aca="false">F119+$B$5</f>
        <v>1302.3</v>
      </c>
      <c r="I120" s="1" t="s">
        <v>135</v>
      </c>
      <c r="J120" s="1" t="str">
        <f aca="false">"( WIRE "&amp;D120&amp;" )"</f>
        <v>( WIRE 434 )</v>
      </c>
      <c r="K120" s="1" t="str">
        <f aca="false">"X"&amp;$E120</f>
        <v>X2790</v>
      </c>
      <c r="L120" s="1" t="str">
        <f aca="false">"Y"&amp;F120</f>
        <v>Y1302.3</v>
      </c>
      <c r="M120" s="1" t="str">
        <f aca="false">"G111"</f>
        <v>G111</v>
      </c>
      <c r="O120" s="13" t="str">
        <f aca="false">I120&amp;" "&amp;J120&amp;" "&amp;K120&amp;" "&amp;L120&amp;" "&amp;M120</f>
        <v>N119 ( WIRE 434 ) X2790 Y1302.3 G111</v>
      </c>
    </row>
    <row r="121" customFormat="false" ht="13.8" hidden="false" customHeight="false" outlineLevel="0" collapsed="false">
      <c r="D121" s="1" t="n">
        <f aca="false">D120+$B$6</f>
        <v>433</v>
      </c>
      <c r="E121" s="1" t="n">
        <f aca="false">E120+$B$4</f>
        <v>2790</v>
      </c>
      <c r="F121" s="1" t="n">
        <f aca="false">F120+$B$5</f>
        <v>1308.05</v>
      </c>
      <c r="I121" s="1" t="s">
        <v>136</v>
      </c>
      <c r="J121" s="1" t="str">
        <f aca="false">"( WIRE "&amp;D121&amp;" )"</f>
        <v>( WIRE 433 )</v>
      </c>
      <c r="K121" s="1" t="str">
        <f aca="false">"X"&amp;$E121</f>
        <v>X2790</v>
      </c>
      <c r="L121" s="1" t="str">
        <f aca="false">"Y"&amp;F121</f>
        <v>Y1308.05</v>
      </c>
      <c r="M121" s="1" t="str">
        <f aca="false">"G111"</f>
        <v>G111</v>
      </c>
      <c r="O121" s="13" t="str">
        <f aca="false">I121&amp;" "&amp;J121&amp;" "&amp;K121&amp;" "&amp;L121&amp;" "&amp;M121</f>
        <v>N120 ( WIRE 433 ) X2790 Y1308.05 G111</v>
      </c>
    </row>
    <row r="122" customFormat="false" ht="13.8" hidden="false" customHeight="false" outlineLevel="0" collapsed="false">
      <c r="D122" s="1" t="n">
        <f aca="false">D121+$B$6</f>
        <v>432</v>
      </c>
      <c r="E122" s="1" t="n">
        <f aca="false">E121+$B$4</f>
        <v>2790</v>
      </c>
      <c r="F122" s="1" t="n">
        <f aca="false">F121+$B$5</f>
        <v>1313.8</v>
      </c>
      <c r="I122" s="1" t="s">
        <v>137</v>
      </c>
      <c r="J122" s="1" t="str">
        <f aca="false">"( WIRE "&amp;D122&amp;" )"</f>
        <v>( WIRE 432 )</v>
      </c>
      <c r="K122" s="1" t="str">
        <f aca="false">"X"&amp;$E122</f>
        <v>X2790</v>
      </c>
      <c r="L122" s="1" t="str">
        <f aca="false">"Y"&amp;F122</f>
        <v>Y1313.8</v>
      </c>
      <c r="M122" s="1" t="str">
        <f aca="false">"G111"</f>
        <v>G111</v>
      </c>
      <c r="O122" s="13" t="str">
        <f aca="false">I122&amp;" "&amp;J122&amp;" "&amp;K122&amp;" "&amp;L122&amp;" "&amp;M122</f>
        <v>N121 ( WIRE 432 ) X2790 Y1313.8 G111</v>
      </c>
    </row>
    <row r="123" customFormat="false" ht="13.8" hidden="false" customHeight="false" outlineLevel="0" collapsed="false">
      <c r="D123" s="1" t="n">
        <f aca="false">D122+$B$6</f>
        <v>431</v>
      </c>
      <c r="E123" s="1" t="n">
        <f aca="false">E122+$B$4</f>
        <v>2790</v>
      </c>
      <c r="F123" s="1" t="n">
        <f aca="false">F122+$B$5</f>
        <v>1319.55</v>
      </c>
      <c r="I123" s="1" t="s">
        <v>138</v>
      </c>
      <c r="J123" s="1" t="str">
        <f aca="false">"( WIRE "&amp;D123&amp;" )"</f>
        <v>( WIRE 431 )</v>
      </c>
      <c r="K123" s="1" t="str">
        <f aca="false">"X"&amp;$E123</f>
        <v>X2790</v>
      </c>
      <c r="L123" s="1" t="str">
        <f aca="false">"Y"&amp;F123</f>
        <v>Y1319.55</v>
      </c>
      <c r="M123" s="1" t="str">
        <f aca="false">"G111"</f>
        <v>G111</v>
      </c>
      <c r="O123" s="13" t="str">
        <f aca="false">I123&amp;" "&amp;J123&amp;" "&amp;K123&amp;" "&amp;L123&amp;" "&amp;M123</f>
        <v>N122 ( WIRE 431 ) X2790 Y1319.55 G111</v>
      </c>
    </row>
    <row r="124" customFormat="false" ht="13.8" hidden="false" customHeight="false" outlineLevel="0" collapsed="false">
      <c r="D124" s="1" t="n">
        <f aca="false">D123+$B$6</f>
        <v>430</v>
      </c>
      <c r="E124" s="1" t="n">
        <f aca="false">E123+$B$4</f>
        <v>2790</v>
      </c>
      <c r="F124" s="1" t="n">
        <f aca="false">F123+$B$5</f>
        <v>1325.3</v>
      </c>
      <c r="I124" s="1" t="s">
        <v>139</v>
      </c>
      <c r="J124" s="1" t="str">
        <f aca="false">"( WIRE "&amp;D124&amp;" )"</f>
        <v>( WIRE 430 )</v>
      </c>
      <c r="K124" s="1" t="str">
        <f aca="false">"X"&amp;$E124</f>
        <v>X2790</v>
      </c>
      <c r="L124" s="1" t="str">
        <f aca="false">"Y"&amp;F124</f>
        <v>Y1325.3</v>
      </c>
      <c r="M124" s="1" t="str">
        <f aca="false">"G111"</f>
        <v>G111</v>
      </c>
      <c r="O124" s="13" t="str">
        <f aca="false">I124&amp;" "&amp;J124&amp;" "&amp;K124&amp;" "&amp;L124&amp;" "&amp;M124</f>
        <v>N123 ( WIRE 430 ) X2790 Y1325.3 G111</v>
      </c>
    </row>
    <row r="125" customFormat="false" ht="13.8" hidden="false" customHeight="false" outlineLevel="0" collapsed="false">
      <c r="D125" s="1" t="n">
        <f aca="false">D124+$B$6</f>
        <v>429</v>
      </c>
      <c r="E125" s="1" t="n">
        <f aca="false">E124+$B$4</f>
        <v>2790</v>
      </c>
      <c r="F125" s="1" t="n">
        <f aca="false">F124+$B$5</f>
        <v>1331.05</v>
      </c>
      <c r="I125" s="1" t="s">
        <v>140</v>
      </c>
      <c r="J125" s="1" t="str">
        <f aca="false">"( WIRE "&amp;D125&amp;" )"</f>
        <v>( WIRE 429 )</v>
      </c>
      <c r="K125" s="1" t="str">
        <f aca="false">"X"&amp;$E125</f>
        <v>X2790</v>
      </c>
      <c r="L125" s="1" t="str">
        <f aca="false">"Y"&amp;F125</f>
        <v>Y1331.05</v>
      </c>
      <c r="M125" s="1" t="str">
        <f aca="false">"G111"</f>
        <v>G111</v>
      </c>
      <c r="O125" s="13" t="str">
        <f aca="false">I125&amp;" "&amp;J125&amp;" "&amp;K125&amp;" "&amp;L125&amp;" "&amp;M125</f>
        <v>N124 ( WIRE 429 ) X2790 Y1331.05 G111</v>
      </c>
    </row>
    <row r="126" customFormat="false" ht="13.8" hidden="false" customHeight="false" outlineLevel="0" collapsed="false">
      <c r="D126" s="1" t="n">
        <f aca="false">D125+$B$6</f>
        <v>428</v>
      </c>
      <c r="E126" s="1" t="n">
        <f aca="false">E125+$B$4</f>
        <v>2790</v>
      </c>
      <c r="F126" s="1" t="n">
        <f aca="false">F125+$B$5</f>
        <v>1336.8</v>
      </c>
      <c r="I126" s="1" t="s">
        <v>141</v>
      </c>
      <c r="J126" s="1" t="str">
        <f aca="false">"( WIRE "&amp;D126&amp;" )"</f>
        <v>( WIRE 428 )</v>
      </c>
      <c r="K126" s="1" t="str">
        <f aca="false">"X"&amp;$E126</f>
        <v>X2790</v>
      </c>
      <c r="L126" s="1" t="str">
        <f aca="false">"Y"&amp;F126</f>
        <v>Y1336.8</v>
      </c>
      <c r="M126" s="1" t="str">
        <f aca="false">"G111"</f>
        <v>G111</v>
      </c>
      <c r="O126" s="13" t="str">
        <f aca="false">I126&amp;" "&amp;J126&amp;" "&amp;K126&amp;" "&amp;L126&amp;" "&amp;M126</f>
        <v>N125 ( WIRE 428 ) X2790 Y1336.8 G111</v>
      </c>
    </row>
    <row r="127" customFormat="false" ht="13.8" hidden="false" customHeight="false" outlineLevel="0" collapsed="false">
      <c r="D127" s="1" t="n">
        <f aca="false">D126+$B$6</f>
        <v>427</v>
      </c>
      <c r="E127" s="1" t="n">
        <f aca="false">E126+$B$4</f>
        <v>2790</v>
      </c>
      <c r="F127" s="1" t="n">
        <f aca="false">F126+$B$5</f>
        <v>1342.55</v>
      </c>
      <c r="I127" s="1" t="s">
        <v>142</v>
      </c>
      <c r="J127" s="1" t="str">
        <f aca="false">"( WIRE "&amp;D127&amp;" )"</f>
        <v>( WIRE 427 )</v>
      </c>
      <c r="K127" s="1" t="str">
        <f aca="false">"X"&amp;$E127</f>
        <v>X2790</v>
      </c>
      <c r="L127" s="1" t="str">
        <f aca="false">"Y"&amp;F127</f>
        <v>Y1342.55</v>
      </c>
      <c r="M127" s="1" t="str">
        <f aca="false">"G111"</f>
        <v>G111</v>
      </c>
      <c r="O127" s="13" t="str">
        <f aca="false">I127&amp;" "&amp;J127&amp;" "&amp;K127&amp;" "&amp;L127&amp;" "&amp;M127</f>
        <v>N126 ( WIRE 427 ) X2790 Y1342.55 G111</v>
      </c>
    </row>
    <row r="128" customFormat="false" ht="13.8" hidden="false" customHeight="false" outlineLevel="0" collapsed="false">
      <c r="D128" s="1" t="n">
        <f aca="false">D127+$B$6</f>
        <v>426</v>
      </c>
      <c r="E128" s="1" t="n">
        <f aca="false">E127+$B$4</f>
        <v>2790</v>
      </c>
      <c r="F128" s="1" t="n">
        <f aca="false">F127+$B$5</f>
        <v>1348.3</v>
      </c>
      <c r="I128" s="1" t="s">
        <v>143</v>
      </c>
      <c r="J128" s="1" t="str">
        <f aca="false">"( WIRE "&amp;D128&amp;" )"</f>
        <v>( WIRE 426 )</v>
      </c>
      <c r="K128" s="1" t="str">
        <f aca="false">"X"&amp;$E128</f>
        <v>X2790</v>
      </c>
      <c r="L128" s="1" t="str">
        <f aca="false">"Y"&amp;F128</f>
        <v>Y1348.3</v>
      </c>
      <c r="M128" s="1" t="str">
        <f aca="false">"G111"</f>
        <v>G111</v>
      </c>
      <c r="O128" s="13" t="str">
        <f aca="false">I128&amp;" "&amp;J128&amp;" "&amp;K128&amp;" "&amp;L128&amp;" "&amp;M128</f>
        <v>N127 ( WIRE 426 ) X2790 Y1348.3 G111</v>
      </c>
    </row>
    <row r="129" customFormat="false" ht="13.8" hidden="false" customHeight="false" outlineLevel="0" collapsed="false">
      <c r="D129" s="1" t="n">
        <f aca="false">D128+$B$6</f>
        <v>425</v>
      </c>
      <c r="E129" s="1" t="n">
        <f aca="false">E128+$B$4</f>
        <v>2790</v>
      </c>
      <c r="F129" s="1" t="n">
        <f aca="false">F128+$B$5</f>
        <v>1354.05</v>
      </c>
      <c r="I129" s="1" t="s">
        <v>144</v>
      </c>
      <c r="J129" s="1" t="str">
        <f aca="false">"( WIRE "&amp;D129&amp;" )"</f>
        <v>( WIRE 425 )</v>
      </c>
      <c r="K129" s="1" t="str">
        <f aca="false">"X"&amp;$E129</f>
        <v>X2790</v>
      </c>
      <c r="L129" s="1" t="str">
        <f aca="false">"Y"&amp;F129</f>
        <v>Y1354.05</v>
      </c>
      <c r="M129" s="1" t="str">
        <f aca="false">"G111"</f>
        <v>G111</v>
      </c>
      <c r="O129" s="13" t="str">
        <f aca="false">I129&amp;" "&amp;J129&amp;" "&amp;K129&amp;" "&amp;L129&amp;" "&amp;M129</f>
        <v>N128 ( WIRE 425 ) X2790 Y1354.05 G111</v>
      </c>
    </row>
    <row r="130" customFormat="false" ht="13.8" hidden="false" customHeight="false" outlineLevel="0" collapsed="false">
      <c r="D130" s="1" t="n">
        <f aca="false">D129+$B$6</f>
        <v>424</v>
      </c>
      <c r="E130" s="1" t="n">
        <f aca="false">E129+$B$4</f>
        <v>2790</v>
      </c>
      <c r="F130" s="1" t="n">
        <f aca="false">F129+$B$5</f>
        <v>1359.8</v>
      </c>
      <c r="I130" s="1" t="s">
        <v>145</v>
      </c>
      <c r="J130" s="1" t="str">
        <f aca="false">"( WIRE "&amp;D130&amp;" )"</f>
        <v>( WIRE 424 )</v>
      </c>
      <c r="K130" s="1" t="str">
        <f aca="false">"X"&amp;$E130</f>
        <v>X2790</v>
      </c>
      <c r="L130" s="1" t="str">
        <f aca="false">"Y"&amp;F130</f>
        <v>Y1359.8</v>
      </c>
      <c r="M130" s="1" t="str">
        <f aca="false">"G111"</f>
        <v>G111</v>
      </c>
      <c r="O130" s="13" t="str">
        <f aca="false">I130&amp;" "&amp;J130&amp;" "&amp;K130&amp;" "&amp;L130&amp;" "&amp;M130</f>
        <v>N129 ( WIRE 424 ) X2790 Y1359.8 G111</v>
      </c>
    </row>
    <row r="131" customFormat="false" ht="13.8" hidden="false" customHeight="false" outlineLevel="0" collapsed="false">
      <c r="D131" s="1" t="n">
        <f aca="false">D130+$B$6</f>
        <v>423</v>
      </c>
      <c r="E131" s="1" t="n">
        <f aca="false">E130+$B$4</f>
        <v>2790</v>
      </c>
      <c r="F131" s="1" t="n">
        <f aca="false">F130+$B$5</f>
        <v>1365.55</v>
      </c>
      <c r="I131" s="1" t="s">
        <v>146</v>
      </c>
      <c r="J131" s="1" t="str">
        <f aca="false">"( WIRE "&amp;D131&amp;" )"</f>
        <v>( WIRE 423 )</v>
      </c>
      <c r="K131" s="1" t="str">
        <f aca="false">"X"&amp;$E131</f>
        <v>X2790</v>
      </c>
      <c r="L131" s="1" t="str">
        <f aca="false">"Y"&amp;F131</f>
        <v>Y1365.55</v>
      </c>
      <c r="M131" s="1" t="str">
        <f aca="false">"G111"</f>
        <v>G111</v>
      </c>
      <c r="O131" s="13" t="str">
        <f aca="false">I131&amp;" "&amp;J131&amp;" "&amp;K131&amp;" "&amp;L131&amp;" "&amp;M131</f>
        <v>N130 ( WIRE 423 ) X2790 Y1365.55 G111</v>
      </c>
    </row>
    <row r="132" customFormat="false" ht="13.8" hidden="false" customHeight="false" outlineLevel="0" collapsed="false">
      <c r="D132" s="1" t="n">
        <f aca="false">D131+$B$6</f>
        <v>422</v>
      </c>
      <c r="E132" s="1" t="n">
        <f aca="false">E131+$B$4</f>
        <v>2790</v>
      </c>
      <c r="F132" s="1" t="n">
        <f aca="false">F131+$B$5</f>
        <v>1371.3</v>
      </c>
      <c r="I132" s="1" t="s">
        <v>147</v>
      </c>
      <c r="J132" s="1" t="str">
        <f aca="false">"( WIRE "&amp;D132&amp;" )"</f>
        <v>( WIRE 422 )</v>
      </c>
      <c r="K132" s="1" t="str">
        <f aca="false">"X"&amp;$E132</f>
        <v>X2790</v>
      </c>
      <c r="L132" s="1" t="str">
        <f aca="false">"Y"&amp;F132</f>
        <v>Y1371.3</v>
      </c>
      <c r="M132" s="1" t="str">
        <f aca="false">"G111"</f>
        <v>G111</v>
      </c>
      <c r="O132" s="13" t="str">
        <f aca="false">I132&amp;" "&amp;J132&amp;" "&amp;K132&amp;" "&amp;L132&amp;" "&amp;M132</f>
        <v>N131 ( WIRE 422 ) X2790 Y1371.3 G111</v>
      </c>
    </row>
    <row r="133" customFormat="false" ht="13.8" hidden="false" customHeight="false" outlineLevel="0" collapsed="false">
      <c r="D133" s="1" t="n">
        <f aca="false">D132+$B$6</f>
        <v>421</v>
      </c>
      <c r="E133" s="1" t="n">
        <f aca="false">E132+$B$4</f>
        <v>2790</v>
      </c>
      <c r="F133" s="1" t="n">
        <f aca="false">F132+$B$5</f>
        <v>1377.05</v>
      </c>
      <c r="I133" s="1" t="s">
        <v>148</v>
      </c>
      <c r="J133" s="1" t="str">
        <f aca="false">"( WIRE "&amp;D133&amp;" )"</f>
        <v>( WIRE 421 )</v>
      </c>
      <c r="K133" s="1" t="str">
        <f aca="false">"X"&amp;$E133</f>
        <v>X2790</v>
      </c>
      <c r="L133" s="1" t="str">
        <f aca="false">"Y"&amp;F133</f>
        <v>Y1377.05</v>
      </c>
      <c r="M133" s="1" t="str">
        <f aca="false">"G111"</f>
        <v>G111</v>
      </c>
      <c r="O133" s="13" t="str">
        <f aca="false">I133&amp;" "&amp;J133&amp;" "&amp;K133&amp;" "&amp;L133&amp;" "&amp;M133</f>
        <v>N132 ( WIRE 421 ) X2790 Y1377.05 G111</v>
      </c>
    </row>
    <row r="134" customFormat="false" ht="13.8" hidden="false" customHeight="false" outlineLevel="0" collapsed="false">
      <c r="D134" s="1" t="n">
        <f aca="false">D133+$B$6</f>
        <v>420</v>
      </c>
      <c r="E134" s="1" t="n">
        <f aca="false">E133+$B$4</f>
        <v>2790</v>
      </c>
      <c r="F134" s="1" t="n">
        <f aca="false">F133+$B$5</f>
        <v>1382.8</v>
      </c>
      <c r="I134" s="1" t="s">
        <v>149</v>
      </c>
      <c r="J134" s="1" t="str">
        <f aca="false">"( WIRE "&amp;D134&amp;" )"</f>
        <v>( WIRE 420 )</v>
      </c>
      <c r="K134" s="1" t="str">
        <f aca="false">"X"&amp;$E134</f>
        <v>X2790</v>
      </c>
      <c r="L134" s="1" t="str">
        <f aca="false">"Y"&amp;F134</f>
        <v>Y1382.8</v>
      </c>
      <c r="M134" s="1" t="str">
        <f aca="false">"G111"</f>
        <v>G111</v>
      </c>
      <c r="O134" s="13" t="str">
        <f aca="false">I134&amp;" "&amp;J134&amp;" "&amp;K134&amp;" "&amp;L134&amp;" "&amp;M134</f>
        <v>N133 ( WIRE 420 ) X2790 Y1382.8 G111</v>
      </c>
    </row>
    <row r="135" customFormat="false" ht="13.8" hidden="false" customHeight="false" outlineLevel="0" collapsed="false">
      <c r="D135" s="1" t="n">
        <f aca="false">D134+$B$6</f>
        <v>419</v>
      </c>
      <c r="E135" s="1" t="n">
        <f aca="false">E134+$B$4</f>
        <v>2790</v>
      </c>
      <c r="F135" s="1" t="n">
        <f aca="false">F134+$B$5</f>
        <v>1388.55</v>
      </c>
      <c r="I135" s="1" t="s">
        <v>150</v>
      </c>
      <c r="J135" s="1" t="str">
        <f aca="false">"( WIRE "&amp;D135&amp;" )"</f>
        <v>( WIRE 419 )</v>
      </c>
      <c r="K135" s="1" t="str">
        <f aca="false">"X"&amp;$E135</f>
        <v>X2790</v>
      </c>
      <c r="L135" s="1" t="str">
        <f aca="false">"Y"&amp;F135</f>
        <v>Y1388.55</v>
      </c>
      <c r="M135" s="1" t="str">
        <f aca="false">"G111"</f>
        <v>G111</v>
      </c>
      <c r="O135" s="13" t="str">
        <f aca="false">I135&amp;" "&amp;J135&amp;" "&amp;K135&amp;" "&amp;L135&amp;" "&amp;M135</f>
        <v>N134 ( WIRE 419 ) X2790 Y1388.55 G111</v>
      </c>
    </row>
    <row r="136" customFormat="false" ht="13.8" hidden="false" customHeight="false" outlineLevel="0" collapsed="false">
      <c r="D136" s="1" t="n">
        <f aca="false">D135+$B$6</f>
        <v>418</v>
      </c>
      <c r="E136" s="1" t="n">
        <f aca="false">E135+$B$4</f>
        <v>2790</v>
      </c>
      <c r="F136" s="1" t="n">
        <f aca="false">F135+$B$5</f>
        <v>1394.3</v>
      </c>
      <c r="I136" s="1" t="s">
        <v>151</v>
      </c>
      <c r="J136" s="1" t="str">
        <f aca="false">"( WIRE "&amp;D136&amp;" )"</f>
        <v>( WIRE 418 )</v>
      </c>
      <c r="K136" s="1" t="str">
        <f aca="false">"X"&amp;$E136</f>
        <v>X2790</v>
      </c>
      <c r="L136" s="1" t="str">
        <f aca="false">"Y"&amp;F136</f>
        <v>Y1394.3</v>
      </c>
      <c r="M136" s="1" t="str">
        <f aca="false">"G111"</f>
        <v>G111</v>
      </c>
      <c r="O136" s="13" t="str">
        <f aca="false">I136&amp;" "&amp;J136&amp;" "&amp;K136&amp;" "&amp;L136&amp;" "&amp;M136</f>
        <v>N135 ( WIRE 418 ) X2790 Y1394.3 G111</v>
      </c>
    </row>
    <row r="137" customFormat="false" ht="13.8" hidden="false" customHeight="false" outlineLevel="0" collapsed="false">
      <c r="D137" s="1" t="n">
        <f aca="false">D136+$B$6</f>
        <v>417</v>
      </c>
      <c r="E137" s="1" t="n">
        <f aca="false">E136+$B$4</f>
        <v>2790</v>
      </c>
      <c r="F137" s="1" t="n">
        <f aca="false">F136+$B$5</f>
        <v>1400.05</v>
      </c>
      <c r="I137" s="1" t="s">
        <v>152</v>
      </c>
      <c r="J137" s="1" t="str">
        <f aca="false">"( WIRE "&amp;D137&amp;" )"</f>
        <v>( WIRE 417 )</v>
      </c>
      <c r="K137" s="1" t="str">
        <f aca="false">"X"&amp;$E137</f>
        <v>X2790</v>
      </c>
      <c r="L137" s="1" t="str">
        <f aca="false">"Y"&amp;F137</f>
        <v>Y1400.05</v>
      </c>
      <c r="M137" s="1" t="str">
        <f aca="false">"G111"</f>
        <v>G111</v>
      </c>
      <c r="O137" s="13" t="str">
        <f aca="false">I137&amp;" "&amp;J137&amp;" "&amp;K137&amp;" "&amp;L137&amp;" "&amp;M137</f>
        <v>N136 ( WIRE 417 ) X2790 Y1400.05 G111</v>
      </c>
    </row>
    <row r="138" customFormat="false" ht="13.8" hidden="false" customHeight="false" outlineLevel="0" collapsed="false">
      <c r="D138" s="1" t="n">
        <f aca="false">D137+$B$6</f>
        <v>416</v>
      </c>
      <c r="E138" s="1" t="n">
        <f aca="false">E137+$B$4</f>
        <v>2790</v>
      </c>
      <c r="F138" s="1" t="n">
        <f aca="false">F137+$B$5</f>
        <v>1405.8</v>
      </c>
      <c r="I138" s="1" t="s">
        <v>153</v>
      </c>
      <c r="J138" s="1" t="str">
        <f aca="false">"( WIRE "&amp;D138&amp;" )"</f>
        <v>( WIRE 416 )</v>
      </c>
      <c r="K138" s="1" t="str">
        <f aca="false">"X"&amp;$E138</f>
        <v>X2790</v>
      </c>
      <c r="L138" s="1" t="str">
        <f aca="false">"Y"&amp;F138</f>
        <v>Y1405.8</v>
      </c>
      <c r="M138" s="1" t="str">
        <f aca="false">"G111"</f>
        <v>G111</v>
      </c>
      <c r="O138" s="13" t="str">
        <f aca="false">I138&amp;" "&amp;J138&amp;" "&amp;K138&amp;" "&amp;L138&amp;" "&amp;M138</f>
        <v>N137 ( WIRE 416 ) X2790 Y1405.8 G111</v>
      </c>
    </row>
    <row r="139" customFormat="false" ht="13.8" hidden="false" customHeight="false" outlineLevel="0" collapsed="false">
      <c r="D139" s="1" t="n">
        <f aca="false">D138+$B$6</f>
        <v>415</v>
      </c>
      <c r="E139" s="1" t="n">
        <f aca="false">E138+$B$4</f>
        <v>2790</v>
      </c>
      <c r="F139" s="1" t="n">
        <f aca="false">F138+$B$5</f>
        <v>1411.55</v>
      </c>
      <c r="I139" s="1" t="s">
        <v>154</v>
      </c>
      <c r="J139" s="1" t="str">
        <f aca="false">"( WIRE "&amp;D139&amp;" )"</f>
        <v>( WIRE 415 )</v>
      </c>
      <c r="K139" s="1" t="str">
        <f aca="false">"X"&amp;$E139</f>
        <v>X2790</v>
      </c>
      <c r="L139" s="1" t="str">
        <f aca="false">"Y"&amp;F139</f>
        <v>Y1411.55</v>
      </c>
      <c r="M139" s="1" t="str">
        <f aca="false">"G111"</f>
        <v>G111</v>
      </c>
      <c r="O139" s="13" t="str">
        <f aca="false">I139&amp;" "&amp;J139&amp;" "&amp;K139&amp;" "&amp;L139&amp;" "&amp;M139</f>
        <v>N138 ( WIRE 415 ) X2790 Y1411.55 G111</v>
      </c>
    </row>
    <row r="140" customFormat="false" ht="13.8" hidden="false" customHeight="false" outlineLevel="0" collapsed="false">
      <c r="D140" s="1" t="n">
        <f aca="false">D139+$B$6</f>
        <v>414</v>
      </c>
      <c r="E140" s="1" t="n">
        <f aca="false">E139+$B$4</f>
        <v>2790</v>
      </c>
      <c r="F140" s="1" t="n">
        <f aca="false">F139+$B$5</f>
        <v>1417.3</v>
      </c>
      <c r="I140" s="1" t="s">
        <v>155</v>
      </c>
      <c r="J140" s="1" t="str">
        <f aca="false">"( WIRE "&amp;D140&amp;" )"</f>
        <v>( WIRE 414 )</v>
      </c>
      <c r="K140" s="1" t="str">
        <f aca="false">"X"&amp;$E140</f>
        <v>X2790</v>
      </c>
      <c r="L140" s="1" t="str">
        <f aca="false">"Y"&amp;F140</f>
        <v>Y1417.3</v>
      </c>
      <c r="M140" s="1" t="str">
        <f aca="false">"G111"</f>
        <v>G111</v>
      </c>
      <c r="O140" s="13" t="str">
        <f aca="false">I140&amp;" "&amp;J140&amp;" "&amp;K140&amp;" "&amp;L140&amp;" "&amp;M140</f>
        <v>N139 ( WIRE 414 ) X2790 Y1417.3 G111</v>
      </c>
    </row>
    <row r="141" customFormat="false" ht="13.8" hidden="false" customHeight="false" outlineLevel="0" collapsed="false">
      <c r="D141" s="1" t="n">
        <f aca="false">D140+$B$6</f>
        <v>413</v>
      </c>
      <c r="E141" s="1" t="n">
        <f aca="false">E140+$B$4</f>
        <v>2790</v>
      </c>
      <c r="F141" s="1" t="n">
        <f aca="false">F140+$B$5</f>
        <v>1423.05</v>
      </c>
      <c r="I141" s="1" t="s">
        <v>156</v>
      </c>
      <c r="J141" s="1" t="str">
        <f aca="false">"( WIRE "&amp;D141&amp;" )"</f>
        <v>( WIRE 413 )</v>
      </c>
      <c r="K141" s="1" t="str">
        <f aca="false">"X"&amp;$E141</f>
        <v>X2790</v>
      </c>
      <c r="L141" s="1" t="str">
        <f aca="false">"Y"&amp;F141</f>
        <v>Y1423.05</v>
      </c>
      <c r="M141" s="1" t="str">
        <f aca="false">"G111"</f>
        <v>G111</v>
      </c>
      <c r="O141" s="13" t="str">
        <f aca="false">I141&amp;" "&amp;J141&amp;" "&amp;K141&amp;" "&amp;L141&amp;" "&amp;M141</f>
        <v>N140 ( WIRE 413 ) X2790 Y1423.05 G111</v>
      </c>
    </row>
    <row r="142" customFormat="false" ht="13.8" hidden="false" customHeight="false" outlineLevel="0" collapsed="false">
      <c r="D142" s="1" t="n">
        <f aca="false">D141+$B$6</f>
        <v>412</v>
      </c>
      <c r="E142" s="1" t="n">
        <f aca="false">E141+$B$4</f>
        <v>2790</v>
      </c>
      <c r="F142" s="1" t="n">
        <f aca="false">F141+$B$5</f>
        <v>1428.8</v>
      </c>
      <c r="I142" s="1" t="s">
        <v>157</v>
      </c>
      <c r="J142" s="1" t="str">
        <f aca="false">"( WIRE "&amp;D142&amp;" )"</f>
        <v>( WIRE 412 )</v>
      </c>
      <c r="K142" s="1" t="str">
        <f aca="false">"X"&amp;$E142</f>
        <v>X2790</v>
      </c>
      <c r="L142" s="1" t="str">
        <f aca="false">"Y"&amp;F142</f>
        <v>Y1428.8</v>
      </c>
      <c r="M142" s="1" t="str">
        <f aca="false">"G111"</f>
        <v>G111</v>
      </c>
      <c r="O142" s="13" t="str">
        <f aca="false">I142&amp;" "&amp;J142&amp;" "&amp;K142&amp;" "&amp;L142&amp;" "&amp;M142</f>
        <v>N141 ( WIRE 412 ) X2790 Y1428.8 G111</v>
      </c>
    </row>
    <row r="143" customFormat="false" ht="13.8" hidden="false" customHeight="false" outlineLevel="0" collapsed="false">
      <c r="D143" s="1" t="n">
        <f aca="false">D142+$B$6</f>
        <v>411</v>
      </c>
      <c r="E143" s="1" t="n">
        <f aca="false">E142+$B$4</f>
        <v>2790</v>
      </c>
      <c r="F143" s="1" t="n">
        <f aca="false">F142+$B$5</f>
        <v>1434.55</v>
      </c>
      <c r="I143" s="1" t="s">
        <v>158</v>
      </c>
      <c r="J143" s="1" t="str">
        <f aca="false">"( WIRE "&amp;D143&amp;" )"</f>
        <v>( WIRE 411 )</v>
      </c>
      <c r="K143" s="1" t="str">
        <f aca="false">"X"&amp;$E143</f>
        <v>X2790</v>
      </c>
      <c r="L143" s="1" t="str">
        <f aca="false">"Y"&amp;F143</f>
        <v>Y1434.55</v>
      </c>
      <c r="M143" s="1" t="str">
        <f aca="false">"G111"</f>
        <v>G111</v>
      </c>
      <c r="O143" s="13" t="str">
        <f aca="false">I143&amp;" "&amp;J143&amp;" "&amp;K143&amp;" "&amp;L143&amp;" "&amp;M143</f>
        <v>N142 ( WIRE 411 ) X2790 Y1434.55 G111</v>
      </c>
    </row>
    <row r="144" customFormat="false" ht="13.8" hidden="false" customHeight="false" outlineLevel="0" collapsed="false">
      <c r="D144" s="1" t="n">
        <f aca="false">D143+$B$6</f>
        <v>410</v>
      </c>
      <c r="E144" s="1" t="n">
        <f aca="false">E143+$B$4</f>
        <v>2790</v>
      </c>
      <c r="F144" s="1" t="n">
        <f aca="false">F143+$B$5</f>
        <v>1440.3</v>
      </c>
      <c r="I144" s="1" t="s">
        <v>159</v>
      </c>
      <c r="J144" s="1" t="str">
        <f aca="false">"( WIRE "&amp;D144&amp;" )"</f>
        <v>( WIRE 410 )</v>
      </c>
      <c r="K144" s="1" t="str">
        <f aca="false">"X"&amp;$E144</f>
        <v>X2790</v>
      </c>
      <c r="L144" s="1" t="str">
        <f aca="false">"Y"&amp;F144</f>
        <v>Y1440.3</v>
      </c>
      <c r="M144" s="1" t="str">
        <f aca="false">"G111"</f>
        <v>G111</v>
      </c>
      <c r="O144" s="13" t="str">
        <f aca="false">I144&amp;" "&amp;J144&amp;" "&amp;K144&amp;" "&amp;L144&amp;" "&amp;M144</f>
        <v>N143 ( WIRE 410 ) X2790 Y1440.3 G111</v>
      </c>
    </row>
    <row r="145" customFormat="false" ht="13.8" hidden="false" customHeight="false" outlineLevel="0" collapsed="false">
      <c r="D145" s="1" t="n">
        <f aca="false">D144+$B$6</f>
        <v>409</v>
      </c>
      <c r="E145" s="1" t="n">
        <f aca="false">E144+$B$4</f>
        <v>2790</v>
      </c>
      <c r="F145" s="1" t="n">
        <f aca="false">F144+$B$5</f>
        <v>1446.05</v>
      </c>
      <c r="I145" s="1" t="s">
        <v>160</v>
      </c>
      <c r="J145" s="1" t="str">
        <f aca="false">"( WIRE "&amp;D145&amp;" )"</f>
        <v>( WIRE 409 )</v>
      </c>
      <c r="K145" s="1" t="str">
        <f aca="false">"X"&amp;$E145</f>
        <v>X2790</v>
      </c>
      <c r="L145" s="1" t="str">
        <f aca="false">"Y"&amp;F145</f>
        <v>Y1446.05</v>
      </c>
      <c r="M145" s="1" t="str">
        <f aca="false">"G111"</f>
        <v>G111</v>
      </c>
      <c r="O145" s="13" t="str">
        <f aca="false">I145&amp;" "&amp;J145&amp;" "&amp;K145&amp;" "&amp;L145&amp;" "&amp;M145</f>
        <v>N144 ( WIRE 409 ) X2790 Y1446.05 G111</v>
      </c>
    </row>
    <row r="146" customFormat="false" ht="13.8" hidden="false" customHeight="false" outlineLevel="0" collapsed="false">
      <c r="D146" s="1" t="n">
        <f aca="false">D145+$B$6</f>
        <v>408</v>
      </c>
      <c r="E146" s="1" t="n">
        <f aca="false">E145+$B$4</f>
        <v>2790</v>
      </c>
      <c r="F146" s="1" t="n">
        <f aca="false">F145+$B$5</f>
        <v>1451.8</v>
      </c>
      <c r="I146" s="1" t="s">
        <v>161</v>
      </c>
      <c r="J146" s="1" t="str">
        <f aca="false">"( WIRE "&amp;D146&amp;" )"</f>
        <v>( WIRE 408 )</v>
      </c>
      <c r="K146" s="1" t="str">
        <f aca="false">"X"&amp;$E146</f>
        <v>X2790</v>
      </c>
      <c r="L146" s="1" t="str">
        <f aca="false">"Y"&amp;F146</f>
        <v>Y1451.8</v>
      </c>
      <c r="M146" s="1" t="str">
        <f aca="false">"G111"</f>
        <v>G111</v>
      </c>
      <c r="O146" s="13" t="str">
        <f aca="false">I146&amp;" "&amp;J146&amp;" "&amp;K146&amp;" "&amp;L146&amp;" "&amp;M146</f>
        <v>N145 ( WIRE 408 ) X2790 Y1451.8 G111</v>
      </c>
    </row>
    <row r="147" customFormat="false" ht="13.8" hidden="false" customHeight="false" outlineLevel="0" collapsed="false">
      <c r="D147" s="1" t="n">
        <f aca="false">D146+$B$6</f>
        <v>407</v>
      </c>
      <c r="E147" s="1" t="n">
        <f aca="false">E146+$B$4</f>
        <v>2790</v>
      </c>
      <c r="F147" s="1" t="n">
        <f aca="false">F146+$B$5</f>
        <v>1457.55</v>
      </c>
      <c r="I147" s="1" t="s">
        <v>162</v>
      </c>
      <c r="J147" s="1" t="str">
        <f aca="false">"( WIRE "&amp;D147&amp;" )"</f>
        <v>( WIRE 407 )</v>
      </c>
      <c r="K147" s="1" t="str">
        <f aca="false">"X"&amp;$E147</f>
        <v>X2790</v>
      </c>
      <c r="L147" s="1" t="str">
        <f aca="false">"Y"&amp;F147</f>
        <v>Y1457.55</v>
      </c>
      <c r="M147" s="1" t="str">
        <f aca="false">"G111"</f>
        <v>G111</v>
      </c>
      <c r="O147" s="13" t="str">
        <f aca="false">I147&amp;" "&amp;J147&amp;" "&amp;K147&amp;" "&amp;L147&amp;" "&amp;M147</f>
        <v>N146 ( WIRE 407 ) X2790 Y1457.55 G111</v>
      </c>
    </row>
    <row r="148" customFormat="false" ht="13.8" hidden="false" customHeight="false" outlineLevel="0" collapsed="false">
      <c r="D148" s="1" t="n">
        <f aca="false">D147+$B$6</f>
        <v>406</v>
      </c>
      <c r="E148" s="1" t="n">
        <f aca="false">E147+$B$4</f>
        <v>2790</v>
      </c>
      <c r="F148" s="1" t="n">
        <f aca="false">F147+$B$5</f>
        <v>1463.3</v>
      </c>
      <c r="I148" s="1" t="s">
        <v>163</v>
      </c>
      <c r="J148" s="1" t="str">
        <f aca="false">"( WIRE "&amp;D148&amp;" )"</f>
        <v>( WIRE 406 )</v>
      </c>
      <c r="K148" s="1" t="str">
        <f aca="false">"X"&amp;$E148</f>
        <v>X2790</v>
      </c>
      <c r="L148" s="1" t="str">
        <f aca="false">"Y"&amp;F148</f>
        <v>Y1463.3</v>
      </c>
      <c r="M148" s="1" t="str">
        <f aca="false">"G111"</f>
        <v>G111</v>
      </c>
      <c r="O148" s="13" t="str">
        <f aca="false">I148&amp;" "&amp;J148&amp;" "&amp;K148&amp;" "&amp;L148&amp;" "&amp;M148</f>
        <v>N147 ( WIRE 406 ) X2790 Y1463.3 G111</v>
      </c>
    </row>
    <row r="149" customFormat="false" ht="13.8" hidden="false" customHeight="false" outlineLevel="0" collapsed="false">
      <c r="D149" s="1" t="n">
        <f aca="false">D148+$B$6</f>
        <v>405</v>
      </c>
      <c r="E149" s="1" t="n">
        <f aca="false">E148+$B$4</f>
        <v>2790</v>
      </c>
      <c r="F149" s="1" t="n">
        <f aca="false">F148+$B$5</f>
        <v>1469.05</v>
      </c>
      <c r="I149" s="1" t="s">
        <v>164</v>
      </c>
      <c r="J149" s="1" t="str">
        <f aca="false">"( WIRE "&amp;D149&amp;" )"</f>
        <v>( WIRE 405 )</v>
      </c>
      <c r="K149" s="1" t="str">
        <f aca="false">"X"&amp;$E149</f>
        <v>X2790</v>
      </c>
      <c r="L149" s="1" t="str">
        <f aca="false">"Y"&amp;F149</f>
        <v>Y1469.05</v>
      </c>
      <c r="M149" s="1" t="str">
        <f aca="false">"G111"</f>
        <v>G111</v>
      </c>
      <c r="O149" s="13" t="str">
        <f aca="false">I149&amp;" "&amp;J149&amp;" "&amp;K149&amp;" "&amp;L149&amp;" "&amp;M149</f>
        <v>N148 ( WIRE 405 ) X2790 Y1469.05 G111</v>
      </c>
    </row>
    <row r="150" customFormat="false" ht="13.8" hidden="false" customHeight="false" outlineLevel="0" collapsed="false">
      <c r="D150" s="1" t="n">
        <f aca="false">D149+$B$6</f>
        <v>404</v>
      </c>
      <c r="E150" s="1" t="n">
        <f aca="false">E149+$B$4</f>
        <v>2790</v>
      </c>
      <c r="F150" s="1" t="n">
        <f aca="false">F149+$B$5</f>
        <v>1474.8</v>
      </c>
      <c r="I150" s="1" t="s">
        <v>165</v>
      </c>
      <c r="J150" s="1" t="str">
        <f aca="false">"( WIRE "&amp;D150&amp;" )"</f>
        <v>( WIRE 404 )</v>
      </c>
      <c r="K150" s="1" t="str">
        <f aca="false">"X"&amp;$E150</f>
        <v>X2790</v>
      </c>
      <c r="L150" s="1" t="str">
        <f aca="false">"Y"&amp;F150</f>
        <v>Y1474.8</v>
      </c>
      <c r="M150" s="1" t="str">
        <f aca="false">"G111"</f>
        <v>G111</v>
      </c>
      <c r="O150" s="13" t="str">
        <f aca="false">I150&amp;" "&amp;J150&amp;" "&amp;K150&amp;" "&amp;L150&amp;" "&amp;M150</f>
        <v>N149 ( WIRE 404 ) X2790 Y1474.8 G111</v>
      </c>
    </row>
    <row r="151" customFormat="false" ht="13.8" hidden="false" customHeight="false" outlineLevel="0" collapsed="false">
      <c r="D151" s="1" t="n">
        <f aca="false">D150+$B$6</f>
        <v>403</v>
      </c>
      <c r="E151" s="1" t="n">
        <f aca="false">E150+$B$4</f>
        <v>2790</v>
      </c>
      <c r="F151" s="1" t="n">
        <f aca="false">F150+$B$5</f>
        <v>1480.55</v>
      </c>
      <c r="I151" s="1" t="s">
        <v>166</v>
      </c>
      <c r="J151" s="1" t="str">
        <f aca="false">"( WIRE "&amp;D151&amp;" )"</f>
        <v>( WIRE 403 )</v>
      </c>
      <c r="K151" s="1" t="str">
        <f aca="false">"X"&amp;$E151</f>
        <v>X2790</v>
      </c>
      <c r="L151" s="1" t="str">
        <f aca="false">"Y"&amp;F151</f>
        <v>Y1480.55</v>
      </c>
      <c r="M151" s="1" t="str">
        <f aca="false">"G111"</f>
        <v>G111</v>
      </c>
      <c r="O151" s="13" t="str">
        <f aca="false">I151&amp;" "&amp;J151&amp;" "&amp;K151&amp;" "&amp;L151&amp;" "&amp;M151</f>
        <v>N150 ( WIRE 403 ) X2790 Y1480.55 G111</v>
      </c>
    </row>
    <row r="152" customFormat="false" ht="13.8" hidden="false" customHeight="false" outlineLevel="0" collapsed="false">
      <c r="D152" s="1" t="n">
        <f aca="false">D151+$B$6</f>
        <v>402</v>
      </c>
      <c r="E152" s="1" t="n">
        <f aca="false">E151+$B$4</f>
        <v>2790</v>
      </c>
      <c r="F152" s="1" t="n">
        <f aca="false">F151+$B$5</f>
        <v>1486.3</v>
      </c>
      <c r="I152" s="1" t="s">
        <v>167</v>
      </c>
      <c r="J152" s="1" t="str">
        <f aca="false">"( WIRE "&amp;D152&amp;" )"</f>
        <v>( WIRE 402 )</v>
      </c>
      <c r="K152" s="1" t="str">
        <f aca="false">"X"&amp;$E152</f>
        <v>X2790</v>
      </c>
      <c r="L152" s="1" t="str">
        <f aca="false">"Y"&amp;F152</f>
        <v>Y1486.3</v>
      </c>
      <c r="M152" s="1" t="str">
        <f aca="false">"G111"</f>
        <v>G111</v>
      </c>
      <c r="O152" s="13" t="str">
        <f aca="false">I152&amp;" "&amp;J152&amp;" "&amp;K152&amp;" "&amp;L152&amp;" "&amp;M152</f>
        <v>N151 ( WIRE 402 ) X2790 Y1486.3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8" min="4" style="1" width="10.46"/>
    <col collapsed="false" customWidth="true" hidden="false" outlineLevel="0" max="9" min="9" style="1" width="3.81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6" t="s">
        <v>1</v>
      </c>
      <c r="E1" s="6" t="s">
        <v>2</v>
      </c>
      <c r="F1" s="6" t="s">
        <v>3</v>
      </c>
      <c r="G1" s="6"/>
      <c r="H1" s="6" t="s">
        <v>14</v>
      </c>
      <c r="I1" s="7"/>
      <c r="J1" s="7"/>
      <c r="K1" s="7"/>
      <c r="L1" s="7"/>
      <c r="M1" s="7"/>
      <c r="N1" s="7"/>
      <c r="O1" s="7" t="s">
        <v>4</v>
      </c>
    </row>
    <row r="2" customFormat="false" ht="13.8" hidden="false" customHeight="false" outlineLevel="0" collapsed="false">
      <c r="A2" s="1" t="s">
        <v>5</v>
      </c>
      <c r="B2" s="3" t="n">
        <v>1044.173</v>
      </c>
      <c r="D2" s="3" t="n">
        <v>8</v>
      </c>
      <c r="E2" s="1" t="n">
        <f aca="false">$B$2</f>
        <v>1044.173</v>
      </c>
      <c r="F2" s="1" t="n">
        <f aca="false">$B$3</f>
        <v>2470.325</v>
      </c>
      <c r="I2" s="4" t="n">
        <v>1</v>
      </c>
      <c r="J2" s="4" t="str">
        <f aca="false">"( WIRE "&amp;D2&amp;" )"</f>
        <v>( WIRE 8 )</v>
      </c>
      <c r="K2" s="1" t="str">
        <f aca="false">"X"&amp;$E$2</f>
        <v>X1044.173</v>
      </c>
      <c r="L2" s="1" t="str">
        <f aca="false">"Y"&amp;F2</f>
        <v>Y2470.325</v>
      </c>
      <c r="M2" s="1" t="str">
        <f aca="false">"G111"</f>
        <v>G111</v>
      </c>
      <c r="O2" s="4" t="str">
        <f aca="false">"N"&amp;I2&amp;" "&amp;J2&amp;" "&amp;K2&amp;" "&amp;L2&amp;" "&amp;M2</f>
        <v>N1 ( WIRE 8 ) X1044.173 Y2470.325 G111</v>
      </c>
    </row>
    <row r="3" customFormat="false" ht="13.8" hidden="false" customHeight="false" outlineLevel="0" collapsed="false">
      <c r="A3" s="1" t="s">
        <v>6</v>
      </c>
      <c r="B3" s="3" t="n">
        <v>2470.325</v>
      </c>
      <c r="D3" s="1" t="n">
        <f aca="false">D2+$B$6</f>
        <v>9</v>
      </c>
      <c r="E3" s="1" t="n">
        <f aca="false">E$2+$B$4*($I3-1)</f>
        <v>1046.89755391582</v>
      </c>
      <c r="F3" s="1" t="n">
        <f aca="false">F$2+$B$5*($I3-1)</f>
        <v>2466.53338201294</v>
      </c>
      <c r="I3" s="1" t="n">
        <v>2</v>
      </c>
      <c r="J3" s="1" t="str">
        <f aca="false">"( WIRE "&amp;D3&amp;" )"</f>
        <v>( WIRE 9 )</v>
      </c>
      <c r="K3" s="1" t="str">
        <f aca="false">"X"&amp;$E3</f>
        <v>X1046.89755391582</v>
      </c>
      <c r="L3" s="1" t="str">
        <f aca="false">"Y"&amp;F3</f>
        <v>Y2466.53338201294</v>
      </c>
      <c r="M3" s="1" t="str">
        <f aca="false">"G111"</f>
        <v>G111</v>
      </c>
      <c r="O3" s="4" t="str">
        <f aca="false">"N"&amp;I3&amp;" "&amp;J3&amp;" "&amp;K3&amp;" "&amp;L3&amp;" "&amp;M3</f>
        <v>N2 ( WIRE 9 ) X1046.89755391582 Y2466.53338201294 G111</v>
      </c>
    </row>
    <row r="4" customFormat="false" ht="13.8" hidden="false" customHeight="false" outlineLevel="0" collapsed="false">
      <c r="A4" s="1" t="s">
        <v>7</v>
      </c>
      <c r="B4" s="1" t="n">
        <f aca="false">4.669*SIN(35.7/180*PI())</f>
        <v>2.72455391582171</v>
      </c>
      <c r="D4" s="1" t="n">
        <f aca="false">D3+$B$6</f>
        <v>10</v>
      </c>
      <c r="E4" s="1" t="n">
        <f aca="false">E$2+$B$4*($I4-1)</f>
        <v>1049.62210783164</v>
      </c>
      <c r="F4" s="1" t="n">
        <f aca="false">F$2+$B$5*($I4-1)</f>
        <v>2462.74176402588</v>
      </c>
      <c r="I4" s="4" t="n">
        <v>3</v>
      </c>
      <c r="J4" s="1" t="str">
        <f aca="false">"( WIRE "&amp;D4&amp;" )"</f>
        <v>( WIRE 10 )</v>
      </c>
      <c r="K4" s="1" t="str">
        <f aca="false">"X"&amp;$E4</f>
        <v>X1049.62210783164</v>
      </c>
      <c r="L4" s="1" t="str">
        <f aca="false">"Y"&amp;F4</f>
        <v>Y2462.74176402588</v>
      </c>
      <c r="M4" s="1" t="str">
        <f aca="false">"G111"</f>
        <v>G111</v>
      </c>
      <c r="O4" s="4" t="str">
        <f aca="false">"N"&amp;I4&amp;" "&amp;J4&amp;" "&amp;K4&amp;" "&amp;L4&amp;" "&amp;M4</f>
        <v>N3 ( WIRE 10 ) X1049.62210783164 Y2462.74176402588 G111</v>
      </c>
    </row>
    <row r="5" customFormat="false" ht="13.8" hidden="false" customHeight="false" outlineLevel="0" collapsed="false">
      <c r="A5" s="1" t="s">
        <v>8</v>
      </c>
      <c r="B5" s="1" t="n">
        <f aca="false">-4.669*COS(35.7/180*PI())</f>
        <v>-3.79161798705784</v>
      </c>
      <c r="D5" s="1" t="n">
        <f aca="false">D4+$B$6</f>
        <v>11</v>
      </c>
      <c r="E5" s="1" t="n">
        <f aca="false">E$2+$B$4*($I5-1)</f>
        <v>1052.34666174747</v>
      </c>
      <c r="F5" s="1" t="n">
        <f aca="false">F$2+$B$5*($I5-1)</f>
        <v>2458.95014603883</v>
      </c>
      <c r="I5" s="1" t="n">
        <v>4</v>
      </c>
      <c r="J5" s="1" t="str">
        <f aca="false">"( WIRE "&amp;D5&amp;" )"</f>
        <v>( WIRE 11 )</v>
      </c>
      <c r="K5" s="1" t="str">
        <f aca="false">"X"&amp;$E5</f>
        <v>X1052.34666174747</v>
      </c>
      <c r="L5" s="1" t="str">
        <f aca="false">"Y"&amp;F5</f>
        <v>Y2458.95014603883</v>
      </c>
      <c r="M5" s="1" t="str">
        <f aca="false">"G111"</f>
        <v>G111</v>
      </c>
      <c r="O5" s="4" t="str">
        <f aca="false">"N"&amp;I5&amp;" "&amp;J5&amp;" "&amp;K5&amp;" "&amp;L5&amp;" "&amp;M5</f>
        <v>N4 ( WIRE 11 ) X1052.34666174747 Y2458.95014603883 G111</v>
      </c>
    </row>
    <row r="6" customFormat="false" ht="13.8" hidden="false" customHeight="false" outlineLevel="0" collapsed="false">
      <c r="A6" s="1" t="s">
        <v>15</v>
      </c>
      <c r="B6" s="3" t="n">
        <v>1</v>
      </c>
      <c r="D6" s="1" t="n">
        <f aca="false">D5+$B$6</f>
        <v>12</v>
      </c>
      <c r="E6" s="1" t="n">
        <f aca="false">E$2+$B$4*($I6-1)</f>
        <v>1055.07121566329</v>
      </c>
      <c r="F6" s="1" t="n">
        <f aca="false">F$2+$B$5*($I6-1)</f>
        <v>2455.15852805177</v>
      </c>
      <c r="I6" s="4" t="n">
        <v>5</v>
      </c>
      <c r="J6" s="1" t="str">
        <f aca="false">"( WIRE "&amp;D6&amp;" )"</f>
        <v>( WIRE 12 )</v>
      </c>
      <c r="K6" s="1" t="str">
        <f aca="false">"X"&amp;$E6</f>
        <v>X1055.07121566329</v>
      </c>
      <c r="L6" s="1" t="str">
        <f aca="false">"Y"&amp;F6</f>
        <v>Y2455.15852805177</v>
      </c>
      <c r="M6" s="1" t="str">
        <f aca="false">"G111"</f>
        <v>G111</v>
      </c>
      <c r="O6" s="4" t="str">
        <f aca="false">"N"&amp;I6&amp;" "&amp;J6&amp;" "&amp;K6&amp;" "&amp;L6&amp;" "&amp;M6</f>
        <v>N5 ( WIRE 12 ) X1055.07121566329 Y2455.15852805177 G111</v>
      </c>
    </row>
    <row r="7" customFormat="false" ht="13.8" hidden="false" customHeight="false" outlineLevel="0" collapsed="false">
      <c r="D7" s="1" t="n">
        <f aca="false">D6+$B$6</f>
        <v>13</v>
      </c>
      <c r="E7" s="1" t="n">
        <f aca="false">E$2+$B$4*($I7-1)</f>
        <v>1057.79576957911</v>
      </c>
      <c r="F7" s="1" t="n">
        <f aca="false">F$2+$B$5*($I7-1)</f>
        <v>2451.36691006471</v>
      </c>
      <c r="I7" s="1" t="n">
        <v>6</v>
      </c>
      <c r="J7" s="1" t="str">
        <f aca="false">"( WIRE "&amp;D7&amp;" )"</f>
        <v>( WIRE 13 )</v>
      </c>
      <c r="K7" s="1" t="str">
        <f aca="false">"X"&amp;$E7</f>
        <v>X1057.79576957911</v>
      </c>
      <c r="L7" s="1" t="str">
        <f aca="false">"Y"&amp;F7</f>
        <v>Y2451.36691006471</v>
      </c>
      <c r="M7" s="1" t="str">
        <f aca="false">"G111"</f>
        <v>G111</v>
      </c>
      <c r="O7" s="4" t="str">
        <f aca="false">"N"&amp;I7&amp;" "&amp;J7&amp;" "&amp;K7&amp;" "&amp;L7&amp;" "&amp;M7</f>
        <v>N6 ( WIRE 13 ) X1057.79576957911 Y2451.36691006471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14</v>
      </c>
      <c r="E8" s="1" t="n">
        <f aca="false">E$2+$B$4*($I8-1)</f>
        <v>1060.52032349493</v>
      </c>
      <c r="F8" s="1" t="n">
        <f aca="false">F$2+$B$5*($I8-1)</f>
        <v>2447.57529207765</v>
      </c>
      <c r="I8" s="4" t="n">
        <v>7</v>
      </c>
      <c r="J8" s="1" t="str">
        <f aca="false">"( WIRE "&amp;D8&amp;" )"</f>
        <v>( WIRE 14 )</v>
      </c>
      <c r="K8" s="1" t="str">
        <f aca="false">"X"&amp;$E8</f>
        <v>X1060.52032349493</v>
      </c>
      <c r="L8" s="1" t="str">
        <f aca="false">"Y"&amp;F8</f>
        <v>Y2447.57529207765</v>
      </c>
      <c r="M8" s="1" t="str">
        <f aca="false">"G111"</f>
        <v>G111</v>
      </c>
      <c r="O8" s="4" t="str">
        <f aca="false">"N"&amp;I8&amp;" "&amp;J8&amp;" "&amp;K8&amp;" "&amp;L8&amp;" "&amp;M8</f>
        <v>N7 ( WIRE 14 ) X1060.52032349493 Y2447.57529207765 G111</v>
      </c>
    </row>
    <row r="9" customFormat="false" ht="13.8" hidden="false" customHeight="false" outlineLevel="0" collapsed="false">
      <c r="A9" s="1" t="s">
        <v>12</v>
      </c>
      <c r="B9" s="3" t="n">
        <v>98</v>
      </c>
      <c r="D9" s="1" t="n">
        <f aca="false">D8+$B$6</f>
        <v>15</v>
      </c>
      <c r="E9" s="1" t="n">
        <f aca="false">E$2+$B$4*($I9-1)</f>
        <v>1063.24487741075</v>
      </c>
      <c r="F9" s="1" t="n">
        <f aca="false">F$2+$B$5*($I9-1)</f>
        <v>2443.7836740906</v>
      </c>
      <c r="I9" s="1" t="n">
        <v>8</v>
      </c>
      <c r="J9" s="1" t="str">
        <f aca="false">"( WIRE "&amp;D9&amp;" )"</f>
        <v>( WIRE 15 )</v>
      </c>
      <c r="K9" s="1" t="str">
        <f aca="false">"X"&amp;$E9</f>
        <v>X1063.24487741075</v>
      </c>
      <c r="L9" s="1" t="str">
        <f aca="false">"Y"&amp;F9</f>
        <v>Y2443.7836740906</v>
      </c>
      <c r="M9" s="1" t="str">
        <f aca="false">"G111"</f>
        <v>G111</v>
      </c>
      <c r="O9" s="4" t="str">
        <f aca="false">"N"&amp;I9&amp;" "&amp;J9&amp;" "&amp;K9&amp;" "&amp;L9&amp;" "&amp;M9</f>
        <v>N8 ( WIRE 15 ) X1063.24487741075 Y2443.7836740906 G111</v>
      </c>
    </row>
    <row r="10" customFormat="false" ht="13.8" hidden="false" customHeight="false" outlineLevel="0" collapsed="false">
      <c r="D10" s="1" t="n">
        <f aca="false">D9+$B$6</f>
        <v>16</v>
      </c>
      <c r="E10" s="1" t="n">
        <f aca="false">E$2+$B$4*($I10-1)</f>
        <v>1065.96943132657</v>
      </c>
      <c r="F10" s="1" t="n">
        <f aca="false">F$2+$B$5*($I10-1)</f>
        <v>2439.99205610354</v>
      </c>
      <c r="I10" s="4" t="n">
        <v>9</v>
      </c>
      <c r="J10" s="1" t="str">
        <f aca="false">"( WIRE "&amp;D10&amp;" )"</f>
        <v>( WIRE 16 )</v>
      </c>
      <c r="K10" s="1" t="str">
        <f aca="false">"X"&amp;$E10</f>
        <v>X1065.96943132657</v>
      </c>
      <c r="L10" s="1" t="str">
        <f aca="false">"Y"&amp;F10</f>
        <v>Y2439.99205610354</v>
      </c>
      <c r="M10" s="1" t="str">
        <f aca="false">"G111"</f>
        <v>G111</v>
      </c>
      <c r="O10" s="4" t="str">
        <f aca="false">"N"&amp;I10&amp;" "&amp;J10&amp;" "&amp;K10&amp;" "&amp;L10&amp;" "&amp;M10</f>
        <v>N9 ( WIRE 16 ) X1065.96943132657 Y2439.99205610354 G111</v>
      </c>
    </row>
    <row r="11" customFormat="false" ht="13.8" hidden="false" customHeight="false" outlineLevel="0" collapsed="false">
      <c r="D11" s="1" t="n">
        <f aca="false">D10+$B$6</f>
        <v>17</v>
      </c>
      <c r="E11" s="1" t="n">
        <f aca="false">E$2+$B$4*($I11-1)</f>
        <v>1068.6939852424</v>
      </c>
      <c r="F11" s="1" t="n">
        <f aca="false">F$2+$B$5*($I11-1)</f>
        <v>2436.20043811648</v>
      </c>
      <c r="I11" s="1" t="n">
        <v>10</v>
      </c>
      <c r="J11" s="1" t="str">
        <f aca="false">"( WIRE "&amp;D11&amp;" )"</f>
        <v>( WIRE 17 )</v>
      </c>
      <c r="K11" s="1" t="str">
        <f aca="false">"X"&amp;$E11</f>
        <v>X1068.6939852424</v>
      </c>
      <c r="L11" s="1" t="str">
        <f aca="false">"Y"&amp;F11</f>
        <v>Y2436.20043811648</v>
      </c>
      <c r="M11" s="1" t="str">
        <f aca="false">"G111"</f>
        <v>G111</v>
      </c>
      <c r="O11" s="4" t="str">
        <f aca="false">"N"&amp;I11&amp;" "&amp;J11&amp;" "&amp;K11&amp;" "&amp;L11&amp;" "&amp;M11</f>
        <v>N10 ( WIRE 17 ) X1068.6939852424 Y2436.20043811648 G111</v>
      </c>
    </row>
    <row r="12" customFormat="false" ht="13.8" hidden="false" customHeight="false" outlineLevel="0" collapsed="false">
      <c r="D12" s="1" t="n">
        <f aca="false">D11+$B$6</f>
        <v>18</v>
      </c>
      <c r="E12" s="1" t="n">
        <f aca="false">E$2+$B$4*($I12-1)</f>
        <v>1071.41853915822</v>
      </c>
      <c r="F12" s="1" t="n">
        <f aca="false">F$2+$B$5*($I12-1)</f>
        <v>2432.40882012942</v>
      </c>
      <c r="I12" s="4" t="n">
        <v>11</v>
      </c>
      <c r="J12" s="1" t="str">
        <f aca="false">"( WIRE "&amp;D12&amp;" )"</f>
        <v>( WIRE 18 )</v>
      </c>
      <c r="K12" s="1" t="str">
        <f aca="false">"X"&amp;$E12</f>
        <v>X1071.41853915822</v>
      </c>
      <c r="L12" s="1" t="str">
        <f aca="false">"Y"&amp;F12</f>
        <v>Y2432.40882012942</v>
      </c>
      <c r="M12" s="1" t="str">
        <f aca="false">"G111"</f>
        <v>G111</v>
      </c>
      <c r="O12" s="4" t="str">
        <f aca="false">"N"&amp;I12&amp;" "&amp;J12&amp;" "&amp;K12&amp;" "&amp;L12&amp;" "&amp;M12</f>
        <v>N11 ( WIRE 18 ) X1071.41853915822 Y2432.40882012942 G111</v>
      </c>
    </row>
    <row r="13" customFormat="false" ht="13.8" hidden="false" customHeight="false" outlineLevel="0" collapsed="false">
      <c r="B13" s="8"/>
      <c r="D13" s="1" t="n">
        <f aca="false">D12+$B$6</f>
        <v>19</v>
      </c>
      <c r="E13" s="1" t="n">
        <f aca="false">E$2+$B$4*($I13-1)</f>
        <v>1074.14309307404</v>
      </c>
      <c r="F13" s="1" t="n">
        <f aca="false">F$2+$B$5*($I13-1)</f>
        <v>2428.61720214236</v>
      </c>
      <c r="I13" s="1" t="n">
        <v>12</v>
      </c>
      <c r="J13" s="1" t="str">
        <f aca="false">"( WIRE "&amp;D13&amp;" )"</f>
        <v>( WIRE 19 )</v>
      </c>
      <c r="K13" s="1" t="str">
        <f aca="false">"X"&amp;$E13</f>
        <v>X1074.14309307404</v>
      </c>
      <c r="L13" s="1" t="str">
        <f aca="false">"Y"&amp;F13</f>
        <v>Y2428.61720214236</v>
      </c>
      <c r="M13" s="1" t="str">
        <f aca="false">"G111"</f>
        <v>G111</v>
      </c>
      <c r="O13" s="4" t="str">
        <f aca="false">"N"&amp;I13&amp;" "&amp;J13&amp;" "&amp;K13&amp;" "&amp;L13&amp;" "&amp;M13</f>
        <v>N12 ( WIRE 19 ) X1074.14309307404 Y2428.61720214236 G111</v>
      </c>
    </row>
    <row r="14" customFormat="false" ht="13.8" hidden="false" customHeight="false" outlineLevel="0" collapsed="false">
      <c r="B14" s="1" t="n">
        <f aca="false">5.75/2</f>
        <v>2.875</v>
      </c>
      <c r="D14" s="1" t="n">
        <f aca="false">D13+$B$6</f>
        <v>20</v>
      </c>
      <c r="E14" s="1" t="n">
        <f aca="false">E$2+$B$4*($I14-1)</f>
        <v>1076.86764698986</v>
      </c>
      <c r="F14" s="1" t="n">
        <f aca="false">F$2+$B$5*($I14-1)</f>
        <v>2424.82558415531</v>
      </c>
      <c r="I14" s="4" t="n">
        <v>13</v>
      </c>
      <c r="J14" s="1" t="str">
        <f aca="false">"( WIRE "&amp;D14&amp;" )"</f>
        <v>( WIRE 20 )</v>
      </c>
      <c r="K14" s="1" t="str">
        <f aca="false">"X"&amp;$E14</f>
        <v>X1076.86764698986</v>
      </c>
      <c r="L14" s="1" t="str">
        <f aca="false">"Y"&amp;F14</f>
        <v>Y2424.82558415531</v>
      </c>
      <c r="M14" s="1" t="str">
        <f aca="false">"G111"</f>
        <v>G111</v>
      </c>
      <c r="O14" s="4" t="str">
        <f aca="false">"N"&amp;I14&amp;" "&amp;J14&amp;" "&amp;K14&amp;" "&amp;L14&amp;" "&amp;M14</f>
        <v>N13 ( WIRE 20 ) X1076.86764698986 Y2424.82558415531 G111</v>
      </c>
    </row>
    <row r="15" customFormat="false" ht="13.8" hidden="false" customHeight="false" outlineLevel="0" collapsed="false">
      <c r="D15" s="1" t="n">
        <f aca="false">D14+$B$6</f>
        <v>21</v>
      </c>
      <c r="E15" s="1" t="n">
        <f aca="false">E$2+$B$4*($I15-1)</f>
        <v>1079.59220090568</v>
      </c>
      <c r="F15" s="1" t="n">
        <f aca="false">F$2+$B$5*($I15-1)</f>
        <v>2421.03396616825</v>
      </c>
      <c r="I15" s="1" t="n">
        <v>14</v>
      </c>
      <c r="J15" s="1" t="str">
        <f aca="false">"( WIRE "&amp;D15&amp;" )"</f>
        <v>( WIRE 21 )</v>
      </c>
      <c r="K15" s="1" t="str">
        <f aca="false">"X"&amp;$E15</f>
        <v>X1079.59220090568</v>
      </c>
      <c r="L15" s="1" t="str">
        <f aca="false">"Y"&amp;F15</f>
        <v>Y2421.03396616825</v>
      </c>
      <c r="M15" s="1" t="str">
        <f aca="false">"G111"</f>
        <v>G111</v>
      </c>
      <c r="O15" s="4" t="str">
        <f aca="false">"N"&amp;I15&amp;" "&amp;J15&amp;" "&amp;K15&amp;" "&amp;L15&amp;" "&amp;M15</f>
        <v>N14 ( WIRE 21 ) X1079.59220090568 Y2421.03396616825 G111</v>
      </c>
    </row>
    <row r="16" customFormat="false" ht="13.8" hidden="false" customHeight="false" outlineLevel="0" collapsed="false">
      <c r="B16" s="1" t="n">
        <f aca="false">-8/2</f>
        <v>-4</v>
      </c>
      <c r="D16" s="1" t="n">
        <f aca="false">D15+$B$6</f>
        <v>22</v>
      </c>
      <c r="E16" s="1" t="n">
        <f aca="false">E$2+$B$4*($I16-1)</f>
        <v>1082.3167548215</v>
      </c>
      <c r="F16" s="1" t="n">
        <f aca="false">F$2+$B$5*($I16-1)</f>
        <v>2417.24234818119</v>
      </c>
      <c r="I16" s="4" t="n">
        <v>15</v>
      </c>
      <c r="J16" s="1" t="str">
        <f aca="false">"( WIRE "&amp;D16&amp;" )"</f>
        <v>( WIRE 22 )</v>
      </c>
      <c r="K16" s="1" t="str">
        <f aca="false">"X"&amp;$E16</f>
        <v>X1082.3167548215</v>
      </c>
      <c r="L16" s="1" t="str">
        <f aca="false">"Y"&amp;F16</f>
        <v>Y2417.24234818119</v>
      </c>
      <c r="M16" s="1" t="str">
        <f aca="false">"G111"</f>
        <v>G111</v>
      </c>
      <c r="O16" s="4" t="str">
        <f aca="false">"N"&amp;I16&amp;" "&amp;J16&amp;" "&amp;K16&amp;" "&amp;L16&amp;" "&amp;M16</f>
        <v>N15 ( WIRE 22 ) X1082.3167548215 Y2417.24234818119 G111</v>
      </c>
    </row>
    <row r="17" customFormat="false" ht="13.8" hidden="false" customHeight="false" outlineLevel="0" collapsed="false">
      <c r="D17" s="1" t="n">
        <f aca="false">D16+$B$6</f>
        <v>23</v>
      </c>
      <c r="E17" s="1" t="n">
        <f aca="false">E$2+$B$4*($I17-1)</f>
        <v>1085.04130873733</v>
      </c>
      <c r="F17" s="1" t="n">
        <f aca="false">F$2+$B$5*($I17-1)</f>
        <v>2413.45073019413</v>
      </c>
      <c r="I17" s="1" t="n">
        <v>16</v>
      </c>
      <c r="J17" s="1" t="str">
        <f aca="false">"( WIRE "&amp;D17&amp;" )"</f>
        <v>( WIRE 23 )</v>
      </c>
      <c r="K17" s="1" t="str">
        <f aca="false">"X"&amp;$E17</f>
        <v>X1085.04130873733</v>
      </c>
      <c r="L17" s="1" t="str">
        <f aca="false">"Y"&amp;F17</f>
        <v>Y2413.45073019413</v>
      </c>
      <c r="M17" s="1" t="str">
        <f aca="false">"G111"</f>
        <v>G111</v>
      </c>
      <c r="O17" s="4" t="str">
        <f aca="false">"N"&amp;I17&amp;" "&amp;J17&amp;" "&amp;K17&amp;" "&amp;L17&amp;" "&amp;M17</f>
        <v>N16 ( WIRE 23 ) X1085.04130873733 Y2413.45073019413 G111</v>
      </c>
    </row>
    <row r="18" customFormat="false" ht="13.8" hidden="false" customHeight="false" outlineLevel="0" collapsed="false">
      <c r="D18" s="1" t="n">
        <f aca="false">D17+$B$6</f>
        <v>24</v>
      </c>
      <c r="E18" s="1" t="n">
        <f aca="false">E$2+$B$4*($I18-1)</f>
        <v>1087.76586265315</v>
      </c>
      <c r="F18" s="1" t="n">
        <f aca="false">F$2+$B$5*($I18-1)</f>
        <v>2409.65911220707</v>
      </c>
      <c r="I18" s="4" t="n">
        <v>17</v>
      </c>
      <c r="J18" s="1" t="str">
        <f aca="false">"( WIRE "&amp;D18&amp;" )"</f>
        <v>( WIRE 24 )</v>
      </c>
      <c r="K18" s="1" t="str">
        <f aca="false">"X"&amp;$E18</f>
        <v>X1087.76586265315</v>
      </c>
      <c r="L18" s="1" t="str">
        <f aca="false">"Y"&amp;F18</f>
        <v>Y2409.65911220707</v>
      </c>
      <c r="M18" s="1" t="str">
        <f aca="false">"G111"</f>
        <v>G111</v>
      </c>
      <c r="O18" s="4" t="str">
        <f aca="false">"N"&amp;I18&amp;" "&amp;J18&amp;" "&amp;K18&amp;" "&amp;L18&amp;" "&amp;M18</f>
        <v>N17 ( WIRE 24 ) X1087.76586265315 Y2409.65911220707 G111</v>
      </c>
    </row>
    <row r="19" customFormat="false" ht="13.8" hidden="false" customHeight="false" outlineLevel="0" collapsed="false">
      <c r="D19" s="1" t="n">
        <f aca="false">D18+$B$6</f>
        <v>25</v>
      </c>
      <c r="E19" s="1" t="n">
        <f aca="false">E$2+$B$4*($I19-1)</f>
        <v>1090.49041656897</v>
      </c>
      <c r="F19" s="1" t="n">
        <f aca="false">F$2+$B$5*($I19-1)</f>
        <v>2405.86749422002</v>
      </c>
      <c r="I19" s="1" t="n">
        <v>18</v>
      </c>
      <c r="J19" s="1" t="str">
        <f aca="false">"( WIRE "&amp;D19&amp;" )"</f>
        <v>( WIRE 25 )</v>
      </c>
      <c r="K19" s="1" t="str">
        <f aca="false">"X"&amp;$E19</f>
        <v>X1090.49041656897</v>
      </c>
      <c r="L19" s="1" t="str">
        <f aca="false">"Y"&amp;F19</f>
        <v>Y2405.86749422002</v>
      </c>
      <c r="M19" s="1" t="str">
        <f aca="false">"G111"</f>
        <v>G111</v>
      </c>
      <c r="O19" s="4" t="str">
        <f aca="false">"N"&amp;I19&amp;" "&amp;J19&amp;" "&amp;K19&amp;" "&amp;L19&amp;" "&amp;M19</f>
        <v>N18 ( WIRE 25 ) X1090.49041656897 Y2405.86749422002 G111</v>
      </c>
    </row>
    <row r="20" customFormat="false" ht="13.8" hidden="false" customHeight="false" outlineLevel="0" collapsed="false">
      <c r="D20" s="1" t="n">
        <f aca="false">D19+$B$6</f>
        <v>26</v>
      </c>
      <c r="E20" s="1" t="n">
        <f aca="false">E$2+$B$4*($I20-1)</f>
        <v>1093.21497048479</v>
      </c>
      <c r="F20" s="1" t="n">
        <f aca="false">F$2+$B$5*($I20-1)</f>
        <v>2402.07587623296</v>
      </c>
      <c r="I20" s="4" t="n">
        <v>19</v>
      </c>
      <c r="J20" s="1" t="str">
        <f aca="false">"( WIRE "&amp;D20&amp;" )"</f>
        <v>( WIRE 26 )</v>
      </c>
      <c r="K20" s="1" t="str">
        <f aca="false">"X"&amp;$E20</f>
        <v>X1093.21497048479</v>
      </c>
      <c r="L20" s="1" t="str">
        <f aca="false">"Y"&amp;F20</f>
        <v>Y2402.07587623296</v>
      </c>
      <c r="M20" s="1" t="str">
        <f aca="false">"G111"</f>
        <v>G111</v>
      </c>
      <c r="O20" s="4" t="str">
        <f aca="false">"N"&amp;I20&amp;" "&amp;J20&amp;" "&amp;K20&amp;" "&amp;L20&amp;" "&amp;M20</f>
        <v>N19 ( WIRE 26 ) X1093.21497048479 Y2402.07587623296 G111</v>
      </c>
    </row>
    <row r="21" customFormat="false" ht="13.8" hidden="false" customHeight="false" outlineLevel="0" collapsed="false">
      <c r="D21" s="1" t="n">
        <f aca="false">D20+$B$6</f>
        <v>27</v>
      </c>
      <c r="E21" s="1" t="n">
        <f aca="false">E$2+$B$4*($I21-1)</f>
        <v>1095.93952440061</v>
      </c>
      <c r="F21" s="1" t="n">
        <f aca="false">F$2+$B$5*($I21-1)</f>
        <v>2398.2842582459</v>
      </c>
      <c r="I21" s="1" t="n">
        <v>20</v>
      </c>
      <c r="J21" s="1" t="str">
        <f aca="false">"( WIRE "&amp;D21&amp;" )"</f>
        <v>( WIRE 27 )</v>
      </c>
      <c r="K21" s="1" t="str">
        <f aca="false">"X"&amp;$E21</f>
        <v>X1095.93952440061</v>
      </c>
      <c r="L21" s="1" t="str">
        <f aca="false">"Y"&amp;F21</f>
        <v>Y2398.2842582459</v>
      </c>
      <c r="M21" s="1" t="str">
        <f aca="false">"G111"</f>
        <v>G111</v>
      </c>
      <c r="O21" s="4" t="str">
        <f aca="false">"N"&amp;I21&amp;" "&amp;J21&amp;" "&amp;K21&amp;" "&amp;L21&amp;" "&amp;M21</f>
        <v>N20 ( WIRE 27 ) X1095.93952440061 Y2398.2842582459 G111</v>
      </c>
    </row>
    <row r="22" customFormat="false" ht="13.8" hidden="false" customHeight="false" outlineLevel="0" collapsed="false">
      <c r="D22" s="1" t="n">
        <f aca="false">D21+$B$6</f>
        <v>28</v>
      </c>
      <c r="E22" s="1" t="n">
        <f aca="false">E$2+$B$4*($I22-1)</f>
        <v>1098.66407831643</v>
      </c>
      <c r="F22" s="1" t="n">
        <f aca="false">F$2+$B$5*($I22-1)</f>
        <v>2394.49264025884</v>
      </c>
      <c r="I22" s="4" t="n">
        <v>21</v>
      </c>
      <c r="J22" s="1" t="str">
        <f aca="false">"( WIRE "&amp;D22&amp;" )"</f>
        <v>( WIRE 28 )</v>
      </c>
      <c r="K22" s="1" t="str">
        <f aca="false">"X"&amp;$E22</f>
        <v>X1098.66407831643</v>
      </c>
      <c r="L22" s="1" t="str">
        <f aca="false">"Y"&amp;F22</f>
        <v>Y2394.49264025884</v>
      </c>
      <c r="M22" s="1" t="str">
        <f aca="false">"G111"</f>
        <v>G111</v>
      </c>
      <c r="O22" s="4" t="str">
        <f aca="false">"N"&amp;I22&amp;" "&amp;J22&amp;" "&amp;K22&amp;" "&amp;L22&amp;" "&amp;M22</f>
        <v>N21 ( WIRE 28 ) X1098.66407831643 Y2394.49264025884 G111</v>
      </c>
    </row>
    <row r="23" customFormat="false" ht="13.8" hidden="false" customHeight="false" outlineLevel="0" collapsed="false">
      <c r="D23" s="1" t="n">
        <f aca="false">D22+$B$6</f>
        <v>29</v>
      </c>
      <c r="E23" s="1" t="n">
        <f aca="false">E$2+$B$4*($I23-1)</f>
        <v>1101.38863223226</v>
      </c>
      <c r="F23" s="1" t="n">
        <f aca="false">F$2+$B$5*($I23-1)</f>
        <v>2390.70102227178</v>
      </c>
      <c r="I23" s="1" t="n">
        <v>22</v>
      </c>
      <c r="J23" s="1" t="str">
        <f aca="false">"( WIRE "&amp;D23&amp;" )"</f>
        <v>( WIRE 29 )</v>
      </c>
      <c r="K23" s="1" t="str">
        <f aca="false">"X"&amp;$E23</f>
        <v>X1101.38863223226</v>
      </c>
      <c r="L23" s="1" t="str">
        <f aca="false">"Y"&amp;F23</f>
        <v>Y2390.70102227178</v>
      </c>
      <c r="M23" s="1" t="str">
        <f aca="false">"G111"</f>
        <v>G111</v>
      </c>
      <c r="O23" s="4" t="str">
        <f aca="false">"N"&amp;I23&amp;" "&amp;J23&amp;" "&amp;K23&amp;" "&amp;L23&amp;" "&amp;M23</f>
        <v>N22 ( WIRE 29 ) X1101.38863223226 Y2390.70102227178 G111</v>
      </c>
    </row>
    <row r="24" customFormat="false" ht="13.8" hidden="false" customHeight="false" outlineLevel="0" collapsed="false">
      <c r="D24" s="1" t="n">
        <f aca="false">D23+$B$6</f>
        <v>30</v>
      </c>
      <c r="E24" s="1" t="n">
        <f aca="false">E$2+$B$4*($I24-1)</f>
        <v>1104.11318614808</v>
      </c>
      <c r="F24" s="1" t="n">
        <f aca="false">F$2+$B$5*($I24-1)</f>
        <v>2386.90940428473</v>
      </c>
      <c r="I24" s="4" t="n">
        <v>23</v>
      </c>
      <c r="J24" s="1" t="str">
        <f aca="false">"( WIRE "&amp;D24&amp;" )"</f>
        <v>( WIRE 30 )</v>
      </c>
      <c r="K24" s="1" t="str">
        <f aca="false">"X"&amp;$E24</f>
        <v>X1104.11318614808</v>
      </c>
      <c r="L24" s="1" t="str">
        <f aca="false">"Y"&amp;F24</f>
        <v>Y2386.90940428473</v>
      </c>
      <c r="M24" s="1" t="str">
        <f aca="false">"G111"</f>
        <v>G111</v>
      </c>
      <c r="O24" s="4" t="str">
        <f aca="false">"N"&amp;I24&amp;" "&amp;J24&amp;" "&amp;K24&amp;" "&amp;L24&amp;" "&amp;M24</f>
        <v>N23 ( WIRE 30 ) X1104.11318614808 Y2386.90940428473 G111</v>
      </c>
    </row>
    <row r="25" customFormat="false" ht="13.8" hidden="false" customHeight="false" outlineLevel="0" collapsed="false">
      <c r="D25" s="1" t="n">
        <f aca="false">D24+$B$6</f>
        <v>31</v>
      </c>
      <c r="E25" s="1" t="n">
        <f aca="false">E$2+$B$4*($I25-1)</f>
        <v>1106.8377400639</v>
      </c>
      <c r="F25" s="1" t="n">
        <f aca="false">F$2+$B$5*($I25-1)</f>
        <v>2383.11778629767</v>
      </c>
      <c r="I25" s="1" t="n">
        <v>24</v>
      </c>
      <c r="J25" s="1" t="str">
        <f aca="false">"( WIRE "&amp;D25&amp;" )"</f>
        <v>( WIRE 31 )</v>
      </c>
      <c r="K25" s="1" t="str">
        <f aca="false">"X"&amp;$E25</f>
        <v>X1106.8377400639</v>
      </c>
      <c r="L25" s="1" t="str">
        <f aca="false">"Y"&amp;F25</f>
        <v>Y2383.11778629767</v>
      </c>
      <c r="M25" s="1" t="str">
        <f aca="false">"G111"</f>
        <v>G111</v>
      </c>
      <c r="O25" s="4" t="str">
        <f aca="false">"N"&amp;I25&amp;" "&amp;J25&amp;" "&amp;K25&amp;" "&amp;L25&amp;" "&amp;M25</f>
        <v>N24 ( WIRE 31 ) X1106.8377400639 Y2383.11778629767 G111</v>
      </c>
    </row>
    <row r="26" customFormat="false" ht="13.8" hidden="false" customHeight="false" outlineLevel="0" collapsed="false">
      <c r="D26" s="1" t="n">
        <f aca="false">D25+$B$6</f>
        <v>32</v>
      </c>
      <c r="E26" s="1" t="n">
        <f aca="false">E$2+$B$4*($I26-1)</f>
        <v>1109.56229397972</v>
      </c>
      <c r="F26" s="1" t="n">
        <f aca="false">F$2+$B$5*($I26-1)</f>
        <v>2379.32616831061</v>
      </c>
      <c r="I26" s="4" t="n">
        <v>25</v>
      </c>
      <c r="J26" s="1" t="str">
        <f aca="false">"( WIRE "&amp;D26&amp;" )"</f>
        <v>( WIRE 32 )</v>
      </c>
      <c r="K26" s="1" t="str">
        <f aca="false">"X"&amp;$E26</f>
        <v>X1109.56229397972</v>
      </c>
      <c r="L26" s="1" t="str">
        <f aca="false">"Y"&amp;F26</f>
        <v>Y2379.32616831061</v>
      </c>
      <c r="M26" s="1" t="str">
        <f aca="false">"G111"</f>
        <v>G111</v>
      </c>
      <c r="O26" s="4" t="str">
        <f aca="false">"N"&amp;I26&amp;" "&amp;J26&amp;" "&amp;K26&amp;" "&amp;L26&amp;" "&amp;M26</f>
        <v>N25 ( WIRE 32 ) X1109.56229397972 Y2379.32616831061 G111</v>
      </c>
    </row>
    <row r="27" customFormat="false" ht="13.8" hidden="false" customHeight="false" outlineLevel="0" collapsed="false">
      <c r="D27" s="1" t="n">
        <f aca="false">D26+$B$6</f>
        <v>33</v>
      </c>
      <c r="E27" s="1" t="n">
        <f aca="false">E$2+$B$4*($I27-1)</f>
        <v>1112.28684789554</v>
      </c>
      <c r="F27" s="1" t="n">
        <f aca="false">F$2+$B$5*($I27-1)</f>
        <v>2375.53455032355</v>
      </c>
      <c r="I27" s="1" t="n">
        <v>26</v>
      </c>
      <c r="J27" s="1" t="str">
        <f aca="false">"( WIRE "&amp;D27&amp;" )"</f>
        <v>( WIRE 33 )</v>
      </c>
      <c r="K27" s="1" t="str">
        <f aca="false">"X"&amp;$E27</f>
        <v>X1112.28684789554</v>
      </c>
      <c r="L27" s="1" t="str">
        <f aca="false">"Y"&amp;F27</f>
        <v>Y2375.53455032355</v>
      </c>
      <c r="M27" s="1" t="str">
        <f aca="false">"G111"</f>
        <v>G111</v>
      </c>
      <c r="O27" s="4" t="str">
        <f aca="false">"N"&amp;I27&amp;" "&amp;J27&amp;" "&amp;K27&amp;" "&amp;L27&amp;" "&amp;M27</f>
        <v>N26 ( WIRE 33 ) X1112.28684789554 Y2375.53455032355 G111</v>
      </c>
    </row>
    <row r="28" customFormat="false" ht="13.8" hidden="false" customHeight="false" outlineLevel="0" collapsed="false">
      <c r="D28" s="1" t="n">
        <f aca="false">D27+$B$6</f>
        <v>34</v>
      </c>
      <c r="E28" s="1" t="n">
        <f aca="false">E$2+$B$4*($I28-1)</f>
        <v>1115.01140181136</v>
      </c>
      <c r="F28" s="1" t="n">
        <f aca="false">F$2+$B$5*($I28-1)</f>
        <v>2371.7429323365</v>
      </c>
      <c r="I28" s="4" t="n">
        <v>27</v>
      </c>
      <c r="J28" s="1" t="str">
        <f aca="false">"( WIRE "&amp;D28&amp;" )"</f>
        <v>( WIRE 34 )</v>
      </c>
      <c r="K28" s="1" t="str">
        <f aca="false">"X"&amp;$E28</f>
        <v>X1115.01140181136</v>
      </c>
      <c r="L28" s="1" t="str">
        <f aca="false">"Y"&amp;F28</f>
        <v>Y2371.7429323365</v>
      </c>
      <c r="M28" s="1" t="str">
        <f aca="false">"G111"</f>
        <v>G111</v>
      </c>
      <c r="O28" s="4" t="str">
        <f aca="false">"N"&amp;I28&amp;" "&amp;J28&amp;" "&amp;K28&amp;" "&amp;L28&amp;" "&amp;M28</f>
        <v>N27 ( WIRE 34 ) X1115.01140181136 Y2371.7429323365 G111</v>
      </c>
    </row>
    <row r="29" customFormat="false" ht="13.8" hidden="false" customHeight="false" outlineLevel="0" collapsed="false">
      <c r="D29" s="1" t="n">
        <f aca="false">D28+$B$6</f>
        <v>35</v>
      </c>
      <c r="E29" s="1" t="n">
        <f aca="false">E$2+$B$4*($I29-1)</f>
        <v>1117.73595572719</v>
      </c>
      <c r="F29" s="1" t="n">
        <f aca="false">F$2+$B$5*($I29-1)</f>
        <v>2367.95131434944</v>
      </c>
      <c r="I29" s="1" t="n">
        <v>28</v>
      </c>
      <c r="J29" s="1" t="str">
        <f aca="false">"( WIRE "&amp;D29&amp;" )"</f>
        <v>( WIRE 35 )</v>
      </c>
      <c r="K29" s="1" t="str">
        <f aca="false">"X"&amp;$E29</f>
        <v>X1117.73595572719</v>
      </c>
      <c r="L29" s="1" t="str">
        <f aca="false">"Y"&amp;F29</f>
        <v>Y2367.95131434944</v>
      </c>
      <c r="M29" s="1" t="str">
        <f aca="false">"G111"</f>
        <v>G111</v>
      </c>
      <c r="O29" s="4" t="str">
        <f aca="false">"N"&amp;I29&amp;" "&amp;J29&amp;" "&amp;K29&amp;" "&amp;L29&amp;" "&amp;M29</f>
        <v>N28 ( WIRE 35 ) X1117.73595572719 Y2367.95131434944 G111</v>
      </c>
    </row>
    <row r="30" customFormat="false" ht="13.8" hidden="false" customHeight="false" outlineLevel="0" collapsed="false">
      <c r="D30" s="1" t="n">
        <f aca="false">D29+$B$6</f>
        <v>36</v>
      </c>
      <c r="E30" s="1" t="n">
        <f aca="false">E$2+$B$4*($I30-1)</f>
        <v>1120.46050964301</v>
      </c>
      <c r="F30" s="1" t="n">
        <f aca="false">F$2+$B$5*($I30-1)</f>
        <v>2364.15969636238</v>
      </c>
      <c r="I30" s="4" t="n">
        <v>29</v>
      </c>
      <c r="J30" s="1" t="str">
        <f aca="false">"( WIRE "&amp;D30&amp;" )"</f>
        <v>( WIRE 36 )</v>
      </c>
      <c r="K30" s="1" t="str">
        <f aca="false">"X"&amp;$E30</f>
        <v>X1120.46050964301</v>
      </c>
      <c r="L30" s="1" t="str">
        <f aca="false">"Y"&amp;F30</f>
        <v>Y2364.15969636238</v>
      </c>
      <c r="M30" s="1" t="str">
        <f aca="false">"G111"</f>
        <v>G111</v>
      </c>
      <c r="O30" s="4" t="str">
        <f aca="false">"N"&amp;I30&amp;" "&amp;J30&amp;" "&amp;K30&amp;" "&amp;L30&amp;" "&amp;M30</f>
        <v>N29 ( WIRE 36 ) X1120.46050964301 Y2364.15969636238 G111</v>
      </c>
    </row>
    <row r="31" customFormat="false" ht="13.8" hidden="false" customHeight="false" outlineLevel="0" collapsed="false">
      <c r="D31" s="1" t="n">
        <f aca="false">D30+$B$6</f>
        <v>37</v>
      </c>
      <c r="E31" s="1" t="n">
        <f aca="false">E$2+$B$4*($I31-1)</f>
        <v>1123.18506355883</v>
      </c>
      <c r="F31" s="1" t="n">
        <f aca="false">F$2+$B$5*($I31-1)</f>
        <v>2360.36807837532</v>
      </c>
      <c r="I31" s="1" t="n">
        <v>30</v>
      </c>
      <c r="J31" s="1" t="str">
        <f aca="false">"( WIRE "&amp;D31&amp;" )"</f>
        <v>( WIRE 37 )</v>
      </c>
      <c r="K31" s="1" t="str">
        <f aca="false">"X"&amp;$E31</f>
        <v>X1123.18506355883</v>
      </c>
      <c r="L31" s="1" t="str">
        <f aca="false">"Y"&amp;F31</f>
        <v>Y2360.36807837532</v>
      </c>
      <c r="M31" s="1" t="str">
        <f aca="false">"G111"</f>
        <v>G111</v>
      </c>
      <c r="O31" s="4" t="str">
        <f aca="false">"N"&amp;I31&amp;" "&amp;J31&amp;" "&amp;K31&amp;" "&amp;L31&amp;" "&amp;M31</f>
        <v>N30 ( WIRE 37 ) X1123.18506355883 Y2360.36807837532 G111</v>
      </c>
    </row>
    <row r="32" customFormat="false" ht="13.8" hidden="false" customHeight="false" outlineLevel="0" collapsed="false">
      <c r="D32" s="1" t="n">
        <f aca="false">D31+$B$6</f>
        <v>38</v>
      </c>
      <c r="E32" s="1" t="n">
        <f aca="false">E$2+$B$4*($I32-1)</f>
        <v>1125.90961747465</v>
      </c>
      <c r="F32" s="1" t="n">
        <f aca="false">F$2+$B$5*($I32-1)</f>
        <v>2356.57646038826</v>
      </c>
      <c r="I32" s="4" t="n">
        <v>31</v>
      </c>
      <c r="J32" s="1" t="str">
        <f aca="false">"( WIRE "&amp;D32&amp;" )"</f>
        <v>( WIRE 38 )</v>
      </c>
      <c r="K32" s="1" t="str">
        <f aca="false">"X"&amp;$E32</f>
        <v>X1125.90961747465</v>
      </c>
      <c r="L32" s="1" t="str">
        <f aca="false">"Y"&amp;F32</f>
        <v>Y2356.57646038826</v>
      </c>
      <c r="M32" s="1" t="str">
        <f aca="false">"G111"</f>
        <v>G111</v>
      </c>
      <c r="O32" s="4" t="str">
        <f aca="false">"N"&amp;I32&amp;" "&amp;J32&amp;" "&amp;K32&amp;" "&amp;L32&amp;" "&amp;M32</f>
        <v>N31 ( WIRE 38 ) X1125.90961747465 Y2356.57646038826 G111</v>
      </c>
    </row>
    <row r="33" customFormat="false" ht="13.8" hidden="false" customHeight="false" outlineLevel="0" collapsed="false">
      <c r="D33" s="1" t="n">
        <f aca="false">D32+$B$6</f>
        <v>39</v>
      </c>
      <c r="E33" s="1" t="n">
        <f aca="false">E$2+$B$4*($I33-1)</f>
        <v>1128.63417139047</v>
      </c>
      <c r="F33" s="1" t="n">
        <f aca="false">F$2+$B$5*($I33-1)</f>
        <v>2352.78484240121</v>
      </c>
      <c r="I33" s="1" t="n">
        <v>32</v>
      </c>
      <c r="J33" s="1" t="str">
        <f aca="false">"( WIRE "&amp;D33&amp;" )"</f>
        <v>( WIRE 39 )</v>
      </c>
      <c r="K33" s="1" t="str">
        <f aca="false">"X"&amp;$E33</f>
        <v>X1128.63417139047</v>
      </c>
      <c r="L33" s="1" t="str">
        <f aca="false">"Y"&amp;F33</f>
        <v>Y2352.78484240121</v>
      </c>
      <c r="M33" s="1" t="str">
        <f aca="false">"G111"</f>
        <v>G111</v>
      </c>
      <c r="O33" s="4" t="str">
        <f aca="false">"N"&amp;I33&amp;" "&amp;J33&amp;" "&amp;K33&amp;" "&amp;L33&amp;" "&amp;M33</f>
        <v>N32 ( WIRE 39 ) X1128.63417139047 Y2352.78484240121 G111</v>
      </c>
    </row>
    <row r="34" customFormat="false" ht="13.8" hidden="false" customHeight="false" outlineLevel="0" collapsed="false">
      <c r="D34" s="1" t="n">
        <f aca="false">D33+$B$6</f>
        <v>40</v>
      </c>
      <c r="E34" s="1" t="n">
        <f aca="false">E$2+$B$4*($I34-1)</f>
        <v>1131.35872530629</v>
      </c>
      <c r="F34" s="1" t="n">
        <f aca="false">F$2+$B$5*($I34-1)</f>
        <v>2348.99322441415</v>
      </c>
      <c r="I34" s="4" t="n">
        <v>33</v>
      </c>
      <c r="J34" s="1" t="str">
        <f aca="false">"( WIRE "&amp;D34&amp;" )"</f>
        <v>( WIRE 40 )</v>
      </c>
      <c r="K34" s="1" t="str">
        <f aca="false">"X"&amp;$E34</f>
        <v>X1131.35872530629</v>
      </c>
      <c r="L34" s="1" t="str">
        <f aca="false">"Y"&amp;F34</f>
        <v>Y2348.99322441415</v>
      </c>
      <c r="M34" s="1" t="str">
        <f aca="false">"G111"</f>
        <v>G111</v>
      </c>
      <c r="O34" s="4" t="str">
        <f aca="false">"N"&amp;I34&amp;" "&amp;J34&amp;" "&amp;K34&amp;" "&amp;L34&amp;" "&amp;M34</f>
        <v>N33 ( WIRE 40 ) X1131.35872530629 Y2348.99322441415 G111</v>
      </c>
    </row>
    <row r="35" customFormat="false" ht="13.8" hidden="false" customHeight="false" outlineLevel="0" collapsed="false">
      <c r="D35" s="1" t="n">
        <f aca="false">D34+$B$6</f>
        <v>41</v>
      </c>
      <c r="E35" s="1" t="n">
        <f aca="false">E$2+$B$4*($I35-1)</f>
        <v>1134.08327922212</v>
      </c>
      <c r="F35" s="1" t="n">
        <f aca="false">F$2+$B$5*($I35-1)</f>
        <v>2345.20160642709</v>
      </c>
      <c r="I35" s="1" t="n">
        <v>34</v>
      </c>
      <c r="J35" s="1" t="str">
        <f aca="false">"( WIRE "&amp;D35&amp;" )"</f>
        <v>( WIRE 41 )</v>
      </c>
      <c r="K35" s="1" t="str">
        <f aca="false">"X"&amp;$E35</f>
        <v>X1134.08327922212</v>
      </c>
      <c r="L35" s="1" t="str">
        <f aca="false">"Y"&amp;F35</f>
        <v>Y2345.20160642709</v>
      </c>
      <c r="M35" s="1" t="str">
        <f aca="false">"G111"</f>
        <v>G111</v>
      </c>
      <c r="O35" s="4" t="str">
        <f aca="false">"N"&amp;I35&amp;" "&amp;J35&amp;" "&amp;K35&amp;" "&amp;L35&amp;" "&amp;M35</f>
        <v>N34 ( WIRE 41 ) X1134.08327922212 Y2345.20160642709 G111</v>
      </c>
    </row>
    <row r="36" customFormat="false" ht="13.8" hidden="false" customHeight="false" outlineLevel="0" collapsed="false">
      <c r="D36" s="1" t="n">
        <f aca="false">D35+$B$6</f>
        <v>42</v>
      </c>
      <c r="E36" s="1" t="n">
        <f aca="false">E$2+$B$4*($I36-1)</f>
        <v>1136.80783313794</v>
      </c>
      <c r="F36" s="1" t="n">
        <f aca="false">F$2+$B$5*($I36-1)</f>
        <v>2341.40998844003</v>
      </c>
      <c r="I36" s="4" t="n">
        <v>35</v>
      </c>
      <c r="J36" s="1" t="str">
        <f aca="false">"( WIRE "&amp;D36&amp;" )"</f>
        <v>( WIRE 42 )</v>
      </c>
      <c r="K36" s="1" t="str">
        <f aca="false">"X"&amp;$E36</f>
        <v>X1136.80783313794</v>
      </c>
      <c r="L36" s="1" t="str">
        <f aca="false">"Y"&amp;F36</f>
        <v>Y2341.40998844003</v>
      </c>
      <c r="M36" s="1" t="str">
        <f aca="false">"G111"</f>
        <v>G111</v>
      </c>
      <c r="O36" s="4" t="str">
        <f aca="false">"N"&amp;I36&amp;" "&amp;J36&amp;" "&amp;K36&amp;" "&amp;L36&amp;" "&amp;M36</f>
        <v>N35 ( WIRE 42 ) X1136.80783313794 Y2341.40998844003 G111</v>
      </c>
    </row>
    <row r="37" customFormat="false" ht="13.8" hidden="false" customHeight="false" outlineLevel="0" collapsed="false">
      <c r="D37" s="1" t="n">
        <f aca="false">D36+$B$6</f>
        <v>43</v>
      </c>
      <c r="E37" s="1" t="n">
        <f aca="false">E$2+$B$4*($I37-1)</f>
        <v>1139.53238705376</v>
      </c>
      <c r="F37" s="1" t="n">
        <f aca="false">F$2+$B$5*($I37-1)</f>
        <v>2337.61837045298</v>
      </c>
      <c r="I37" s="1" t="n">
        <v>36</v>
      </c>
      <c r="J37" s="1" t="str">
        <f aca="false">"( WIRE "&amp;D37&amp;" )"</f>
        <v>( WIRE 43 )</v>
      </c>
      <c r="K37" s="1" t="str">
        <f aca="false">"X"&amp;$E37</f>
        <v>X1139.53238705376</v>
      </c>
      <c r="L37" s="1" t="str">
        <f aca="false">"Y"&amp;F37</f>
        <v>Y2337.61837045298</v>
      </c>
      <c r="M37" s="1" t="str">
        <f aca="false">"G111"</f>
        <v>G111</v>
      </c>
      <c r="O37" s="4" t="str">
        <f aca="false">"N"&amp;I37&amp;" "&amp;J37&amp;" "&amp;K37&amp;" "&amp;L37&amp;" "&amp;M37</f>
        <v>N36 ( WIRE 43 ) X1139.53238705376 Y2337.61837045298 G111</v>
      </c>
    </row>
    <row r="38" customFormat="false" ht="13.8" hidden="false" customHeight="false" outlineLevel="0" collapsed="false">
      <c r="D38" s="1" t="n">
        <f aca="false">D37+$B$6</f>
        <v>44</v>
      </c>
      <c r="E38" s="1" t="n">
        <f aca="false">E$2+$B$4*($I38-1)</f>
        <v>1142.25694096958</v>
      </c>
      <c r="F38" s="1" t="n">
        <f aca="false">F$2+$B$5*($I38-1)</f>
        <v>2333.82675246592</v>
      </c>
      <c r="I38" s="4" t="n">
        <v>37</v>
      </c>
      <c r="J38" s="1" t="str">
        <f aca="false">"( WIRE "&amp;D38&amp;" )"</f>
        <v>( WIRE 44 )</v>
      </c>
      <c r="K38" s="1" t="str">
        <f aca="false">"X"&amp;$E38</f>
        <v>X1142.25694096958</v>
      </c>
      <c r="L38" s="1" t="str">
        <f aca="false">"Y"&amp;F38</f>
        <v>Y2333.82675246592</v>
      </c>
      <c r="M38" s="1" t="str">
        <f aca="false">"G111"</f>
        <v>G111</v>
      </c>
      <c r="O38" s="4" t="str">
        <f aca="false">"N"&amp;I38&amp;" "&amp;J38&amp;" "&amp;K38&amp;" "&amp;L38&amp;" "&amp;M38</f>
        <v>N37 ( WIRE 44 ) X1142.25694096958 Y2333.82675246592 G111</v>
      </c>
    </row>
    <row r="39" customFormat="false" ht="13.8" hidden="false" customHeight="false" outlineLevel="0" collapsed="false">
      <c r="D39" s="1" t="n">
        <f aca="false">D38+$B$6</f>
        <v>45</v>
      </c>
      <c r="E39" s="1" t="n">
        <f aca="false">E$2+$B$4*($I39-1)</f>
        <v>1144.9814948854</v>
      </c>
      <c r="F39" s="1" t="n">
        <f aca="false">F$2+$B$5*($I39-1)</f>
        <v>2330.03513447886</v>
      </c>
      <c r="I39" s="1" t="n">
        <v>38</v>
      </c>
      <c r="J39" s="1" t="str">
        <f aca="false">"( WIRE "&amp;D39&amp;" )"</f>
        <v>( WIRE 45 )</v>
      </c>
      <c r="K39" s="1" t="str">
        <f aca="false">"X"&amp;$E39</f>
        <v>X1144.9814948854</v>
      </c>
      <c r="L39" s="1" t="str">
        <f aca="false">"Y"&amp;F39</f>
        <v>Y2330.03513447886</v>
      </c>
      <c r="M39" s="1" t="str">
        <f aca="false">"G111"</f>
        <v>G111</v>
      </c>
      <c r="O39" s="4" t="str">
        <f aca="false">"N"&amp;I39&amp;" "&amp;J39&amp;" "&amp;K39&amp;" "&amp;L39&amp;" "&amp;M39</f>
        <v>N38 ( WIRE 45 ) X1144.9814948854 Y2330.03513447886 G111</v>
      </c>
    </row>
    <row r="40" customFormat="false" ht="13.8" hidden="false" customHeight="false" outlineLevel="0" collapsed="false">
      <c r="D40" s="1" t="n">
        <f aca="false">D39+$B$6</f>
        <v>46</v>
      </c>
      <c r="E40" s="1" t="n">
        <f aca="false">E$2+$B$4*($I40-1)</f>
        <v>1147.70604880123</v>
      </c>
      <c r="F40" s="1" t="n">
        <f aca="false">F$2+$B$5*($I40-1)</f>
        <v>2326.2435164918</v>
      </c>
      <c r="I40" s="4" t="n">
        <v>39</v>
      </c>
      <c r="J40" s="1" t="str">
        <f aca="false">"( WIRE "&amp;D40&amp;" )"</f>
        <v>( WIRE 46 )</v>
      </c>
      <c r="K40" s="1" t="str">
        <f aca="false">"X"&amp;$E40</f>
        <v>X1147.70604880123</v>
      </c>
      <c r="L40" s="1" t="str">
        <f aca="false">"Y"&amp;F40</f>
        <v>Y2326.2435164918</v>
      </c>
      <c r="M40" s="1" t="str">
        <f aca="false">"G111"</f>
        <v>G111</v>
      </c>
      <c r="O40" s="4" t="str">
        <f aca="false">"N"&amp;I40&amp;" "&amp;J40&amp;" "&amp;K40&amp;" "&amp;L40&amp;" "&amp;M40</f>
        <v>N39 ( WIRE 46 ) X1147.70604880123 Y2326.2435164918 G111</v>
      </c>
    </row>
    <row r="41" customFormat="false" ht="13.8" hidden="false" customHeight="false" outlineLevel="0" collapsed="false">
      <c r="D41" s="1" t="n">
        <f aca="false">D40+$B$6</f>
        <v>47</v>
      </c>
      <c r="E41" s="1" t="n">
        <f aca="false">E$2+$B$4*($I41-1)</f>
        <v>1150.43060271705</v>
      </c>
      <c r="F41" s="1" t="n">
        <f aca="false">F$2+$B$5*($I41-1)</f>
        <v>2322.45189850474</v>
      </c>
      <c r="I41" s="1" t="n">
        <v>40</v>
      </c>
      <c r="J41" s="1" t="str">
        <f aca="false">"( WIRE "&amp;D41&amp;" )"</f>
        <v>( WIRE 47 )</v>
      </c>
      <c r="K41" s="1" t="str">
        <f aca="false">"X"&amp;$E41</f>
        <v>X1150.43060271705</v>
      </c>
      <c r="L41" s="1" t="str">
        <f aca="false">"Y"&amp;F41</f>
        <v>Y2322.45189850474</v>
      </c>
      <c r="M41" s="1" t="str">
        <f aca="false">"G111"</f>
        <v>G111</v>
      </c>
      <c r="O41" s="4" t="str">
        <f aca="false">"N"&amp;I41&amp;" "&amp;J41&amp;" "&amp;K41&amp;" "&amp;L41&amp;" "&amp;M41</f>
        <v>N40 ( WIRE 47 ) X1150.43060271705 Y2322.45189850474 G111</v>
      </c>
    </row>
    <row r="42" customFormat="false" ht="13.8" hidden="false" customHeight="false" outlineLevel="0" collapsed="false">
      <c r="D42" s="1" t="n">
        <f aca="false">D41+$B$6</f>
        <v>48</v>
      </c>
      <c r="E42" s="1" t="n">
        <f aca="false">E$2+$B$4*($I42-1)</f>
        <v>1153.15515663287</v>
      </c>
      <c r="F42" s="1" t="n">
        <f aca="false">F$2+$B$5*($I42-1)</f>
        <v>2318.66028051769</v>
      </c>
      <c r="I42" s="4" t="n">
        <v>41</v>
      </c>
      <c r="J42" s="1" t="str">
        <f aca="false">"( WIRE "&amp;D42&amp;" )"</f>
        <v>( WIRE 48 )</v>
      </c>
      <c r="K42" s="1" t="str">
        <f aca="false">"X"&amp;$E42</f>
        <v>X1153.15515663287</v>
      </c>
      <c r="L42" s="1" t="str">
        <f aca="false">"Y"&amp;F42</f>
        <v>Y2318.66028051769</v>
      </c>
      <c r="M42" s="1" t="str">
        <f aca="false">"G111"</f>
        <v>G111</v>
      </c>
      <c r="O42" s="4" t="str">
        <f aca="false">"N"&amp;I42&amp;" "&amp;J42&amp;" "&amp;K42&amp;" "&amp;L42&amp;" "&amp;M42</f>
        <v>N41 ( WIRE 48 ) X1153.15515663287 Y2318.66028051769 G111</v>
      </c>
    </row>
    <row r="43" customFormat="false" ht="13.8" hidden="false" customHeight="false" outlineLevel="0" collapsed="false">
      <c r="D43" s="1" t="n">
        <f aca="false">D42+$B$6</f>
        <v>49</v>
      </c>
      <c r="E43" s="1" t="n">
        <f aca="false">E$2+$B$4*($I43-1)</f>
        <v>1155.87971054869</v>
      </c>
      <c r="F43" s="1" t="n">
        <f aca="false">F$2+$B$5*($I43-1)</f>
        <v>2314.86866253063</v>
      </c>
      <c r="I43" s="1" t="n">
        <v>42</v>
      </c>
      <c r="J43" s="1" t="str">
        <f aca="false">"( WIRE "&amp;D43&amp;" )"</f>
        <v>( WIRE 49 )</v>
      </c>
      <c r="K43" s="1" t="str">
        <f aca="false">"X"&amp;$E43</f>
        <v>X1155.87971054869</v>
      </c>
      <c r="L43" s="1" t="str">
        <f aca="false">"Y"&amp;F43</f>
        <v>Y2314.86866253063</v>
      </c>
      <c r="M43" s="1" t="str">
        <f aca="false">"G111"</f>
        <v>G111</v>
      </c>
      <c r="O43" s="4" t="str">
        <f aca="false">"N"&amp;I43&amp;" "&amp;J43&amp;" "&amp;K43&amp;" "&amp;L43&amp;" "&amp;M43</f>
        <v>N42 ( WIRE 49 ) X1155.87971054869 Y2314.86866253063 G111</v>
      </c>
    </row>
    <row r="44" customFormat="false" ht="13.8" hidden="false" customHeight="false" outlineLevel="0" collapsed="false">
      <c r="D44" s="1" t="n">
        <f aca="false">D43+$B$6</f>
        <v>50</v>
      </c>
      <c r="E44" s="1" t="n">
        <f aca="false">E$2+$B$4*($I44-1)</f>
        <v>1158.60426446451</v>
      </c>
      <c r="F44" s="1" t="n">
        <f aca="false">F$2+$B$5*($I44-1)</f>
        <v>2311.07704454357</v>
      </c>
      <c r="I44" s="4" t="n">
        <v>43</v>
      </c>
      <c r="J44" s="1" t="str">
        <f aca="false">"( WIRE "&amp;D44&amp;" )"</f>
        <v>( WIRE 50 )</v>
      </c>
      <c r="K44" s="1" t="str">
        <f aca="false">"X"&amp;$E44</f>
        <v>X1158.60426446451</v>
      </c>
      <c r="L44" s="1" t="str">
        <f aca="false">"Y"&amp;F44</f>
        <v>Y2311.07704454357</v>
      </c>
      <c r="M44" s="1" t="str">
        <f aca="false">"G111"</f>
        <v>G111</v>
      </c>
      <c r="O44" s="4" t="str">
        <f aca="false">"N"&amp;I44&amp;" "&amp;J44&amp;" "&amp;K44&amp;" "&amp;L44&amp;" "&amp;M44</f>
        <v>N43 ( WIRE 50 ) X1158.60426446451 Y2311.07704454357 G111</v>
      </c>
    </row>
    <row r="45" customFormat="false" ht="13.8" hidden="false" customHeight="false" outlineLevel="0" collapsed="false">
      <c r="D45" s="1" t="n">
        <f aca="false">D44+$B$6</f>
        <v>51</v>
      </c>
      <c r="E45" s="1" t="n">
        <f aca="false">E$2+$B$4*($I45-1)</f>
        <v>1161.32881838033</v>
      </c>
      <c r="F45" s="1" t="n">
        <f aca="false">F$2+$B$5*($I45-1)</f>
        <v>2307.28542655651</v>
      </c>
      <c r="I45" s="1" t="n">
        <v>44</v>
      </c>
      <c r="J45" s="1" t="str">
        <f aca="false">"( WIRE "&amp;D45&amp;" )"</f>
        <v>( WIRE 51 )</v>
      </c>
      <c r="K45" s="1" t="str">
        <f aca="false">"X"&amp;$E45</f>
        <v>X1161.32881838033</v>
      </c>
      <c r="L45" s="1" t="str">
        <f aca="false">"Y"&amp;F45</f>
        <v>Y2307.28542655651</v>
      </c>
      <c r="M45" s="1" t="str">
        <f aca="false">"G111"</f>
        <v>G111</v>
      </c>
      <c r="O45" s="4" t="str">
        <f aca="false">"N"&amp;I45&amp;" "&amp;J45&amp;" "&amp;K45&amp;" "&amp;L45&amp;" "&amp;M45</f>
        <v>N44 ( WIRE 51 ) X1161.32881838033 Y2307.28542655651 G111</v>
      </c>
    </row>
    <row r="46" customFormat="false" ht="13.8" hidden="false" customHeight="false" outlineLevel="0" collapsed="false">
      <c r="D46" s="1" t="n">
        <f aca="false">D45+$B$6</f>
        <v>52</v>
      </c>
      <c r="E46" s="1" t="n">
        <f aca="false">E$2+$B$4*($I46-1)</f>
        <v>1164.05337229616</v>
      </c>
      <c r="F46" s="1" t="n">
        <f aca="false">F$2+$B$5*($I46-1)</f>
        <v>2303.49380856945</v>
      </c>
      <c r="I46" s="4" t="n">
        <v>45</v>
      </c>
      <c r="J46" s="1" t="str">
        <f aca="false">"( WIRE "&amp;D46&amp;" )"</f>
        <v>( WIRE 52 )</v>
      </c>
      <c r="K46" s="1" t="str">
        <f aca="false">"X"&amp;$E46</f>
        <v>X1164.05337229616</v>
      </c>
      <c r="L46" s="1" t="str">
        <f aca="false">"Y"&amp;F46</f>
        <v>Y2303.49380856945</v>
      </c>
      <c r="M46" s="1" t="str">
        <f aca="false">"G111"</f>
        <v>G111</v>
      </c>
      <c r="O46" s="4" t="str">
        <f aca="false">"N"&amp;I46&amp;" "&amp;J46&amp;" "&amp;K46&amp;" "&amp;L46&amp;" "&amp;M46</f>
        <v>N45 ( WIRE 52 ) X1164.05337229616 Y2303.49380856945 G111</v>
      </c>
    </row>
    <row r="47" customFormat="false" ht="13.8" hidden="false" customHeight="false" outlineLevel="0" collapsed="false">
      <c r="D47" s="1" t="n">
        <f aca="false">D46+$B$6</f>
        <v>53</v>
      </c>
      <c r="E47" s="1" t="n">
        <f aca="false">E$2+$B$4*($I47-1)</f>
        <v>1166.77792621198</v>
      </c>
      <c r="F47" s="1" t="n">
        <f aca="false">F$2+$B$5*($I47-1)</f>
        <v>2299.7021905824</v>
      </c>
      <c r="I47" s="1" t="n">
        <v>46</v>
      </c>
      <c r="J47" s="1" t="str">
        <f aca="false">"( WIRE "&amp;D47&amp;" )"</f>
        <v>( WIRE 53 )</v>
      </c>
      <c r="K47" s="1" t="str">
        <f aca="false">"X"&amp;$E47</f>
        <v>X1166.77792621198</v>
      </c>
      <c r="L47" s="1" t="str">
        <f aca="false">"Y"&amp;F47</f>
        <v>Y2299.7021905824</v>
      </c>
      <c r="M47" s="1" t="str">
        <f aca="false">"G111"</f>
        <v>G111</v>
      </c>
      <c r="O47" s="4" t="str">
        <f aca="false">"N"&amp;I47&amp;" "&amp;J47&amp;" "&amp;K47&amp;" "&amp;L47&amp;" "&amp;M47</f>
        <v>N46 ( WIRE 53 ) X1166.77792621198 Y2299.7021905824 G111</v>
      </c>
    </row>
    <row r="48" customFormat="false" ht="13.8" hidden="false" customHeight="false" outlineLevel="0" collapsed="false">
      <c r="D48" s="1" t="n">
        <f aca="false">D47+$B$6</f>
        <v>54</v>
      </c>
      <c r="E48" s="1" t="n">
        <f aca="false">E$2+$B$4*($I48-1)</f>
        <v>1169.5024801278</v>
      </c>
      <c r="F48" s="1" t="n">
        <f aca="false">F$2+$B$5*($I48-1)</f>
        <v>2295.91057259534</v>
      </c>
      <c r="I48" s="4" t="n">
        <v>47</v>
      </c>
      <c r="J48" s="1" t="str">
        <f aca="false">"( WIRE "&amp;D48&amp;" )"</f>
        <v>( WIRE 54 )</v>
      </c>
      <c r="K48" s="1" t="str">
        <f aca="false">"X"&amp;$E48</f>
        <v>X1169.5024801278</v>
      </c>
      <c r="L48" s="1" t="str">
        <f aca="false">"Y"&amp;F48</f>
        <v>Y2295.91057259534</v>
      </c>
      <c r="M48" s="1" t="str">
        <f aca="false">"G111"</f>
        <v>G111</v>
      </c>
      <c r="O48" s="4" t="str">
        <f aca="false">"N"&amp;I48&amp;" "&amp;J48&amp;" "&amp;K48&amp;" "&amp;L48&amp;" "&amp;M48</f>
        <v>N47 ( WIRE 54 ) X1169.5024801278 Y2295.91057259534 G111</v>
      </c>
    </row>
    <row r="49" customFormat="false" ht="13.8" hidden="false" customHeight="false" outlineLevel="0" collapsed="false">
      <c r="D49" s="1" t="n">
        <f aca="false">D48+$B$6</f>
        <v>55</v>
      </c>
      <c r="E49" s="1" t="n">
        <f aca="false">E$2+$B$4*($I49-1)</f>
        <v>1172.22703404362</v>
      </c>
      <c r="F49" s="1" t="n">
        <f aca="false">F$2+$B$5*($I49-1)</f>
        <v>2292.11895460828</v>
      </c>
      <c r="I49" s="1" t="n">
        <v>48</v>
      </c>
      <c r="J49" s="1" t="str">
        <f aca="false">"( WIRE "&amp;D49&amp;" )"</f>
        <v>( WIRE 55 )</v>
      </c>
      <c r="K49" s="1" t="str">
        <f aca="false">"X"&amp;$E49</f>
        <v>X1172.22703404362</v>
      </c>
      <c r="L49" s="1" t="str">
        <f aca="false">"Y"&amp;F49</f>
        <v>Y2292.11895460828</v>
      </c>
      <c r="M49" s="1" t="str">
        <f aca="false">"G111"</f>
        <v>G111</v>
      </c>
      <c r="O49" s="4" t="str">
        <f aca="false">"N"&amp;I49&amp;" "&amp;J49&amp;" "&amp;K49&amp;" "&amp;L49&amp;" "&amp;M49</f>
        <v>N48 ( WIRE 55 ) X1172.22703404362 Y2292.11895460828 G111</v>
      </c>
    </row>
    <row r="50" customFormat="false" ht="13.8" hidden="false" customHeight="false" outlineLevel="0" collapsed="false">
      <c r="D50" s="1" t="n">
        <f aca="false">D49+$B$6</f>
        <v>56</v>
      </c>
      <c r="E50" s="1" t="n">
        <f aca="false">E$2+$B$4*($I50-1)</f>
        <v>1174.95158795944</v>
      </c>
      <c r="F50" s="1" t="n">
        <f aca="false">F$2+$B$5*($I50-1)</f>
        <v>2288.32733662122</v>
      </c>
      <c r="I50" s="4" t="n">
        <v>49</v>
      </c>
      <c r="J50" s="1" t="str">
        <f aca="false">"( WIRE "&amp;D50&amp;" )"</f>
        <v>( WIRE 56 )</v>
      </c>
      <c r="K50" s="1" t="str">
        <f aca="false">"X"&amp;$E50</f>
        <v>X1174.95158795944</v>
      </c>
      <c r="L50" s="1" t="str">
        <f aca="false">"Y"&amp;F50</f>
        <v>Y2288.32733662122</v>
      </c>
      <c r="M50" s="1" t="str">
        <f aca="false">"G111"</f>
        <v>G111</v>
      </c>
      <c r="O50" s="4" t="str">
        <f aca="false">"N"&amp;I50&amp;" "&amp;J50&amp;" "&amp;K50&amp;" "&amp;L50&amp;" "&amp;M50</f>
        <v>N49 ( WIRE 56 ) X1174.95158795944 Y2288.32733662122 G111</v>
      </c>
    </row>
    <row r="51" customFormat="false" ht="13.8" hidden="false" customHeight="false" outlineLevel="0" collapsed="false">
      <c r="D51" s="1" t="n">
        <f aca="false">D50+$B$6</f>
        <v>57</v>
      </c>
      <c r="E51" s="1" t="n">
        <f aca="false">E$2+$B$4*($I51-1)</f>
        <v>1177.67614187526</v>
      </c>
      <c r="F51" s="1" t="n">
        <f aca="false">F$2+$B$5*($I51-1)</f>
        <v>2284.53571863417</v>
      </c>
      <c r="I51" s="1" t="n">
        <v>50</v>
      </c>
      <c r="J51" s="1" t="str">
        <f aca="false">"( WIRE "&amp;D51&amp;" )"</f>
        <v>( WIRE 57 )</v>
      </c>
      <c r="K51" s="1" t="str">
        <f aca="false">"X"&amp;$E51</f>
        <v>X1177.67614187526</v>
      </c>
      <c r="L51" s="1" t="str">
        <f aca="false">"Y"&amp;F51</f>
        <v>Y2284.53571863417</v>
      </c>
      <c r="M51" s="1" t="str">
        <f aca="false">"G111"</f>
        <v>G111</v>
      </c>
      <c r="O51" s="4" t="str">
        <f aca="false">"N"&amp;I51&amp;" "&amp;J51&amp;" "&amp;K51&amp;" "&amp;L51&amp;" "&amp;M51</f>
        <v>N50 ( WIRE 57 ) X1177.67614187526 Y2284.53571863417 G111</v>
      </c>
    </row>
    <row r="52" customFormat="false" ht="13.8" hidden="false" customHeight="false" outlineLevel="0" collapsed="false">
      <c r="D52" s="1" t="n">
        <f aca="false">D51+$B$6</f>
        <v>58</v>
      </c>
      <c r="E52" s="1" t="n">
        <f aca="false">E$2+$B$4*($I52-1)</f>
        <v>1180.40069579109</v>
      </c>
      <c r="F52" s="1" t="n">
        <f aca="false">F$2+$B$5*($I52-1)</f>
        <v>2280.74410064711</v>
      </c>
      <c r="I52" s="4" t="n">
        <v>51</v>
      </c>
      <c r="J52" s="1" t="str">
        <f aca="false">"( WIRE "&amp;D52&amp;" )"</f>
        <v>( WIRE 58 )</v>
      </c>
      <c r="K52" s="1" t="str">
        <f aca="false">"X"&amp;$E52</f>
        <v>X1180.40069579109</v>
      </c>
      <c r="L52" s="1" t="str">
        <f aca="false">"Y"&amp;F52</f>
        <v>Y2280.74410064711</v>
      </c>
      <c r="M52" s="1" t="str">
        <f aca="false">"G111"</f>
        <v>G111</v>
      </c>
      <c r="O52" s="4" t="str">
        <f aca="false">"N"&amp;I52&amp;" "&amp;J52&amp;" "&amp;K52&amp;" "&amp;L52&amp;" "&amp;M52</f>
        <v>N51 ( WIRE 58 ) X1180.40069579109 Y2280.74410064711 G111</v>
      </c>
    </row>
    <row r="53" customFormat="false" ht="13.8" hidden="false" customHeight="false" outlineLevel="0" collapsed="false">
      <c r="D53" s="1" t="n">
        <f aca="false">D52+$B$6</f>
        <v>59</v>
      </c>
      <c r="E53" s="1" t="n">
        <f aca="false">E$2+$B$4*($I53-1)</f>
        <v>1183.12524970691</v>
      </c>
      <c r="F53" s="1" t="n">
        <f aca="false">F$2+$B$5*($I53-1)</f>
        <v>2276.95248266005</v>
      </c>
      <c r="I53" s="1" t="n">
        <v>52</v>
      </c>
      <c r="J53" s="1" t="str">
        <f aca="false">"( WIRE "&amp;D53&amp;" )"</f>
        <v>( WIRE 59 )</v>
      </c>
      <c r="K53" s="1" t="str">
        <f aca="false">"X"&amp;$E53</f>
        <v>X1183.12524970691</v>
      </c>
      <c r="L53" s="1" t="str">
        <f aca="false">"Y"&amp;F53</f>
        <v>Y2276.95248266005</v>
      </c>
      <c r="M53" s="1" t="str">
        <f aca="false">"G111"</f>
        <v>G111</v>
      </c>
      <c r="O53" s="4" t="str">
        <f aca="false">"N"&amp;I53&amp;" "&amp;J53&amp;" "&amp;K53&amp;" "&amp;L53&amp;" "&amp;M53</f>
        <v>N52 ( WIRE 59 ) X1183.12524970691 Y2276.95248266005 G111</v>
      </c>
    </row>
    <row r="54" customFormat="false" ht="13.8" hidden="false" customHeight="false" outlineLevel="0" collapsed="false">
      <c r="D54" s="1" t="n">
        <f aca="false">D53+$B$6</f>
        <v>60</v>
      </c>
      <c r="E54" s="1" t="n">
        <f aca="false">E$2+$B$4*($I54-1)</f>
        <v>1185.84980362273</v>
      </c>
      <c r="F54" s="1" t="n">
        <f aca="false">F$2+$B$5*($I54-1)</f>
        <v>2273.16086467299</v>
      </c>
      <c r="I54" s="4" t="n">
        <v>53</v>
      </c>
      <c r="J54" s="1" t="str">
        <f aca="false">"( WIRE "&amp;D54&amp;" )"</f>
        <v>( WIRE 60 )</v>
      </c>
      <c r="K54" s="1" t="str">
        <f aca="false">"X"&amp;$E54</f>
        <v>X1185.84980362273</v>
      </c>
      <c r="L54" s="1" t="str">
        <f aca="false">"Y"&amp;F54</f>
        <v>Y2273.16086467299</v>
      </c>
      <c r="M54" s="1" t="str">
        <f aca="false">"G111"</f>
        <v>G111</v>
      </c>
      <c r="O54" s="4" t="str">
        <f aca="false">"N"&amp;I54&amp;" "&amp;J54&amp;" "&amp;K54&amp;" "&amp;L54&amp;" "&amp;M54</f>
        <v>N53 ( WIRE 60 ) X1185.84980362273 Y2273.16086467299 G111</v>
      </c>
    </row>
    <row r="55" customFormat="false" ht="13.8" hidden="false" customHeight="false" outlineLevel="0" collapsed="false">
      <c r="D55" s="1" t="n">
        <f aca="false">D54+$B$6</f>
        <v>61</v>
      </c>
      <c r="E55" s="1" t="n">
        <f aca="false">E$2+$B$4*($I55-1)</f>
        <v>1188.57435753855</v>
      </c>
      <c r="F55" s="1" t="n">
        <f aca="false">F$2+$B$5*($I55-1)</f>
        <v>2269.36924668593</v>
      </c>
      <c r="I55" s="1" t="n">
        <v>54</v>
      </c>
      <c r="J55" s="1" t="str">
        <f aca="false">"( WIRE "&amp;D55&amp;" )"</f>
        <v>( WIRE 61 )</v>
      </c>
      <c r="K55" s="1" t="str">
        <f aca="false">"X"&amp;$E55</f>
        <v>X1188.57435753855</v>
      </c>
      <c r="L55" s="1" t="str">
        <f aca="false">"Y"&amp;F55</f>
        <v>Y2269.36924668593</v>
      </c>
      <c r="M55" s="1" t="str">
        <f aca="false">"G111"</f>
        <v>G111</v>
      </c>
      <c r="O55" s="4" t="str">
        <f aca="false">"N"&amp;I55&amp;" "&amp;J55&amp;" "&amp;K55&amp;" "&amp;L55&amp;" "&amp;M55</f>
        <v>N54 ( WIRE 61 ) X1188.57435753855 Y2269.36924668593 G111</v>
      </c>
    </row>
    <row r="56" customFormat="false" ht="13.8" hidden="false" customHeight="false" outlineLevel="0" collapsed="false">
      <c r="D56" s="1" t="n">
        <f aca="false">D55+$B$6</f>
        <v>62</v>
      </c>
      <c r="E56" s="1" t="n">
        <f aca="false">E$2+$B$4*($I56-1)</f>
        <v>1191.29891145437</v>
      </c>
      <c r="F56" s="1" t="n">
        <f aca="false">F$2+$B$5*($I56-1)</f>
        <v>2265.57762869888</v>
      </c>
      <c r="I56" s="4" t="n">
        <v>55</v>
      </c>
      <c r="J56" s="1" t="str">
        <f aca="false">"( WIRE "&amp;D56&amp;" )"</f>
        <v>( WIRE 62 )</v>
      </c>
      <c r="K56" s="1" t="str">
        <f aca="false">"X"&amp;$E56</f>
        <v>X1191.29891145437</v>
      </c>
      <c r="L56" s="1" t="str">
        <f aca="false">"Y"&amp;F56</f>
        <v>Y2265.57762869888</v>
      </c>
      <c r="M56" s="1" t="str">
        <f aca="false">"G111"</f>
        <v>G111</v>
      </c>
      <c r="O56" s="4" t="str">
        <f aca="false">"N"&amp;I56&amp;" "&amp;J56&amp;" "&amp;K56&amp;" "&amp;L56&amp;" "&amp;M56</f>
        <v>N55 ( WIRE 62 ) X1191.29891145437 Y2265.57762869888 G111</v>
      </c>
    </row>
    <row r="57" customFormat="false" ht="13.8" hidden="false" customHeight="false" outlineLevel="0" collapsed="false">
      <c r="D57" s="1" t="n">
        <f aca="false">D56+$B$6</f>
        <v>63</v>
      </c>
      <c r="E57" s="1" t="n">
        <f aca="false">E$2+$B$4*($I57-1)</f>
        <v>1194.02346537019</v>
      </c>
      <c r="F57" s="1" t="n">
        <f aca="false">F$2+$B$5*($I57-1)</f>
        <v>2261.78601071182</v>
      </c>
      <c r="I57" s="1" t="n">
        <v>56</v>
      </c>
      <c r="J57" s="1" t="str">
        <f aca="false">"( WIRE "&amp;D57&amp;" )"</f>
        <v>( WIRE 63 )</v>
      </c>
      <c r="K57" s="1" t="str">
        <f aca="false">"X"&amp;$E57</f>
        <v>X1194.02346537019</v>
      </c>
      <c r="L57" s="1" t="str">
        <f aca="false">"Y"&amp;F57</f>
        <v>Y2261.78601071182</v>
      </c>
      <c r="M57" s="1" t="str">
        <f aca="false">"G111"</f>
        <v>G111</v>
      </c>
      <c r="O57" s="4" t="str">
        <f aca="false">"N"&amp;I57&amp;" "&amp;J57&amp;" "&amp;K57&amp;" "&amp;L57&amp;" "&amp;M57</f>
        <v>N56 ( WIRE 63 ) X1194.02346537019 Y2261.78601071182 G111</v>
      </c>
    </row>
    <row r="58" customFormat="false" ht="13.8" hidden="false" customHeight="false" outlineLevel="0" collapsed="false">
      <c r="D58" s="1" t="n">
        <f aca="false">D57+$B$6</f>
        <v>64</v>
      </c>
      <c r="E58" s="1" t="n">
        <f aca="false">E$2+$B$4*($I58-1)</f>
        <v>1196.74801928602</v>
      </c>
      <c r="F58" s="1" t="n">
        <f aca="false">F$2+$B$5*($I58-1)</f>
        <v>2257.99439272476</v>
      </c>
      <c r="I58" s="4" t="n">
        <v>57</v>
      </c>
      <c r="J58" s="1" t="str">
        <f aca="false">"( WIRE "&amp;D58&amp;" )"</f>
        <v>( WIRE 64 )</v>
      </c>
      <c r="K58" s="1" t="str">
        <f aca="false">"X"&amp;$E58</f>
        <v>X1196.74801928602</v>
      </c>
      <c r="L58" s="1" t="str">
        <f aca="false">"Y"&amp;F58</f>
        <v>Y2257.99439272476</v>
      </c>
      <c r="M58" s="1" t="str">
        <f aca="false">"G111"</f>
        <v>G111</v>
      </c>
      <c r="O58" s="4" t="str">
        <f aca="false">"N"&amp;I58&amp;" "&amp;J58&amp;" "&amp;K58&amp;" "&amp;L58&amp;" "&amp;M58</f>
        <v>N57 ( WIRE 64 ) X1196.74801928602 Y2257.99439272476 G111</v>
      </c>
    </row>
    <row r="59" customFormat="false" ht="13.8" hidden="false" customHeight="false" outlineLevel="0" collapsed="false">
      <c r="D59" s="1" t="n">
        <f aca="false">D58+$B$6</f>
        <v>65</v>
      </c>
      <c r="E59" s="1" t="n">
        <f aca="false">E$2+$B$4*($I59-1)</f>
        <v>1199.47257320184</v>
      </c>
      <c r="F59" s="1" t="n">
        <f aca="false">F$2+$B$5*($I59-1)</f>
        <v>2254.2027747377</v>
      </c>
      <c r="I59" s="1" t="n">
        <v>58</v>
      </c>
      <c r="J59" s="1" t="str">
        <f aca="false">"( WIRE "&amp;D59&amp;" )"</f>
        <v>( WIRE 65 )</v>
      </c>
      <c r="K59" s="1" t="str">
        <f aca="false">"X"&amp;$E59</f>
        <v>X1199.47257320184</v>
      </c>
      <c r="L59" s="1" t="str">
        <f aca="false">"Y"&amp;F59</f>
        <v>Y2254.2027747377</v>
      </c>
      <c r="M59" s="1" t="str">
        <f aca="false">"G111"</f>
        <v>G111</v>
      </c>
      <c r="O59" s="4" t="str">
        <f aca="false">"N"&amp;I59&amp;" "&amp;J59&amp;" "&amp;K59&amp;" "&amp;L59&amp;" "&amp;M59</f>
        <v>N58 ( WIRE 65 ) X1199.47257320184 Y2254.2027747377 G111</v>
      </c>
    </row>
    <row r="60" customFormat="false" ht="13.8" hidden="false" customHeight="false" outlineLevel="0" collapsed="false">
      <c r="D60" s="1" t="n">
        <f aca="false">D59+$B$6</f>
        <v>66</v>
      </c>
      <c r="E60" s="1" t="n">
        <f aca="false">E$2+$B$4*($I60-1)</f>
        <v>1202.19712711766</v>
      </c>
      <c r="F60" s="1" t="n">
        <f aca="false">F$2+$B$5*($I60-1)</f>
        <v>2250.41115675064</v>
      </c>
      <c r="I60" s="4" t="n">
        <v>59</v>
      </c>
      <c r="J60" s="1" t="str">
        <f aca="false">"( WIRE "&amp;D60&amp;" )"</f>
        <v>( WIRE 66 )</v>
      </c>
      <c r="K60" s="1" t="str">
        <f aca="false">"X"&amp;$E60</f>
        <v>X1202.19712711766</v>
      </c>
      <c r="L60" s="1" t="str">
        <f aca="false">"Y"&amp;F60</f>
        <v>Y2250.41115675064</v>
      </c>
      <c r="M60" s="1" t="str">
        <f aca="false">"G111"</f>
        <v>G111</v>
      </c>
      <c r="O60" s="4" t="str">
        <f aca="false">"N"&amp;I60&amp;" "&amp;J60&amp;" "&amp;K60&amp;" "&amp;L60&amp;" "&amp;M60</f>
        <v>N59 ( WIRE 66 ) X1202.19712711766 Y2250.41115675064 G111</v>
      </c>
    </row>
    <row r="61" customFormat="false" ht="13.8" hidden="false" customHeight="false" outlineLevel="0" collapsed="false">
      <c r="D61" s="1" t="n">
        <f aca="false">D60+$B$6</f>
        <v>67</v>
      </c>
      <c r="E61" s="1" t="n">
        <f aca="false">E$2+$B$4*($I61-1)</f>
        <v>1204.92168103348</v>
      </c>
      <c r="F61" s="1" t="n">
        <f aca="false">F$2+$B$5*($I61-1)</f>
        <v>2246.61953876359</v>
      </c>
      <c r="I61" s="1" t="n">
        <v>60</v>
      </c>
      <c r="J61" s="1" t="str">
        <f aca="false">"( WIRE "&amp;D61&amp;" )"</f>
        <v>( WIRE 67 )</v>
      </c>
      <c r="K61" s="1" t="str">
        <f aca="false">"X"&amp;$E61</f>
        <v>X1204.92168103348</v>
      </c>
      <c r="L61" s="1" t="str">
        <f aca="false">"Y"&amp;F61</f>
        <v>Y2246.61953876359</v>
      </c>
      <c r="M61" s="1" t="str">
        <f aca="false">"G111"</f>
        <v>G111</v>
      </c>
      <c r="O61" s="4" t="str">
        <f aca="false">"N"&amp;I61&amp;" "&amp;J61&amp;" "&amp;K61&amp;" "&amp;L61&amp;" "&amp;M61</f>
        <v>N60 ( WIRE 67 ) X1204.92168103348 Y2246.61953876359 G111</v>
      </c>
    </row>
    <row r="62" customFormat="false" ht="13.8" hidden="false" customHeight="false" outlineLevel="0" collapsed="false">
      <c r="D62" s="1" t="n">
        <f aca="false">D61+$B$6</f>
        <v>68</v>
      </c>
      <c r="E62" s="1" t="n">
        <f aca="false">E$2+$B$4*($I62-1)</f>
        <v>1207.6462349493</v>
      </c>
      <c r="F62" s="1" t="n">
        <f aca="false">F$2+$B$5*($I62-1)</f>
        <v>2242.82792077653</v>
      </c>
      <c r="I62" s="4" t="n">
        <v>61</v>
      </c>
      <c r="J62" s="1" t="str">
        <f aca="false">"( WIRE "&amp;D62&amp;" )"</f>
        <v>( WIRE 68 )</v>
      </c>
      <c r="K62" s="1" t="str">
        <f aca="false">"X"&amp;$E62</f>
        <v>X1207.6462349493</v>
      </c>
      <c r="L62" s="1" t="str">
        <f aca="false">"Y"&amp;F62</f>
        <v>Y2242.82792077653</v>
      </c>
      <c r="M62" s="1" t="str">
        <f aca="false">"G111"</f>
        <v>G111</v>
      </c>
      <c r="O62" s="4" t="str">
        <f aca="false">"N"&amp;I62&amp;" "&amp;J62&amp;" "&amp;K62&amp;" "&amp;L62&amp;" "&amp;M62</f>
        <v>N61 ( WIRE 68 ) X1207.6462349493 Y2242.82792077653 G111</v>
      </c>
    </row>
    <row r="63" customFormat="false" ht="13.8" hidden="false" customHeight="false" outlineLevel="0" collapsed="false">
      <c r="D63" s="1" t="n">
        <f aca="false">D62+$B$6</f>
        <v>69</v>
      </c>
      <c r="E63" s="1" t="n">
        <f aca="false">E$2+$B$4*($I63-1)</f>
        <v>1210.37078886512</v>
      </c>
      <c r="F63" s="1" t="n">
        <f aca="false">F$2+$B$5*($I63-1)</f>
        <v>2239.03630278947</v>
      </c>
      <c r="I63" s="1" t="n">
        <v>62</v>
      </c>
      <c r="J63" s="1" t="str">
        <f aca="false">"( WIRE "&amp;D63&amp;" )"</f>
        <v>( WIRE 69 )</v>
      </c>
      <c r="K63" s="1" t="str">
        <f aca="false">"X"&amp;$E63</f>
        <v>X1210.37078886512</v>
      </c>
      <c r="L63" s="1" t="str">
        <f aca="false">"Y"&amp;F63</f>
        <v>Y2239.03630278947</v>
      </c>
      <c r="M63" s="1" t="str">
        <f aca="false">"G111"</f>
        <v>G111</v>
      </c>
      <c r="O63" s="4" t="str">
        <f aca="false">"N"&amp;I63&amp;" "&amp;J63&amp;" "&amp;K63&amp;" "&amp;L63&amp;" "&amp;M63</f>
        <v>N62 ( WIRE 69 ) X1210.37078886512 Y2239.03630278947 G111</v>
      </c>
    </row>
    <row r="64" customFormat="false" ht="13.8" hidden="false" customHeight="false" outlineLevel="0" collapsed="false">
      <c r="D64" s="1" t="n">
        <f aca="false">D63+$B$6</f>
        <v>70</v>
      </c>
      <c r="E64" s="1" t="n">
        <f aca="false">E$2+$B$4*($I64-1)</f>
        <v>1213.09534278095</v>
      </c>
      <c r="F64" s="1" t="n">
        <f aca="false">F$2+$B$5*($I64-1)</f>
        <v>2235.24468480241</v>
      </c>
      <c r="I64" s="4" t="n">
        <v>63</v>
      </c>
      <c r="J64" s="1" t="str">
        <f aca="false">"( WIRE "&amp;D64&amp;" )"</f>
        <v>( WIRE 70 )</v>
      </c>
      <c r="K64" s="1" t="str">
        <f aca="false">"X"&amp;$E64</f>
        <v>X1213.09534278095</v>
      </c>
      <c r="L64" s="1" t="str">
        <f aca="false">"Y"&amp;F64</f>
        <v>Y2235.24468480241</v>
      </c>
      <c r="M64" s="1" t="str">
        <f aca="false">"G111"</f>
        <v>G111</v>
      </c>
      <c r="O64" s="4" t="str">
        <f aca="false">"N"&amp;I64&amp;" "&amp;J64&amp;" "&amp;K64&amp;" "&amp;L64&amp;" "&amp;M64</f>
        <v>N63 ( WIRE 70 ) X1213.09534278095 Y2235.24468480241 G111</v>
      </c>
    </row>
    <row r="65" customFormat="false" ht="13.8" hidden="false" customHeight="false" outlineLevel="0" collapsed="false">
      <c r="D65" s="1" t="n">
        <f aca="false">D64+$B$6</f>
        <v>71</v>
      </c>
      <c r="E65" s="1" t="n">
        <f aca="false">E$2+$B$4*($I65-1)</f>
        <v>1215.81989669677</v>
      </c>
      <c r="F65" s="1" t="n">
        <f aca="false">F$2+$B$5*($I65-1)</f>
        <v>2231.45306681536</v>
      </c>
      <c r="I65" s="1" t="n">
        <v>64</v>
      </c>
      <c r="J65" s="1" t="str">
        <f aca="false">"( WIRE "&amp;D65&amp;" )"</f>
        <v>( WIRE 71 )</v>
      </c>
      <c r="K65" s="1" t="str">
        <f aca="false">"X"&amp;$E65</f>
        <v>X1215.81989669677</v>
      </c>
      <c r="L65" s="1" t="str">
        <f aca="false">"Y"&amp;F65</f>
        <v>Y2231.45306681536</v>
      </c>
      <c r="M65" s="1" t="str">
        <f aca="false">"G111"</f>
        <v>G111</v>
      </c>
      <c r="O65" s="4" t="str">
        <f aca="false">"N"&amp;I65&amp;" "&amp;J65&amp;" "&amp;K65&amp;" "&amp;L65&amp;" "&amp;M65</f>
        <v>N64 ( WIRE 71 ) X1215.81989669677 Y2231.45306681536 G111</v>
      </c>
    </row>
    <row r="66" customFormat="false" ht="13.8" hidden="false" customHeight="false" outlineLevel="0" collapsed="false">
      <c r="D66" s="1" t="n">
        <f aca="false">D65+$B$6</f>
        <v>72</v>
      </c>
      <c r="E66" s="1" t="n">
        <f aca="false">E$2+$B$4*($I66-1)</f>
        <v>1218.54445061259</v>
      </c>
      <c r="F66" s="1" t="n">
        <f aca="false">F$2+$B$5*($I66-1)</f>
        <v>2227.6614488283</v>
      </c>
      <c r="I66" s="4" t="n">
        <v>65</v>
      </c>
      <c r="J66" s="1" t="str">
        <f aca="false">"( WIRE "&amp;D66&amp;" )"</f>
        <v>( WIRE 72 )</v>
      </c>
      <c r="K66" s="1" t="str">
        <f aca="false">"X"&amp;$E66</f>
        <v>X1218.54445061259</v>
      </c>
      <c r="L66" s="1" t="str">
        <f aca="false">"Y"&amp;F66</f>
        <v>Y2227.6614488283</v>
      </c>
      <c r="M66" s="1" t="str">
        <f aca="false">"G111"</f>
        <v>G111</v>
      </c>
      <c r="O66" s="4" t="str">
        <f aca="false">"N"&amp;I66&amp;" "&amp;J66&amp;" "&amp;K66&amp;" "&amp;L66&amp;" "&amp;M66</f>
        <v>N65 ( WIRE 72 ) X1218.54445061259 Y2227.6614488283 G111</v>
      </c>
    </row>
    <row r="67" customFormat="false" ht="13.8" hidden="false" customHeight="false" outlineLevel="0" collapsed="false">
      <c r="D67" s="1" t="n">
        <f aca="false">D66+$B$6</f>
        <v>73</v>
      </c>
      <c r="E67" s="1" t="n">
        <f aca="false">E$2+$B$4*($I67-1)</f>
        <v>1221.26900452841</v>
      </c>
      <c r="F67" s="1" t="n">
        <f aca="false">F$2+$B$5*($I67-1)</f>
        <v>2223.86983084124</v>
      </c>
      <c r="I67" s="1" t="n">
        <v>66</v>
      </c>
      <c r="J67" s="1" t="str">
        <f aca="false">"( WIRE "&amp;D67&amp;" )"</f>
        <v>( WIRE 73 )</v>
      </c>
      <c r="K67" s="1" t="str">
        <f aca="false">"X"&amp;$E67</f>
        <v>X1221.26900452841</v>
      </c>
      <c r="L67" s="1" t="str">
        <f aca="false">"Y"&amp;F67</f>
        <v>Y2223.86983084124</v>
      </c>
      <c r="M67" s="1" t="str">
        <f aca="false">"G111"</f>
        <v>G111</v>
      </c>
      <c r="O67" s="4" t="str">
        <f aca="false">"N"&amp;I67&amp;" "&amp;J67&amp;" "&amp;K67&amp;" "&amp;L67&amp;" "&amp;M67</f>
        <v>N66 ( WIRE 73 ) X1221.26900452841 Y2223.86983084124 G111</v>
      </c>
    </row>
    <row r="68" customFormat="false" ht="13.8" hidden="false" customHeight="false" outlineLevel="0" collapsed="false">
      <c r="D68" s="1" t="n">
        <f aca="false">D67+$B$6</f>
        <v>74</v>
      </c>
      <c r="E68" s="1" t="n">
        <f aca="false">E$2+$B$4*($I68-1)</f>
        <v>1223.99355844423</v>
      </c>
      <c r="F68" s="1" t="n">
        <f aca="false">F$2+$B$5*($I68-1)</f>
        <v>2220.07821285418</v>
      </c>
      <c r="I68" s="4" t="n">
        <v>67</v>
      </c>
      <c r="J68" s="1" t="str">
        <f aca="false">"( WIRE "&amp;D68&amp;" )"</f>
        <v>( WIRE 74 )</v>
      </c>
      <c r="K68" s="1" t="str">
        <f aca="false">"X"&amp;$E68</f>
        <v>X1223.99355844423</v>
      </c>
      <c r="L68" s="1" t="str">
        <f aca="false">"Y"&amp;F68</f>
        <v>Y2220.07821285418</v>
      </c>
      <c r="M68" s="1" t="str">
        <f aca="false">"G111"</f>
        <v>G111</v>
      </c>
      <c r="O68" s="4" t="str">
        <f aca="false">"N"&amp;I68&amp;" "&amp;J68&amp;" "&amp;K68&amp;" "&amp;L68&amp;" "&amp;M68</f>
        <v>N67 ( WIRE 74 ) X1223.99355844423 Y2220.07821285418 G111</v>
      </c>
    </row>
    <row r="69" customFormat="false" ht="13.8" hidden="false" customHeight="false" outlineLevel="0" collapsed="false">
      <c r="D69" s="1" t="n">
        <f aca="false">D68+$B$6</f>
        <v>75</v>
      </c>
      <c r="E69" s="1" t="n">
        <f aca="false">E$2+$B$4*($I69-1)</f>
        <v>1226.71811236005</v>
      </c>
      <c r="F69" s="1" t="n">
        <f aca="false">F$2+$B$5*($I69-1)</f>
        <v>2216.28659486712</v>
      </c>
      <c r="I69" s="1" t="n">
        <v>68</v>
      </c>
      <c r="J69" s="1" t="str">
        <f aca="false">"( WIRE "&amp;D69&amp;" )"</f>
        <v>( WIRE 75 )</v>
      </c>
      <c r="K69" s="1" t="str">
        <f aca="false">"X"&amp;$E69</f>
        <v>X1226.71811236005</v>
      </c>
      <c r="L69" s="1" t="str">
        <f aca="false">"Y"&amp;F69</f>
        <v>Y2216.28659486712</v>
      </c>
      <c r="M69" s="1" t="str">
        <f aca="false">"G111"</f>
        <v>G111</v>
      </c>
      <c r="O69" s="4" t="str">
        <f aca="false">"N"&amp;I69&amp;" "&amp;J69&amp;" "&amp;K69&amp;" "&amp;L69&amp;" "&amp;M69</f>
        <v>N68 ( WIRE 75 ) X1226.71811236005 Y2216.28659486712 G111</v>
      </c>
    </row>
    <row r="70" customFormat="false" ht="13.8" hidden="false" customHeight="false" outlineLevel="0" collapsed="false">
      <c r="D70" s="1" t="n">
        <f aca="false">D69+$B$6</f>
        <v>76</v>
      </c>
      <c r="E70" s="1" t="n">
        <f aca="false">E$2+$B$4*($I70-1)</f>
        <v>1229.44266627588</v>
      </c>
      <c r="F70" s="1" t="n">
        <f aca="false">F$2+$B$5*($I70-1)</f>
        <v>2212.49497688007</v>
      </c>
      <c r="I70" s="4" t="n">
        <v>69</v>
      </c>
      <c r="J70" s="1" t="str">
        <f aca="false">"( WIRE "&amp;D70&amp;" )"</f>
        <v>( WIRE 76 )</v>
      </c>
      <c r="K70" s="1" t="str">
        <f aca="false">"X"&amp;$E70</f>
        <v>X1229.44266627588</v>
      </c>
      <c r="L70" s="1" t="str">
        <f aca="false">"Y"&amp;F70</f>
        <v>Y2212.49497688007</v>
      </c>
      <c r="M70" s="1" t="str">
        <f aca="false">"G111"</f>
        <v>G111</v>
      </c>
      <c r="O70" s="4" t="str">
        <f aca="false">"N"&amp;I70&amp;" "&amp;J70&amp;" "&amp;K70&amp;" "&amp;L70&amp;" "&amp;M70</f>
        <v>N69 ( WIRE 76 ) X1229.44266627588 Y2212.49497688007 G111</v>
      </c>
    </row>
    <row r="71" customFormat="false" ht="13.8" hidden="false" customHeight="false" outlineLevel="0" collapsed="false">
      <c r="D71" s="1" t="n">
        <f aca="false">D70+$B$6</f>
        <v>77</v>
      </c>
      <c r="E71" s="1" t="n">
        <f aca="false">E$2+$B$4*($I71-1)</f>
        <v>1232.1672201917</v>
      </c>
      <c r="F71" s="1" t="n">
        <f aca="false">F$2+$B$5*($I71-1)</f>
        <v>2208.70335889301</v>
      </c>
      <c r="I71" s="1" t="n">
        <v>70</v>
      </c>
      <c r="J71" s="1" t="str">
        <f aca="false">"( WIRE "&amp;D71&amp;" )"</f>
        <v>( WIRE 77 )</v>
      </c>
      <c r="K71" s="1" t="str">
        <f aca="false">"X"&amp;$E71</f>
        <v>X1232.1672201917</v>
      </c>
      <c r="L71" s="1" t="str">
        <f aca="false">"Y"&amp;F71</f>
        <v>Y2208.70335889301</v>
      </c>
      <c r="M71" s="1" t="str">
        <f aca="false">"G111"</f>
        <v>G111</v>
      </c>
      <c r="O71" s="4" t="str">
        <f aca="false">"N"&amp;I71&amp;" "&amp;J71&amp;" "&amp;K71&amp;" "&amp;L71&amp;" "&amp;M71</f>
        <v>N70 ( WIRE 77 ) X1232.1672201917 Y2208.70335889301 G111</v>
      </c>
    </row>
    <row r="72" customFormat="false" ht="13.8" hidden="false" customHeight="false" outlineLevel="0" collapsed="false">
      <c r="D72" s="1" t="n">
        <f aca="false">D71+$B$6</f>
        <v>78</v>
      </c>
      <c r="E72" s="1" t="n">
        <f aca="false">E$2+$B$4*($I72-1)</f>
        <v>1234.89177410752</v>
      </c>
      <c r="F72" s="1" t="n">
        <f aca="false">F$2+$B$5*($I72-1)</f>
        <v>2204.91174090595</v>
      </c>
      <c r="I72" s="4" t="n">
        <v>71</v>
      </c>
      <c r="J72" s="1" t="str">
        <f aca="false">"( WIRE "&amp;D72&amp;" )"</f>
        <v>( WIRE 78 )</v>
      </c>
      <c r="K72" s="1" t="str">
        <f aca="false">"X"&amp;$E72</f>
        <v>X1234.89177410752</v>
      </c>
      <c r="L72" s="1" t="str">
        <f aca="false">"Y"&amp;F72</f>
        <v>Y2204.91174090595</v>
      </c>
      <c r="M72" s="1" t="str">
        <f aca="false">"G111"</f>
        <v>G111</v>
      </c>
      <c r="O72" s="4" t="str">
        <f aca="false">"N"&amp;I72&amp;" "&amp;J72&amp;" "&amp;K72&amp;" "&amp;L72&amp;" "&amp;M72</f>
        <v>N71 ( WIRE 78 ) X1234.89177410752 Y2204.91174090595 G111</v>
      </c>
    </row>
    <row r="73" customFormat="false" ht="13.8" hidden="false" customHeight="false" outlineLevel="0" collapsed="false">
      <c r="D73" s="1" t="n">
        <f aca="false">D72+$B$6</f>
        <v>79</v>
      </c>
      <c r="E73" s="1" t="n">
        <f aca="false">E$2+$B$4*($I73-1)</f>
        <v>1237.61632802334</v>
      </c>
      <c r="F73" s="1" t="n">
        <f aca="false">F$2+$B$5*($I73-1)</f>
        <v>2201.12012291889</v>
      </c>
      <c r="I73" s="1" t="n">
        <v>72</v>
      </c>
      <c r="J73" s="1" t="str">
        <f aca="false">"( WIRE "&amp;D73&amp;" )"</f>
        <v>( WIRE 79 )</v>
      </c>
      <c r="K73" s="1" t="str">
        <f aca="false">"X"&amp;$E73</f>
        <v>X1237.61632802334</v>
      </c>
      <c r="L73" s="1" t="str">
        <f aca="false">"Y"&amp;F73</f>
        <v>Y2201.12012291889</v>
      </c>
      <c r="M73" s="1" t="str">
        <f aca="false">"G111"</f>
        <v>G111</v>
      </c>
      <c r="O73" s="4" t="str">
        <f aca="false">"N"&amp;I73&amp;" "&amp;J73&amp;" "&amp;K73&amp;" "&amp;L73&amp;" "&amp;M73</f>
        <v>N72 ( WIRE 79 ) X1237.61632802334 Y2201.12012291889 G111</v>
      </c>
    </row>
    <row r="74" customFormat="false" ht="13.8" hidden="false" customHeight="false" outlineLevel="0" collapsed="false">
      <c r="D74" s="1" t="n">
        <f aca="false">D73+$B$6</f>
        <v>80</v>
      </c>
      <c r="E74" s="1" t="n">
        <f aca="false">E$2+$B$4*($I74-1)</f>
        <v>1240.34088193916</v>
      </c>
      <c r="F74" s="1" t="n">
        <f aca="false">F$2+$B$5*($I74-1)</f>
        <v>2197.32850493184</v>
      </c>
      <c r="I74" s="4" t="n">
        <v>73</v>
      </c>
      <c r="J74" s="1" t="str">
        <f aca="false">"( WIRE "&amp;D74&amp;" )"</f>
        <v>( WIRE 80 )</v>
      </c>
      <c r="K74" s="1" t="str">
        <f aca="false">"X"&amp;$E74</f>
        <v>X1240.34088193916</v>
      </c>
      <c r="L74" s="1" t="str">
        <f aca="false">"Y"&amp;F74</f>
        <v>Y2197.32850493184</v>
      </c>
      <c r="M74" s="1" t="str">
        <f aca="false">"G111"</f>
        <v>G111</v>
      </c>
      <c r="O74" s="4" t="str">
        <f aca="false">"N"&amp;I74&amp;" "&amp;J74&amp;" "&amp;K74&amp;" "&amp;L74&amp;" "&amp;M74</f>
        <v>N73 ( WIRE 80 ) X1240.34088193916 Y2197.32850493184 G111</v>
      </c>
    </row>
    <row r="75" customFormat="false" ht="13.8" hidden="false" customHeight="false" outlineLevel="0" collapsed="false">
      <c r="D75" s="1" t="n">
        <f aca="false">D74+$B$6</f>
        <v>81</v>
      </c>
      <c r="E75" s="1" t="n">
        <f aca="false">E$2+$B$4*($I75-1)</f>
        <v>1243.06543585499</v>
      </c>
      <c r="F75" s="1" t="n">
        <f aca="false">F$2+$B$5*($I75-1)</f>
        <v>2193.53688694478</v>
      </c>
      <c r="I75" s="1" t="n">
        <v>74</v>
      </c>
      <c r="J75" s="1" t="str">
        <f aca="false">"( WIRE "&amp;D75&amp;" )"</f>
        <v>( WIRE 81 )</v>
      </c>
      <c r="K75" s="1" t="str">
        <f aca="false">"X"&amp;$E75</f>
        <v>X1243.06543585499</v>
      </c>
      <c r="L75" s="1" t="str">
        <f aca="false">"Y"&amp;F75</f>
        <v>Y2193.53688694478</v>
      </c>
      <c r="M75" s="1" t="str">
        <f aca="false">"G111"</f>
        <v>G111</v>
      </c>
      <c r="O75" s="4" t="str">
        <f aca="false">"N"&amp;I75&amp;" "&amp;J75&amp;" "&amp;K75&amp;" "&amp;L75&amp;" "&amp;M75</f>
        <v>N74 ( WIRE 81 ) X1243.06543585499 Y2193.53688694478 G111</v>
      </c>
    </row>
    <row r="76" customFormat="false" ht="13.8" hidden="false" customHeight="false" outlineLevel="0" collapsed="false">
      <c r="D76" s="1" t="n">
        <f aca="false">D75+$B$6</f>
        <v>82</v>
      </c>
      <c r="E76" s="1" t="n">
        <f aca="false">E$2+$B$4*($I76-1)</f>
        <v>1245.78998977081</v>
      </c>
      <c r="F76" s="1" t="n">
        <f aca="false">F$2+$B$5*($I76-1)</f>
        <v>2189.74526895772</v>
      </c>
      <c r="I76" s="4" t="n">
        <v>75</v>
      </c>
      <c r="J76" s="1" t="str">
        <f aca="false">"( WIRE "&amp;D76&amp;" )"</f>
        <v>( WIRE 82 )</v>
      </c>
      <c r="K76" s="1" t="str">
        <f aca="false">"X"&amp;$E76</f>
        <v>X1245.78998977081</v>
      </c>
      <c r="L76" s="1" t="str">
        <f aca="false">"Y"&amp;F76</f>
        <v>Y2189.74526895772</v>
      </c>
      <c r="M76" s="1" t="str">
        <f aca="false">"G111"</f>
        <v>G111</v>
      </c>
      <c r="O76" s="4" t="str">
        <f aca="false">"N"&amp;I76&amp;" "&amp;J76&amp;" "&amp;K76&amp;" "&amp;L76&amp;" "&amp;M76</f>
        <v>N75 ( WIRE 82 ) X1245.78998977081 Y2189.74526895772 G111</v>
      </c>
    </row>
    <row r="77" customFormat="false" ht="13.8" hidden="false" customHeight="false" outlineLevel="0" collapsed="false">
      <c r="D77" s="1" t="n">
        <f aca="false">D76+$B$6</f>
        <v>83</v>
      </c>
      <c r="E77" s="1" t="n">
        <f aca="false">E$2+$B$4*($I77-1)</f>
        <v>1248.51454368663</v>
      </c>
      <c r="F77" s="1" t="n">
        <f aca="false">F$2+$B$5*($I77-1)</f>
        <v>2185.95365097066</v>
      </c>
      <c r="I77" s="1" t="n">
        <v>76</v>
      </c>
      <c r="J77" s="1" t="str">
        <f aca="false">"( WIRE "&amp;D77&amp;" )"</f>
        <v>( WIRE 83 )</v>
      </c>
      <c r="K77" s="1" t="str">
        <f aca="false">"X"&amp;$E77</f>
        <v>X1248.51454368663</v>
      </c>
      <c r="L77" s="1" t="str">
        <f aca="false">"Y"&amp;F77</f>
        <v>Y2185.95365097066</v>
      </c>
      <c r="M77" s="1" t="str">
        <f aca="false">"G111"</f>
        <v>G111</v>
      </c>
      <c r="O77" s="4" t="str">
        <f aca="false">"N"&amp;I77&amp;" "&amp;J77&amp;" "&amp;K77&amp;" "&amp;L77&amp;" "&amp;M77</f>
        <v>N76 ( WIRE 83 ) X1248.51454368663 Y2185.95365097066 G111</v>
      </c>
    </row>
    <row r="78" customFormat="false" ht="13.8" hidden="false" customHeight="false" outlineLevel="0" collapsed="false">
      <c r="D78" s="1" t="n">
        <f aca="false">D77+$B$6</f>
        <v>84</v>
      </c>
      <c r="E78" s="1" t="n">
        <f aca="false">E$2+$B$4*($I78-1)</f>
        <v>1251.23909760245</v>
      </c>
      <c r="F78" s="1" t="n">
        <f aca="false">F$2+$B$5*($I78-1)</f>
        <v>2182.1620329836</v>
      </c>
      <c r="I78" s="4" t="n">
        <v>77</v>
      </c>
      <c r="J78" s="1" t="str">
        <f aca="false">"( WIRE "&amp;D78&amp;" )"</f>
        <v>( WIRE 84 )</v>
      </c>
      <c r="K78" s="1" t="str">
        <f aca="false">"X"&amp;$E78</f>
        <v>X1251.23909760245</v>
      </c>
      <c r="L78" s="1" t="str">
        <f aca="false">"Y"&amp;F78</f>
        <v>Y2182.1620329836</v>
      </c>
      <c r="M78" s="1" t="str">
        <f aca="false">"G111"</f>
        <v>G111</v>
      </c>
      <c r="O78" s="4" t="str">
        <f aca="false">"N"&amp;I78&amp;" "&amp;J78&amp;" "&amp;K78&amp;" "&amp;L78&amp;" "&amp;M78</f>
        <v>N77 ( WIRE 84 ) X1251.23909760245 Y2182.1620329836 G111</v>
      </c>
    </row>
    <row r="79" customFormat="false" ht="13.8" hidden="false" customHeight="false" outlineLevel="0" collapsed="false">
      <c r="D79" s="1" t="n">
        <f aca="false">D78+$B$6</f>
        <v>85</v>
      </c>
      <c r="E79" s="1" t="n">
        <f aca="false">E$2+$B$4*($I79-1)</f>
        <v>1253.96365151827</v>
      </c>
      <c r="F79" s="1" t="n">
        <f aca="false">F$2+$B$5*($I79-1)</f>
        <v>2178.37041499655</v>
      </c>
      <c r="I79" s="1" t="n">
        <v>78</v>
      </c>
      <c r="J79" s="1" t="str">
        <f aca="false">"( WIRE "&amp;D79&amp;" )"</f>
        <v>( WIRE 85 )</v>
      </c>
      <c r="K79" s="1" t="str">
        <f aca="false">"X"&amp;$E79</f>
        <v>X1253.96365151827</v>
      </c>
      <c r="L79" s="1" t="str">
        <f aca="false">"Y"&amp;F79</f>
        <v>Y2178.37041499655</v>
      </c>
      <c r="M79" s="1" t="str">
        <f aca="false">"G111"</f>
        <v>G111</v>
      </c>
      <c r="O79" s="4" t="str">
        <f aca="false">"N"&amp;I79&amp;" "&amp;J79&amp;" "&amp;K79&amp;" "&amp;L79&amp;" "&amp;M79</f>
        <v>N78 ( WIRE 85 ) X1253.96365151827 Y2178.37041499655 G111</v>
      </c>
    </row>
    <row r="80" customFormat="false" ht="13.8" hidden="false" customHeight="false" outlineLevel="0" collapsed="false">
      <c r="D80" s="1" t="n">
        <f aca="false">D79+$B$6</f>
        <v>86</v>
      </c>
      <c r="E80" s="1" t="n">
        <f aca="false">E$2+$B$4*($I80-1)</f>
        <v>1256.68820543409</v>
      </c>
      <c r="F80" s="1" t="n">
        <f aca="false">F$2+$B$5*($I80-1)</f>
        <v>2174.57879700949</v>
      </c>
      <c r="I80" s="4" t="n">
        <v>79</v>
      </c>
      <c r="J80" s="1" t="str">
        <f aca="false">"( WIRE "&amp;D80&amp;" )"</f>
        <v>( WIRE 86 )</v>
      </c>
      <c r="K80" s="1" t="str">
        <f aca="false">"X"&amp;$E80</f>
        <v>X1256.68820543409</v>
      </c>
      <c r="L80" s="1" t="str">
        <f aca="false">"Y"&amp;F80</f>
        <v>Y2174.57879700949</v>
      </c>
      <c r="M80" s="1" t="str">
        <f aca="false">"G111"</f>
        <v>G111</v>
      </c>
      <c r="O80" s="4" t="str">
        <f aca="false">"N"&amp;I80&amp;" "&amp;J80&amp;" "&amp;K80&amp;" "&amp;L80&amp;" "&amp;M80</f>
        <v>N79 ( WIRE 86 ) X1256.68820543409 Y2174.57879700949 G111</v>
      </c>
    </row>
    <row r="81" customFormat="false" ht="13.8" hidden="false" customHeight="false" outlineLevel="0" collapsed="false">
      <c r="D81" s="1" t="n">
        <f aca="false">D80+$B$6</f>
        <v>87</v>
      </c>
      <c r="E81" s="1" t="n">
        <f aca="false">E$2+$B$4*($I81-1)</f>
        <v>1259.41275934992</v>
      </c>
      <c r="F81" s="1" t="n">
        <f aca="false">F$2+$B$5*($I81-1)</f>
        <v>2170.78717902243</v>
      </c>
      <c r="I81" s="1" t="n">
        <v>80</v>
      </c>
      <c r="J81" s="1" t="str">
        <f aca="false">"( WIRE "&amp;D81&amp;" )"</f>
        <v>( WIRE 87 )</v>
      </c>
      <c r="K81" s="1" t="str">
        <f aca="false">"X"&amp;$E81</f>
        <v>X1259.41275934992</v>
      </c>
      <c r="L81" s="1" t="str">
        <f aca="false">"Y"&amp;F81</f>
        <v>Y2170.78717902243</v>
      </c>
      <c r="M81" s="1" t="str">
        <f aca="false">"G111"</f>
        <v>G111</v>
      </c>
      <c r="O81" s="4" t="str">
        <f aca="false">"N"&amp;I81&amp;" "&amp;J81&amp;" "&amp;K81&amp;" "&amp;L81&amp;" "&amp;M81</f>
        <v>N80 ( WIRE 87 ) X1259.41275934992 Y2170.78717902243 G111</v>
      </c>
    </row>
    <row r="82" customFormat="false" ht="13.8" hidden="false" customHeight="false" outlineLevel="0" collapsed="false">
      <c r="D82" s="1" t="n">
        <f aca="false">D81+$B$6</f>
        <v>88</v>
      </c>
      <c r="E82" s="1" t="n">
        <f aca="false">E$2+$B$4*($I82-1)</f>
        <v>1262.13731326574</v>
      </c>
      <c r="F82" s="1" t="n">
        <f aca="false">F$2+$B$5*($I82-1)</f>
        <v>2166.99556103537</v>
      </c>
      <c r="I82" s="4" t="n">
        <v>81</v>
      </c>
      <c r="J82" s="1" t="str">
        <f aca="false">"( WIRE "&amp;D82&amp;" )"</f>
        <v>( WIRE 88 )</v>
      </c>
      <c r="K82" s="1" t="str">
        <f aca="false">"X"&amp;$E82</f>
        <v>X1262.13731326574</v>
      </c>
      <c r="L82" s="1" t="str">
        <f aca="false">"Y"&amp;F82</f>
        <v>Y2166.99556103537</v>
      </c>
      <c r="M82" s="1" t="str">
        <f aca="false">"G111"</f>
        <v>G111</v>
      </c>
      <c r="O82" s="4" t="str">
        <f aca="false">"N"&amp;I82&amp;" "&amp;J82&amp;" "&amp;K82&amp;" "&amp;L82&amp;" "&amp;M82</f>
        <v>N81 ( WIRE 88 ) X1262.13731326574 Y2166.99556103537 G111</v>
      </c>
    </row>
    <row r="83" customFormat="false" ht="13.8" hidden="false" customHeight="false" outlineLevel="0" collapsed="false">
      <c r="D83" s="1" t="n">
        <f aca="false">D82+$B$6</f>
        <v>89</v>
      </c>
      <c r="E83" s="1" t="n">
        <f aca="false">E$2+$B$4*($I83-1)</f>
        <v>1264.86186718156</v>
      </c>
      <c r="F83" s="1" t="n">
        <f aca="false">F$2+$B$5*($I83-1)</f>
        <v>2163.20394304831</v>
      </c>
      <c r="I83" s="1" t="n">
        <v>82</v>
      </c>
      <c r="J83" s="1" t="str">
        <f aca="false">"( WIRE "&amp;D83&amp;" )"</f>
        <v>( WIRE 89 )</v>
      </c>
      <c r="K83" s="1" t="str">
        <f aca="false">"X"&amp;$E83</f>
        <v>X1264.86186718156</v>
      </c>
      <c r="L83" s="1" t="str">
        <f aca="false">"Y"&amp;F83</f>
        <v>Y2163.20394304831</v>
      </c>
      <c r="M83" s="1" t="str">
        <f aca="false">"G111"</f>
        <v>G111</v>
      </c>
      <c r="O83" s="4" t="str">
        <f aca="false">"N"&amp;I83&amp;" "&amp;J83&amp;" "&amp;K83&amp;" "&amp;L83&amp;" "&amp;M83</f>
        <v>N82 ( WIRE 89 ) X1264.86186718156 Y2163.20394304831 G111</v>
      </c>
    </row>
    <row r="84" customFormat="false" ht="13.8" hidden="false" customHeight="false" outlineLevel="0" collapsed="false">
      <c r="D84" s="1" t="n">
        <f aca="false">D83+$B$6</f>
        <v>90</v>
      </c>
      <c r="E84" s="1" t="n">
        <f aca="false">E$2+$B$4*($I84-1)</f>
        <v>1267.58642109738</v>
      </c>
      <c r="F84" s="1" t="n">
        <f aca="false">F$2+$B$5*($I84-1)</f>
        <v>2159.41232506126</v>
      </c>
      <c r="I84" s="4" t="n">
        <v>83</v>
      </c>
      <c r="J84" s="1" t="str">
        <f aca="false">"( WIRE "&amp;D84&amp;" )"</f>
        <v>( WIRE 90 )</v>
      </c>
      <c r="K84" s="1" t="str">
        <f aca="false">"X"&amp;$E84</f>
        <v>X1267.58642109738</v>
      </c>
      <c r="L84" s="1" t="str">
        <f aca="false">"Y"&amp;F84</f>
        <v>Y2159.41232506126</v>
      </c>
      <c r="M84" s="1" t="str">
        <f aca="false">"G111"</f>
        <v>G111</v>
      </c>
      <c r="O84" s="4" t="str">
        <f aca="false">"N"&amp;I84&amp;" "&amp;J84&amp;" "&amp;K84&amp;" "&amp;L84&amp;" "&amp;M84</f>
        <v>N83 ( WIRE 90 ) X1267.58642109738 Y2159.41232506126 G111</v>
      </c>
    </row>
    <row r="85" customFormat="false" ht="13.8" hidden="false" customHeight="false" outlineLevel="0" collapsed="false">
      <c r="D85" s="1" t="n">
        <f aca="false">D84+$B$6</f>
        <v>91</v>
      </c>
      <c r="E85" s="1" t="n">
        <f aca="false">E$2+$B$4*($I85-1)</f>
        <v>1270.3109750132</v>
      </c>
      <c r="F85" s="1" t="n">
        <f aca="false">F$2+$B$5*($I85-1)</f>
        <v>2155.6207070742</v>
      </c>
      <c r="I85" s="1" t="n">
        <v>84</v>
      </c>
      <c r="J85" s="1" t="str">
        <f aca="false">"( WIRE "&amp;D85&amp;" )"</f>
        <v>( WIRE 91 )</v>
      </c>
      <c r="K85" s="1" t="str">
        <f aca="false">"X"&amp;$E85</f>
        <v>X1270.3109750132</v>
      </c>
      <c r="L85" s="1" t="str">
        <f aca="false">"Y"&amp;F85</f>
        <v>Y2155.6207070742</v>
      </c>
      <c r="M85" s="1" t="str">
        <f aca="false">"G111"</f>
        <v>G111</v>
      </c>
      <c r="O85" s="4" t="str">
        <f aca="false">"N"&amp;I85&amp;" "&amp;J85&amp;" "&amp;K85&amp;" "&amp;L85&amp;" "&amp;M85</f>
        <v>N84 ( WIRE 91 ) X1270.3109750132 Y2155.6207070742 G111</v>
      </c>
    </row>
    <row r="86" customFormat="false" ht="13.8" hidden="false" customHeight="false" outlineLevel="0" collapsed="false">
      <c r="D86" s="1" t="n">
        <f aca="false">D85+$B$6</f>
        <v>92</v>
      </c>
      <c r="E86" s="1" t="n">
        <f aca="false">E$2+$B$4*($I86-1)</f>
        <v>1273.03552892902</v>
      </c>
      <c r="F86" s="1" t="n">
        <f aca="false">F$2+$B$5*($I86-1)</f>
        <v>2151.82908908714</v>
      </c>
      <c r="I86" s="4" t="n">
        <v>85</v>
      </c>
      <c r="J86" s="1" t="str">
        <f aca="false">"( WIRE "&amp;D86&amp;" )"</f>
        <v>( WIRE 92 )</v>
      </c>
      <c r="K86" s="1" t="str">
        <f aca="false">"X"&amp;$E86</f>
        <v>X1273.03552892902</v>
      </c>
      <c r="L86" s="1" t="str">
        <f aca="false">"Y"&amp;F86</f>
        <v>Y2151.82908908714</v>
      </c>
      <c r="M86" s="1" t="str">
        <f aca="false">"G111"</f>
        <v>G111</v>
      </c>
      <c r="O86" s="4" t="str">
        <f aca="false">"N"&amp;I86&amp;" "&amp;J86&amp;" "&amp;K86&amp;" "&amp;L86&amp;" "&amp;M86</f>
        <v>N85 ( WIRE 92 ) X1273.03552892902 Y2151.82908908714 G111</v>
      </c>
    </row>
    <row r="87" customFormat="false" ht="13.8" hidden="false" customHeight="false" outlineLevel="0" collapsed="false">
      <c r="D87" s="1" t="n">
        <f aca="false">D86+$B$6</f>
        <v>93</v>
      </c>
      <c r="E87" s="1" t="n">
        <f aca="false">E$2+$B$4*($I87-1)</f>
        <v>1275.76008284485</v>
      </c>
      <c r="F87" s="1" t="n">
        <f aca="false">F$2+$B$5*($I87-1)</f>
        <v>2148.03747110008</v>
      </c>
      <c r="I87" s="1" t="n">
        <v>86</v>
      </c>
      <c r="J87" s="1" t="str">
        <f aca="false">"( WIRE "&amp;D87&amp;" )"</f>
        <v>( WIRE 93 )</v>
      </c>
      <c r="K87" s="1" t="str">
        <f aca="false">"X"&amp;$E87</f>
        <v>X1275.76008284485</v>
      </c>
      <c r="L87" s="1" t="str">
        <f aca="false">"Y"&amp;F87</f>
        <v>Y2148.03747110008</v>
      </c>
      <c r="M87" s="1" t="str">
        <f aca="false">"G111"</f>
        <v>G111</v>
      </c>
      <c r="O87" s="4" t="str">
        <f aca="false">"N"&amp;I87&amp;" "&amp;J87&amp;" "&amp;K87&amp;" "&amp;L87&amp;" "&amp;M87</f>
        <v>N86 ( WIRE 93 ) X1275.76008284485 Y2148.03747110008 G111</v>
      </c>
    </row>
    <row r="88" customFormat="false" ht="13.8" hidden="false" customHeight="false" outlineLevel="0" collapsed="false">
      <c r="D88" s="1" t="n">
        <f aca="false">D87+$B$6</f>
        <v>94</v>
      </c>
      <c r="E88" s="1" t="n">
        <f aca="false">E$2+$B$4*($I88-1)</f>
        <v>1278.48463676067</v>
      </c>
      <c r="F88" s="1" t="n">
        <f aca="false">F$2+$B$5*($I88-1)</f>
        <v>2144.24585311303</v>
      </c>
      <c r="I88" s="4" t="n">
        <v>87</v>
      </c>
      <c r="J88" s="1" t="str">
        <f aca="false">"( WIRE "&amp;D88&amp;" )"</f>
        <v>( WIRE 94 )</v>
      </c>
      <c r="K88" s="1" t="str">
        <f aca="false">"X"&amp;$E88</f>
        <v>X1278.48463676067</v>
      </c>
      <c r="L88" s="1" t="str">
        <f aca="false">"Y"&amp;F88</f>
        <v>Y2144.24585311303</v>
      </c>
      <c r="M88" s="1" t="str">
        <f aca="false">"G111"</f>
        <v>G111</v>
      </c>
      <c r="O88" s="4" t="str">
        <f aca="false">"N"&amp;I88&amp;" "&amp;J88&amp;" "&amp;K88&amp;" "&amp;L88&amp;" "&amp;M88</f>
        <v>N87 ( WIRE 94 ) X1278.48463676067 Y2144.24585311303 G111</v>
      </c>
    </row>
    <row r="89" customFormat="false" ht="13.8" hidden="false" customHeight="false" outlineLevel="0" collapsed="false">
      <c r="D89" s="1" t="n">
        <f aca="false">D88+$B$6</f>
        <v>95</v>
      </c>
      <c r="E89" s="1" t="n">
        <f aca="false">E$2+$B$4*($I89-1)</f>
        <v>1281.20919067649</v>
      </c>
      <c r="F89" s="1" t="n">
        <f aca="false">F$2+$B$5*($I89-1)</f>
        <v>2140.45423512597</v>
      </c>
      <c r="I89" s="1" t="n">
        <v>88</v>
      </c>
      <c r="J89" s="1" t="str">
        <f aca="false">"( WIRE "&amp;D89&amp;" )"</f>
        <v>( WIRE 95 )</v>
      </c>
      <c r="K89" s="1" t="str">
        <f aca="false">"X"&amp;$E89</f>
        <v>X1281.20919067649</v>
      </c>
      <c r="L89" s="1" t="str">
        <f aca="false">"Y"&amp;F89</f>
        <v>Y2140.45423512597</v>
      </c>
      <c r="M89" s="1" t="str">
        <f aca="false">"G111"</f>
        <v>G111</v>
      </c>
      <c r="O89" s="4" t="str">
        <f aca="false">"N"&amp;I89&amp;" "&amp;J89&amp;" "&amp;K89&amp;" "&amp;L89&amp;" "&amp;M89</f>
        <v>N88 ( WIRE 95 ) X1281.20919067649 Y2140.45423512597 G111</v>
      </c>
    </row>
    <row r="90" customFormat="false" ht="13.8" hidden="false" customHeight="false" outlineLevel="0" collapsed="false">
      <c r="D90" s="1" t="n">
        <f aca="false">D89+$B$6</f>
        <v>96</v>
      </c>
      <c r="E90" s="1" t="n">
        <f aca="false">E$2+$B$4*($I90-1)</f>
        <v>1283.93374459231</v>
      </c>
      <c r="F90" s="1" t="n">
        <f aca="false">F$2+$B$5*($I90-1)</f>
        <v>2136.66261713891</v>
      </c>
      <c r="I90" s="4" t="n">
        <v>89</v>
      </c>
      <c r="J90" s="1" t="str">
        <f aca="false">"( WIRE "&amp;D90&amp;" )"</f>
        <v>( WIRE 96 )</v>
      </c>
      <c r="K90" s="1" t="str">
        <f aca="false">"X"&amp;$E90</f>
        <v>X1283.93374459231</v>
      </c>
      <c r="L90" s="1" t="str">
        <f aca="false">"Y"&amp;F90</f>
        <v>Y2136.66261713891</v>
      </c>
      <c r="M90" s="1" t="str">
        <f aca="false">"G111"</f>
        <v>G111</v>
      </c>
      <c r="O90" s="4" t="str">
        <f aca="false">"N"&amp;I90&amp;" "&amp;J90&amp;" "&amp;K90&amp;" "&amp;L90&amp;" "&amp;M90</f>
        <v>N89 ( WIRE 96 ) X1283.93374459231 Y2136.66261713891 G111</v>
      </c>
    </row>
    <row r="91" customFormat="false" ht="13.8" hidden="false" customHeight="false" outlineLevel="0" collapsed="false">
      <c r="D91" s="1" t="n">
        <f aca="false">D90+$B$6</f>
        <v>97</v>
      </c>
      <c r="E91" s="1" t="n">
        <f aca="false">E$2+$B$4*($I91-1)</f>
        <v>1286.65829850813</v>
      </c>
      <c r="F91" s="1" t="n">
        <f aca="false">F$2+$B$5*($I91-1)</f>
        <v>2132.87099915185</v>
      </c>
      <c r="I91" s="1" t="n">
        <v>90</v>
      </c>
      <c r="J91" s="1" t="str">
        <f aca="false">"( WIRE "&amp;D91&amp;" )"</f>
        <v>( WIRE 97 )</v>
      </c>
      <c r="K91" s="1" t="str">
        <f aca="false">"X"&amp;$E91</f>
        <v>X1286.65829850813</v>
      </c>
      <c r="L91" s="1" t="str">
        <f aca="false">"Y"&amp;F91</f>
        <v>Y2132.87099915185</v>
      </c>
      <c r="M91" s="1" t="str">
        <f aca="false">"G111"</f>
        <v>G111</v>
      </c>
      <c r="O91" s="4" t="str">
        <f aca="false">"N"&amp;I91&amp;" "&amp;J91&amp;" "&amp;K91&amp;" "&amp;L91&amp;" "&amp;M91</f>
        <v>N90 ( WIRE 97 ) X1286.65829850813 Y2132.87099915185 G111</v>
      </c>
    </row>
    <row r="92" customFormat="false" ht="13.8" hidden="false" customHeight="false" outlineLevel="0" collapsed="false">
      <c r="D92" s="1" t="n">
        <f aca="false">D91+$B$6</f>
        <v>98</v>
      </c>
      <c r="E92" s="1" t="n">
        <f aca="false">E$2+$B$4*($I92-1)</f>
        <v>1289.38285242395</v>
      </c>
      <c r="F92" s="1" t="n">
        <f aca="false">F$2+$B$5*($I92-1)</f>
        <v>2129.07938116479</v>
      </c>
      <c r="I92" s="4" t="n">
        <v>91</v>
      </c>
      <c r="J92" s="1" t="str">
        <f aca="false">"( WIRE "&amp;D92&amp;" )"</f>
        <v>( WIRE 98 )</v>
      </c>
      <c r="K92" s="1" t="str">
        <f aca="false">"X"&amp;$E92</f>
        <v>X1289.38285242395</v>
      </c>
      <c r="L92" s="1" t="str">
        <f aca="false">"Y"&amp;F92</f>
        <v>Y2129.07938116479</v>
      </c>
      <c r="M92" s="1" t="str">
        <f aca="false">"G111"</f>
        <v>G111</v>
      </c>
      <c r="O92" s="4" t="str">
        <f aca="false">"N"&amp;I92&amp;" "&amp;J92&amp;" "&amp;K92&amp;" "&amp;L92&amp;" "&amp;M92</f>
        <v>N91 ( WIRE 98 ) X1289.38285242395 Y2129.07938116479 G111</v>
      </c>
    </row>
    <row r="93" customFormat="false" ht="13.8" hidden="false" customHeight="false" outlineLevel="0" collapsed="false">
      <c r="D93" s="1" t="n">
        <f aca="false">D92+$B$6</f>
        <v>99</v>
      </c>
      <c r="E93" s="1" t="n">
        <f aca="false">E$2+$B$4*($I93-1)</f>
        <v>1292.10740633978</v>
      </c>
      <c r="F93" s="1" t="n">
        <f aca="false">F$2+$B$5*($I93-1)</f>
        <v>2125.28776317774</v>
      </c>
      <c r="I93" s="1" t="n">
        <v>92</v>
      </c>
      <c r="J93" s="1" t="str">
        <f aca="false">"( WIRE "&amp;D93&amp;" )"</f>
        <v>( WIRE 99 )</v>
      </c>
      <c r="K93" s="1" t="str">
        <f aca="false">"X"&amp;$E93</f>
        <v>X1292.10740633978</v>
      </c>
      <c r="L93" s="1" t="str">
        <f aca="false">"Y"&amp;F93</f>
        <v>Y2125.28776317774</v>
      </c>
      <c r="M93" s="1" t="str">
        <f aca="false">"G111"</f>
        <v>G111</v>
      </c>
      <c r="O93" s="4" t="str">
        <f aca="false">"N"&amp;I93&amp;" "&amp;J93&amp;" "&amp;K93&amp;" "&amp;L93&amp;" "&amp;M93</f>
        <v>N92 ( WIRE 99 ) X1292.10740633978 Y2125.28776317774 G111</v>
      </c>
    </row>
    <row r="94" customFormat="false" ht="13.8" hidden="false" customHeight="false" outlineLevel="0" collapsed="false">
      <c r="D94" s="1" t="n">
        <f aca="false">D93+$B$6</f>
        <v>100</v>
      </c>
      <c r="E94" s="1" t="n">
        <f aca="false">E$2+$B$4*($I94-1)</f>
        <v>1294.8319602556</v>
      </c>
      <c r="F94" s="1" t="n">
        <f aca="false">F$2+$B$5*($I94-1)</f>
        <v>2121.49614519068</v>
      </c>
      <c r="I94" s="4" t="n">
        <v>93</v>
      </c>
      <c r="J94" s="1" t="str">
        <f aca="false">"( WIRE "&amp;D94&amp;" )"</f>
        <v>( WIRE 100 )</v>
      </c>
      <c r="K94" s="1" t="str">
        <f aca="false">"X"&amp;$E94</f>
        <v>X1294.8319602556</v>
      </c>
      <c r="L94" s="1" t="str">
        <f aca="false">"Y"&amp;F94</f>
        <v>Y2121.49614519068</v>
      </c>
      <c r="M94" s="1" t="str">
        <f aca="false">"G111"</f>
        <v>G111</v>
      </c>
      <c r="O94" s="4" t="str">
        <f aca="false">"N"&amp;I94&amp;" "&amp;J94&amp;" "&amp;K94&amp;" "&amp;L94&amp;" "&amp;M94</f>
        <v>N93 ( WIRE 100 ) X1294.8319602556 Y2121.49614519068 G111</v>
      </c>
    </row>
    <row r="95" customFormat="false" ht="13.8" hidden="false" customHeight="false" outlineLevel="0" collapsed="false">
      <c r="D95" s="1" t="n">
        <f aca="false">D94+$B$6</f>
        <v>101</v>
      </c>
      <c r="E95" s="1" t="n">
        <f aca="false">E$2+$B$4*($I95-1)</f>
        <v>1297.55651417142</v>
      </c>
      <c r="F95" s="1" t="n">
        <f aca="false">F$2+$B$5*($I95-1)</f>
        <v>2117.70452720362</v>
      </c>
      <c r="I95" s="1" t="n">
        <v>94</v>
      </c>
      <c r="J95" s="1" t="str">
        <f aca="false">"( WIRE "&amp;D95&amp;" )"</f>
        <v>( WIRE 101 )</v>
      </c>
      <c r="K95" s="1" t="str">
        <f aca="false">"X"&amp;$E95</f>
        <v>X1297.55651417142</v>
      </c>
      <c r="L95" s="1" t="str">
        <f aca="false">"Y"&amp;F95</f>
        <v>Y2117.70452720362</v>
      </c>
      <c r="M95" s="1" t="str">
        <f aca="false">"G111"</f>
        <v>G111</v>
      </c>
      <c r="O95" s="4" t="str">
        <f aca="false">"N"&amp;I95&amp;" "&amp;J95&amp;" "&amp;K95&amp;" "&amp;L95&amp;" "&amp;M95</f>
        <v>N94 ( WIRE 101 ) X1297.55651417142 Y2117.70452720362 G111</v>
      </c>
    </row>
    <row r="96" customFormat="false" ht="13.8" hidden="false" customHeight="false" outlineLevel="0" collapsed="false">
      <c r="D96" s="1" t="n">
        <f aca="false">D95+$B$6</f>
        <v>102</v>
      </c>
      <c r="E96" s="1" t="n">
        <f aca="false">E$2+$B$4*($I96-1)</f>
        <v>1300.28106808724</v>
      </c>
      <c r="F96" s="1" t="n">
        <f aca="false">F$2+$B$5*($I96-1)</f>
        <v>2113.91290921656</v>
      </c>
      <c r="I96" s="4" t="n">
        <v>95</v>
      </c>
      <c r="J96" s="1" t="str">
        <f aca="false">"( WIRE "&amp;D96&amp;" )"</f>
        <v>( WIRE 102 )</v>
      </c>
      <c r="K96" s="1" t="str">
        <f aca="false">"X"&amp;$E96</f>
        <v>X1300.28106808724</v>
      </c>
      <c r="L96" s="1" t="str">
        <f aca="false">"Y"&amp;F96</f>
        <v>Y2113.91290921656</v>
      </c>
      <c r="M96" s="1" t="str">
        <f aca="false">"G111"</f>
        <v>G111</v>
      </c>
      <c r="O96" s="4" t="str">
        <f aca="false">"N"&amp;I96&amp;" "&amp;J96&amp;" "&amp;K96&amp;" "&amp;L96&amp;" "&amp;M96</f>
        <v>N95 ( WIRE 102 ) X1300.28106808724 Y2113.91290921656 G111</v>
      </c>
    </row>
    <row r="97" customFormat="false" ht="13.8" hidden="false" customHeight="false" outlineLevel="0" collapsed="false">
      <c r="D97" s="1" t="n">
        <f aca="false">D96+$B$6</f>
        <v>103</v>
      </c>
      <c r="E97" s="1" t="n">
        <f aca="false">E$2+$B$4*($I97-1)</f>
        <v>1303.00562200306</v>
      </c>
      <c r="F97" s="1" t="n">
        <f aca="false">F$2+$B$5*($I97-1)</f>
        <v>2110.1212912295</v>
      </c>
      <c r="I97" s="1" t="n">
        <v>96</v>
      </c>
      <c r="J97" s="1" t="str">
        <f aca="false">"( WIRE "&amp;D97&amp;" )"</f>
        <v>( WIRE 103 )</v>
      </c>
      <c r="K97" s="1" t="str">
        <f aca="false">"X"&amp;$E97</f>
        <v>X1303.00562200306</v>
      </c>
      <c r="L97" s="1" t="str">
        <f aca="false">"Y"&amp;F97</f>
        <v>Y2110.12129122951</v>
      </c>
      <c r="M97" s="1" t="str">
        <f aca="false">"G111"</f>
        <v>G111</v>
      </c>
      <c r="O97" s="4" t="str">
        <f aca="false">"N"&amp;I97&amp;" "&amp;J97&amp;" "&amp;K97&amp;" "&amp;L97&amp;" "&amp;M97</f>
        <v>N96 ( WIRE 103 ) X1303.00562200306 Y2110.12129122951 G111</v>
      </c>
    </row>
    <row r="98" customFormat="false" ht="13.8" hidden="false" customHeight="false" outlineLevel="0" collapsed="false">
      <c r="D98" s="1" t="n">
        <f aca="false">D97+$B$6</f>
        <v>104</v>
      </c>
      <c r="E98" s="1" t="n">
        <f aca="false">E$2+$B$4*($I98-1)</f>
        <v>1305.73017591888</v>
      </c>
      <c r="F98" s="1" t="n">
        <f aca="false">F$2+$B$5*($I98-1)</f>
        <v>2106.32967324245</v>
      </c>
      <c r="I98" s="4" t="n">
        <v>97</v>
      </c>
      <c r="J98" s="1" t="str">
        <f aca="false">"( WIRE "&amp;D98&amp;" )"</f>
        <v>( WIRE 104 )</v>
      </c>
      <c r="K98" s="1" t="str">
        <f aca="false">"X"&amp;$E98</f>
        <v>X1305.73017591888</v>
      </c>
      <c r="L98" s="1" t="str">
        <f aca="false">"Y"&amp;F98</f>
        <v>Y2106.32967324245</v>
      </c>
      <c r="M98" s="1" t="str">
        <f aca="false">"G111"</f>
        <v>G111</v>
      </c>
      <c r="O98" s="4" t="str">
        <f aca="false">"N"&amp;I98&amp;" "&amp;J98&amp;" "&amp;K98&amp;" "&amp;L98&amp;" "&amp;M98</f>
        <v>N97 ( WIRE 104 ) X1305.73017591888 Y2106.32967324245 G111</v>
      </c>
    </row>
    <row r="99" customFormat="false" ht="13.8" hidden="false" customHeight="false" outlineLevel="0" collapsed="false">
      <c r="D99" s="1" t="n">
        <f aca="false">D98+$B$6</f>
        <v>105</v>
      </c>
      <c r="E99" s="1" t="n">
        <f aca="false">E$2+$B$4*($I99-1)</f>
        <v>1308.45472983471</v>
      </c>
      <c r="F99" s="1" t="n">
        <f aca="false">F$2+$B$5*($I99-1)</f>
        <v>2102.53805525539</v>
      </c>
      <c r="I99" s="1" t="n">
        <v>98</v>
      </c>
      <c r="J99" s="1" t="str">
        <f aca="false">"( WIRE "&amp;D99&amp;" )"</f>
        <v>( WIRE 105 )</v>
      </c>
      <c r="K99" s="1" t="str">
        <f aca="false">"X"&amp;$E99</f>
        <v>X1308.45472983471</v>
      </c>
      <c r="L99" s="1" t="str">
        <f aca="false">"Y"&amp;F99</f>
        <v>Y2102.53805525539</v>
      </c>
      <c r="M99" s="1" t="str">
        <f aca="false">"G111"</f>
        <v>G111</v>
      </c>
      <c r="O99" s="4" t="str">
        <f aca="false">"N"&amp;I99&amp;" "&amp;J99&amp;" "&amp;K99&amp;" "&amp;L99&amp;" "&amp;M99</f>
        <v>N98 ( WIRE 105 ) X1308.45472983471 Y2102.53805525539 G111</v>
      </c>
    </row>
    <row r="100" customFormat="false" ht="13.8" hidden="false" customHeight="false" outlineLevel="0" collapsed="false">
      <c r="D100" s="1" t="n">
        <f aca="false">D99+$B$6</f>
        <v>106</v>
      </c>
      <c r="E100" s="1" t="n">
        <f aca="false">E$2+$B$4*($I100-1)</f>
        <v>1311.17928375053</v>
      </c>
      <c r="F100" s="1" t="n">
        <f aca="false">F$2+$B$5*($I100-1)</f>
        <v>2098.74643726833</v>
      </c>
      <c r="I100" s="4" t="n">
        <v>99</v>
      </c>
      <c r="J100" s="1" t="str">
        <f aca="false">"( WIRE "&amp;D100&amp;" )"</f>
        <v>( WIRE 106 )</v>
      </c>
      <c r="K100" s="1" t="str">
        <f aca="false">"X"&amp;$E100</f>
        <v>X1311.17928375053</v>
      </c>
      <c r="L100" s="1" t="str">
        <f aca="false">"Y"&amp;F100</f>
        <v>Y2098.74643726833</v>
      </c>
      <c r="M100" s="1" t="str">
        <f aca="false">"G111"</f>
        <v>G111</v>
      </c>
      <c r="O100" s="4" t="str">
        <f aca="false">"N"&amp;I100&amp;" "&amp;J100&amp;" "&amp;K100&amp;" "&amp;L100&amp;" "&amp;M100</f>
        <v>N99 ( WIRE 106 ) X1311.17928375053 Y2098.74643726833 G111</v>
      </c>
    </row>
    <row r="101" customFormat="false" ht="13.8" hidden="false" customHeight="false" outlineLevel="0" collapsed="false">
      <c r="D101" s="1" t="n">
        <f aca="false">D100+$B$6</f>
        <v>107</v>
      </c>
      <c r="E101" s="1" t="n">
        <f aca="false">E$2+$B$4*($I101-1)</f>
        <v>1313.90383766635</v>
      </c>
      <c r="F101" s="1" t="n">
        <f aca="false">F$2+$B$5*($I101-1)</f>
        <v>2094.95481928127</v>
      </c>
      <c r="I101" s="1" t="n">
        <v>100</v>
      </c>
      <c r="J101" s="1" t="str">
        <f aca="false">"( WIRE "&amp;D101&amp;" )"</f>
        <v>( WIRE 107 )</v>
      </c>
      <c r="K101" s="1" t="str">
        <f aca="false">"X"&amp;$E101</f>
        <v>X1313.90383766635</v>
      </c>
      <c r="L101" s="1" t="str">
        <f aca="false">"Y"&amp;F101</f>
        <v>Y2094.95481928127</v>
      </c>
      <c r="M101" s="1" t="str">
        <f aca="false">"G111"</f>
        <v>G111</v>
      </c>
      <c r="O101" s="4" t="str">
        <f aca="false">"N"&amp;I101&amp;" "&amp;J101&amp;" "&amp;K101&amp;" "&amp;L101&amp;" "&amp;M101</f>
        <v>N100 ( WIRE 107 ) X1313.90383766635 Y2094.95481928127 G111</v>
      </c>
    </row>
    <row r="102" customFormat="false" ht="13.8" hidden="false" customHeight="false" outlineLevel="0" collapsed="false">
      <c r="D102" s="1" t="n">
        <f aca="false">D101+$B$6</f>
        <v>108</v>
      </c>
      <c r="E102" s="1" t="n">
        <f aca="false">E$2+$B$4*($I102-1)</f>
        <v>1316.62839158217</v>
      </c>
      <c r="F102" s="1" t="n">
        <f aca="false">F$2+$B$5*($I102-1)</f>
        <v>2091.16320129422</v>
      </c>
      <c r="I102" s="4" t="n">
        <v>101</v>
      </c>
      <c r="J102" s="1" t="str">
        <f aca="false">"( WIRE "&amp;D102&amp;" )"</f>
        <v>( WIRE 108 )</v>
      </c>
      <c r="K102" s="1" t="str">
        <f aca="false">"X"&amp;$E102</f>
        <v>X1316.62839158217</v>
      </c>
      <c r="L102" s="1" t="str">
        <f aca="false">"Y"&amp;F102</f>
        <v>Y2091.16320129422</v>
      </c>
      <c r="M102" s="1" t="str">
        <f aca="false">"G111"</f>
        <v>G111</v>
      </c>
      <c r="O102" s="4" t="str">
        <f aca="false">"N"&amp;I102&amp;" "&amp;J102&amp;" "&amp;K102&amp;" "&amp;L102&amp;" "&amp;M102</f>
        <v>N101 ( WIRE 108 ) X1316.62839158217 Y2091.16320129422 G111</v>
      </c>
    </row>
    <row r="103" customFormat="false" ht="13.8" hidden="false" customHeight="false" outlineLevel="0" collapsed="false">
      <c r="D103" s="1" t="n">
        <f aca="false">D102+$B$6</f>
        <v>109</v>
      </c>
      <c r="E103" s="1" t="n">
        <f aca="false">E$2+$B$4*($I103-1)</f>
        <v>1319.35294549799</v>
      </c>
      <c r="F103" s="1" t="n">
        <f aca="false">F$2+$B$5*($I103-1)</f>
        <v>2087.37158330716</v>
      </c>
      <c r="I103" s="1" t="n">
        <v>102</v>
      </c>
      <c r="J103" s="1" t="str">
        <f aca="false">"( WIRE "&amp;D103&amp;" )"</f>
        <v>( WIRE 109 )</v>
      </c>
      <c r="K103" s="1" t="str">
        <f aca="false">"X"&amp;$E103</f>
        <v>X1319.35294549799</v>
      </c>
      <c r="L103" s="1" t="str">
        <f aca="false">"Y"&amp;F103</f>
        <v>Y2087.37158330716</v>
      </c>
      <c r="M103" s="1" t="str">
        <f aca="false">"G111"</f>
        <v>G111</v>
      </c>
      <c r="O103" s="4" t="str">
        <f aca="false">"N"&amp;I103&amp;" "&amp;J103&amp;" "&amp;K103&amp;" "&amp;L103&amp;" "&amp;M103</f>
        <v>N102 ( WIRE 109 ) X1319.35294549799 Y2087.37158330716 G111</v>
      </c>
    </row>
    <row r="104" customFormat="false" ht="13.8" hidden="false" customHeight="false" outlineLevel="0" collapsed="false">
      <c r="D104" s="1" t="n">
        <f aca="false">D103+$B$6</f>
        <v>110</v>
      </c>
      <c r="E104" s="1" t="n">
        <f aca="false">E$2+$B$4*($I104-1)</f>
        <v>1322.07749941381</v>
      </c>
      <c r="F104" s="1" t="n">
        <f aca="false">F$2+$B$5*($I104-1)</f>
        <v>2083.5799653201</v>
      </c>
      <c r="I104" s="4" t="n">
        <v>103</v>
      </c>
      <c r="J104" s="1" t="str">
        <f aca="false">"( WIRE "&amp;D104&amp;" )"</f>
        <v>( WIRE 110 )</v>
      </c>
      <c r="K104" s="1" t="str">
        <f aca="false">"X"&amp;$E104</f>
        <v>X1322.07749941381</v>
      </c>
      <c r="L104" s="1" t="str">
        <f aca="false">"Y"&amp;F104</f>
        <v>Y2083.5799653201</v>
      </c>
      <c r="M104" s="1" t="str">
        <f aca="false">"G111"</f>
        <v>G111</v>
      </c>
      <c r="O104" s="4" t="str">
        <f aca="false">"N"&amp;I104&amp;" "&amp;J104&amp;" "&amp;K104&amp;" "&amp;L104&amp;" "&amp;M104</f>
        <v>N103 ( WIRE 110 ) X1322.07749941381 Y2083.5799653201 G111</v>
      </c>
    </row>
    <row r="105" customFormat="false" ht="13.8" hidden="false" customHeight="false" outlineLevel="0" collapsed="false">
      <c r="D105" s="1" t="n">
        <f aca="false">D104+$B$6</f>
        <v>111</v>
      </c>
      <c r="E105" s="1" t="n">
        <f aca="false">E$2+$B$4*($I105-1)</f>
        <v>1324.80205332964</v>
      </c>
      <c r="F105" s="1" t="n">
        <f aca="false">F$2+$B$5*($I105-1)</f>
        <v>2079.78834733304</v>
      </c>
      <c r="I105" s="1" t="n">
        <v>104</v>
      </c>
      <c r="J105" s="1" t="str">
        <f aca="false">"( WIRE "&amp;D105&amp;" )"</f>
        <v>( WIRE 111 )</v>
      </c>
      <c r="K105" s="1" t="str">
        <f aca="false">"X"&amp;$E105</f>
        <v>X1324.80205332964</v>
      </c>
      <c r="L105" s="1" t="str">
        <f aca="false">"Y"&amp;F105</f>
        <v>Y2079.78834733304</v>
      </c>
      <c r="M105" s="1" t="str">
        <f aca="false">"G111"</f>
        <v>G111</v>
      </c>
      <c r="O105" s="4" t="str">
        <f aca="false">"N"&amp;I105&amp;" "&amp;J105&amp;" "&amp;K105&amp;" "&amp;L105&amp;" "&amp;M105</f>
        <v>N104 ( WIRE 111 ) X1324.80205332964 Y2079.78834733304 G111</v>
      </c>
    </row>
    <row r="106" customFormat="false" ht="13.8" hidden="false" customHeight="false" outlineLevel="0" collapsed="false">
      <c r="D106" s="1" t="n">
        <f aca="false">D105+$B$6</f>
        <v>112</v>
      </c>
      <c r="E106" s="1" t="n">
        <f aca="false">E$2+$B$4*($I106-1)</f>
        <v>1327.52660724546</v>
      </c>
      <c r="F106" s="1" t="n">
        <f aca="false">F$2+$B$5*($I106-1)</f>
        <v>2075.99672934598</v>
      </c>
      <c r="I106" s="4" t="n">
        <v>105</v>
      </c>
      <c r="J106" s="1" t="str">
        <f aca="false">"( WIRE "&amp;D106&amp;" )"</f>
        <v>( WIRE 112 )</v>
      </c>
      <c r="K106" s="1" t="str">
        <f aca="false">"X"&amp;$E106</f>
        <v>X1327.52660724546</v>
      </c>
      <c r="L106" s="1" t="str">
        <f aca="false">"Y"&amp;F106</f>
        <v>Y2075.99672934598</v>
      </c>
      <c r="M106" s="1" t="str">
        <f aca="false">"G111"</f>
        <v>G111</v>
      </c>
      <c r="O106" s="4" t="str">
        <f aca="false">"N"&amp;I106&amp;" "&amp;J106&amp;" "&amp;K106&amp;" "&amp;L106&amp;" "&amp;M106</f>
        <v>N105 ( WIRE 112 ) X1327.52660724546 Y2075.99672934598 G111</v>
      </c>
    </row>
    <row r="107" customFormat="false" ht="13.8" hidden="false" customHeight="false" outlineLevel="0" collapsed="false">
      <c r="D107" s="1" t="n">
        <f aca="false">D106+$B$6</f>
        <v>113</v>
      </c>
      <c r="E107" s="1" t="n">
        <f aca="false">E$2+$B$4*($I107-1)</f>
        <v>1330.25116116128</v>
      </c>
      <c r="F107" s="1" t="n">
        <f aca="false">F$2+$B$5*($I107-1)</f>
        <v>2072.20511135893</v>
      </c>
      <c r="I107" s="1" t="n">
        <v>106</v>
      </c>
      <c r="J107" s="1" t="str">
        <f aca="false">"( WIRE "&amp;D107&amp;" )"</f>
        <v>( WIRE 113 )</v>
      </c>
      <c r="K107" s="1" t="str">
        <f aca="false">"X"&amp;$E107</f>
        <v>X1330.25116116128</v>
      </c>
      <c r="L107" s="1" t="str">
        <f aca="false">"Y"&amp;F107</f>
        <v>Y2072.20511135893</v>
      </c>
      <c r="M107" s="1" t="str">
        <f aca="false">"G111"</f>
        <v>G111</v>
      </c>
      <c r="O107" s="4" t="str">
        <f aca="false">"N"&amp;I107&amp;" "&amp;J107&amp;" "&amp;K107&amp;" "&amp;L107&amp;" "&amp;M107</f>
        <v>N106 ( WIRE 113 ) X1330.25116116128 Y2072.20511135893 G111</v>
      </c>
    </row>
    <row r="108" customFormat="false" ht="13.8" hidden="false" customHeight="false" outlineLevel="0" collapsed="false">
      <c r="D108" s="1" t="n">
        <f aca="false">D107+$B$6</f>
        <v>114</v>
      </c>
      <c r="E108" s="1" t="n">
        <f aca="false">E$2+$B$4*($I108-1)</f>
        <v>1332.9757150771</v>
      </c>
      <c r="F108" s="1" t="n">
        <f aca="false">F$2+$B$5*($I108-1)</f>
        <v>2068.41349337187</v>
      </c>
      <c r="I108" s="4" t="n">
        <v>107</v>
      </c>
      <c r="J108" s="1" t="str">
        <f aca="false">"( WIRE "&amp;D108&amp;" )"</f>
        <v>( WIRE 114 )</v>
      </c>
      <c r="K108" s="1" t="str">
        <f aca="false">"X"&amp;$E108</f>
        <v>X1332.9757150771</v>
      </c>
      <c r="L108" s="1" t="str">
        <f aca="false">"Y"&amp;F108</f>
        <v>Y2068.41349337187</v>
      </c>
      <c r="M108" s="1" t="str">
        <f aca="false">"G111"</f>
        <v>G111</v>
      </c>
      <c r="O108" s="4" t="str">
        <f aca="false">"N"&amp;I108&amp;" "&amp;J108&amp;" "&amp;K108&amp;" "&amp;L108&amp;" "&amp;M108</f>
        <v>N107 ( WIRE 114 ) X1332.9757150771 Y2068.41349337187 G111</v>
      </c>
    </row>
    <row r="109" customFormat="false" ht="13.8" hidden="false" customHeight="false" outlineLevel="0" collapsed="false">
      <c r="D109" s="1" t="n">
        <f aca="false">D108+$B$6</f>
        <v>115</v>
      </c>
      <c r="E109" s="1" t="n">
        <f aca="false">E$2+$B$4*($I109-1)</f>
        <v>1335.70026899292</v>
      </c>
      <c r="F109" s="1" t="n">
        <f aca="false">F$2+$B$5*($I109-1)</f>
        <v>2064.62187538481</v>
      </c>
      <c r="I109" s="1" t="n">
        <v>108</v>
      </c>
      <c r="J109" s="1" t="str">
        <f aca="false">"( WIRE "&amp;D109&amp;" )"</f>
        <v>( WIRE 115 )</v>
      </c>
      <c r="K109" s="1" t="str">
        <f aca="false">"X"&amp;$E109</f>
        <v>X1335.70026899292</v>
      </c>
      <c r="L109" s="1" t="str">
        <f aca="false">"Y"&amp;F109</f>
        <v>Y2064.62187538481</v>
      </c>
      <c r="M109" s="1" t="str">
        <f aca="false">"G111"</f>
        <v>G111</v>
      </c>
      <c r="O109" s="4" t="str">
        <f aca="false">"N"&amp;I109&amp;" "&amp;J109&amp;" "&amp;K109&amp;" "&amp;L109&amp;" "&amp;M109</f>
        <v>N108 ( WIRE 115 ) X1335.70026899292 Y2064.62187538481 G111</v>
      </c>
    </row>
    <row r="110" customFormat="false" ht="13.8" hidden="false" customHeight="false" outlineLevel="0" collapsed="false">
      <c r="D110" s="1" t="n">
        <f aca="false">D109+$B$6</f>
        <v>116</v>
      </c>
      <c r="E110" s="1" t="n">
        <f aca="false">E$2+$B$4*($I110-1)</f>
        <v>1338.42482290875</v>
      </c>
      <c r="F110" s="1" t="n">
        <f aca="false">F$2+$B$5*($I110-1)</f>
        <v>2060.83025739775</v>
      </c>
      <c r="I110" s="4" t="n">
        <v>109</v>
      </c>
      <c r="J110" s="1" t="str">
        <f aca="false">"( WIRE "&amp;D110&amp;" )"</f>
        <v>( WIRE 116 )</v>
      </c>
      <c r="K110" s="1" t="str">
        <f aca="false">"X"&amp;$E110</f>
        <v>X1338.42482290874</v>
      </c>
      <c r="L110" s="1" t="str">
        <f aca="false">"Y"&amp;F110</f>
        <v>Y2060.83025739775</v>
      </c>
      <c r="M110" s="1" t="str">
        <f aca="false">"G111"</f>
        <v>G111</v>
      </c>
      <c r="O110" s="4" t="str">
        <f aca="false">"N"&amp;I110&amp;" "&amp;J110&amp;" "&amp;K110&amp;" "&amp;L110&amp;" "&amp;M110</f>
        <v>N109 ( WIRE 116 ) X1338.42482290874 Y2060.83025739775 G111</v>
      </c>
    </row>
    <row r="111" customFormat="false" ht="13.8" hidden="false" customHeight="false" outlineLevel="0" collapsed="false">
      <c r="D111" s="1" t="n">
        <f aca="false">D110+$B$6</f>
        <v>117</v>
      </c>
      <c r="E111" s="1" t="n">
        <f aca="false">E$2+$B$4*($I111-1)</f>
        <v>1341.14937682457</v>
      </c>
      <c r="F111" s="1" t="n">
        <f aca="false">F$2+$B$5*($I111-1)</f>
        <v>2057.03863941069</v>
      </c>
      <c r="I111" s="1" t="n">
        <v>110</v>
      </c>
      <c r="J111" s="1" t="str">
        <f aca="false">"( WIRE "&amp;D111&amp;" )"</f>
        <v>( WIRE 117 )</v>
      </c>
      <c r="K111" s="1" t="str">
        <f aca="false">"X"&amp;$E111</f>
        <v>X1341.14937682457</v>
      </c>
      <c r="L111" s="1" t="str">
        <f aca="false">"Y"&amp;F111</f>
        <v>Y2057.03863941069</v>
      </c>
      <c r="M111" s="1" t="str">
        <f aca="false">"G111"</f>
        <v>G111</v>
      </c>
      <c r="O111" s="4" t="str">
        <f aca="false">"N"&amp;I111&amp;" "&amp;J111&amp;" "&amp;K111&amp;" "&amp;L111&amp;" "&amp;M111</f>
        <v>N110 ( WIRE 117 ) X1341.14937682457 Y2057.03863941069 G111</v>
      </c>
    </row>
    <row r="112" customFormat="false" ht="13.8" hidden="false" customHeight="false" outlineLevel="0" collapsed="false">
      <c r="D112" s="1" t="n">
        <f aca="false">D111+$B$6</f>
        <v>118</v>
      </c>
      <c r="E112" s="1" t="n">
        <f aca="false">E$2+$B$4*($I112-1)</f>
        <v>1343.87393074039</v>
      </c>
      <c r="F112" s="1" t="n">
        <f aca="false">F$2+$B$5*($I112-1)</f>
        <v>2053.24702142364</v>
      </c>
      <c r="I112" s="4" t="n">
        <v>111</v>
      </c>
      <c r="J112" s="1" t="str">
        <f aca="false">"( WIRE "&amp;D112&amp;" )"</f>
        <v>( WIRE 118 )</v>
      </c>
      <c r="K112" s="1" t="str">
        <f aca="false">"X"&amp;$E112</f>
        <v>X1343.87393074039</v>
      </c>
      <c r="L112" s="1" t="str">
        <f aca="false">"Y"&amp;F112</f>
        <v>Y2053.24702142364</v>
      </c>
      <c r="M112" s="1" t="str">
        <f aca="false">"G111"</f>
        <v>G111</v>
      </c>
      <c r="O112" s="4" t="str">
        <f aca="false">"N"&amp;I112&amp;" "&amp;J112&amp;" "&amp;K112&amp;" "&amp;L112&amp;" "&amp;M112</f>
        <v>N111 ( WIRE 118 ) X1343.87393074039 Y2053.24702142364 G111</v>
      </c>
    </row>
    <row r="113" customFormat="false" ht="13.8" hidden="false" customHeight="false" outlineLevel="0" collapsed="false">
      <c r="D113" s="1" t="n">
        <f aca="false">D112+$B$6</f>
        <v>119</v>
      </c>
      <c r="E113" s="1" t="n">
        <f aca="false">E$2+$B$4*($I113-1)</f>
        <v>1346.59848465621</v>
      </c>
      <c r="F113" s="1" t="n">
        <f aca="false">F$2+$B$5*($I113-1)</f>
        <v>2049.45540343658</v>
      </c>
      <c r="I113" s="1" t="n">
        <v>112</v>
      </c>
      <c r="J113" s="1" t="str">
        <f aca="false">"( WIRE "&amp;D113&amp;" )"</f>
        <v>( WIRE 119 )</v>
      </c>
      <c r="K113" s="1" t="str">
        <f aca="false">"X"&amp;$E113</f>
        <v>X1346.59848465621</v>
      </c>
      <c r="L113" s="1" t="str">
        <f aca="false">"Y"&amp;F113</f>
        <v>Y2049.45540343658</v>
      </c>
      <c r="M113" s="1" t="str">
        <f aca="false">"G111"</f>
        <v>G111</v>
      </c>
      <c r="O113" s="4" t="str">
        <f aca="false">"N"&amp;I113&amp;" "&amp;J113&amp;" "&amp;K113&amp;" "&amp;L113&amp;" "&amp;M113</f>
        <v>N112 ( WIRE 119 ) X1346.59848465621 Y2049.45540343658 G111</v>
      </c>
    </row>
    <row r="114" customFormat="false" ht="13.8" hidden="false" customHeight="false" outlineLevel="0" collapsed="false">
      <c r="D114" s="1" t="n">
        <f aca="false">D113+$B$6</f>
        <v>120</v>
      </c>
      <c r="E114" s="1" t="n">
        <f aca="false">E$2+$B$4*($I114-1)</f>
        <v>1349.32303857203</v>
      </c>
      <c r="F114" s="1" t="n">
        <f aca="false">F$2+$B$5*($I114-1)</f>
        <v>2045.66378544952</v>
      </c>
      <c r="I114" s="4" t="n">
        <v>113</v>
      </c>
      <c r="J114" s="1" t="str">
        <f aca="false">"( WIRE "&amp;D114&amp;" )"</f>
        <v>( WIRE 120 )</v>
      </c>
      <c r="K114" s="1" t="str">
        <f aca="false">"X"&amp;$E114</f>
        <v>X1349.32303857203</v>
      </c>
      <c r="L114" s="1" t="str">
        <f aca="false">"Y"&amp;F114</f>
        <v>Y2045.66378544952</v>
      </c>
      <c r="M114" s="1" t="str">
        <f aca="false">"G111"</f>
        <v>G111</v>
      </c>
      <c r="O114" s="4" t="str">
        <f aca="false">"N"&amp;I114&amp;" "&amp;J114&amp;" "&amp;K114&amp;" "&amp;L114&amp;" "&amp;M114</f>
        <v>N113 ( WIRE 120 ) X1349.32303857203 Y2045.66378544952 G111</v>
      </c>
    </row>
    <row r="115" customFormat="false" ht="13.8" hidden="false" customHeight="false" outlineLevel="0" collapsed="false">
      <c r="D115" s="1" t="n">
        <f aca="false">D114+$B$6</f>
        <v>121</v>
      </c>
      <c r="E115" s="1" t="n">
        <f aca="false">E$2+$B$4*($I115-1)</f>
        <v>1352.04759248785</v>
      </c>
      <c r="F115" s="1" t="n">
        <f aca="false">F$2+$B$5*($I115-1)</f>
        <v>2041.87216746246</v>
      </c>
      <c r="I115" s="1" t="n">
        <v>114</v>
      </c>
      <c r="J115" s="1" t="str">
        <f aca="false">"( WIRE "&amp;D115&amp;" )"</f>
        <v>( WIRE 121 )</v>
      </c>
      <c r="K115" s="1" t="str">
        <f aca="false">"X"&amp;$E115</f>
        <v>X1352.04759248785</v>
      </c>
      <c r="L115" s="1" t="str">
        <f aca="false">"Y"&amp;F115</f>
        <v>Y2041.87216746246</v>
      </c>
      <c r="M115" s="1" t="str">
        <f aca="false">"G111"</f>
        <v>G111</v>
      </c>
      <c r="O115" s="4" t="str">
        <f aca="false">"N"&amp;I115&amp;" "&amp;J115&amp;" "&amp;K115&amp;" "&amp;L115&amp;" "&amp;M115</f>
        <v>N114 ( WIRE 121 ) X1352.04759248785 Y2041.87216746246 G111</v>
      </c>
    </row>
    <row r="116" customFormat="false" ht="13.8" hidden="false" customHeight="false" outlineLevel="0" collapsed="false">
      <c r="D116" s="1" t="n">
        <f aca="false">D115+$B$6</f>
        <v>122</v>
      </c>
      <c r="E116" s="1" t="n">
        <f aca="false">E$2+$B$4*($I116-1)</f>
        <v>1354.77214640368</v>
      </c>
      <c r="F116" s="1" t="n">
        <f aca="false">F$2+$B$5*($I116-1)</f>
        <v>2038.08054947541</v>
      </c>
      <c r="I116" s="4" t="n">
        <v>115</v>
      </c>
      <c r="J116" s="1" t="str">
        <f aca="false">"( WIRE "&amp;D116&amp;" )"</f>
        <v>( WIRE 122 )</v>
      </c>
      <c r="K116" s="1" t="str">
        <f aca="false">"X"&amp;$E116</f>
        <v>X1354.77214640368</v>
      </c>
      <c r="L116" s="1" t="str">
        <f aca="false">"Y"&amp;F116</f>
        <v>Y2038.08054947541</v>
      </c>
      <c r="M116" s="1" t="str">
        <f aca="false">"G111"</f>
        <v>G111</v>
      </c>
      <c r="O116" s="4" t="str">
        <f aca="false">"N"&amp;I116&amp;" "&amp;J116&amp;" "&amp;K116&amp;" "&amp;L116&amp;" "&amp;M116</f>
        <v>N115 ( WIRE 122 ) X1354.77214640368 Y2038.08054947541 G111</v>
      </c>
    </row>
    <row r="117" customFormat="false" ht="13.8" hidden="false" customHeight="false" outlineLevel="0" collapsed="false">
      <c r="D117" s="1" t="n">
        <f aca="false">D116+$B$6</f>
        <v>123</v>
      </c>
      <c r="E117" s="1" t="n">
        <f aca="false">E$2+$B$4*($I117-1)</f>
        <v>1357.4967003195</v>
      </c>
      <c r="F117" s="1" t="n">
        <f aca="false">F$2+$B$5*($I117-1)</f>
        <v>2034.28893148835</v>
      </c>
      <c r="I117" s="1" t="n">
        <v>116</v>
      </c>
      <c r="J117" s="1" t="str">
        <f aca="false">"( WIRE "&amp;D117&amp;" )"</f>
        <v>( WIRE 123 )</v>
      </c>
      <c r="K117" s="1" t="str">
        <f aca="false">"X"&amp;$E117</f>
        <v>X1357.4967003195</v>
      </c>
      <c r="L117" s="1" t="str">
        <f aca="false">"Y"&amp;F117</f>
        <v>Y2034.28893148835</v>
      </c>
      <c r="M117" s="1" t="str">
        <f aca="false">"G111"</f>
        <v>G111</v>
      </c>
      <c r="O117" s="4" t="str">
        <f aca="false">"N"&amp;I117&amp;" "&amp;J117&amp;" "&amp;K117&amp;" "&amp;L117&amp;" "&amp;M117</f>
        <v>N116 ( WIRE 123 ) X1357.4967003195 Y2034.28893148835 G111</v>
      </c>
    </row>
    <row r="118" customFormat="false" ht="13.8" hidden="false" customHeight="false" outlineLevel="0" collapsed="false">
      <c r="D118" s="1" t="n">
        <f aca="false">D117+$B$6</f>
        <v>124</v>
      </c>
      <c r="E118" s="1" t="n">
        <f aca="false">E$2+$B$4*($I118-1)</f>
        <v>1360.22125423532</v>
      </c>
      <c r="F118" s="1" t="n">
        <f aca="false">F$2+$B$5*($I118-1)</f>
        <v>2030.49731350129</v>
      </c>
      <c r="I118" s="4" t="n">
        <v>117</v>
      </c>
      <c r="J118" s="1" t="str">
        <f aca="false">"( WIRE "&amp;D118&amp;" )"</f>
        <v>( WIRE 124 )</v>
      </c>
      <c r="K118" s="1" t="str">
        <f aca="false">"X"&amp;$E118</f>
        <v>X1360.22125423532</v>
      </c>
      <c r="L118" s="1" t="str">
        <f aca="false">"Y"&amp;F118</f>
        <v>Y2030.49731350129</v>
      </c>
      <c r="M118" s="1" t="str">
        <f aca="false">"G111"</f>
        <v>G111</v>
      </c>
      <c r="O118" s="4" t="str">
        <f aca="false">"N"&amp;I118&amp;" "&amp;J118&amp;" "&amp;K118&amp;" "&amp;L118&amp;" "&amp;M118</f>
        <v>N117 ( WIRE 124 ) X1360.22125423532 Y2030.49731350129 G111</v>
      </c>
    </row>
    <row r="119" customFormat="false" ht="13.8" hidden="false" customHeight="false" outlineLevel="0" collapsed="false">
      <c r="D119" s="1" t="n">
        <f aca="false">D118+$B$6</f>
        <v>125</v>
      </c>
      <c r="E119" s="1" t="n">
        <f aca="false">E$2+$B$4*($I119-1)</f>
        <v>1362.94580815114</v>
      </c>
      <c r="F119" s="1" t="n">
        <f aca="false">F$2+$B$5*($I119-1)</f>
        <v>2026.70569551423</v>
      </c>
      <c r="I119" s="1" t="n">
        <v>118</v>
      </c>
      <c r="J119" s="1" t="str">
        <f aca="false">"( WIRE "&amp;D119&amp;" )"</f>
        <v>( WIRE 125 )</v>
      </c>
      <c r="K119" s="1" t="str">
        <f aca="false">"X"&amp;$E119</f>
        <v>X1362.94580815114</v>
      </c>
      <c r="L119" s="1" t="str">
        <f aca="false">"Y"&amp;F119</f>
        <v>Y2026.70569551423</v>
      </c>
      <c r="M119" s="1" t="str">
        <f aca="false">"G111"</f>
        <v>G111</v>
      </c>
      <c r="O119" s="4" t="str">
        <f aca="false">"N"&amp;I119&amp;" "&amp;J119&amp;" "&amp;K119&amp;" "&amp;L119&amp;" "&amp;M119</f>
        <v>N118 ( WIRE 125 ) X1362.94580815114 Y2026.70569551423 G111</v>
      </c>
    </row>
    <row r="120" customFormat="false" ht="13.8" hidden="false" customHeight="false" outlineLevel="0" collapsed="false">
      <c r="D120" s="1" t="n">
        <f aca="false">D119+$B$6</f>
        <v>126</v>
      </c>
      <c r="E120" s="1" t="n">
        <f aca="false">E$2+$B$4*($I120-1)</f>
        <v>1365.67036206696</v>
      </c>
      <c r="F120" s="1" t="n">
        <f aca="false">F$2+$B$5*($I120-1)</f>
        <v>2022.91407752717</v>
      </c>
      <c r="I120" s="4" t="n">
        <v>119</v>
      </c>
      <c r="J120" s="1" t="str">
        <f aca="false">"( WIRE "&amp;D120&amp;" )"</f>
        <v>( WIRE 126 )</v>
      </c>
      <c r="K120" s="1" t="str">
        <f aca="false">"X"&amp;$E120</f>
        <v>X1365.67036206696</v>
      </c>
      <c r="L120" s="1" t="str">
        <f aca="false">"Y"&amp;F120</f>
        <v>Y2022.91407752717</v>
      </c>
      <c r="M120" s="1" t="str">
        <f aca="false">"G111"</f>
        <v>G111</v>
      </c>
      <c r="O120" s="4" t="str">
        <f aca="false">"N"&amp;I120&amp;" "&amp;J120&amp;" "&amp;K120&amp;" "&amp;L120&amp;" "&amp;M120</f>
        <v>N119 ( WIRE 126 ) X1365.67036206696 Y2022.91407752717 G111</v>
      </c>
    </row>
    <row r="121" customFormat="false" ht="13.8" hidden="false" customHeight="false" outlineLevel="0" collapsed="false">
      <c r="D121" s="1" t="n">
        <f aca="false">D120+$B$6</f>
        <v>127</v>
      </c>
      <c r="E121" s="1" t="n">
        <f aca="false">E$2+$B$4*($I121-1)</f>
        <v>1368.39491598278</v>
      </c>
      <c r="F121" s="1" t="n">
        <f aca="false">F$2+$B$5*($I121-1)</f>
        <v>2019.12245954012</v>
      </c>
      <c r="I121" s="1" t="n">
        <v>120</v>
      </c>
      <c r="J121" s="1" t="str">
        <f aca="false">"( WIRE "&amp;D121&amp;" )"</f>
        <v>( WIRE 127 )</v>
      </c>
      <c r="K121" s="1" t="str">
        <f aca="false">"X"&amp;$E121</f>
        <v>X1368.39491598278</v>
      </c>
      <c r="L121" s="1" t="str">
        <f aca="false">"Y"&amp;F121</f>
        <v>Y2019.12245954012</v>
      </c>
      <c r="M121" s="1" t="str">
        <f aca="false">"G111"</f>
        <v>G111</v>
      </c>
      <c r="O121" s="4" t="str">
        <f aca="false">"N"&amp;I121&amp;" "&amp;J121&amp;" "&amp;K121&amp;" "&amp;L121&amp;" "&amp;M121</f>
        <v>N120 ( WIRE 127 ) X1368.39491598278 Y2019.12245954012 G111</v>
      </c>
    </row>
    <row r="122" customFormat="false" ht="13.8" hidden="false" customHeight="false" outlineLevel="0" collapsed="false">
      <c r="D122" s="1" t="n">
        <f aca="false">D121+$B$6</f>
        <v>128</v>
      </c>
      <c r="E122" s="1" t="n">
        <f aca="false">E$2+$B$4*($I122-1)</f>
        <v>1371.11946989861</v>
      </c>
      <c r="F122" s="1" t="n">
        <f aca="false">F$2+$B$5*($I122-1)</f>
        <v>2015.33084155306</v>
      </c>
      <c r="I122" s="4" t="n">
        <v>121</v>
      </c>
      <c r="J122" s="1" t="str">
        <f aca="false">"( WIRE "&amp;D122&amp;" )"</f>
        <v>( WIRE 128 )</v>
      </c>
      <c r="K122" s="1" t="str">
        <f aca="false">"X"&amp;$E122</f>
        <v>X1371.11946989861</v>
      </c>
      <c r="L122" s="1" t="str">
        <f aca="false">"Y"&amp;F122</f>
        <v>Y2015.33084155306</v>
      </c>
      <c r="M122" s="1" t="str">
        <f aca="false">"G111"</f>
        <v>G111</v>
      </c>
      <c r="O122" s="4" t="str">
        <f aca="false">"N"&amp;I122&amp;" "&amp;J122&amp;" "&amp;K122&amp;" "&amp;L122&amp;" "&amp;M122</f>
        <v>N121 ( WIRE 128 ) X1371.11946989861 Y2015.33084155306 G111</v>
      </c>
    </row>
    <row r="123" customFormat="false" ht="13.8" hidden="false" customHeight="false" outlineLevel="0" collapsed="false">
      <c r="D123" s="1" t="n">
        <f aca="false">D122+$B$6</f>
        <v>129</v>
      </c>
      <c r="E123" s="1" t="n">
        <f aca="false">E$2+$B$4*($I123-1)</f>
        <v>1373.84402381443</v>
      </c>
      <c r="F123" s="1" t="n">
        <f aca="false">F$2+$B$5*($I123-1)</f>
        <v>2011.539223566</v>
      </c>
      <c r="I123" s="1" t="n">
        <v>122</v>
      </c>
      <c r="J123" s="1" t="str">
        <f aca="false">"( WIRE "&amp;D123&amp;" )"</f>
        <v>( WIRE 129 )</v>
      </c>
      <c r="K123" s="1" t="str">
        <f aca="false">"X"&amp;$E123</f>
        <v>X1373.84402381443</v>
      </c>
      <c r="L123" s="1" t="str">
        <f aca="false">"Y"&amp;F123</f>
        <v>Y2011.539223566</v>
      </c>
      <c r="M123" s="1" t="str">
        <f aca="false">"G111"</f>
        <v>G111</v>
      </c>
      <c r="O123" s="4" t="str">
        <f aca="false">"N"&amp;I123&amp;" "&amp;J123&amp;" "&amp;K123&amp;" "&amp;L123&amp;" "&amp;M123</f>
        <v>N122 ( WIRE 129 ) X1373.84402381443 Y2011.539223566 G111</v>
      </c>
    </row>
    <row r="124" customFormat="false" ht="13.8" hidden="false" customHeight="false" outlineLevel="0" collapsed="false">
      <c r="D124" s="1" t="n">
        <f aca="false">D123+$B$6</f>
        <v>130</v>
      </c>
      <c r="E124" s="1" t="n">
        <f aca="false">E$2+$B$4*($I124-1)</f>
        <v>1376.56857773025</v>
      </c>
      <c r="F124" s="1" t="n">
        <f aca="false">F$2+$B$5*($I124-1)</f>
        <v>2007.74760557894</v>
      </c>
      <c r="I124" s="4" t="n">
        <v>123</v>
      </c>
      <c r="J124" s="1" t="str">
        <f aca="false">"( WIRE "&amp;D124&amp;" )"</f>
        <v>( WIRE 130 )</v>
      </c>
      <c r="K124" s="1" t="str">
        <f aca="false">"X"&amp;$E124</f>
        <v>X1376.56857773025</v>
      </c>
      <c r="L124" s="1" t="str">
        <f aca="false">"Y"&amp;F124</f>
        <v>Y2007.74760557894</v>
      </c>
      <c r="M124" s="1" t="str">
        <f aca="false">"G111"</f>
        <v>G111</v>
      </c>
      <c r="O124" s="4" t="str">
        <f aca="false">"N"&amp;I124&amp;" "&amp;J124&amp;" "&amp;K124&amp;" "&amp;L124&amp;" "&amp;M124</f>
        <v>N123 ( WIRE 130 ) X1376.56857773025 Y2007.74760557894 G111</v>
      </c>
    </row>
    <row r="125" customFormat="false" ht="13.8" hidden="false" customHeight="false" outlineLevel="0" collapsed="false">
      <c r="D125" s="1" t="n">
        <f aca="false">D124+$B$6</f>
        <v>131</v>
      </c>
      <c r="E125" s="1" t="n">
        <f aca="false">E$2+$B$4*($I125-1)</f>
        <v>1379.29313164607</v>
      </c>
      <c r="F125" s="1" t="n">
        <f aca="false">F$2+$B$5*($I125-1)</f>
        <v>2003.95598759188</v>
      </c>
      <c r="I125" s="1" t="n">
        <v>124</v>
      </c>
      <c r="J125" s="1" t="str">
        <f aca="false">"( WIRE "&amp;D125&amp;" )"</f>
        <v>( WIRE 131 )</v>
      </c>
      <c r="K125" s="1" t="str">
        <f aca="false">"X"&amp;$E125</f>
        <v>X1379.29313164607</v>
      </c>
      <c r="L125" s="1" t="str">
        <f aca="false">"Y"&amp;F125</f>
        <v>Y2003.95598759189</v>
      </c>
      <c r="M125" s="1" t="str">
        <f aca="false">"G111"</f>
        <v>G111</v>
      </c>
      <c r="O125" s="4" t="str">
        <f aca="false">"N"&amp;I125&amp;" "&amp;J125&amp;" "&amp;K125&amp;" "&amp;L125&amp;" "&amp;M125</f>
        <v>N124 ( WIRE 131 ) X1379.29313164607 Y2003.95598759189 G111</v>
      </c>
    </row>
    <row r="126" customFormat="false" ht="13.8" hidden="false" customHeight="false" outlineLevel="0" collapsed="false">
      <c r="D126" s="1" t="n">
        <f aca="false">D125+$B$6</f>
        <v>132</v>
      </c>
      <c r="E126" s="1" t="n">
        <f aca="false">E$2+$B$4*($I126-1)</f>
        <v>1382.01768556189</v>
      </c>
      <c r="F126" s="1" t="n">
        <f aca="false">F$2+$B$5*($I126-1)</f>
        <v>2000.16436960483</v>
      </c>
      <c r="I126" s="4" t="n">
        <v>125</v>
      </c>
      <c r="J126" s="1" t="str">
        <f aca="false">"( WIRE "&amp;D126&amp;" )"</f>
        <v>( WIRE 132 )</v>
      </c>
      <c r="K126" s="1" t="str">
        <f aca="false">"X"&amp;$E126</f>
        <v>X1382.01768556189</v>
      </c>
      <c r="L126" s="1" t="str">
        <f aca="false">"Y"&amp;F126</f>
        <v>Y2000.16436960483</v>
      </c>
      <c r="M126" s="1" t="str">
        <f aca="false">"G111"</f>
        <v>G111</v>
      </c>
      <c r="O126" s="4" t="str">
        <f aca="false">"N"&amp;I126&amp;" "&amp;J126&amp;" "&amp;K126&amp;" "&amp;L126&amp;" "&amp;M126</f>
        <v>N125 ( WIRE 132 ) X1382.01768556189 Y2000.16436960483 G111</v>
      </c>
    </row>
    <row r="127" customFormat="false" ht="13.8" hidden="false" customHeight="false" outlineLevel="0" collapsed="false">
      <c r="D127" s="1" t="n">
        <f aca="false">D126+$B$6</f>
        <v>133</v>
      </c>
      <c r="E127" s="1" t="n">
        <f aca="false">E$2+$B$4*($I127-1)</f>
        <v>1384.74223947771</v>
      </c>
      <c r="F127" s="1" t="n">
        <f aca="false">F$2+$B$5*($I127-1)</f>
        <v>1996.37275161777</v>
      </c>
      <c r="I127" s="1" t="n">
        <v>126</v>
      </c>
      <c r="J127" s="1" t="str">
        <f aca="false">"( WIRE "&amp;D127&amp;" )"</f>
        <v>( WIRE 133 )</v>
      </c>
      <c r="K127" s="1" t="str">
        <f aca="false">"X"&amp;$E127</f>
        <v>X1384.74223947771</v>
      </c>
      <c r="L127" s="1" t="str">
        <f aca="false">"Y"&amp;F127</f>
        <v>Y1996.37275161777</v>
      </c>
      <c r="M127" s="1" t="str">
        <f aca="false">"G111"</f>
        <v>G111</v>
      </c>
      <c r="O127" s="4" t="str">
        <f aca="false">"N"&amp;I127&amp;" "&amp;J127&amp;" "&amp;K127&amp;" "&amp;L127&amp;" "&amp;M127</f>
        <v>N126 ( WIRE 133 ) X1384.74223947771 Y1996.37275161777 G111</v>
      </c>
    </row>
    <row r="128" customFormat="false" ht="13.8" hidden="false" customHeight="false" outlineLevel="0" collapsed="false">
      <c r="D128" s="1" t="n">
        <f aca="false">D127+$B$6</f>
        <v>134</v>
      </c>
      <c r="E128" s="1" t="n">
        <f aca="false">E$2+$B$4*($I128-1)</f>
        <v>1387.46679339354</v>
      </c>
      <c r="F128" s="1" t="n">
        <f aca="false">F$2+$B$5*($I128-1)</f>
        <v>1992.58113363071</v>
      </c>
      <c r="I128" s="4" t="n">
        <v>127</v>
      </c>
      <c r="J128" s="1" t="str">
        <f aca="false">"( WIRE "&amp;D128&amp;" )"</f>
        <v>( WIRE 134 )</v>
      </c>
      <c r="K128" s="1" t="str">
        <f aca="false">"X"&amp;$E128</f>
        <v>X1387.46679339354</v>
      </c>
      <c r="L128" s="1" t="str">
        <f aca="false">"Y"&amp;F128</f>
        <v>Y1992.58113363071</v>
      </c>
      <c r="M128" s="1" t="str">
        <f aca="false">"G111"</f>
        <v>G111</v>
      </c>
      <c r="O128" s="4" t="str">
        <f aca="false">"N"&amp;I128&amp;" "&amp;J128&amp;" "&amp;K128&amp;" "&amp;L128&amp;" "&amp;M128</f>
        <v>N127 ( WIRE 134 ) X1387.46679339354 Y1992.58113363071 G111</v>
      </c>
    </row>
    <row r="129" customFormat="false" ht="13.8" hidden="false" customHeight="false" outlineLevel="0" collapsed="false">
      <c r="D129" s="1" t="n">
        <f aca="false">D128+$B$6</f>
        <v>135</v>
      </c>
      <c r="E129" s="1" t="n">
        <f aca="false">E$2+$B$4*($I129-1)</f>
        <v>1390.19134730936</v>
      </c>
      <c r="F129" s="1" t="n">
        <f aca="false">F$2+$B$5*($I129-1)</f>
        <v>1988.78951564365</v>
      </c>
      <c r="I129" s="1" t="n">
        <v>128</v>
      </c>
      <c r="J129" s="1" t="str">
        <f aca="false">"( WIRE "&amp;D129&amp;" )"</f>
        <v>( WIRE 135 )</v>
      </c>
      <c r="K129" s="1" t="str">
        <f aca="false">"X"&amp;$E129</f>
        <v>X1390.19134730936</v>
      </c>
      <c r="L129" s="1" t="str">
        <f aca="false">"Y"&amp;F129</f>
        <v>Y1988.78951564365</v>
      </c>
      <c r="M129" s="1" t="str">
        <f aca="false">"G111"</f>
        <v>G111</v>
      </c>
      <c r="O129" s="4" t="str">
        <f aca="false">"N"&amp;I129&amp;" "&amp;J129&amp;" "&amp;K129&amp;" "&amp;L129&amp;" "&amp;M129</f>
        <v>N128 ( WIRE 135 ) X1390.19134730936 Y1988.78951564365 G111</v>
      </c>
    </row>
    <row r="130" customFormat="false" ht="13.8" hidden="false" customHeight="false" outlineLevel="0" collapsed="false">
      <c r="D130" s="1" t="n">
        <f aca="false">D129+$B$6</f>
        <v>136</v>
      </c>
      <c r="E130" s="1" t="n">
        <f aca="false">E$2+$B$4*($I130-1)</f>
        <v>1392.91590122518</v>
      </c>
      <c r="F130" s="1" t="n">
        <f aca="false">F$2+$B$5*($I130-1)</f>
        <v>1984.9978976566</v>
      </c>
      <c r="I130" s="4" t="n">
        <v>129</v>
      </c>
      <c r="J130" s="1" t="str">
        <f aca="false">"( WIRE "&amp;D130&amp;" )"</f>
        <v>( WIRE 136 )</v>
      </c>
      <c r="K130" s="1" t="str">
        <f aca="false">"X"&amp;$E130</f>
        <v>X1392.91590122518</v>
      </c>
      <c r="L130" s="1" t="str">
        <f aca="false">"Y"&amp;F130</f>
        <v>Y1984.9978976566</v>
      </c>
      <c r="M130" s="1" t="str">
        <f aca="false">"G111"</f>
        <v>G111</v>
      </c>
      <c r="O130" s="4" t="str">
        <f aca="false">"N"&amp;I130&amp;" "&amp;J130&amp;" "&amp;K130&amp;" "&amp;L130&amp;" "&amp;M130</f>
        <v>N129 ( WIRE 136 ) X1392.91590122518 Y1984.9978976566 G111</v>
      </c>
    </row>
    <row r="131" customFormat="false" ht="13.8" hidden="false" customHeight="false" outlineLevel="0" collapsed="false">
      <c r="D131" s="1" t="n">
        <f aca="false">D130+$B$6</f>
        <v>137</v>
      </c>
      <c r="E131" s="1" t="n">
        <f aca="false">E$2+$B$4*($I131-1)</f>
        <v>1395.640455141</v>
      </c>
      <c r="F131" s="1" t="n">
        <f aca="false">F$2+$B$5*($I131-1)</f>
        <v>1981.20627966954</v>
      </c>
      <c r="I131" s="1" t="n">
        <v>130</v>
      </c>
      <c r="J131" s="1" t="str">
        <f aca="false">"( WIRE "&amp;D131&amp;" )"</f>
        <v>( WIRE 137 )</v>
      </c>
      <c r="K131" s="1" t="str">
        <f aca="false">"X"&amp;$E131</f>
        <v>X1395.640455141</v>
      </c>
      <c r="L131" s="1" t="str">
        <f aca="false">"Y"&amp;F131</f>
        <v>Y1981.20627966954</v>
      </c>
      <c r="M131" s="1" t="str">
        <f aca="false">"G111"</f>
        <v>G111</v>
      </c>
      <c r="O131" s="4" t="str">
        <f aca="false">"N"&amp;I131&amp;" "&amp;J131&amp;" "&amp;K131&amp;" "&amp;L131&amp;" "&amp;M131</f>
        <v>N130 ( WIRE 137 ) X1395.640455141 Y1981.20627966954 G111</v>
      </c>
    </row>
    <row r="132" customFormat="false" ht="13.8" hidden="false" customHeight="false" outlineLevel="0" collapsed="false">
      <c r="D132" s="1" t="n">
        <f aca="false">D131+$B$6</f>
        <v>138</v>
      </c>
      <c r="E132" s="1" t="n">
        <f aca="false">E$2+$B$4*($I132-1)</f>
        <v>1398.36500905682</v>
      </c>
      <c r="F132" s="1" t="n">
        <f aca="false">F$2+$B$5*($I132-1)</f>
        <v>1977.41466168248</v>
      </c>
      <c r="I132" s="4" t="n">
        <v>131</v>
      </c>
      <c r="J132" s="1" t="str">
        <f aca="false">"( WIRE "&amp;D132&amp;" )"</f>
        <v>( WIRE 138 )</v>
      </c>
      <c r="K132" s="1" t="str">
        <f aca="false">"X"&amp;$E132</f>
        <v>X1398.36500905682</v>
      </c>
      <c r="L132" s="1" t="str">
        <f aca="false">"Y"&amp;F132</f>
        <v>Y1977.41466168248</v>
      </c>
      <c r="M132" s="1" t="str">
        <f aca="false">"G111"</f>
        <v>G111</v>
      </c>
      <c r="O132" s="4" t="str">
        <f aca="false">"N"&amp;I132&amp;" "&amp;J132&amp;" "&amp;K132&amp;" "&amp;L132&amp;" "&amp;M132</f>
        <v>N131 ( WIRE 138 ) X1398.36500905682 Y1977.41466168248 G111</v>
      </c>
    </row>
    <row r="133" customFormat="false" ht="13.8" hidden="false" customHeight="false" outlineLevel="0" collapsed="false">
      <c r="D133" s="1" t="n">
        <f aca="false">D132+$B$6</f>
        <v>139</v>
      </c>
      <c r="E133" s="1" t="n">
        <f aca="false">E$2+$B$4*($I133-1)</f>
        <v>1401.08956297264</v>
      </c>
      <c r="F133" s="1" t="n">
        <f aca="false">F$2+$B$5*($I133-1)</f>
        <v>1973.62304369542</v>
      </c>
      <c r="I133" s="1" t="n">
        <v>132</v>
      </c>
      <c r="J133" s="1" t="str">
        <f aca="false">"( WIRE "&amp;D133&amp;" )"</f>
        <v>( WIRE 139 )</v>
      </c>
      <c r="K133" s="1" t="str">
        <f aca="false">"X"&amp;$E133</f>
        <v>X1401.08956297264</v>
      </c>
      <c r="L133" s="1" t="str">
        <f aca="false">"Y"&amp;F133</f>
        <v>Y1973.62304369542</v>
      </c>
      <c r="M133" s="1" t="str">
        <f aca="false">"G111"</f>
        <v>G111</v>
      </c>
      <c r="O133" s="4" t="str">
        <f aca="false">"N"&amp;I133&amp;" "&amp;J133&amp;" "&amp;K133&amp;" "&amp;L133&amp;" "&amp;M133</f>
        <v>N132 ( WIRE 139 ) X1401.08956297264 Y1973.62304369542 G111</v>
      </c>
    </row>
    <row r="134" customFormat="false" ht="13.8" hidden="false" customHeight="false" outlineLevel="0" collapsed="false">
      <c r="D134" s="1" t="n">
        <f aca="false">D133+$B$6</f>
        <v>140</v>
      </c>
      <c r="E134" s="1" t="n">
        <f aca="false">E$2+$B$4*($I134-1)</f>
        <v>1403.81411688847</v>
      </c>
      <c r="F134" s="1" t="n">
        <f aca="false">F$2+$B$5*($I134-1)</f>
        <v>1969.83142570836</v>
      </c>
      <c r="I134" s="4" t="n">
        <v>133</v>
      </c>
      <c r="J134" s="1" t="str">
        <f aca="false">"( WIRE "&amp;D134&amp;" )"</f>
        <v>( WIRE 140 )</v>
      </c>
      <c r="K134" s="1" t="str">
        <f aca="false">"X"&amp;$E134</f>
        <v>X1403.81411688847</v>
      </c>
      <c r="L134" s="1" t="str">
        <f aca="false">"Y"&amp;F134</f>
        <v>Y1969.83142570836</v>
      </c>
      <c r="M134" s="1" t="str">
        <f aca="false">"G111"</f>
        <v>G111</v>
      </c>
      <c r="O134" s="4" t="str">
        <f aca="false">"N"&amp;I134&amp;" "&amp;J134&amp;" "&amp;K134&amp;" "&amp;L134&amp;" "&amp;M134</f>
        <v>N133 ( WIRE 140 ) X1403.81411688847 Y1969.83142570836 G111</v>
      </c>
    </row>
    <row r="135" customFormat="false" ht="13.8" hidden="false" customHeight="false" outlineLevel="0" collapsed="false">
      <c r="D135" s="1" t="n">
        <f aca="false">D134+$B$6</f>
        <v>141</v>
      </c>
      <c r="E135" s="1" t="n">
        <f aca="false">E$2+$B$4*($I135-1)</f>
        <v>1406.53867080429</v>
      </c>
      <c r="F135" s="1" t="n">
        <f aca="false">F$2+$B$5*($I135-1)</f>
        <v>1966.03980772131</v>
      </c>
      <c r="I135" s="1" t="n">
        <v>134</v>
      </c>
      <c r="J135" s="1" t="str">
        <f aca="false">"( WIRE "&amp;D135&amp;" )"</f>
        <v>( WIRE 141 )</v>
      </c>
      <c r="K135" s="1" t="str">
        <f aca="false">"X"&amp;$E135</f>
        <v>X1406.53867080429</v>
      </c>
      <c r="L135" s="1" t="str">
        <f aca="false">"Y"&amp;F135</f>
        <v>Y1966.03980772131</v>
      </c>
      <c r="M135" s="1" t="str">
        <f aca="false">"G111"</f>
        <v>G111</v>
      </c>
      <c r="O135" s="4" t="str">
        <f aca="false">"N"&amp;I135&amp;" "&amp;J135&amp;" "&amp;K135&amp;" "&amp;L135&amp;" "&amp;M135</f>
        <v>N134 ( WIRE 141 ) X1406.53867080429 Y1966.03980772131 G111</v>
      </c>
    </row>
    <row r="136" customFormat="false" ht="13.8" hidden="false" customHeight="false" outlineLevel="0" collapsed="false">
      <c r="D136" s="1" t="n">
        <f aca="false">D135+$B$6</f>
        <v>142</v>
      </c>
      <c r="E136" s="1" t="n">
        <f aca="false">E$2+$B$4*($I136-1)</f>
        <v>1409.26322472011</v>
      </c>
      <c r="F136" s="1" t="n">
        <f aca="false">F$2+$B$5*($I136-1)</f>
        <v>1962.24818973425</v>
      </c>
      <c r="I136" s="4" t="n">
        <v>135</v>
      </c>
      <c r="J136" s="1" t="str">
        <f aca="false">"( WIRE "&amp;D136&amp;" )"</f>
        <v>( WIRE 142 )</v>
      </c>
      <c r="K136" s="1" t="str">
        <f aca="false">"X"&amp;$E136</f>
        <v>X1409.26322472011</v>
      </c>
      <c r="L136" s="1" t="str">
        <f aca="false">"Y"&amp;F136</f>
        <v>Y1962.24818973425</v>
      </c>
      <c r="M136" s="1" t="str">
        <f aca="false">"G111"</f>
        <v>G111</v>
      </c>
      <c r="O136" s="4" t="str">
        <f aca="false">"N"&amp;I136&amp;" "&amp;J136&amp;" "&amp;K136&amp;" "&amp;L136&amp;" "&amp;M136</f>
        <v>N135 ( WIRE 142 ) X1409.26322472011 Y1962.24818973425 G111</v>
      </c>
    </row>
    <row r="137" customFormat="false" ht="13.8" hidden="false" customHeight="false" outlineLevel="0" collapsed="false">
      <c r="D137" s="1" t="n">
        <f aca="false">D136+$B$6</f>
        <v>143</v>
      </c>
      <c r="E137" s="1" t="n">
        <f aca="false">E$2+$B$4*($I137-1)</f>
        <v>1411.98777863593</v>
      </c>
      <c r="F137" s="1" t="n">
        <f aca="false">F$2+$B$5*($I137-1)</f>
        <v>1958.45657174719</v>
      </c>
      <c r="I137" s="1" t="n">
        <v>136</v>
      </c>
      <c r="J137" s="1" t="str">
        <f aca="false">"( WIRE "&amp;D137&amp;" )"</f>
        <v>( WIRE 143 )</v>
      </c>
      <c r="K137" s="1" t="str">
        <f aca="false">"X"&amp;$E137</f>
        <v>X1411.98777863593</v>
      </c>
      <c r="L137" s="1" t="str">
        <f aca="false">"Y"&amp;F137</f>
        <v>Y1958.45657174719</v>
      </c>
      <c r="M137" s="1" t="str">
        <f aca="false">"G111"</f>
        <v>G111</v>
      </c>
      <c r="O137" s="4" t="str">
        <f aca="false">"N"&amp;I137&amp;" "&amp;J137&amp;" "&amp;K137&amp;" "&amp;L137&amp;" "&amp;M137</f>
        <v>N136 ( WIRE 143 ) X1411.98777863593 Y1958.45657174719 G111</v>
      </c>
    </row>
    <row r="138" customFormat="false" ht="13.8" hidden="false" customHeight="false" outlineLevel="0" collapsed="false">
      <c r="D138" s="1" t="n">
        <f aca="false">D137+$B$6</f>
        <v>144</v>
      </c>
      <c r="E138" s="1" t="n">
        <f aca="false">E$2+$B$4*($I138-1)</f>
        <v>1414.71233255175</v>
      </c>
      <c r="F138" s="1" t="n">
        <f aca="false">F$2+$B$5*($I138-1)</f>
        <v>1954.66495376013</v>
      </c>
      <c r="I138" s="4" t="n">
        <v>137</v>
      </c>
      <c r="J138" s="1" t="str">
        <f aca="false">"( WIRE "&amp;D138&amp;" )"</f>
        <v>( WIRE 144 )</v>
      </c>
      <c r="K138" s="1" t="str">
        <f aca="false">"X"&amp;$E138</f>
        <v>X1414.71233255175</v>
      </c>
      <c r="L138" s="1" t="str">
        <f aca="false">"Y"&amp;F138</f>
        <v>Y1954.66495376013</v>
      </c>
      <c r="M138" s="1" t="str">
        <f aca="false">"G111"</f>
        <v>G111</v>
      </c>
      <c r="O138" s="4" t="str">
        <f aca="false">"N"&amp;I138&amp;" "&amp;J138&amp;" "&amp;K138&amp;" "&amp;L138&amp;" "&amp;M138</f>
        <v>N137 ( WIRE 144 ) X1414.71233255175 Y1954.66495376013 G111</v>
      </c>
    </row>
    <row r="139" customFormat="false" ht="13.8" hidden="false" customHeight="false" outlineLevel="0" collapsed="false">
      <c r="D139" s="1" t="n">
        <f aca="false">D138+$B$6</f>
        <v>145</v>
      </c>
      <c r="E139" s="1" t="n">
        <f aca="false">E$2+$B$4*($I139-1)</f>
        <v>1417.43688646757</v>
      </c>
      <c r="F139" s="1" t="n">
        <f aca="false">F$2+$B$5*($I139-1)</f>
        <v>1950.87333577308</v>
      </c>
      <c r="I139" s="1" t="n">
        <v>138</v>
      </c>
      <c r="J139" s="1" t="str">
        <f aca="false">"( WIRE "&amp;D139&amp;" )"</f>
        <v>( WIRE 145 )</v>
      </c>
      <c r="K139" s="1" t="str">
        <f aca="false">"X"&amp;$E139</f>
        <v>X1417.43688646757</v>
      </c>
      <c r="L139" s="1" t="str">
        <f aca="false">"Y"&amp;F139</f>
        <v>Y1950.87333577308</v>
      </c>
      <c r="M139" s="1" t="str">
        <f aca="false">"G111"</f>
        <v>G111</v>
      </c>
      <c r="O139" s="4" t="str">
        <f aca="false">"N"&amp;I139&amp;" "&amp;J139&amp;" "&amp;K139&amp;" "&amp;L139&amp;" "&amp;M139</f>
        <v>N138 ( WIRE 145 ) X1417.43688646757 Y1950.87333577308 G111</v>
      </c>
    </row>
    <row r="140" customFormat="false" ht="13.8" hidden="false" customHeight="false" outlineLevel="0" collapsed="false">
      <c r="D140" s="1" t="n">
        <f aca="false">D139+$B$6</f>
        <v>146</v>
      </c>
      <c r="E140" s="1" t="n">
        <f aca="false">E$2+$B$4*($I140-1)</f>
        <v>1420.1614403834</v>
      </c>
      <c r="F140" s="1" t="n">
        <f aca="false">F$2+$B$5*($I140-1)</f>
        <v>1947.08171778602</v>
      </c>
      <c r="I140" s="4" t="n">
        <v>139</v>
      </c>
      <c r="J140" s="1" t="str">
        <f aca="false">"( WIRE "&amp;D140&amp;" )"</f>
        <v>( WIRE 146 )</v>
      </c>
      <c r="K140" s="1" t="str">
        <f aca="false">"X"&amp;$E140</f>
        <v>X1420.1614403834</v>
      </c>
      <c r="L140" s="1" t="str">
        <f aca="false">"Y"&amp;F140</f>
        <v>Y1947.08171778602</v>
      </c>
      <c r="M140" s="1" t="str">
        <f aca="false">"G111"</f>
        <v>G111</v>
      </c>
      <c r="O140" s="4" t="str">
        <f aca="false">"N"&amp;I140&amp;" "&amp;J140&amp;" "&amp;K140&amp;" "&amp;L140&amp;" "&amp;M140</f>
        <v>N139 ( WIRE 146 ) X1420.1614403834 Y1947.08171778602 G111</v>
      </c>
    </row>
    <row r="141" customFormat="false" ht="13.8" hidden="false" customHeight="false" outlineLevel="0" collapsed="false">
      <c r="D141" s="1" t="n">
        <f aca="false">D140+$B$6</f>
        <v>147</v>
      </c>
      <c r="E141" s="1" t="n">
        <f aca="false">E$2+$B$4*($I141-1)</f>
        <v>1422.88599429922</v>
      </c>
      <c r="F141" s="1" t="n">
        <f aca="false">F$2+$B$5*($I141-1)</f>
        <v>1943.29009979896</v>
      </c>
      <c r="I141" s="1" t="n">
        <v>140</v>
      </c>
      <c r="J141" s="1" t="str">
        <f aca="false">"( WIRE "&amp;D141&amp;" )"</f>
        <v>( WIRE 147 )</v>
      </c>
      <c r="K141" s="1" t="str">
        <f aca="false">"X"&amp;$E141</f>
        <v>X1422.88599429922</v>
      </c>
      <c r="L141" s="1" t="str">
        <f aca="false">"Y"&amp;F141</f>
        <v>Y1943.29009979896</v>
      </c>
      <c r="M141" s="1" t="str">
        <f aca="false">"G111"</f>
        <v>G111</v>
      </c>
      <c r="O141" s="4" t="str">
        <f aca="false">"N"&amp;I141&amp;" "&amp;J141&amp;" "&amp;K141&amp;" "&amp;L141&amp;" "&amp;M141</f>
        <v>N140 ( WIRE 147 ) X1422.88599429922 Y1943.29009979896 G111</v>
      </c>
    </row>
    <row r="142" customFormat="false" ht="13.8" hidden="false" customHeight="false" outlineLevel="0" collapsed="false">
      <c r="D142" s="1" t="n">
        <f aca="false">D141+$B$6</f>
        <v>148</v>
      </c>
      <c r="E142" s="1" t="n">
        <f aca="false">E$2+$B$4*($I142-1)</f>
        <v>1425.61054821504</v>
      </c>
      <c r="F142" s="1" t="n">
        <f aca="false">F$2+$B$5*($I142-1)</f>
        <v>1939.4984818119</v>
      </c>
      <c r="I142" s="4" t="n">
        <v>141</v>
      </c>
      <c r="J142" s="1" t="str">
        <f aca="false">"( WIRE "&amp;D142&amp;" )"</f>
        <v>( WIRE 148 )</v>
      </c>
      <c r="K142" s="1" t="str">
        <f aca="false">"X"&amp;$E142</f>
        <v>X1425.61054821504</v>
      </c>
      <c r="L142" s="1" t="str">
        <f aca="false">"Y"&amp;F142</f>
        <v>Y1939.4984818119</v>
      </c>
      <c r="M142" s="1" t="str">
        <f aca="false">"G111"</f>
        <v>G111</v>
      </c>
      <c r="O142" s="4" t="str">
        <f aca="false">"N"&amp;I142&amp;" "&amp;J142&amp;" "&amp;K142&amp;" "&amp;L142&amp;" "&amp;M142</f>
        <v>N141 ( WIRE 148 ) X1425.61054821504 Y1939.4984818119 G111</v>
      </c>
    </row>
    <row r="143" customFormat="false" ht="13.8" hidden="false" customHeight="false" outlineLevel="0" collapsed="false">
      <c r="D143" s="1" t="n">
        <f aca="false">D142+$B$6</f>
        <v>149</v>
      </c>
      <c r="E143" s="1" t="n">
        <f aca="false">E$2+$B$4*($I143-1)</f>
        <v>1428.33510213086</v>
      </c>
      <c r="F143" s="1" t="n">
        <f aca="false">F$2+$B$5*($I143-1)</f>
        <v>1935.70686382484</v>
      </c>
      <c r="I143" s="1" t="n">
        <v>142</v>
      </c>
      <c r="J143" s="1" t="str">
        <f aca="false">"( WIRE "&amp;D143&amp;" )"</f>
        <v>( WIRE 149 )</v>
      </c>
      <c r="K143" s="1" t="str">
        <f aca="false">"X"&amp;$E143</f>
        <v>X1428.33510213086</v>
      </c>
      <c r="L143" s="1" t="str">
        <f aca="false">"Y"&amp;F143</f>
        <v>Y1935.70686382484</v>
      </c>
      <c r="M143" s="1" t="str">
        <f aca="false">"G111"</f>
        <v>G111</v>
      </c>
      <c r="O143" s="4" t="str">
        <f aca="false">"N"&amp;I143&amp;" "&amp;J143&amp;" "&amp;K143&amp;" "&amp;L143&amp;" "&amp;M143</f>
        <v>N142 ( WIRE 149 ) X1428.33510213086 Y1935.70686382484 G111</v>
      </c>
    </row>
    <row r="144" customFormat="false" ht="13.8" hidden="false" customHeight="false" outlineLevel="0" collapsed="false">
      <c r="D144" s="1" t="n">
        <f aca="false">D143+$B$6</f>
        <v>150</v>
      </c>
      <c r="E144" s="1" t="n">
        <f aca="false">E$2+$B$4*($I144-1)</f>
        <v>1431.05965604668</v>
      </c>
      <c r="F144" s="1" t="n">
        <f aca="false">F$2+$B$5*($I144-1)</f>
        <v>1931.91524583779</v>
      </c>
      <c r="I144" s="4" t="n">
        <v>143</v>
      </c>
      <c r="J144" s="1" t="str">
        <f aca="false">"( WIRE "&amp;D144&amp;" )"</f>
        <v>( WIRE 150 )</v>
      </c>
      <c r="K144" s="1" t="str">
        <f aca="false">"X"&amp;$E144</f>
        <v>X1431.05965604668</v>
      </c>
      <c r="L144" s="1" t="str">
        <f aca="false">"Y"&amp;F144</f>
        <v>Y1931.91524583779</v>
      </c>
      <c r="M144" s="1" t="str">
        <f aca="false">"G111"</f>
        <v>G111</v>
      </c>
      <c r="O144" s="4" t="str">
        <f aca="false">"N"&amp;I144&amp;" "&amp;J144&amp;" "&amp;K144&amp;" "&amp;L144&amp;" "&amp;M144</f>
        <v>N143 ( WIRE 150 ) X1431.05965604668 Y1931.91524583779 G111</v>
      </c>
    </row>
    <row r="145" customFormat="false" ht="13.8" hidden="false" customHeight="false" outlineLevel="0" collapsed="false">
      <c r="D145" s="1" t="n">
        <f aca="false">D144+$B$6</f>
        <v>151</v>
      </c>
      <c r="E145" s="1" t="n">
        <f aca="false">E$2+$B$4*($I145-1)</f>
        <v>1433.7842099625</v>
      </c>
      <c r="F145" s="1" t="n">
        <f aca="false">F$2+$B$5*($I145-1)</f>
        <v>1928.12362785073</v>
      </c>
      <c r="I145" s="1" t="n">
        <v>144</v>
      </c>
      <c r="J145" s="1" t="str">
        <f aca="false">"( WIRE "&amp;D145&amp;" )"</f>
        <v>( WIRE 151 )</v>
      </c>
      <c r="K145" s="1" t="str">
        <f aca="false">"X"&amp;$E145</f>
        <v>X1433.7842099625</v>
      </c>
      <c r="L145" s="1" t="str">
        <f aca="false">"Y"&amp;F145</f>
        <v>Y1928.12362785073</v>
      </c>
      <c r="M145" s="1" t="str">
        <f aca="false">"G111"</f>
        <v>G111</v>
      </c>
      <c r="O145" s="4" t="str">
        <f aca="false">"N"&amp;I145&amp;" "&amp;J145&amp;" "&amp;K145&amp;" "&amp;L145&amp;" "&amp;M145</f>
        <v>N144 ( WIRE 151 ) X1433.7842099625 Y1928.12362785073 G111</v>
      </c>
    </row>
    <row r="146" customFormat="false" ht="13.8" hidden="false" customHeight="false" outlineLevel="0" collapsed="false">
      <c r="D146" s="1" t="n">
        <f aca="false">D145+$B$6</f>
        <v>152</v>
      </c>
      <c r="E146" s="1" t="n">
        <f aca="false">E$2+$B$4*($I146-1)</f>
        <v>1436.50876387833</v>
      </c>
      <c r="F146" s="1" t="n">
        <f aca="false">F$2+$B$5*($I146-1)</f>
        <v>1924.33200986367</v>
      </c>
      <c r="I146" s="4" t="n">
        <v>145</v>
      </c>
      <c r="J146" s="1" t="str">
        <f aca="false">"( WIRE "&amp;D146&amp;" )"</f>
        <v>( WIRE 152 )</v>
      </c>
      <c r="K146" s="1" t="str">
        <f aca="false">"X"&amp;$E146</f>
        <v>X1436.50876387833</v>
      </c>
      <c r="L146" s="1" t="str">
        <f aca="false">"Y"&amp;F146</f>
        <v>Y1924.33200986367</v>
      </c>
      <c r="M146" s="1" t="str">
        <f aca="false">"G111"</f>
        <v>G111</v>
      </c>
      <c r="O146" s="4" t="str">
        <f aca="false">"N"&amp;I146&amp;" "&amp;J146&amp;" "&amp;K146&amp;" "&amp;L146&amp;" "&amp;M146</f>
        <v>N145 ( WIRE 152 ) X1436.50876387833 Y1924.33200986367 G111</v>
      </c>
    </row>
    <row r="147" customFormat="false" ht="13.8" hidden="false" customHeight="false" outlineLevel="0" collapsed="false">
      <c r="D147" s="1" t="n">
        <f aca="false">D146+$B$6</f>
        <v>153</v>
      </c>
      <c r="E147" s="1" t="n">
        <f aca="false">E$2+$B$4*($I147-1)</f>
        <v>1439.23331779415</v>
      </c>
      <c r="F147" s="1" t="n">
        <f aca="false">F$2+$B$5*($I147-1)</f>
        <v>1920.54039187661</v>
      </c>
      <c r="I147" s="1" t="n">
        <v>146</v>
      </c>
      <c r="J147" s="1" t="str">
        <f aca="false">"( WIRE "&amp;D147&amp;" )"</f>
        <v>( WIRE 153 )</v>
      </c>
      <c r="K147" s="1" t="str">
        <f aca="false">"X"&amp;$E147</f>
        <v>X1439.23331779415</v>
      </c>
      <c r="L147" s="1" t="str">
        <f aca="false">"Y"&amp;F147</f>
        <v>Y1920.54039187661</v>
      </c>
      <c r="M147" s="1" t="str">
        <f aca="false">"G111"</f>
        <v>G111</v>
      </c>
      <c r="O147" s="4" t="str">
        <f aca="false">"N"&amp;I147&amp;" "&amp;J147&amp;" "&amp;K147&amp;" "&amp;L147&amp;" "&amp;M147</f>
        <v>N146 ( WIRE 153 ) X1439.23331779415 Y1920.54039187661 G111</v>
      </c>
    </row>
    <row r="148" customFormat="false" ht="13.8" hidden="false" customHeight="false" outlineLevel="0" collapsed="false">
      <c r="D148" s="1" t="n">
        <f aca="false">D147+$B$6</f>
        <v>154</v>
      </c>
      <c r="E148" s="1" t="n">
        <f aca="false">E$2+$B$4*($I148-1)</f>
        <v>1441.95787170997</v>
      </c>
      <c r="F148" s="1" t="n">
        <f aca="false">F$2+$B$5*($I148-1)</f>
        <v>1916.74877388955</v>
      </c>
      <c r="I148" s="4" t="n">
        <v>147</v>
      </c>
      <c r="J148" s="1" t="str">
        <f aca="false">"( WIRE "&amp;D148&amp;" )"</f>
        <v>( WIRE 154 )</v>
      </c>
      <c r="K148" s="1" t="str">
        <f aca="false">"X"&amp;$E148</f>
        <v>X1441.95787170997</v>
      </c>
      <c r="L148" s="1" t="str">
        <f aca="false">"Y"&amp;F148</f>
        <v>Y1916.74877388955</v>
      </c>
      <c r="M148" s="1" t="str">
        <f aca="false">"G111"</f>
        <v>G111</v>
      </c>
      <c r="O148" s="4" t="str">
        <f aca="false">"N"&amp;I148&amp;" "&amp;J148&amp;" "&amp;K148&amp;" "&amp;L148&amp;" "&amp;M148</f>
        <v>N147 ( WIRE 154 ) X1441.95787170997 Y1916.74877388955 G111</v>
      </c>
    </row>
    <row r="149" customFormat="false" ht="13.8" hidden="false" customHeight="false" outlineLevel="0" collapsed="false">
      <c r="D149" s="1" t="n">
        <f aca="false">D148+$B$6</f>
        <v>155</v>
      </c>
      <c r="E149" s="1" t="n">
        <f aca="false">E$2+$B$4*($I149-1)</f>
        <v>1444.68242562579</v>
      </c>
      <c r="F149" s="1" t="n">
        <f aca="false">F$2+$B$5*($I149-1)</f>
        <v>1912.9571559025</v>
      </c>
      <c r="I149" s="1" t="n">
        <v>148</v>
      </c>
      <c r="J149" s="1" t="str">
        <f aca="false">"( WIRE "&amp;D149&amp;" )"</f>
        <v>( WIRE 155 )</v>
      </c>
      <c r="K149" s="1" t="str">
        <f aca="false">"X"&amp;$E149</f>
        <v>X1444.68242562579</v>
      </c>
      <c r="L149" s="1" t="str">
        <f aca="false">"Y"&amp;F149</f>
        <v>Y1912.9571559025</v>
      </c>
      <c r="M149" s="1" t="str">
        <f aca="false">"G111"</f>
        <v>G111</v>
      </c>
      <c r="O149" s="4" t="str">
        <f aca="false">"N"&amp;I149&amp;" "&amp;J149&amp;" "&amp;K149&amp;" "&amp;L149&amp;" "&amp;M149</f>
        <v>N148 ( WIRE 155 ) X1444.68242562579 Y1912.9571559025 G111</v>
      </c>
    </row>
    <row r="150" customFormat="false" ht="13.8" hidden="false" customHeight="false" outlineLevel="0" collapsed="false">
      <c r="D150" s="1" t="n">
        <f aca="false">D149+$B$6</f>
        <v>156</v>
      </c>
      <c r="E150" s="1" t="n">
        <f aca="false">E$2+$B$4*($I150-1)</f>
        <v>1447.40697954161</v>
      </c>
      <c r="F150" s="1" t="n">
        <f aca="false">F$2+$B$5*($I150-1)</f>
        <v>1909.16553791544</v>
      </c>
      <c r="I150" s="4" t="n">
        <v>149</v>
      </c>
      <c r="J150" s="1" t="str">
        <f aca="false">"( WIRE "&amp;D150&amp;" )"</f>
        <v>( WIRE 156 )</v>
      </c>
      <c r="K150" s="1" t="str">
        <f aca="false">"X"&amp;$E150</f>
        <v>X1447.40697954161</v>
      </c>
      <c r="L150" s="1" t="str">
        <f aca="false">"Y"&amp;F150</f>
        <v>Y1909.16553791544</v>
      </c>
      <c r="M150" s="1" t="str">
        <f aca="false">"G111"</f>
        <v>G111</v>
      </c>
      <c r="O150" s="4" t="str">
        <f aca="false">"N"&amp;I150&amp;" "&amp;J150&amp;" "&amp;K150&amp;" "&amp;L150&amp;" "&amp;M150</f>
        <v>N149 ( WIRE 156 ) X1447.40697954161 Y1909.16553791544 G111</v>
      </c>
    </row>
    <row r="151" customFormat="false" ht="13.8" hidden="false" customHeight="false" outlineLevel="0" collapsed="false">
      <c r="D151" s="1" t="n">
        <f aca="false">D150+$B$6</f>
        <v>157</v>
      </c>
      <c r="E151" s="1" t="n">
        <f aca="false">E$2+$B$4*($I151-1)</f>
        <v>1450.13153345744</v>
      </c>
      <c r="F151" s="1" t="n">
        <f aca="false">F$2+$B$5*($I151-1)</f>
        <v>1905.37391992838</v>
      </c>
      <c r="I151" s="1" t="n">
        <v>150</v>
      </c>
      <c r="J151" s="1" t="str">
        <f aca="false">"( WIRE "&amp;D151&amp;" )"</f>
        <v>( WIRE 157 )</v>
      </c>
      <c r="K151" s="1" t="str">
        <f aca="false">"X"&amp;$E151</f>
        <v>X1450.13153345744</v>
      </c>
      <c r="L151" s="1" t="str">
        <f aca="false">"Y"&amp;F151</f>
        <v>Y1905.37391992838</v>
      </c>
      <c r="M151" s="1" t="str">
        <f aca="false">"G111"</f>
        <v>G111</v>
      </c>
      <c r="O151" s="4" t="str">
        <f aca="false">"N"&amp;I151&amp;" "&amp;J151&amp;" "&amp;K151&amp;" "&amp;L151&amp;" "&amp;M151</f>
        <v>N150 ( WIRE 157 ) X1450.13153345744 Y1905.37391992838 G111</v>
      </c>
    </row>
    <row r="152" customFormat="false" ht="13.8" hidden="false" customHeight="false" outlineLevel="0" collapsed="false">
      <c r="D152" s="1" t="n">
        <f aca="false">D151+$B$6</f>
        <v>158</v>
      </c>
      <c r="E152" s="1" t="n">
        <f aca="false">E$2+$B$4*($I152-1)</f>
        <v>1452.85608737326</v>
      </c>
      <c r="F152" s="1" t="n">
        <f aca="false">F$2+$B$5*($I152-1)</f>
        <v>1901.58230194132</v>
      </c>
      <c r="I152" s="4" t="n">
        <v>151</v>
      </c>
      <c r="J152" s="1" t="str">
        <f aca="false">"( WIRE "&amp;D152&amp;" )"</f>
        <v>( WIRE 158 )</v>
      </c>
      <c r="K152" s="1" t="str">
        <f aca="false">"X"&amp;$E152</f>
        <v>X1452.85608737326</v>
      </c>
      <c r="L152" s="1" t="str">
        <f aca="false">"Y"&amp;F152</f>
        <v>Y1901.58230194132</v>
      </c>
      <c r="M152" s="1" t="str">
        <f aca="false">"G111"</f>
        <v>G111</v>
      </c>
      <c r="O152" s="4" t="str">
        <f aca="false">"N"&amp;I152&amp;" "&amp;J152&amp;" "&amp;K152&amp;" "&amp;L152&amp;" "&amp;M152</f>
        <v>N151 ( WIRE 158 ) X1452.85608737326 Y1901.58230194132 G111</v>
      </c>
    </row>
    <row r="153" customFormat="false" ht="13.8" hidden="false" customHeight="false" outlineLevel="0" collapsed="false">
      <c r="D153" s="1" t="n">
        <f aca="false">D152+$B$6</f>
        <v>159</v>
      </c>
      <c r="E153" s="1" t="n">
        <f aca="false">E$2+$B$4*($I153-1)</f>
        <v>1455.58064128908</v>
      </c>
      <c r="F153" s="1" t="n">
        <f aca="false">F$2+$B$5*($I153-1)</f>
        <v>1897.79068395427</v>
      </c>
      <c r="I153" s="1" t="n">
        <v>152</v>
      </c>
      <c r="J153" s="1" t="str">
        <f aca="false">"( WIRE "&amp;D153&amp;" )"</f>
        <v>( WIRE 159 )</v>
      </c>
      <c r="K153" s="1" t="str">
        <f aca="false">"X"&amp;$E153</f>
        <v>X1455.58064128908</v>
      </c>
      <c r="L153" s="1" t="str">
        <f aca="false">"Y"&amp;F153</f>
        <v>Y1897.79068395427</v>
      </c>
      <c r="M153" s="1" t="str">
        <f aca="false">"G111"</f>
        <v>G111</v>
      </c>
      <c r="O153" s="4" t="str">
        <f aca="false">"N"&amp;I153&amp;" "&amp;J153&amp;" "&amp;K153&amp;" "&amp;L153&amp;" "&amp;M153</f>
        <v>N152 ( WIRE 159 ) X1455.58064128908 Y1897.79068395427 G111</v>
      </c>
    </row>
    <row r="154" customFormat="false" ht="13.8" hidden="false" customHeight="false" outlineLevel="0" collapsed="false">
      <c r="D154" s="1" t="n">
        <f aca="false">D153+$B$6</f>
        <v>160</v>
      </c>
      <c r="E154" s="1" t="n">
        <f aca="false">E$2+$B$4*($I154-1)</f>
        <v>1458.3051952049</v>
      </c>
      <c r="F154" s="1" t="n">
        <f aca="false">F$2+$B$5*($I154-1)</f>
        <v>1893.99906596721</v>
      </c>
      <c r="I154" s="4" t="n">
        <v>153</v>
      </c>
      <c r="J154" s="1" t="str">
        <f aca="false">"( WIRE "&amp;D154&amp;" )"</f>
        <v>( WIRE 160 )</v>
      </c>
      <c r="K154" s="1" t="str">
        <f aca="false">"X"&amp;$E154</f>
        <v>X1458.3051952049</v>
      </c>
      <c r="L154" s="1" t="str">
        <f aca="false">"Y"&amp;F154</f>
        <v>Y1893.99906596721</v>
      </c>
      <c r="M154" s="1" t="str">
        <f aca="false">"G111"</f>
        <v>G111</v>
      </c>
      <c r="O154" s="4" t="str">
        <f aca="false">"N"&amp;I154&amp;" "&amp;J154&amp;" "&amp;K154&amp;" "&amp;L154&amp;" "&amp;M154</f>
        <v>N153 ( WIRE 160 ) X1458.3051952049 Y1893.99906596721 G111</v>
      </c>
    </row>
    <row r="155" customFormat="false" ht="13.8" hidden="false" customHeight="false" outlineLevel="0" collapsed="false">
      <c r="D155" s="1" t="n">
        <f aca="false">D154+$B$6</f>
        <v>161</v>
      </c>
      <c r="E155" s="1" t="n">
        <f aca="false">E$2+$B$4*($I155-1)</f>
        <v>1461.02974912072</v>
      </c>
      <c r="F155" s="1" t="n">
        <f aca="false">F$2+$B$5*($I155-1)</f>
        <v>1890.20744798015</v>
      </c>
      <c r="I155" s="1" t="n">
        <v>154</v>
      </c>
      <c r="J155" s="1" t="str">
        <f aca="false">"( WIRE "&amp;D155&amp;" )"</f>
        <v>( WIRE 161 )</v>
      </c>
      <c r="K155" s="1" t="str">
        <f aca="false">"X"&amp;$E155</f>
        <v>X1461.02974912072</v>
      </c>
      <c r="L155" s="1" t="str">
        <f aca="false">"Y"&amp;F155</f>
        <v>Y1890.20744798015</v>
      </c>
      <c r="M155" s="1" t="str">
        <f aca="false">"G111"</f>
        <v>G111</v>
      </c>
      <c r="O155" s="4" t="str">
        <f aca="false">"N"&amp;I155&amp;" "&amp;J155&amp;" "&amp;K155&amp;" "&amp;L155&amp;" "&amp;M155</f>
        <v>N154 ( WIRE 161 ) X1461.02974912072 Y1890.20744798015 G111</v>
      </c>
    </row>
    <row r="156" customFormat="false" ht="13.8" hidden="false" customHeight="false" outlineLevel="0" collapsed="false">
      <c r="D156" s="1" t="n">
        <f aca="false">D155+$B$6</f>
        <v>162</v>
      </c>
      <c r="E156" s="1" t="n">
        <f aca="false">E$2+$B$4*($I156-1)</f>
        <v>1463.75430303654</v>
      </c>
      <c r="F156" s="1" t="n">
        <f aca="false">F$2+$B$5*($I156-1)</f>
        <v>1886.41582999309</v>
      </c>
      <c r="I156" s="4" t="n">
        <v>155</v>
      </c>
      <c r="J156" s="1" t="str">
        <f aca="false">"( WIRE "&amp;D156&amp;" )"</f>
        <v>( WIRE 162 )</v>
      </c>
      <c r="K156" s="1" t="str">
        <f aca="false">"X"&amp;$E156</f>
        <v>X1463.75430303654</v>
      </c>
      <c r="L156" s="1" t="str">
        <f aca="false">"Y"&amp;F156</f>
        <v>Y1886.41582999309</v>
      </c>
      <c r="M156" s="1" t="str">
        <f aca="false">"G111"</f>
        <v>G111</v>
      </c>
      <c r="O156" s="4" t="str">
        <f aca="false">"N"&amp;I156&amp;" "&amp;J156&amp;" "&amp;K156&amp;" "&amp;L156&amp;" "&amp;M156</f>
        <v>N155 ( WIRE 162 ) X1463.75430303654 Y1886.41582999309 G111</v>
      </c>
    </row>
    <row r="157" customFormat="false" ht="13.8" hidden="false" customHeight="false" outlineLevel="0" collapsed="false">
      <c r="D157" s="1" t="n">
        <f aca="false">D156+$B$6</f>
        <v>163</v>
      </c>
      <c r="E157" s="1" t="n">
        <f aca="false">E$2+$B$4*($I157-1)</f>
        <v>1466.47885695237</v>
      </c>
      <c r="F157" s="1" t="n">
        <f aca="false">F$2+$B$5*($I157-1)</f>
        <v>1882.62421200603</v>
      </c>
      <c r="I157" s="1" t="n">
        <v>156</v>
      </c>
      <c r="J157" s="1" t="str">
        <f aca="false">"( WIRE "&amp;D157&amp;" )"</f>
        <v>( WIRE 163 )</v>
      </c>
      <c r="K157" s="1" t="str">
        <f aca="false">"X"&amp;$E157</f>
        <v>X1466.47885695237</v>
      </c>
      <c r="L157" s="1" t="str">
        <f aca="false">"Y"&amp;F157</f>
        <v>Y1882.62421200603</v>
      </c>
      <c r="M157" s="1" t="str">
        <f aca="false">"G111"</f>
        <v>G111</v>
      </c>
      <c r="O157" s="4" t="str">
        <f aca="false">"N"&amp;I157&amp;" "&amp;J157&amp;" "&amp;K157&amp;" "&amp;L157&amp;" "&amp;M157</f>
        <v>N156 ( WIRE 163 ) X1466.47885695237 Y1882.62421200603 G111</v>
      </c>
    </row>
    <row r="158" customFormat="false" ht="13.8" hidden="false" customHeight="false" outlineLevel="0" collapsed="false">
      <c r="D158" s="1" t="n">
        <f aca="false">D157+$B$6</f>
        <v>164</v>
      </c>
      <c r="E158" s="1" t="n">
        <f aca="false">E$2+$B$4*($I158-1)</f>
        <v>1469.20341086819</v>
      </c>
      <c r="F158" s="1" t="n">
        <f aca="false">F$2+$B$5*($I158-1)</f>
        <v>1878.83259401898</v>
      </c>
      <c r="I158" s="4" t="n">
        <v>157</v>
      </c>
      <c r="J158" s="1" t="str">
        <f aca="false">"( WIRE "&amp;D158&amp;" )"</f>
        <v>( WIRE 164 )</v>
      </c>
      <c r="K158" s="1" t="str">
        <f aca="false">"X"&amp;$E158</f>
        <v>X1469.20341086819</v>
      </c>
      <c r="L158" s="1" t="str">
        <f aca="false">"Y"&amp;F158</f>
        <v>Y1878.83259401898</v>
      </c>
      <c r="M158" s="1" t="str">
        <f aca="false">"G111"</f>
        <v>G111</v>
      </c>
      <c r="O158" s="4" t="str">
        <f aca="false">"N"&amp;I158&amp;" "&amp;J158&amp;" "&amp;K158&amp;" "&amp;L158&amp;" "&amp;M158</f>
        <v>N157 ( WIRE 164 ) X1469.20341086819 Y1878.83259401898 G111</v>
      </c>
    </row>
    <row r="159" customFormat="false" ht="13.8" hidden="false" customHeight="false" outlineLevel="0" collapsed="false">
      <c r="D159" s="1" t="n">
        <f aca="false">D158+$B$6</f>
        <v>165</v>
      </c>
      <c r="E159" s="1" t="n">
        <f aca="false">E$2+$B$4*($I159-1)</f>
        <v>1471.92796478401</v>
      </c>
      <c r="F159" s="1" t="n">
        <f aca="false">F$2+$B$5*($I159-1)</f>
        <v>1875.04097603192</v>
      </c>
      <c r="I159" s="1" t="n">
        <v>158</v>
      </c>
      <c r="J159" s="1" t="str">
        <f aca="false">"( WIRE "&amp;D159&amp;" )"</f>
        <v>( WIRE 165 )</v>
      </c>
      <c r="K159" s="1" t="str">
        <f aca="false">"X"&amp;$E159</f>
        <v>X1471.92796478401</v>
      </c>
      <c r="L159" s="1" t="str">
        <f aca="false">"Y"&amp;F159</f>
        <v>Y1875.04097603192</v>
      </c>
      <c r="M159" s="1" t="str">
        <f aca="false">"G111"</f>
        <v>G111</v>
      </c>
      <c r="O159" s="4" t="str">
        <f aca="false">"N"&amp;I159&amp;" "&amp;J159&amp;" "&amp;K159&amp;" "&amp;L159&amp;" "&amp;M159</f>
        <v>N158 ( WIRE 165 ) X1471.92796478401 Y1875.04097603192 G111</v>
      </c>
    </row>
    <row r="160" customFormat="false" ht="13.8" hidden="false" customHeight="false" outlineLevel="0" collapsed="false">
      <c r="D160" s="1" t="n">
        <f aca="false">D159+$B$6</f>
        <v>166</v>
      </c>
      <c r="E160" s="1" t="n">
        <f aca="false">E$2+$B$4*($I160-1)</f>
        <v>1474.65251869983</v>
      </c>
      <c r="F160" s="1" t="n">
        <f aca="false">F$2+$B$5*($I160-1)</f>
        <v>1871.24935804486</v>
      </c>
      <c r="I160" s="4" t="n">
        <v>159</v>
      </c>
      <c r="J160" s="1" t="str">
        <f aca="false">"( WIRE "&amp;D160&amp;" )"</f>
        <v>( WIRE 166 )</v>
      </c>
      <c r="K160" s="1" t="str">
        <f aca="false">"X"&amp;$E160</f>
        <v>X1474.65251869983</v>
      </c>
      <c r="L160" s="1" t="str">
        <f aca="false">"Y"&amp;F160</f>
        <v>Y1871.24935804486</v>
      </c>
      <c r="M160" s="1" t="str">
        <f aca="false">"G111"</f>
        <v>G111</v>
      </c>
      <c r="O160" s="4" t="str">
        <f aca="false">"N"&amp;I160&amp;" "&amp;J160&amp;" "&amp;K160&amp;" "&amp;L160&amp;" "&amp;M160</f>
        <v>N159 ( WIRE 166 ) X1474.65251869983 Y1871.24935804486 G111</v>
      </c>
    </row>
    <row r="161" customFormat="false" ht="13.8" hidden="false" customHeight="false" outlineLevel="0" collapsed="false">
      <c r="D161" s="1" t="n">
        <f aca="false">D160+$B$6</f>
        <v>167</v>
      </c>
      <c r="E161" s="1" t="n">
        <f aca="false">E$2+$B$4*($I161-1)</f>
        <v>1477.37707261565</v>
      </c>
      <c r="F161" s="1" t="n">
        <f aca="false">F$2+$B$5*($I161-1)</f>
        <v>1867.4577400578</v>
      </c>
      <c r="I161" s="1" t="n">
        <v>160</v>
      </c>
      <c r="J161" s="1" t="str">
        <f aca="false">"( WIRE "&amp;D161&amp;" )"</f>
        <v>( WIRE 167 )</v>
      </c>
      <c r="K161" s="1" t="str">
        <f aca="false">"X"&amp;$E161</f>
        <v>X1477.37707261565</v>
      </c>
      <c r="L161" s="1" t="str">
        <f aca="false">"Y"&amp;F161</f>
        <v>Y1867.4577400578</v>
      </c>
      <c r="M161" s="1" t="str">
        <f aca="false">"G111"</f>
        <v>G111</v>
      </c>
      <c r="O161" s="4" t="str">
        <f aca="false">"N"&amp;I161&amp;" "&amp;J161&amp;" "&amp;K161&amp;" "&amp;L161&amp;" "&amp;M161</f>
        <v>N160 ( WIRE 167 ) X1477.37707261565 Y1867.4577400578 G111</v>
      </c>
    </row>
    <row r="162" customFormat="false" ht="13.8" hidden="false" customHeight="false" outlineLevel="0" collapsed="false">
      <c r="D162" s="1" t="n">
        <f aca="false">D161+$B$6</f>
        <v>168</v>
      </c>
      <c r="E162" s="1" t="n">
        <f aca="false">E$2+$B$4*($I162-1)</f>
        <v>1480.10162653147</v>
      </c>
      <c r="F162" s="1" t="n">
        <f aca="false">F$2+$B$5*($I162-1)</f>
        <v>1863.66612207075</v>
      </c>
      <c r="I162" s="4" t="n">
        <v>161</v>
      </c>
      <c r="J162" s="1" t="str">
        <f aca="false">"( WIRE "&amp;D162&amp;" )"</f>
        <v>( WIRE 168 )</v>
      </c>
      <c r="K162" s="1" t="str">
        <f aca="false">"X"&amp;$E162</f>
        <v>X1480.10162653147</v>
      </c>
      <c r="L162" s="1" t="str">
        <f aca="false">"Y"&amp;F162</f>
        <v>Y1863.66612207075</v>
      </c>
      <c r="M162" s="1" t="str">
        <f aca="false">"G111"</f>
        <v>G111</v>
      </c>
      <c r="O162" s="4" t="str">
        <f aca="false">"N"&amp;I162&amp;" "&amp;J162&amp;" "&amp;K162&amp;" "&amp;L162&amp;" "&amp;M162</f>
        <v>N161 ( WIRE 168 ) X1480.10162653147 Y1863.66612207075 G111</v>
      </c>
    </row>
    <row r="163" customFormat="false" ht="13.8" hidden="false" customHeight="false" outlineLevel="0" collapsed="false">
      <c r="D163" s="1" t="n">
        <f aca="false">D162+$B$6</f>
        <v>169</v>
      </c>
      <c r="E163" s="1" t="n">
        <f aca="false">E$2+$B$4*($I163-1)</f>
        <v>1482.8261804473</v>
      </c>
      <c r="F163" s="1" t="n">
        <f aca="false">F$2+$B$5*($I163-1)</f>
        <v>1859.87450408369</v>
      </c>
      <c r="I163" s="1" t="n">
        <v>162</v>
      </c>
      <c r="J163" s="1" t="str">
        <f aca="false">"( WIRE "&amp;D163&amp;" )"</f>
        <v>( WIRE 169 )</v>
      </c>
      <c r="K163" s="1" t="str">
        <f aca="false">"X"&amp;$E163</f>
        <v>X1482.8261804473</v>
      </c>
      <c r="L163" s="1" t="str">
        <f aca="false">"Y"&amp;F163</f>
        <v>Y1859.87450408369</v>
      </c>
      <c r="M163" s="1" t="str">
        <f aca="false">"G111"</f>
        <v>G111</v>
      </c>
      <c r="O163" s="4" t="str">
        <f aca="false">"N"&amp;I163&amp;" "&amp;J163&amp;" "&amp;K163&amp;" "&amp;L163&amp;" "&amp;M163</f>
        <v>N162 ( WIRE 169 ) X1482.8261804473 Y1859.87450408369 G111</v>
      </c>
    </row>
    <row r="164" customFormat="false" ht="13.8" hidden="false" customHeight="false" outlineLevel="0" collapsed="false">
      <c r="D164" s="1" t="n">
        <f aca="false">D163+$B$6</f>
        <v>170</v>
      </c>
      <c r="E164" s="1" t="n">
        <f aca="false">E$2+$B$4*($I164-1)</f>
        <v>1485.55073436312</v>
      </c>
      <c r="F164" s="1" t="n">
        <f aca="false">F$2+$B$5*($I164-1)</f>
        <v>1856.08288609663</v>
      </c>
      <c r="I164" s="4" t="n">
        <v>163</v>
      </c>
      <c r="J164" s="1" t="str">
        <f aca="false">"( WIRE "&amp;D164&amp;" )"</f>
        <v>( WIRE 170 )</v>
      </c>
      <c r="K164" s="1" t="str">
        <f aca="false">"X"&amp;$E164</f>
        <v>X1485.55073436312</v>
      </c>
      <c r="L164" s="1" t="str">
        <f aca="false">"Y"&amp;F164</f>
        <v>Y1856.08288609663</v>
      </c>
      <c r="M164" s="1" t="str">
        <f aca="false">"G111"</f>
        <v>G111</v>
      </c>
      <c r="O164" s="4" t="str">
        <f aca="false">"N"&amp;I164&amp;" "&amp;J164&amp;" "&amp;K164&amp;" "&amp;L164&amp;" "&amp;M164</f>
        <v>N163 ( WIRE 170 ) X1485.55073436312 Y1856.08288609663 G111</v>
      </c>
    </row>
    <row r="165" customFormat="false" ht="13.8" hidden="false" customHeight="false" outlineLevel="0" collapsed="false">
      <c r="D165" s="1" t="n">
        <f aca="false">D164+$B$6</f>
        <v>171</v>
      </c>
      <c r="E165" s="1" t="n">
        <f aca="false">E$2+$B$4*($I165-1)</f>
        <v>1488.27528827894</v>
      </c>
      <c r="F165" s="1" t="n">
        <f aca="false">F$2+$B$5*($I165-1)</f>
        <v>1852.29126810957</v>
      </c>
      <c r="I165" s="1" t="n">
        <v>164</v>
      </c>
      <c r="J165" s="1" t="str">
        <f aca="false">"( WIRE "&amp;D165&amp;" )"</f>
        <v>( WIRE 171 )</v>
      </c>
      <c r="K165" s="1" t="str">
        <f aca="false">"X"&amp;$E165</f>
        <v>X1488.27528827894</v>
      </c>
      <c r="L165" s="1" t="str">
        <f aca="false">"Y"&amp;F165</f>
        <v>Y1852.29126810957</v>
      </c>
      <c r="M165" s="1" t="str">
        <f aca="false">"G111"</f>
        <v>G111</v>
      </c>
      <c r="O165" s="4" t="str">
        <f aca="false">"N"&amp;I165&amp;" "&amp;J165&amp;" "&amp;K165&amp;" "&amp;L165&amp;" "&amp;M165</f>
        <v>N164 ( WIRE 171 ) X1488.27528827894 Y1852.29126810957 G111</v>
      </c>
    </row>
    <row r="166" customFormat="false" ht="13.8" hidden="false" customHeight="false" outlineLevel="0" collapsed="false">
      <c r="D166" s="1" t="n">
        <f aca="false">D165+$B$6</f>
        <v>172</v>
      </c>
      <c r="E166" s="1" t="n">
        <f aca="false">E$2+$B$4*($I166-1)</f>
        <v>1490.99984219476</v>
      </c>
      <c r="F166" s="1" t="n">
        <f aca="false">F$2+$B$5*($I166-1)</f>
        <v>1848.49965012251</v>
      </c>
      <c r="I166" s="4" t="n">
        <v>165</v>
      </c>
      <c r="J166" s="1" t="str">
        <f aca="false">"( WIRE "&amp;D166&amp;" )"</f>
        <v>( WIRE 172 )</v>
      </c>
      <c r="K166" s="1" t="str">
        <f aca="false">"X"&amp;$E166</f>
        <v>X1490.99984219476</v>
      </c>
      <c r="L166" s="1" t="str">
        <f aca="false">"Y"&amp;F166</f>
        <v>Y1848.49965012251</v>
      </c>
      <c r="M166" s="1" t="str">
        <f aca="false">"G111"</f>
        <v>G111</v>
      </c>
      <c r="O166" s="4" t="str">
        <f aca="false">"N"&amp;I166&amp;" "&amp;J166&amp;" "&amp;K166&amp;" "&amp;L166&amp;" "&amp;M166</f>
        <v>N165 ( WIRE 172 ) X1490.99984219476 Y1848.49965012251 G111</v>
      </c>
    </row>
    <row r="167" customFormat="false" ht="13.8" hidden="false" customHeight="false" outlineLevel="0" collapsed="false">
      <c r="D167" s="1" t="n">
        <f aca="false">D166+$B$6</f>
        <v>173</v>
      </c>
      <c r="E167" s="1" t="n">
        <f aca="false">E$2+$B$4*($I167-1)</f>
        <v>1493.72439611058</v>
      </c>
      <c r="F167" s="1" t="n">
        <f aca="false">F$2+$B$5*($I167-1)</f>
        <v>1844.70803213546</v>
      </c>
      <c r="I167" s="1" t="n">
        <v>166</v>
      </c>
      <c r="J167" s="1" t="str">
        <f aca="false">"( WIRE "&amp;D167&amp;" )"</f>
        <v>( WIRE 173 )</v>
      </c>
      <c r="K167" s="1" t="str">
        <f aca="false">"X"&amp;$E167</f>
        <v>X1493.72439611058</v>
      </c>
      <c r="L167" s="1" t="str">
        <f aca="false">"Y"&amp;F167</f>
        <v>Y1844.70803213546</v>
      </c>
      <c r="M167" s="1" t="str">
        <f aca="false">"G111"</f>
        <v>G111</v>
      </c>
      <c r="O167" s="4" t="str">
        <f aca="false">"N"&amp;I167&amp;" "&amp;J167&amp;" "&amp;K167&amp;" "&amp;L167&amp;" "&amp;M167</f>
        <v>N166 ( WIRE 173 ) X1493.72439611058 Y1844.70803213546 G111</v>
      </c>
    </row>
    <row r="168" customFormat="false" ht="13.8" hidden="false" customHeight="false" outlineLevel="0" collapsed="false">
      <c r="D168" s="1" t="n">
        <f aca="false">D167+$B$6</f>
        <v>174</v>
      </c>
      <c r="E168" s="1" t="n">
        <f aca="false">E$2+$B$4*($I168-1)</f>
        <v>1496.4489500264</v>
      </c>
      <c r="F168" s="1" t="n">
        <f aca="false">F$2+$B$5*($I168-1)</f>
        <v>1840.9164141484</v>
      </c>
      <c r="I168" s="4" t="n">
        <v>167</v>
      </c>
      <c r="J168" s="1" t="str">
        <f aca="false">"( WIRE "&amp;D168&amp;" )"</f>
        <v>( WIRE 174 )</v>
      </c>
      <c r="K168" s="1" t="str">
        <f aca="false">"X"&amp;$E168</f>
        <v>X1496.4489500264</v>
      </c>
      <c r="L168" s="1" t="str">
        <f aca="false">"Y"&amp;F168</f>
        <v>Y1840.9164141484</v>
      </c>
      <c r="M168" s="1" t="str">
        <f aca="false">"G111"</f>
        <v>G111</v>
      </c>
      <c r="O168" s="4" t="str">
        <f aca="false">"N"&amp;I168&amp;" "&amp;J168&amp;" "&amp;K168&amp;" "&amp;L168&amp;" "&amp;M168</f>
        <v>N167 ( WIRE 174 ) X1496.4489500264 Y1840.9164141484 G111</v>
      </c>
    </row>
    <row r="169" customFormat="false" ht="13.8" hidden="false" customHeight="false" outlineLevel="0" collapsed="false">
      <c r="D169" s="1" t="n">
        <f aca="false">D168+$B$6</f>
        <v>175</v>
      </c>
      <c r="E169" s="1" t="n">
        <f aca="false">E$2+$B$4*($I169-1)</f>
        <v>1499.17350394223</v>
      </c>
      <c r="F169" s="1" t="n">
        <f aca="false">F$2+$B$5*($I169-1)</f>
        <v>1837.12479616134</v>
      </c>
      <c r="I169" s="1" t="n">
        <v>168</v>
      </c>
      <c r="J169" s="1" t="str">
        <f aca="false">"( WIRE "&amp;D169&amp;" )"</f>
        <v>( WIRE 175 )</v>
      </c>
      <c r="K169" s="1" t="str">
        <f aca="false">"X"&amp;$E169</f>
        <v>X1499.17350394223</v>
      </c>
      <c r="L169" s="1" t="str">
        <f aca="false">"Y"&amp;F169</f>
        <v>Y1837.12479616134</v>
      </c>
      <c r="M169" s="1" t="str">
        <f aca="false">"G111"</f>
        <v>G111</v>
      </c>
      <c r="O169" s="4" t="str">
        <f aca="false">"N"&amp;I169&amp;" "&amp;J169&amp;" "&amp;K169&amp;" "&amp;L169&amp;" "&amp;M169</f>
        <v>N168 ( WIRE 175 ) X1499.17350394223 Y1837.12479616134 G111</v>
      </c>
    </row>
    <row r="170" customFormat="false" ht="13.8" hidden="false" customHeight="false" outlineLevel="0" collapsed="false">
      <c r="D170" s="1" t="n">
        <f aca="false">D169+$B$6</f>
        <v>176</v>
      </c>
      <c r="E170" s="1" t="n">
        <f aca="false">E$2+$B$4*($I170-1)</f>
        <v>1501.89805785805</v>
      </c>
      <c r="F170" s="1" t="n">
        <f aca="false">F$2+$B$5*($I170-1)</f>
        <v>1833.33317817428</v>
      </c>
      <c r="I170" s="4" t="n">
        <v>169</v>
      </c>
      <c r="J170" s="1" t="str">
        <f aca="false">"( WIRE "&amp;D170&amp;" )"</f>
        <v>( WIRE 176 )</v>
      </c>
      <c r="K170" s="1" t="str">
        <f aca="false">"X"&amp;$E170</f>
        <v>X1501.89805785805</v>
      </c>
      <c r="L170" s="1" t="str">
        <f aca="false">"Y"&amp;F170</f>
        <v>Y1833.33317817428</v>
      </c>
      <c r="M170" s="1" t="str">
        <f aca="false">"G111"</f>
        <v>G111</v>
      </c>
      <c r="O170" s="4" t="str">
        <f aca="false">"N"&amp;I170&amp;" "&amp;J170&amp;" "&amp;K170&amp;" "&amp;L170&amp;" "&amp;M170</f>
        <v>N169 ( WIRE 176 ) X1501.89805785805 Y1833.33317817428 G111</v>
      </c>
    </row>
    <row r="171" customFormat="false" ht="13.8" hidden="false" customHeight="false" outlineLevel="0" collapsed="false">
      <c r="D171" s="1" t="n">
        <f aca="false">D170+$B$6</f>
        <v>177</v>
      </c>
      <c r="E171" s="1" t="n">
        <f aca="false">E$2+$B$4*($I171-1)</f>
        <v>1504.62261177387</v>
      </c>
      <c r="F171" s="1" t="n">
        <f aca="false">F$2+$B$5*($I171-1)</f>
        <v>1829.54156018722</v>
      </c>
      <c r="I171" s="1" t="n">
        <v>170</v>
      </c>
      <c r="J171" s="1" t="str">
        <f aca="false">"( WIRE "&amp;D171&amp;" )"</f>
        <v>( WIRE 177 )</v>
      </c>
      <c r="K171" s="1" t="str">
        <f aca="false">"X"&amp;$E171</f>
        <v>X1504.62261177387</v>
      </c>
      <c r="L171" s="1" t="str">
        <f aca="false">"Y"&amp;F171</f>
        <v>Y1829.54156018722</v>
      </c>
      <c r="M171" s="1" t="str">
        <f aca="false">"G111"</f>
        <v>G111</v>
      </c>
      <c r="O171" s="4" t="str">
        <f aca="false">"N"&amp;I171&amp;" "&amp;J171&amp;" "&amp;K171&amp;" "&amp;L171&amp;" "&amp;M171</f>
        <v>N170 ( WIRE 177 ) X1504.62261177387 Y1829.54156018722 G111</v>
      </c>
    </row>
    <row r="172" customFormat="false" ht="13.8" hidden="false" customHeight="false" outlineLevel="0" collapsed="false">
      <c r="D172" s="1" t="n">
        <f aca="false">D171+$B$6</f>
        <v>178</v>
      </c>
      <c r="E172" s="1" t="n">
        <f aca="false">E$2+$B$4*($I172-1)</f>
        <v>1507.34716568969</v>
      </c>
      <c r="F172" s="1" t="n">
        <f aca="false">F$2+$B$5*($I172-1)</f>
        <v>1825.74994220017</v>
      </c>
      <c r="I172" s="4" t="n">
        <v>171</v>
      </c>
      <c r="J172" s="1" t="str">
        <f aca="false">"( WIRE "&amp;D172&amp;" )"</f>
        <v>( WIRE 178 )</v>
      </c>
      <c r="K172" s="1" t="str">
        <f aca="false">"X"&amp;$E172</f>
        <v>X1507.34716568969</v>
      </c>
      <c r="L172" s="1" t="str">
        <f aca="false">"Y"&amp;F172</f>
        <v>Y1825.74994220017</v>
      </c>
      <c r="M172" s="1" t="str">
        <f aca="false">"G111"</f>
        <v>G111</v>
      </c>
      <c r="O172" s="4" t="str">
        <f aca="false">"N"&amp;I172&amp;" "&amp;J172&amp;" "&amp;K172&amp;" "&amp;L172&amp;" "&amp;M172</f>
        <v>N171 ( WIRE 178 ) X1507.34716568969 Y1825.74994220017 G111</v>
      </c>
    </row>
    <row r="173" customFormat="false" ht="13.8" hidden="false" customHeight="false" outlineLevel="0" collapsed="false">
      <c r="D173" s="1" t="n">
        <f aca="false">D172+$B$6</f>
        <v>179</v>
      </c>
      <c r="E173" s="1" t="n">
        <f aca="false">E$2+$B$4*($I173-1)</f>
        <v>1510.07171960551</v>
      </c>
      <c r="F173" s="1" t="n">
        <f aca="false">F$2+$B$5*($I173-1)</f>
        <v>1821.95832421311</v>
      </c>
      <c r="I173" s="1" t="n">
        <v>172</v>
      </c>
      <c r="J173" s="1" t="str">
        <f aca="false">"( WIRE "&amp;D173&amp;" )"</f>
        <v>( WIRE 179 )</v>
      </c>
      <c r="K173" s="1" t="str">
        <f aca="false">"X"&amp;$E173</f>
        <v>X1510.07171960551</v>
      </c>
      <c r="L173" s="1" t="str">
        <f aca="false">"Y"&amp;F173</f>
        <v>Y1821.95832421311</v>
      </c>
      <c r="M173" s="1" t="str">
        <f aca="false">"G111"</f>
        <v>G111</v>
      </c>
      <c r="O173" s="4" t="str">
        <f aca="false">"N"&amp;I173&amp;" "&amp;J173&amp;" "&amp;K173&amp;" "&amp;L173&amp;" "&amp;M173</f>
        <v>N172 ( WIRE 179 ) X1510.07171960551 Y1821.95832421311 G111</v>
      </c>
    </row>
    <row r="174" customFormat="false" ht="13.8" hidden="false" customHeight="false" outlineLevel="0" collapsed="false">
      <c r="D174" s="1" t="n">
        <f aca="false">D173+$B$6</f>
        <v>180</v>
      </c>
      <c r="E174" s="1" t="n">
        <f aca="false">E$2+$B$4*($I174-1)</f>
        <v>1512.79627352133</v>
      </c>
      <c r="F174" s="1" t="n">
        <f aca="false">F$2+$B$5*($I174-1)</f>
        <v>1818.16670622605</v>
      </c>
      <c r="I174" s="4" t="n">
        <v>173</v>
      </c>
      <c r="J174" s="1" t="str">
        <f aca="false">"( WIRE "&amp;D174&amp;" )"</f>
        <v>( WIRE 180 )</v>
      </c>
      <c r="K174" s="1" t="str">
        <f aca="false">"X"&amp;$E174</f>
        <v>X1512.79627352133</v>
      </c>
      <c r="L174" s="1" t="str">
        <f aca="false">"Y"&amp;F174</f>
        <v>Y1818.16670622605</v>
      </c>
      <c r="M174" s="1" t="str">
        <f aca="false">"G111"</f>
        <v>G111</v>
      </c>
      <c r="O174" s="4" t="str">
        <f aca="false">"N"&amp;I174&amp;" "&amp;J174&amp;" "&amp;K174&amp;" "&amp;L174&amp;" "&amp;M174</f>
        <v>N173 ( WIRE 180 ) X1512.79627352133 Y1818.16670622605 G111</v>
      </c>
    </row>
    <row r="175" customFormat="false" ht="13.8" hidden="false" customHeight="false" outlineLevel="0" collapsed="false">
      <c r="D175" s="1" t="n">
        <f aca="false">D174+$B$6</f>
        <v>181</v>
      </c>
      <c r="E175" s="1" t="n">
        <f aca="false">E$2+$B$4*($I175-1)</f>
        <v>1515.52082743716</v>
      </c>
      <c r="F175" s="1" t="n">
        <f aca="false">F$2+$B$5*($I175-1)</f>
        <v>1814.37508823899</v>
      </c>
      <c r="I175" s="1" t="n">
        <v>174</v>
      </c>
      <c r="J175" s="1" t="str">
        <f aca="false">"( WIRE "&amp;D175&amp;" )"</f>
        <v>( WIRE 181 )</v>
      </c>
      <c r="K175" s="1" t="str">
        <f aca="false">"X"&amp;$E175</f>
        <v>X1515.52082743716</v>
      </c>
      <c r="L175" s="1" t="str">
        <f aca="false">"Y"&amp;F175</f>
        <v>Y1814.37508823899</v>
      </c>
      <c r="M175" s="1" t="str">
        <f aca="false">"G111"</f>
        <v>G111</v>
      </c>
      <c r="O175" s="4" t="str">
        <f aca="false">"N"&amp;I175&amp;" "&amp;J175&amp;" "&amp;K175&amp;" "&amp;L175&amp;" "&amp;M175</f>
        <v>N174 ( WIRE 181 ) X1515.52082743716 Y1814.37508823899 G111</v>
      </c>
    </row>
    <row r="176" customFormat="false" ht="13.8" hidden="false" customHeight="false" outlineLevel="0" collapsed="false">
      <c r="D176" s="1" t="n">
        <f aca="false">D175+$B$6</f>
        <v>182</v>
      </c>
      <c r="E176" s="1" t="n">
        <f aca="false">E$2+$B$4*($I176-1)</f>
        <v>1518.24538135298</v>
      </c>
      <c r="F176" s="1" t="n">
        <f aca="false">F$2+$B$5*($I176-1)</f>
        <v>1810.58347025194</v>
      </c>
      <c r="I176" s="4" t="n">
        <v>175</v>
      </c>
      <c r="J176" s="1" t="str">
        <f aca="false">"( WIRE "&amp;D176&amp;" )"</f>
        <v>( WIRE 182 )</v>
      </c>
      <c r="K176" s="1" t="str">
        <f aca="false">"X"&amp;$E176</f>
        <v>X1518.24538135298</v>
      </c>
      <c r="L176" s="1" t="str">
        <f aca="false">"Y"&amp;F176</f>
        <v>Y1810.58347025194</v>
      </c>
      <c r="M176" s="1" t="str">
        <f aca="false">"G111"</f>
        <v>G111</v>
      </c>
      <c r="O176" s="4" t="str">
        <f aca="false">"N"&amp;I176&amp;" "&amp;J176&amp;" "&amp;K176&amp;" "&amp;L176&amp;" "&amp;M176</f>
        <v>N175 ( WIRE 182 ) X1518.24538135298 Y1810.58347025194 G111</v>
      </c>
    </row>
    <row r="177" customFormat="false" ht="13.8" hidden="false" customHeight="false" outlineLevel="0" collapsed="false">
      <c r="D177" s="1" t="n">
        <f aca="false">D176+$B$6</f>
        <v>183</v>
      </c>
      <c r="E177" s="1" t="n">
        <f aca="false">E$2+$B$4*($I177-1)</f>
        <v>1520.9699352688</v>
      </c>
      <c r="F177" s="1" t="n">
        <f aca="false">F$2+$B$5*($I177-1)</f>
        <v>1806.79185226488</v>
      </c>
      <c r="I177" s="1" t="n">
        <v>176</v>
      </c>
      <c r="J177" s="1" t="str">
        <f aca="false">"( WIRE "&amp;D177&amp;" )"</f>
        <v>( WIRE 183 )</v>
      </c>
      <c r="K177" s="1" t="str">
        <f aca="false">"X"&amp;$E177</f>
        <v>X1520.9699352688</v>
      </c>
      <c r="L177" s="1" t="str">
        <f aca="false">"Y"&amp;F177</f>
        <v>Y1806.79185226488</v>
      </c>
      <c r="M177" s="1" t="str">
        <f aca="false">"G111"</f>
        <v>G111</v>
      </c>
      <c r="O177" s="4" t="str">
        <f aca="false">"N"&amp;I177&amp;" "&amp;J177&amp;" "&amp;K177&amp;" "&amp;L177&amp;" "&amp;M177</f>
        <v>N176 ( WIRE 183 ) X1520.9699352688 Y1806.79185226488 G111</v>
      </c>
    </row>
    <row r="178" customFormat="false" ht="13.8" hidden="false" customHeight="false" outlineLevel="0" collapsed="false">
      <c r="D178" s="1" t="n">
        <f aca="false">D177+$B$6</f>
        <v>184</v>
      </c>
      <c r="E178" s="1" t="n">
        <f aca="false">E$2+$B$4*($I178-1)</f>
        <v>1523.69448918462</v>
      </c>
      <c r="F178" s="1" t="n">
        <f aca="false">F$2+$B$5*($I178-1)</f>
        <v>1803.00023427782</v>
      </c>
      <c r="I178" s="4" t="n">
        <v>177</v>
      </c>
      <c r="J178" s="1" t="str">
        <f aca="false">"( WIRE "&amp;D178&amp;" )"</f>
        <v>( WIRE 184 )</v>
      </c>
      <c r="K178" s="1" t="str">
        <f aca="false">"X"&amp;$E178</f>
        <v>X1523.69448918462</v>
      </c>
      <c r="L178" s="1" t="str">
        <f aca="false">"Y"&amp;F178</f>
        <v>Y1803.00023427782</v>
      </c>
      <c r="M178" s="1" t="str">
        <f aca="false">"G111"</f>
        <v>G111</v>
      </c>
      <c r="O178" s="4" t="str">
        <f aca="false">"N"&amp;I178&amp;" "&amp;J178&amp;" "&amp;K178&amp;" "&amp;L178&amp;" "&amp;M178</f>
        <v>N177 ( WIRE 184 ) X1523.69448918462 Y1803.00023427782 G111</v>
      </c>
    </row>
    <row r="179" customFormat="false" ht="13.8" hidden="false" customHeight="false" outlineLevel="0" collapsed="false">
      <c r="D179" s="1" t="n">
        <f aca="false">D178+$B$6</f>
        <v>185</v>
      </c>
      <c r="E179" s="1" t="n">
        <f aca="false">E$2+$B$4*($I179-1)</f>
        <v>1526.41904310044</v>
      </c>
      <c r="F179" s="1" t="n">
        <f aca="false">F$2+$B$5*($I179-1)</f>
        <v>1799.20861629076</v>
      </c>
      <c r="I179" s="1" t="n">
        <v>178</v>
      </c>
      <c r="J179" s="1" t="str">
        <f aca="false">"( WIRE "&amp;D179&amp;" )"</f>
        <v>( WIRE 185 )</v>
      </c>
      <c r="K179" s="1" t="str">
        <f aca="false">"X"&amp;$E179</f>
        <v>X1526.41904310044</v>
      </c>
      <c r="L179" s="1" t="str">
        <f aca="false">"Y"&amp;F179</f>
        <v>Y1799.20861629076</v>
      </c>
      <c r="M179" s="1" t="str">
        <f aca="false">"G111"</f>
        <v>G111</v>
      </c>
      <c r="O179" s="4" t="str">
        <f aca="false">"N"&amp;I179&amp;" "&amp;J179&amp;" "&amp;K179&amp;" "&amp;L179&amp;" "&amp;M179</f>
        <v>N178 ( WIRE 185 ) X1526.41904310044 Y1799.20861629076 G111</v>
      </c>
    </row>
    <row r="180" customFormat="false" ht="13.8" hidden="false" customHeight="false" outlineLevel="0" collapsed="false">
      <c r="D180" s="1" t="n">
        <f aca="false">D179+$B$6</f>
        <v>186</v>
      </c>
      <c r="E180" s="1" t="n">
        <f aca="false">E$2+$B$4*($I180-1)</f>
        <v>1529.14359701627</v>
      </c>
      <c r="F180" s="1" t="n">
        <f aca="false">F$2+$B$5*($I180-1)</f>
        <v>1795.4169983037</v>
      </c>
      <c r="I180" s="4" t="n">
        <v>179</v>
      </c>
      <c r="J180" s="1" t="str">
        <f aca="false">"( WIRE "&amp;D180&amp;" )"</f>
        <v>( WIRE 186 )</v>
      </c>
      <c r="K180" s="1" t="str">
        <f aca="false">"X"&amp;$E180</f>
        <v>X1529.14359701626</v>
      </c>
      <c r="L180" s="1" t="str">
        <f aca="false">"Y"&amp;F180</f>
        <v>Y1795.4169983037</v>
      </c>
      <c r="M180" s="1" t="str">
        <f aca="false">"G111"</f>
        <v>G111</v>
      </c>
      <c r="O180" s="4" t="str">
        <f aca="false">"N"&amp;I180&amp;" "&amp;J180&amp;" "&amp;K180&amp;" "&amp;L180&amp;" "&amp;M180</f>
        <v>N179 ( WIRE 186 ) X1529.14359701626 Y1795.4169983037 G111</v>
      </c>
    </row>
    <row r="181" customFormat="false" ht="13.8" hidden="false" customHeight="false" outlineLevel="0" collapsed="false">
      <c r="D181" s="1" t="n">
        <f aca="false">D180+$B$6</f>
        <v>187</v>
      </c>
      <c r="E181" s="1" t="n">
        <f aca="false">E$2+$B$4*($I181-1)</f>
        <v>1531.86815093209</v>
      </c>
      <c r="F181" s="1" t="n">
        <f aca="false">F$2+$B$5*($I181-1)</f>
        <v>1791.62538031665</v>
      </c>
      <c r="I181" s="1" t="n">
        <v>180</v>
      </c>
      <c r="J181" s="1" t="str">
        <f aca="false">"( WIRE "&amp;D181&amp;" )"</f>
        <v>( WIRE 187 )</v>
      </c>
      <c r="K181" s="1" t="str">
        <f aca="false">"X"&amp;$E181</f>
        <v>X1531.86815093209</v>
      </c>
      <c r="L181" s="1" t="str">
        <f aca="false">"Y"&amp;F181</f>
        <v>Y1791.62538031665</v>
      </c>
      <c r="M181" s="1" t="str">
        <f aca="false">"G111"</f>
        <v>G111</v>
      </c>
      <c r="O181" s="4" t="str">
        <f aca="false">"N"&amp;I181&amp;" "&amp;J181&amp;" "&amp;K181&amp;" "&amp;L181&amp;" "&amp;M181</f>
        <v>N180 ( WIRE 187 ) X1531.86815093209 Y1791.62538031665 G111</v>
      </c>
    </row>
    <row r="182" customFormat="false" ht="13.8" hidden="false" customHeight="false" outlineLevel="0" collapsed="false">
      <c r="D182" s="1" t="n">
        <f aca="false">D181+$B$6</f>
        <v>188</v>
      </c>
      <c r="E182" s="1" t="n">
        <f aca="false">E$2+$B$4*($I182-1)</f>
        <v>1534.59270484791</v>
      </c>
      <c r="F182" s="1" t="n">
        <f aca="false">F$2+$B$5*($I182-1)</f>
        <v>1787.83376232959</v>
      </c>
      <c r="I182" s="4" t="n">
        <v>181</v>
      </c>
      <c r="J182" s="1" t="str">
        <f aca="false">"( WIRE "&amp;D182&amp;" )"</f>
        <v>( WIRE 188 )</v>
      </c>
      <c r="K182" s="1" t="str">
        <f aca="false">"X"&amp;$E182</f>
        <v>X1534.59270484791</v>
      </c>
      <c r="L182" s="1" t="str">
        <f aca="false">"Y"&amp;F182</f>
        <v>Y1787.83376232959</v>
      </c>
      <c r="M182" s="1" t="str">
        <f aca="false">"G111"</f>
        <v>G111</v>
      </c>
      <c r="O182" s="4" t="str">
        <f aca="false">"N"&amp;I182&amp;" "&amp;J182&amp;" "&amp;K182&amp;" "&amp;L182&amp;" "&amp;M182</f>
        <v>N181 ( WIRE 188 ) X1534.59270484791 Y1787.83376232959 G111</v>
      </c>
    </row>
    <row r="183" customFormat="false" ht="13.8" hidden="false" customHeight="false" outlineLevel="0" collapsed="false">
      <c r="D183" s="1" t="n">
        <f aca="false">D182+$B$6</f>
        <v>189</v>
      </c>
      <c r="E183" s="1" t="n">
        <f aca="false">E$2+$B$4*($I183-1)</f>
        <v>1537.31725876373</v>
      </c>
      <c r="F183" s="1" t="n">
        <f aca="false">F$2+$B$5*($I183-1)</f>
        <v>1784.04214434253</v>
      </c>
      <c r="I183" s="1" t="n">
        <v>182</v>
      </c>
      <c r="J183" s="1" t="str">
        <f aca="false">"( WIRE "&amp;D183&amp;" )"</f>
        <v>( WIRE 189 )</v>
      </c>
      <c r="K183" s="1" t="str">
        <f aca="false">"X"&amp;$E183</f>
        <v>X1537.31725876373</v>
      </c>
      <c r="L183" s="1" t="str">
        <f aca="false">"Y"&amp;F183</f>
        <v>Y1784.04214434253</v>
      </c>
      <c r="M183" s="1" t="str">
        <f aca="false">"G111"</f>
        <v>G111</v>
      </c>
      <c r="O183" s="4" t="str">
        <f aca="false">"N"&amp;I183&amp;" "&amp;J183&amp;" "&amp;K183&amp;" "&amp;L183&amp;" "&amp;M183</f>
        <v>N182 ( WIRE 189 ) X1537.31725876373 Y1784.04214434253 G111</v>
      </c>
    </row>
    <row r="184" customFormat="false" ht="13.8" hidden="false" customHeight="false" outlineLevel="0" collapsed="false">
      <c r="D184" s="1" t="n">
        <f aca="false">D183+$B$6</f>
        <v>190</v>
      </c>
      <c r="E184" s="1" t="n">
        <f aca="false">E$2+$B$4*($I184-1)</f>
        <v>1540.04181267955</v>
      </c>
      <c r="F184" s="1" t="n">
        <f aca="false">F$2+$B$5*($I184-1)</f>
        <v>1780.25052635547</v>
      </c>
      <c r="I184" s="4" t="n">
        <v>183</v>
      </c>
      <c r="J184" s="1" t="str">
        <f aca="false">"( WIRE "&amp;D184&amp;" )"</f>
        <v>( WIRE 190 )</v>
      </c>
      <c r="K184" s="1" t="str">
        <f aca="false">"X"&amp;$E184</f>
        <v>X1540.04181267955</v>
      </c>
      <c r="L184" s="1" t="str">
        <f aca="false">"Y"&amp;F184</f>
        <v>Y1780.25052635547</v>
      </c>
      <c r="M184" s="1" t="str">
        <f aca="false">"G111"</f>
        <v>G111</v>
      </c>
      <c r="O184" s="4" t="str">
        <f aca="false">"N"&amp;I184&amp;" "&amp;J184&amp;" "&amp;K184&amp;" "&amp;L184&amp;" "&amp;M184</f>
        <v>N183 ( WIRE 190 ) X1540.04181267955 Y1780.25052635547 G111</v>
      </c>
    </row>
    <row r="185" customFormat="false" ht="13.8" hidden="false" customHeight="false" outlineLevel="0" collapsed="false">
      <c r="D185" s="1" t="n">
        <f aca="false">D184+$B$6</f>
        <v>191</v>
      </c>
      <c r="E185" s="1" t="n">
        <f aca="false">E$2+$B$4*($I185-1)</f>
        <v>1542.76636659537</v>
      </c>
      <c r="F185" s="1" t="n">
        <f aca="false">F$2+$B$5*($I185-1)</f>
        <v>1776.45890836841</v>
      </c>
      <c r="I185" s="1" t="n">
        <v>184</v>
      </c>
      <c r="J185" s="1" t="str">
        <f aca="false">"( WIRE "&amp;D185&amp;" )"</f>
        <v>( WIRE 191 )</v>
      </c>
      <c r="K185" s="1" t="str">
        <f aca="false">"X"&amp;$E185</f>
        <v>X1542.76636659537</v>
      </c>
      <c r="L185" s="1" t="str">
        <f aca="false">"Y"&amp;F185</f>
        <v>Y1776.45890836841</v>
      </c>
      <c r="M185" s="1" t="str">
        <f aca="false">"G111"</f>
        <v>G111</v>
      </c>
      <c r="O185" s="4" t="str">
        <f aca="false">"N"&amp;I185&amp;" "&amp;J185&amp;" "&amp;K185&amp;" "&amp;L185&amp;" "&amp;M185</f>
        <v>N184 ( WIRE 191 ) X1542.76636659537 Y1776.45890836841 G111</v>
      </c>
    </row>
    <row r="186" customFormat="false" ht="13.8" hidden="false" customHeight="false" outlineLevel="0" collapsed="false">
      <c r="D186" s="1" t="n">
        <f aca="false">D185+$B$6</f>
        <v>192</v>
      </c>
      <c r="E186" s="1" t="n">
        <f aca="false">E$2+$B$4*($I186-1)</f>
        <v>1545.4909205112</v>
      </c>
      <c r="F186" s="1" t="n">
        <f aca="false">F$2+$B$5*($I186-1)</f>
        <v>1772.66729038136</v>
      </c>
      <c r="I186" s="1" t="n">
        <v>185</v>
      </c>
      <c r="J186" s="1" t="str">
        <f aca="false">"( WIRE "&amp;D186&amp;" )"</f>
        <v>( WIRE 192 )</v>
      </c>
      <c r="K186" s="1" t="str">
        <f aca="false">"X"&amp;$E186</f>
        <v>X1545.4909205112</v>
      </c>
      <c r="L186" s="1" t="str">
        <f aca="false">"Y"&amp;F186</f>
        <v>Y1772.66729038136</v>
      </c>
      <c r="M186" s="1" t="str">
        <f aca="false">"G111"</f>
        <v>G111</v>
      </c>
      <c r="O186" s="4" t="str">
        <f aca="false">"N"&amp;I186&amp;" "&amp;J186&amp;" "&amp;K186&amp;" "&amp;L186&amp;" "&amp;M186</f>
        <v>N185 ( WIRE 192 ) X1545.4909205112 Y1772.66729038136 G111</v>
      </c>
    </row>
    <row r="187" customFormat="false" ht="13.8" hidden="false" customHeight="false" outlineLevel="0" collapsed="false">
      <c r="D187" s="1" t="n">
        <f aca="false">D186+$B$6</f>
        <v>193</v>
      </c>
      <c r="E187" s="1" t="n">
        <f aca="false">E$2+$B$4*($I187-1)</f>
        <v>1548.21547442702</v>
      </c>
      <c r="F187" s="1" t="n">
        <f aca="false">F$2+$B$5*($I187-1)</f>
        <v>1768.8756723943</v>
      </c>
      <c r="I187" s="1" t="n">
        <v>186</v>
      </c>
      <c r="J187" s="1" t="str">
        <f aca="false">"( WIRE "&amp;D187&amp;" )"</f>
        <v>( WIRE 193 )</v>
      </c>
      <c r="K187" s="1" t="str">
        <f aca="false">"X"&amp;$E187</f>
        <v>X1548.21547442702</v>
      </c>
      <c r="L187" s="1" t="str">
        <f aca="false">"Y"&amp;F187</f>
        <v>Y1768.8756723943</v>
      </c>
      <c r="M187" s="1" t="str">
        <f aca="false">"G111"</f>
        <v>G111</v>
      </c>
      <c r="O187" s="4" t="str">
        <f aca="false">"N"&amp;I187&amp;" "&amp;J187&amp;" "&amp;K187&amp;" "&amp;L187&amp;" "&amp;M187</f>
        <v>N186 ( WIRE 193 ) X1548.21547442702 Y1768.8756723943 G111</v>
      </c>
    </row>
    <row r="188" customFormat="false" ht="13.8" hidden="false" customHeight="false" outlineLevel="0" collapsed="false">
      <c r="D188" s="1" t="n">
        <f aca="false">D187+$B$6</f>
        <v>194</v>
      </c>
      <c r="E188" s="1" t="n">
        <f aca="false">E$2+$B$4*($I188-1)</f>
        <v>1550.94002834284</v>
      </c>
      <c r="F188" s="1" t="n">
        <f aca="false">F$2+$B$5*($I188-1)</f>
        <v>1765.08405440724</v>
      </c>
      <c r="I188" s="1" t="n">
        <v>187</v>
      </c>
      <c r="J188" s="1" t="str">
        <f aca="false">"( WIRE "&amp;D188&amp;" )"</f>
        <v>( WIRE 194 )</v>
      </c>
      <c r="K188" s="1" t="str">
        <f aca="false">"X"&amp;$E188</f>
        <v>X1550.94002834284</v>
      </c>
      <c r="L188" s="1" t="str">
        <f aca="false">"Y"&amp;F188</f>
        <v>Y1765.08405440724</v>
      </c>
      <c r="M188" s="1" t="str">
        <f aca="false">"G111"</f>
        <v>G111</v>
      </c>
      <c r="O188" s="4" t="str">
        <f aca="false">"N"&amp;I188&amp;" "&amp;J188&amp;" "&amp;K188&amp;" "&amp;L188&amp;" "&amp;M188</f>
        <v>N187 ( WIRE 194 ) X1550.94002834284 Y1765.08405440724 G111</v>
      </c>
    </row>
    <row r="189" customFormat="false" ht="13.8" hidden="false" customHeight="false" outlineLevel="0" collapsed="false">
      <c r="D189" s="1" t="n">
        <f aca="false">D188+$B$6</f>
        <v>195</v>
      </c>
      <c r="E189" s="1" t="n">
        <f aca="false">E$2+$B$4*($I189-1)</f>
        <v>1553.66458225866</v>
      </c>
      <c r="F189" s="1" t="n">
        <f aca="false">F$2+$B$5*($I189-1)</f>
        <v>1761.29243642018</v>
      </c>
      <c r="I189" s="1" t="n">
        <v>188</v>
      </c>
      <c r="J189" s="1" t="str">
        <f aca="false">"( WIRE "&amp;D189&amp;" )"</f>
        <v>( WIRE 195 )</v>
      </c>
      <c r="K189" s="1" t="str">
        <f aca="false">"X"&amp;$E189</f>
        <v>X1553.66458225866</v>
      </c>
      <c r="L189" s="1" t="str">
        <f aca="false">"Y"&amp;F189</f>
        <v>Y1761.29243642018</v>
      </c>
      <c r="M189" s="1" t="str">
        <f aca="false">"G111"</f>
        <v>G111</v>
      </c>
      <c r="O189" s="4" t="str">
        <f aca="false">"N"&amp;I189&amp;" "&amp;J189&amp;" "&amp;K189&amp;" "&amp;L189&amp;" "&amp;M189</f>
        <v>N188 ( WIRE 195 ) X1553.66458225866 Y1761.29243642018 G111</v>
      </c>
    </row>
    <row r="190" customFormat="false" ht="13.8" hidden="false" customHeight="false" outlineLevel="0" collapsed="false">
      <c r="D190" s="1" t="n">
        <f aca="false">D189+$B$6</f>
        <v>196</v>
      </c>
      <c r="E190" s="1" t="n">
        <f aca="false">E$2+$B$4*($I190-1)</f>
        <v>1556.38913617448</v>
      </c>
      <c r="F190" s="1" t="n">
        <f aca="false">F$2+$B$5*($I190-1)</f>
        <v>1757.50081843313</v>
      </c>
      <c r="I190" s="1" t="n">
        <v>189</v>
      </c>
      <c r="J190" s="1" t="str">
        <f aca="false">"( WIRE "&amp;D190&amp;" )"</f>
        <v>( WIRE 196 )</v>
      </c>
      <c r="K190" s="1" t="str">
        <f aca="false">"X"&amp;$E190</f>
        <v>X1556.38913617448</v>
      </c>
      <c r="L190" s="1" t="str">
        <f aca="false">"Y"&amp;F190</f>
        <v>Y1757.50081843313</v>
      </c>
      <c r="M190" s="1" t="str">
        <f aca="false">"G111"</f>
        <v>G111</v>
      </c>
      <c r="O190" s="4" t="str">
        <f aca="false">"N"&amp;I190&amp;" "&amp;J190&amp;" "&amp;K190&amp;" "&amp;L190&amp;" "&amp;M190</f>
        <v>N189 ( WIRE 196 ) X1556.38913617448 Y1757.50081843313 G111</v>
      </c>
    </row>
    <row r="191" customFormat="false" ht="13.8" hidden="false" customHeight="false" outlineLevel="0" collapsed="false">
      <c r="D191" s="1" t="n">
        <f aca="false">D190+$B$6</f>
        <v>197</v>
      </c>
      <c r="E191" s="1" t="n">
        <f aca="false">E$2+$B$4*($I191-1)</f>
        <v>1559.1136900903</v>
      </c>
      <c r="F191" s="1" t="n">
        <f aca="false">F$2+$B$5*($I191-1)</f>
        <v>1753.70920044607</v>
      </c>
      <c r="I191" s="1" t="n">
        <v>190</v>
      </c>
      <c r="J191" s="1" t="str">
        <f aca="false">"( WIRE "&amp;D191&amp;" )"</f>
        <v>( WIRE 197 )</v>
      </c>
      <c r="K191" s="1" t="str">
        <f aca="false">"X"&amp;$E191</f>
        <v>X1559.1136900903</v>
      </c>
      <c r="L191" s="1" t="str">
        <f aca="false">"Y"&amp;F191</f>
        <v>Y1753.70920044607</v>
      </c>
      <c r="M191" s="1" t="str">
        <f aca="false">"G111"</f>
        <v>G111</v>
      </c>
      <c r="O191" s="4" t="str">
        <f aca="false">"N"&amp;I191&amp;" "&amp;J191&amp;" "&amp;K191&amp;" "&amp;L191&amp;" "&amp;M191</f>
        <v>N190 ( WIRE 197 ) X1559.1136900903 Y1753.70920044607 G111</v>
      </c>
    </row>
    <row r="192" customFormat="false" ht="13.8" hidden="false" customHeight="false" outlineLevel="0" collapsed="false">
      <c r="D192" s="1" t="n">
        <f aca="false">D191+$B$6</f>
        <v>198</v>
      </c>
      <c r="E192" s="1" t="n">
        <f aca="false">E$2+$B$4*($I192-1)</f>
        <v>1561.83824400613</v>
      </c>
      <c r="F192" s="1" t="n">
        <f aca="false">F$2+$B$5*($I192-1)</f>
        <v>1749.91758245901</v>
      </c>
      <c r="I192" s="1" t="n">
        <v>191</v>
      </c>
      <c r="J192" s="1" t="str">
        <f aca="false">"( WIRE "&amp;D192&amp;" )"</f>
        <v>( WIRE 198 )</v>
      </c>
      <c r="K192" s="1" t="str">
        <f aca="false">"X"&amp;$E192</f>
        <v>X1561.83824400613</v>
      </c>
      <c r="L192" s="1" t="str">
        <f aca="false">"Y"&amp;F192</f>
        <v>Y1749.91758245901</v>
      </c>
      <c r="M192" s="1" t="str">
        <f aca="false">"G111"</f>
        <v>G111</v>
      </c>
      <c r="O192" s="4" t="str">
        <f aca="false">"N"&amp;I192&amp;" "&amp;J192&amp;" "&amp;K192&amp;" "&amp;L192&amp;" "&amp;M192</f>
        <v>N191 ( WIRE 198 ) X1561.83824400613 Y1749.91758245901 G111</v>
      </c>
    </row>
    <row r="193" customFormat="false" ht="13.8" hidden="false" customHeight="false" outlineLevel="0" collapsed="false">
      <c r="D193" s="1" t="n">
        <f aca="false">D192+$B$6</f>
        <v>199</v>
      </c>
      <c r="E193" s="1" t="n">
        <f aca="false">E$2+$B$4*($I193-1)</f>
        <v>1564.56279792195</v>
      </c>
      <c r="F193" s="1" t="n">
        <f aca="false">F$2+$B$5*($I193-1)</f>
        <v>1746.12596447195</v>
      </c>
      <c r="I193" s="1" t="n">
        <v>192</v>
      </c>
      <c r="J193" s="1" t="str">
        <f aca="false">"( WIRE "&amp;D193&amp;" )"</f>
        <v>( WIRE 199 )</v>
      </c>
      <c r="K193" s="1" t="str">
        <f aca="false">"X"&amp;$E193</f>
        <v>X1564.56279792195</v>
      </c>
      <c r="L193" s="1" t="str">
        <f aca="false">"Y"&amp;F193</f>
        <v>Y1746.12596447195</v>
      </c>
      <c r="M193" s="1" t="str">
        <f aca="false">"G111"</f>
        <v>G111</v>
      </c>
      <c r="O193" s="4" t="str">
        <f aca="false">"N"&amp;I193&amp;" "&amp;J193&amp;" "&amp;K193&amp;" "&amp;L193&amp;" "&amp;M193</f>
        <v>N192 ( WIRE 199 ) X1564.56279792195 Y1746.12596447195 G111</v>
      </c>
    </row>
    <row r="194" customFormat="false" ht="13.8" hidden="false" customHeight="false" outlineLevel="0" collapsed="false">
      <c r="D194" s="1" t="n">
        <f aca="false">D193+$B$6</f>
        <v>200</v>
      </c>
      <c r="E194" s="1" t="n">
        <f aca="false">E$2+$B$4*($I194-1)</f>
        <v>1567.28735183777</v>
      </c>
      <c r="F194" s="1" t="n">
        <f aca="false">F$2+$B$5*($I194-1)</f>
        <v>1742.33434648489</v>
      </c>
      <c r="I194" s="1" t="n">
        <v>193</v>
      </c>
      <c r="J194" s="1" t="str">
        <f aca="false">"( WIRE "&amp;D194&amp;" )"</f>
        <v>( WIRE 200 )</v>
      </c>
      <c r="K194" s="1" t="str">
        <f aca="false">"X"&amp;$E194</f>
        <v>X1567.28735183777</v>
      </c>
      <c r="L194" s="1" t="str">
        <f aca="false">"Y"&amp;F194</f>
        <v>Y1742.33434648489</v>
      </c>
      <c r="M194" s="1" t="str">
        <f aca="false">"G111"</f>
        <v>G111</v>
      </c>
      <c r="O194" s="4" t="str">
        <f aca="false">"N"&amp;I194&amp;" "&amp;J194&amp;" "&amp;K194&amp;" "&amp;L194&amp;" "&amp;M194</f>
        <v>N193 ( WIRE 200 ) X1567.28735183777 Y1742.33434648489 G111</v>
      </c>
    </row>
    <row r="195" customFormat="false" ht="13.8" hidden="false" customHeight="false" outlineLevel="0" collapsed="false">
      <c r="D195" s="1" t="n">
        <f aca="false">D194+$B$6</f>
        <v>201</v>
      </c>
      <c r="E195" s="1" t="n">
        <f aca="false">E$2+$B$4*($I195-1)</f>
        <v>1570.01190575359</v>
      </c>
      <c r="F195" s="1" t="n">
        <f aca="false">F$2+$B$5*($I195-1)</f>
        <v>1738.54272849784</v>
      </c>
      <c r="I195" s="1" t="n">
        <v>194</v>
      </c>
      <c r="J195" s="1" t="str">
        <f aca="false">"( WIRE "&amp;D195&amp;" )"</f>
        <v>( WIRE 201 )</v>
      </c>
      <c r="K195" s="1" t="str">
        <f aca="false">"X"&amp;$E195</f>
        <v>X1570.01190575359</v>
      </c>
      <c r="L195" s="1" t="str">
        <f aca="false">"Y"&amp;F195</f>
        <v>Y1738.54272849784</v>
      </c>
      <c r="M195" s="1" t="str">
        <f aca="false">"G111"</f>
        <v>G111</v>
      </c>
      <c r="O195" s="4" t="str">
        <f aca="false">"N"&amp;I195&amp;" "&amp;J195&amp;" "&amp;K195&amp;" "&amp;L195&amp;" "&amp;M195</f>
        <v>N194 ( WIRE 201 ) X1570.01190575359 Y1738.54272849784 G111</v>
      </c>
    </row>
    <row r="196" customFormat="false" ht="13.8" hidden="false" customHeight="false" outlineLevel="0" collapsed="false">
      <c r="D196" s="1" t="n">
        <f aca="false">D195+$B$6</f>
        <v>202</v>
      </c>
      <c r="E196" s="1" t="n">
        <f aca="false">E$2+$B$4*($I196-1)</f>
        <v>1572.73645966941</v>
      </c>
      <c r="F196" s="1" t="n">
        <f aca="false">F$2+$B$5*($I196-1)</f>
        <v>1734.75111051078</v>
      </c>
      <c r="I196" s="1" t="n">
        <v>195</v>
      </c>
      <c r="J196" s="1" t="str">
        <f aca="false">"( WIRE "&amp;D196&amp;" )"</f>
        <v>( WIRE 202 )</v>
      </c>
      <c r="K196" s="1" t="str">
        <f aca="false">"X"&amp;$E196</f>
        <v>X1572.73645966941</v>
      </c>
      <c r="L196" s="1" t="str">
        <f aca="false">"Y"&amp;F196</f>
        <v>Y1734.75111051078</v>
      </c>
      <c r="M196" s="1" t="str">
        <f aca="false">"G111"</f>
        <v>G111</v>
      </c>
      <c r="O196" s="4" t="str">
        <f aca="false">"N"&amp;I196&amp;" "&amp;J196&amp;" "&amp;K196&amp;" "&amp;L196&amp;" "&amp;M196</f>
        <v>N195 ( WIRE 202 ) X1572.73645966941 Y1734.75111051078 G111</v>
      </c>
    </row>
    <row r="197" customFormat="false" ht="13.8" hidden="false" customHeight="false" outlineLevel="0" collapsed="false">
      <c r="D197" s="1" t="n">
        <f aca="false">D196+$B$6</f>
        <v>203</v>
      </c>
      <c r="E197" s="1" t="n">
        <f aca="false">E$2+$B$4*($I197-1)</f>
        <v>1575.46101358523</v>
      </c>
      <c r="F197" s="1" t="n">
        <f aca="false">F$2+$B$5*($I197-1)</f>
        <v>1730.95949252372</v>
      </c>
      <c r="I197" s="1" t="n">
        <v>196</v>
      </c>
      <c r="J197" s="1" t="str">
        <f aca="false">"( WIRE "&amp;D197&amp;" )"</f>
        <v>( WIRE 203 )</v>
      </c>
      <c r="K197" s="1" t="str">
        <f aca="false">"X"&amp;$E197</f>
        <v>X1575.46101358523</v>
      </c>
      <c r="L197" s="1" t="str">
        <f aca="false">"Y"&amp;F197</f>
        <v>Y1730.95949252372</v>
      </c>
      <c r="M197" s="1" t="str">
        <f aca="false">"G111"</f>
        <v>G111</v>
      </c>
      <c r="O197" s="4" t="str">
        <f aca="false">"N"&amp;I197&amp;" "&amp;J197&amp;" "&amp;K197&amp;" "&amp;L197&amp;" "&amp;M197</f>
        <v>N196 ( WIRE 203 ) X1575.46101358523 Y1730.95949252372 G111</v>
      </c>
    </row>
    <row r="198" customFormat="false" ht="13.8" hidden="false" customHeight="false" outlineLevel="0" collapsed="false">
      <c r="D198" s="1" t="n">
        <f aca="false">D197+$B$6</f>
        <v>204</v>
      </c>
      <c r="E198" s="1" t="n">
        <f aca="false">E$2+$B$4*($I198-1)</f>
        <v>1578.18556750106</v>
      </c>
      <c r="F198" s="1" t="n">
        <f aca="false">F$2+$B$5*($I198-1)</f>
        <v>1727.16787453666</v>
      </c>
      <c r="I198" s="1" t="n">
        <v>197</v>
      </c>
      <c r="J198" s="1" t="str">
        <f aca="false">"( WIRE "&amp;D198&amp;" )"</f>
        <v>( WIRE 204 )</v>
      </c>
      <c r="K198" s="1" t="str">
        <f aca="false">"X"&amp;$E198</f>
        <v>X1578.18556750106</v>
      </c>
      <c r="L198" s="1" t="str">
        <f aca="false">"Y"&amp;F198</f>
        <v>Y1727.16787453666</v>
      </c>
      <c r="M198" s="1" t="str">
        <f aca="false">"G111"</f>
        <v>G111</v>
      </c>
      <c r="O198" s="4" t="str">
        <f aca="false">"N"&amp;I198&amp;" "&amp;J198&amp;" "&amp;K198&amp;" "&amp;L198&amp;" "&amp;M198</f>
        <v>N197 ( WIRE 204 ) X1578.18556750106 Y1727.16787453666 G111</v>
      </c>
    </row>
    <row r="199" customFormat="false" ht="13.8" hidden="false" customHeight="false" outlineLevel="0" collapsed="false">
      <c r="D199" s="1" t="n">
        <f aca="false">D198+$B$6</f>
        <v>205</v>
      </c>
      <c r="E199" s="1" t="n">
        <f aca="false">E$2+$B$4*($I199-1)</f>
        <v>1580.91012141688</v>
      </c>
      <c r="F199" s="1" t="n">
        <f aca="false">F$2+$B$5*($I199-1)</f>
        <v>1723.37625654961</v>
      </c>
      <c r="I199" s="1" t="n">
        <v>198</v>
      </c>
      <c r="J199" s="1" t="str">
        <f aca="false">"( WIRE "&amp;D199&amp;" )"</f>
        <v>( WIRE 205 )</v>
      </c>
      <c r="K199" s="1" t="str">
        <f aca="false">"X"&amp;$E199</f>
        <v>X1580.91012141688</v>
      </c>
      <c r="L199" s="1" t="str">
        <f aca="false">"Y"&amp;F199</f>
        <v>Y1723.3762565496</v>
      </c>
      <c r="M199" s="1" t="str">
        <f aca="false">"G111"</f>
        <v>G111</v>
      </c>
      <c r="O199" s="4" t="str">
        <f aca="false">"N"&amp;I199&amp;" "&amp;J199&amp;" "&amp;K199&amp;" "&amp;L199&amp;" "&amp;M199</f>
        <v>N198 ( WIRE 205 ) X1580.91012141688 Y1723.3762565496 G111</v>
      </c>
    </row>
    <row r="200" customFormat="false" ht="13.8" hidden="false" customHeight="false" outlineLevel="0" collapsed="false">
      <c r="D200" s="1" t="n">
        <f aca="false">D199+$B$6</f>
        <v>206</v>
      </c>
      <c r="E200" s="1" t="n">
        <f aca="false">E$2+$B$4*($I200-1)</f>
        <v>1583.6346753327</v>
      </c>
      <c r="F200" s="1" t="n">
        <f aca="false">F$2+$B$5*($I200-1)</f>
        <v>1719.58463856255</v>
      </c>
      <c r="I200" s="1" t="n">
        <v>199</v>
      </c>
      <c r="J200" s="1" t="str">
        <f aca="false">"( WIRE "&amp;D200&amp;" )"</f>
        <v>( WIRE 206 )</v>
      </c>
      <c r="K200" s="1" t="str">
        <f aca="false">"X"&amp;$E200</f>
        <v>X1583.6346753327</v>
      </c>
      <c r="L200" s="1" t="str">
        <f aca="false">"Y"&amp;F200</f>
        <v>Y1719.58463856255</v>
      </c>
      <c r="M200" s="1" t="str">
        <f aca="false">"G111"</f>
        <v>G111</v>
      </c>
      <c r="O200" s="4" t="str">
        <f aca="false">"N"&amp;I200&amp;" "&amp;J200&amp;" "&amp;K200&amp;" "&amp;L200&amp;" "&amp;M200</f>
        <v>N199 ( WIRE 206 ) X1583.6346753327 Y1719.58463856255 G111</v>
      </c>
    </row>
    <row r="201" customFormat="false" ht="13.8" hidden="false" customHeight="false" outlineLevel="0" collapsed="false">
      <c r="D201" s="8" t="n">
        <f aca="false">D200+$B$6</f>
        <v>207</v>
      </c>
      <c r="E201" s="1" t="n">
        <f aca="false">E$2+$B$4*($I201-1)</f>
        <v>1586.35922924852</v>
      </c>
      <c r="F201" s="1" t="n">
        <f aca="false">F$2+$B$5*($I201-1)</f>
        <v>1715.79302057549</v>
      </c>
      <c r="I201" s="1" t="n">
        <v>200</v>
      </c>
      <c r="J201" s="1" t="str">
        <f aca="false">"( WIRE "&amp;D201&amp;" )"</f>
        <v>( WIRE 207 )</v>
      </c>
      <c r="K201" s="1" t="str">
        <f aca="false">"X"&amp;$E201</f>
        <v>X1586.35922924852</v>
      </c>
      <c r="L201" s="1" t="str">
        <f aca="false">"Y"&amp;F201</f>
        <v>Y1715.79302057549</v>
      </c>
      <c r="M201" s="1" t="str">
        <f aca="false">"G111"</f>
        <v>G111</v>
      </c>
      <c r="O201" s="4" t="str">
        <f aca="false">"N"&amp;I201&amp;" "&amp;J201&amp;" "&amp;K201&amp;" "&amp;L201&amp;" "&amp;M201</f>
        <v>N200 ( WIRE 207 ) X1586.35922924852 Y1715.79302057549 G111</v>
      </c>
    </row>
    <row r="202" customFormat="false" ht="13.8" hidden="false" customHeight="false" outlineLevel="0" collapsed="false">
      <c r="D202" s="1" t="n">
        <f aca="false">D201+$B$6</f>
        <v>208</v>
      </c>
      <c r="E202" s="1" t="n">
        <f aca="false">E$2+$B$4*($I202-1)</f>
        <v>1589.08378316434</v>
      </c>
      <c r="F202" s="1" t="n">
        <f aca="false">F$2+$B$5*($I202-1)</f>
        <v>1712.00140258843</v>
      </c>
      <c r="I202" s="1" t="n">
        <v>201</v>
      </c>
      <c r="J202" s="1" t="str">
        <f aca="false">"( WIRE "&amp;D202&amp;" )"</f>
        <v>( WIRE 208 )</v>
      </c>
      <c r="K202" s="1" t="str">
        <f aca="false">"X"&amp;$E202</f>
        <v>X1589.08378316434</v>
      </c>
      <c r="L202" s="1" t="str">
        <f aca="false">"Y"&amp;F202</f>
        <v>Y1712.00140258843</v>
      </c>
      <c r="M202" s="1" t="str">
        <f aca="false">"G111"</f>
        <v>G111</v>
      </c>
      <c r="O202" s="4" t="str">
        <f aca="false">"N"&amp;I202&amp;" "&amp;J202&amp;" "&amp;K202&amp;" "&amp;L202&amp;" "&amp;M202</f>
        <v>N201 ( WIRE 208 ) X1589.08378316434 Y1712.00140258843 G111</v>
      </c>
    </row>
    <row r="203" customFormat="false" ht="13.8" hidden="false" customHeight="false" outlineLevel="0" collapsed="false">
      <c r="D203" s="1" t="n">
        <f aca="false">D202+$B$6</f>
        <v>209</v>
      </c>
      <c r="E203" s="1" t="n">
        <f aca="false">E$2+$B$4*($I203-1)</f>
        <v>1591.80833708016</v>
      </c>
      <c r="F203" s="1" t="n">
        <f aca="false">F$2+$B$5*($I203-1)</f>
        <v>1708.20978460137</v>
      </c>
      <c r="I203" s="1" t="n">
        <v>202</v>
      </c>
      <c r="J203" s="1" t="str">
        <f aca="false">"( WIRE "&amp;D203&amp;" )"</f>
        <v>( WIRE 209 )</v>
      </c>
      <c r="K203" s="1" t="str">
        <f aca="false">"X"&amp;$E203</f>
        <v>X1591.80833708016</v>
      </c>
      <c r="L203" s="1" t="str">
        <f aca="false">"Y"&amp;F203</f>
        <v>Y1708.20978460137</v>
      </c>
      <c r="M203" s="1" t="str">
        <f aca="false">"G111"</f>
        <v>G111</v>
      </c>
      <c r="O203" s="4" t="str">
        <f aca="false">"N"&amp;I203&amp;" "&amp;J203&amp;" "&amp;K203&amp;" "&amp;L203&amp;" "&amp;M203</f>
        <v>N202 ( WIRE 209 ) X1591.80833708016 Y1708.20978460137 G111</v>
      </c>
    </row>
    <row r="204" customFormat="false" ht="13.8" hidden="false" customHeight="false" outlineLevel="0" collapsed="false">
      <c r="D204" s="1" t="n">
        <f aca="false">D203+$B$6</f>
        <v>210</v>
      </c>
      <c r="E204" s="1" t="n">
        <f aca="false">E$2+$B$4*($I204-1)</f>
        <v>1594.53289099599</v>
      </c>
      <c r="F204" s="1" t="n">
        <f aca="false">F$2+$B$5*($I204-1)</f>
        <v>1704.41816661432</v>
      </c>
      <c r="I204" s="1" t="n">
        <v>203</v>
      </c>
      <c r="J204" s="1" t="str">
        <f aca="false">"( WIRE "&amp;D204&amp;" )"</f>
        <v>( WIRE 210 )</v>
      </c>
      <c r="K204" s="1" t="str">
        <f aca="false">"X"&amp;$E204</f>
        <v>X1594.53289099599</v>
      </c>
      <c r="L204" s="1" t="str">
        <f aca="false">"Y"&amp;F204</f>
        <v>Y1704.41816661432</v>
      </c>
      <c r="M204" s="1" t="str">
        <f aca="false">"G111"</f>
        <v>G111</v>
      </c>
      <c r="O204" s="4" t="str">
        <f aca="false">"N"&amp;I204&amp;" "&amp;J204&amp;" "&amp;K204&amp;" "&amp;L204&amp;" "&amp;M204</f>
        <v>N203 ( WIRE 210 ) X1594.53289099599 Y1704.41816661432 G111</v>
      </c>
    </row>
    <row r="205" customFormat="false" ht="13.8" hidden="false" customHeight="false" outlineLevel="0" collapsed="false">
      <c r="D205" s="1" t="n">
        <f aca="false">D204+$B$6</f>
        <v>211</v>
      </c>
      <c r="E205" s="1" t="n">
        <f aca="false">E$2+$B$4*($I205-1)</f>
        <v>1597.25744491181</v>
      </c>
      <c r="F205" s="1" t="n">
        <f aca="false">F$2+$B$5*($I205-1)</f>
        <v>1700.62654862726</v>
      </c>
      <c r="I205" s="1" t="n">
        <v>204</v>
      </c>
      <c r="J205" s="1" t="str">
        <f aca="false">"( WIRE "&amp;D205&amp;" )"</f>
        <v>( WIRE 211 )</v>
      </c>
      <c r="K205" s="1" t="str">
        <f aca="false">"X"&amp;$E205</f>
        <v>X1597.25744491181</v>
      </c>
      <c r="L205" s="1" t="str">
        <f aca="false">"Y"&amp;F205</f>
        <v>Y1700.62654862726</v>
      </c>
      <c r="M205" s="1" t="str">
        <f aca="false">"G111"</f>
        <v>G111</v>
      </c>
      <c r="O205" s="4" t="str">
        <f aca="false">"N"&amp;I205&amp;" "&amp;J205&amp;" "&amp;K205&amp;" "&amp;L205&amp;" "&amp;M205</f>
        <v>N204 ( WIRE 211 ) X1597.25744491181 Y1700.62654862726 G111</v>
      </c>
    </row>
    <row r="206" customFormat="false" ht="13.8" hidden="false" customHeight="false" outlineLevel="0" collapsed="false">
      <c r="D206" s="1" t="n">
        <f aca="false">D205+$B$6</f>
        <v>212</v>
      </c>
      <c r="E206" s="1" t="n">
        <f aca="false">E$2+$B$4*($I206-1)</f>
        <v>1599.98199882763</v>
      </c>
      <c r="F206" s="1" t="n">
        <f aca="false">F$2+$B$5*($I206-1)</f>
        <v>1696.8349306402</v>
      </c>
      <c r="I206" s="1" t="n">
        <v>205</v>
      </c>
      <c r="J206" s="1" t="str">
        <f aca="false">"( WIRE "&amp;D206&amp;" )"</f>
        <v>( WIRE 212 )</v>
      </c>
      <c r="K206" s="1" t="str">
        <f aca="false">"X"&amp;$E206</f>
        <v>X1599.98199882763</v>
      </c>
      <c r="L206" s="1" t="str">
        <f aca="false">"Y"&amp;F206</f>
        <v>Y1696.8349306402</v>
      </c>
      <c r="M206" s="1" t="str">
        <f aca="false">"G111"</f>
        <v>G111</v>
      </c>
      <c r="O206" s="4" t="str">
        <f aca="false">"N"&amp;I206&amp;" "&amp;J206&amp;" "&amp;K206&amp;" "&amp;L206&amp;" "&amp;M206</f>
        <v>N205 ( WIRE 212 ) X1599.98199882763 Y1696.8349306402 G111</v>
      </c>
    </row>
    <row r="207" customFormat="false" ht="13.8" hidden="false" customHeight="false" outlineLevel="0" collapsed="false">
      <c r="D207" s="1" t="n">
        <f aca="false">D206+$B$6</f>
        <v>213</v>
      </c>
      <c r="E207" s="1" t="n">
        <f aca="false">E$2+$B$4*($I207-1)</f>
        <v>1602.70655274345</v>
      </c>
      <c r="F207" s="1" t="n">
        <f aca="false">F$2+$B$5*($I207-1)</f>
        <v>1693.04331265314</v>
      </c>
      <c r="I207" s="1" t="n">
        <v>206</v>
      </c>
      <c r="J207" s="1" t="str">
        <f aca="false">"( WIRE "&amp;D207&amp;" )"</f>
        <v>( WIRE 213 )</v>
      </c>
      <c r="K207" s="1" t="str">
        <f aca="false">"X"&amp;$E207</f>
        <v>X1602.70655274345</v>
      </c>
      <c r="L207" s="1" t="str">
        <f aca="false">"Y"&amp;F207</f>
        <v>Y1693.04331265314</v>
      </c>
      <c r="M207" s="1" t="str">
        <f aca="false">"G111"</f>
        <v>G111</v>
      </c>
      <c r="O207" s="4" t="str">
        <f aca="false">"N"&amp;I207&amp;" "&amp;J207&amp;" "&amp;K207&amp;" "&amp;L207&amp;" "&amp;M207</f>
        <v>N206 ( WIRE 213 ) X1602.70655274345 Y1693.04331265314 G111</v>
      </c>
    </row>
    <row r="208" customFormat="false" ht="13.8" hidden="false" customHeight="false" outlineLevel="0" collapsed="false">
      <c r="D208" s="1" t="n">
        <f aca="false">D207+$B$6</f>
        <v>214</v>
      </c>
      <c r="E208" s="1" t="n">
        <f aca="false">E$2+$B$4*($I208-1)</f>
        <v>1605.43110665927</v>
      </c>
      <c r="F208" s="1" t="n">
        <f aca="false">F$2+$B$5*($I208-1)</f>
        <v>1689.25169466608</v>
      </c>
      <c r="I208" s="1" t="n">
        <v>207</v>
      </c>
      <c r="J208" s="1" t="str">
        <f aca="false">"( WIRE "&amp;D208&amp;" )"</f>
        <v>( WIRE 214 )</v>
      </c>
      <c r="K208" s="1" t="str">
        <f aca="false">"X"&amp;$E208</f>
        <v>X1605.43110665927</v>
      </c>
      <c r="L208" s="1" t="str">
        <f aca="false">"Y"&amp;F208</f>
        <v>Y1689.25169466608</v>
      </c>
      <c r="M208" s="1" t="str">
        <f aca="false">"G111"</f>
        <v>G111</v>
      </c>
      <c r="O208" s="4" t="str">
        <f aca="false">"N"&amp;I208&amp;" "&amp;J208&amp;" "&amp;K208&amp;" "&amp;L208&amp;" "&amp;M208</f>
        <v>N207 ( WIRE 214 ) X1605.43110665927 Y1689.25169466608 G111</v>
      </c>
    </row>
    <row r="209" customFormat="false" ht="13.8" hidden="false" customHeight="false" outlineLevel="0" collapsed="false">
      <c r="D209" s="1" t="n">
        <f aca="false">D208+$B$6</f>
        <v>215</v>
      </c>
      <c r="E209" s="1" t="n">
        <f aca="false">E$2+$B$4*($I209-1)</f>
        <v>1608.15566057509</v>
      </c>
      <c r="F209" s="1" t="n">
        <f aca="false">F$2+$B$5*($I209-1)</f>
        <v>1685.46007667903</v>
      </c>
      <c r="I209" s="1" t="n">
        <v>208</v>
      </c>
      <c r="J209" s="1" t="str">
        <f aca="false">"( WIRE "&amp;D209&amp;" )"</f>
        <v>( WIRE 215 )</v>
      </c>
      <c r="K209" s="1" t="str">
        <f aca="false">"X"&amp;$E209</f>
        <v>X1608.15566057509</v>
      </c>
      <c r="L209" s="1" t="str">
        <f aca="false">"Y"&amp;F209</f>
        <v>Y1685.46007667903</v>
      </c>
      <c r="M209" s="1" t="str">
        <f aca="false">"G111"</f>
        <v>G111</v>
      </c>
      <c r="O209" s="4" t="str">
        <f aca="false">"N"&amp;I209&amp;" "&amp;J209&amp;" "&amp;K209&amp;" "&amp;L209&amp;" "&amp;M209</f>
        <v>N208 ( WIRE 215 ) X1608.15566057509 Y1685.46007667903 G111</v>
      </c>
    </row>
    <row r="210" customFormat="false" ht="13.8" hidden="false" customHeight="false" outlineLevel="0" collapsed="false">
      <c r="D210" s="1" t="n">
        <f aca="false">D209+$B$6</f>
        <v>216</v>
      </c>
      <c r="E210" s="1" t="n">
        <f aca="false">E$2+$B$4*($I210-1)</f>
        <v>1610.88021449092</v>
      </c>
      <c r="F210" s="1" t="n">
        <f aca="false">F$2+$B$5*($I210-1)</f>
        <v>1681.66845869197</v>
      </c>
      <c r="I210" s="1" t="n">
        <v>209</v>
      </c>
      <c r="J210" s="1" t="str">
        <f aca="false">"( WIRE "&amp;D210&amp;" )"</f>
        <v>( WIRE 216 )</v>
      </c>
      <c r="K210" s="1" t="str">
        <f aca="false">"X"&amp;$E210</f>
        <v>X1610.88021449092</v>
      </c>
      <c r="L210" s="1" t="str">
        <f aca="false">"Y"&amp;F210</f>
        <v>Y1681.66845869197</v>
      </c>
      <c r="M210" s="1" t="str">
        <f aca="false">"G111"</f>
        <v>G111</v>
      </c>
      <c r="O210" s="4" t="str">
        <f aca="false">"N"&amp;I210&amp;" "&amp;J210&amp;" "&amp;K210&amp;" "&amp;L210&amp;" "&amp;M210</f>
        <v>N209 ( WIRE 216 ) X1610.88021449092 Y1681.66845869197 G111</v>
      </c>
    </row>
    <row r="211" customFormat="false" ht="13.8" hidden="false" customHeight="false" outlineLevel="0" collapsed="false">
      <c r="D211" s="1" t="n">
        <f aca="false">D210+$B$6</f>
        <v>217</v>
      </c>
      <c r="E211" s="1" t="n">
        <f aca="false">E$2+$B$4*($I211-1)</f>
        <v>1613.60476840674</v>
      </c>
      <c r="F211" s="1" t="n">
        <f aca="false">F$2+$B$5*($I211-1)</f>
        <v>1677.87684070491</v>
      </c>
      <c r="I211" s="1" t="n">
        <v>210</v>
      </c>
      <c r="J211" s="1" t="str">
        <f aca="false">"( WIRE "&amp;D211&amp;" )"</f>
        <v>( WIRE 217 )</v>
      </c>
      <c r="K211" s="1" t="str">
        <f aca="false">"X"&amp;$E211</f>
        <v>X1613.60476840674</v>
      </c>
      <c r="L211" s="1" t="str">
        <f aca="false">"Y"&amp;F211</f>
        <v>Y1677.87684070491</v>
      </c>
      <c r="M211" s="1" t="str">
        <f aca="false">"G111"</f>
        <v>G111</v>
      </c>
      <c r="O211" s="4" t="str">
        <f aca="false">"N"&amp;I211&amp;" "&amp;J211&amp;" "&amp;K211&amp;" "&amp;L211&amp;" "&amp;M211</f>
        <v>N210 ( WIRE 217 ) X1613.60476840674 Y1677.87684070491 G111</v>
      </c>
    </row>
    <row r="212" customFormat="false" ht="13.8" hidden="false" customHeight="false" outlineLevel="0" collapsed="false">
      <c r="D212" s="9" t="n">
        <f aca="false">D211+$B$6</f>
        <v>218</v>
      </c>
      <c r="E212" s="9" t="n">
        <f aca="false">E$2+$B$4*($I212-1)</f>
        <v>1616.32932232256</v>
      </c>
      <c r="F212" s="9" t="n">
        <f aca="false">F$2+$B$5*($I212-1)</f>
        <v>1674.08522271785</v>
      </c>
      <c r="G212" s="9" t="n">
        <f aca="false">$E$212</f>
        <v>1616.32932232256</v>
      </c>
      <c r="H212" s="9" t="n">
        <f aca="false">F212</f>
        <v>1674.08522271785</v>
      </c>
      <c r="I212" s="9" t="n">
        <v>211</v>
      </c>
      <c r="J212" s="9" t="str">
        <f aca="false">"( WIRE "&amp;D212&amp;" )"</f>
        <v>( WIRE 218 )</v>
      </c>
      <c r="K212" s="9" t="str">
        <f aca="false">"X"&amp;$E$212</f>
        <v>X1616.32932232256</v>
      </c>
      <c r="L212" s="9" t="str">
        <f aca="false">"Y"&amp;H212</f>
        <v>Y1674.08522271785</v>
      </c>
      <c r="M212" s="9" t="str">
        <f aca="false">"G111"</f>
        <v>G111</v>
      </c>
      <c r="O212" s="4" t="str">
        <f aca="false">"N"&amp;I212&amp;" "&amp;J212&amp;" "&amp;K212&amp;" "&amp;L212&amp;" "&amp;M212</f>
        <v>N211 ( WIRE 218 ) X1616.32932232256 Y1674.08522271785 G111</v>
      </c>
    </row>
    <row r="213" customFormat="false" ht="13.8" hidden="false" customHeight="false" outlineLevel="0" collapsed="false">
      <c r="D213" s="9" t="n">
        <f aca="false">D212+$B$6</f>
        <v>219</v>
      </c>
      <c r="E213" s="9" t="n">
        <f aca="false">E$2+$B$4*($I213-1)</f>
        <v>1619.05387623838</v>
      </c>
      <c r="F213" s="9" t="n">
        <f aca="false">F$2+$B$5*($I213-1)</f>
        <v>1670.29360473079</v>
      </c>
      <c r="G213" s="9" t="n">
        <f aca="false">$E$212</f>
        <v>1616.32932232256</v>
      </c>
      <c r="H213" s="9" t="n">
        <f aca="false">H212-5.75</f>
        <v>1668.33522271785</v>
      </c>
      <c r="I213" s="9" t="n">
        <v>212</v>
      </c>
      <c r="J213" s="9" t="str">
        <f aca="false">"( WIRE "&amp;D213&amp;" )"</f>
        <v>( WIRE 219 )</v>
      </c>
      <c r="K213" s="9" t="str">
        <f aca="false">"X"&amp;$E$212</f>
        <v>X1616.32932232256</v>
      </c>
      <c r="L213" s="9" t="str">
        <f aca="false">"Y"&amp;H213</f>
        <v>Y1668.33522271785</v>
      </c>
      <c r="M213" s="9" t="str">
        <f aca="false">"G111"</f>
        <v>G111</v>
      </c>
      <c r="O213" s="4" t="str">
        <f aca="false">"N"&amp;I213&amp;" "&amp;J213&amp;" "&amp;K213&amp;" "&amp;L213&amp;" "&amp;M213</f>
        <v>N212 ( WIRE 219 ) X1616.32932232256 Y1668.33522271785 G111</v>
      </c>
    </row>
    <row r="214" customFormat="false" ht="13.8" hidden="false" customHeight="false" outlineLevel="0" collapsed="false">
      <c r="D214" s="9" t="n">
        <f aca="false">D213+$B$6</f>
        <v>220</v>
      </c>
      <c r="E214" s="9" t="n">
        <f aca="false">E$2+$B$4*($I214-1)</f>
        <v>1621.7784301542</v>
      </c>
      <c r="F214" s="9" t="n">
        <f aca="false">F$2+$B$5*($I214-1)</f>
        <v>1666.50198674374</v>
      </c>
      <c r="G214" s="9" t="n">
        <f aca="false">$E$212</f>
        <v>1616.32932232256</v>
      </c>
      <c r="H214" s="9" t="n">
        <f aca="false">H213-5.75</f>
        <v>1662.58522271785</v>
      </c>
      <c r="I214" s="9" t="n">
        <v>213</v>
      </c>
      <c r="J214" s="9" t="str">
        <f aca="false">"( WIRE "&amp;D214&amp;" )"</f>
        <v>( WIRE 220 )</v>
      </c>
      <c r="K214" s="9" t="str">
        <f aca="false">"X"&amp;$E$212</f>
        <v>X1616.32932232256</v>
      </c>
      <c r="L214" s="9" t="str">
        <f aca="false">"Y"&amp;H214</f>
        <v>Y1662.58522271785</v>
      </c>
      <c r="M214" s="9" t="str">
        <f aca="false">"G111"</f>
        <v>G111</v>
      </c>
      <c r="O214" s="4" t="str">
        <f aca="false">"N"&amp;I214&amp;" "&amp;J214&amp;" "&amp;K214&amp;" "&amp;L214&amp;" "&amp;M214</f>
        <v>N213 ( WIRE 220 ) X1616.32932232256 Y1662.58522271785 G111</v>
      </c>
    </row>
    <row r="215" customFormat="false" ht="13.8" hidden="false" customHeight="false" outlineLevel="0" collapsed="false">
      <c r="D215" s="9" t="n">
        <f aca="false">D214+$B$6</f>
        <v>221</v>
      </c>
      <c r="E215" s="9" t="n">
        <f aca="false">E$2+$B$4*($I215-1)</f>
        <v>1624.50298407003</v>
      </c>
      <c r="F215" s="9" t="n">
        <f aca="false">F$2+$B$5*($I215-1)</f>
        <v>1662.71036875668</v>
      </c>
      <c r="G215" s="9" t="n">
        <f aca="false">$E$212</f>
        <v>1616.32932232256</v>
      </c>
      <c r="H215" s="9" t="n">
        <f aca="false">H214-5.75</f>
        <v>1656.83522271785</v>
      </c>
      <c r="I215" s="9" t="n">
        <v>214</v>
      </c>
      <c r="J215" s="9" t="str">
        <f aca="false">"( WIRE "&amp;D215&amp;" )"</f>
        <v>( WIRE 221 )</v>
      </c>
      <c r="K215" s="9" t="str">
        <f aca="false">"X"&amp;$E$212</f>
        <v>X1616.32932232256</v>
      </c>
      <c r="L215" s="9" t="str">
        <f aca="false">"Y"&amp;H215</f>
        <v>Y1656.83522271785</v>
      </c>
      <c r="M215" s="9" t="str">
        <f aca="false">"G111"</f>
        <v>G111</v>
      </c>
      <c r="O215" s="4" t="str">
        <f aca="false">"N"&amp;I215&amp;" "&amp;J215&amp;" "&amp;K215&amp;" "&amp;L215&amp;" "&amp;M215</f>
        <v>N214 ( WIRE 221 ) X1616.32932232256 Y1656.83522271785 G111</v>
      </c>
    </row>
    <row r="216" customFormat="false" ht="13.8" hidden="false" customHeight="false" outlineLevel="0" collapsed="false">
      <c r="D216" s="9" t="n">
        <f aca="false">D215+$B$6</f>
        <v>222</v>
      </c>
      <c r="E216" s="9" t="n">
        <f aca="false">E$2+$B$4*($I216-1)</f>
        <v>1627.22753798585</v>
      </c>
      <c r="F216" s="9" t="n">
        <f aca="false">F$2+$B$5*($I216-1)</f>
        <v>1658.91875076962</v>
      </c>
      <c r="G216" s="9" t="n">
        <f aca="false">$E$212</f>
        <v>1616.32932232256</v>
      </c>
      <c r="H216" s="9" t="n">
        <f aca="false">H215-5.75</f>
        <v>1651.08522271785</v>
      </c>
      <c r="I216" s="9" t="n">
        <v>215</v>
      </c>
      <c r="J216" s="9" t="str">
        <f aca="false">"( WIRE "&amp;D216&amp;" )"</f>
        <v>( WIRE 222 )</v>
      </c>
      <c r="K216" s="9" t="str">
        <f aca="false">"X"&amp;$E$212</f>
        <v>X1616.32932232256</v>
      </c>
      <c r="L216" s="9" t="str">
        <f aca="false">"Y"&amp;H216</f>
        <v>Y1651.08522271785</v>
      </c>
      <c r="M216" s="9" t="str">
        <f aca="false">"G111"</f>
        <v>G111</v>
      </c>
      <c r="O216" s="4" t="str">
        <f aca="false">"N"&amp;I216&amp;" "&amp;J216&amp;" "&amp;K216&amp;" "&amp;L216&amp;" "&amp;M216</f>
        <v>N215 ( WIRE 222 ) X1616.32932232256 Y1651.08522271785 G111</v>
      </c>
    </row>
    <row r="217" customFormat="false" ht="13.8" hidden="false" customHeight="false" outlineLevel="0" collapsed="false">
      <c r="D217" s="9" t="n">
        <f aca="false">D216+$B$6</f>
        <v>223</v>
      </c>
      <c r="E217" s="9" t="n">
        <f aca="false">E$2+$B$4*($I217-1)</f>
        <v>1629.95209190167</v>
      </c>
      <c r="F217" s="9" t="n">
        <f aca="false">F$2+$B$5*($I217-1)</f>
        <v>1655.12713278256</v>
      </c>
      <c r="G217" s="9" t="n">
        <f aca="false">$E$212</f>
        <v>1616.32932232256</v>
      </c>
      <c r="H217" s="9" t="n">
        <f aca="false">H216-5.75</f>
        <v>1645.33522271785</v>
      </c>
      <c r="I217" s="9" t="n">
        <v>216</v>
      </c>
      <c r="J217" s="9" t="str">
        <f aca="false">"( WIRE "&amp;D217&amp;" )"</f>
        <v>( WIRE 223 )</v>
      </c>
      <c r="K217" s="9" t="str">
        <f aca="false">"X"&amp;$E$212</f>
        <v>X1616.32932232256</v>
      </c>
      <c r="L217" s="9" t="str">
        <f aca="false">"Y"&amp;H217</f>
        <v>Y1645.33522271785</v>
      </c>
      <c r="M217" s="9" t="str">
        <f aca="false">"G111"</f>
        <v>G111</v>
      </c>
      <c r="O217" s="4" t="str">
        <f aca="false">"N"&amp;I217&amp;" "&amp;J217&amp;" "&amp;K217&amp;" "&amp;L217&amp;" "&amp;M217</f>
        <v>N216 ( WIRE 223 ) X1616.32932232256 Y1645.33522271785 G111</v>
      </c>
    </row>
    <row r="218" customFormat="false" ht="13.8" hidden="false" customHeight="false" outlineLevel="0" collapsed="false">
      <c r="D218" s="9" t="n">
        <f aca="false">D217+$B$6</f>
        <v>224</v>
      </c>
      <c r="E218" s="9" t="n">
        <f aca="false">E$2+$B$4*($I218-1)</f>
        <v>1632.67664581749</v>
      </c>
      <c r="F218" s="9" t="n">
        <f aca="false">F$2+$B$5*($I218-1)</f>
        <v>1651.33551479551</v>
      </c>
      <c r="G218" s="9" t="n">
        <f aca="false">$E$212</f>
        <v>1616.32932232256</v>
      </c>
      <c r="H218" s="9" t="n">
        <f aca="false">H217-5.75</f>
        <v>1639.58522271785</v>
      </c>
      <c r="I218" s="9" t="n">
        <v>217</v>
      </c>
      <c r="J218" s="9" t="str">
        <f aca="false">"( WIRE "&amp;D218&amp;" )"</f>
        <v>( WIRE 224 )</v>
      </c>
      <c r="K218" s="9" t="str">
        <f aca="false">"X"&amp;$E$212</f>
        <v>X1616.32932232256</v>
      </c>
      <c r="L218" s="9" t="str">
        <f aca="false">"Y"&amp;H218</f>
        <v>Y1639.58522271785</v>
      </c>
      <c r="M218" s="9" t="str">
        <f aca="false">"G111"</f>
        <v>G111</v>
      </c>
      <c r="O218" s="4" t="str">
        <f aca="false">"N"&amp;I218&amp;" "&amp;J218&amp;" "&amp;K218&amp;" "&amp;L218&amp;" "&amp;M218</f>
        <v>N217 ( WIRE 224 ) X1616.32932232256 Y1639.58522271785 G111</v>
      </c>
    </row>
    <row r="219" customFormat="false" ht="13.8" hidden="false" customHeight="false" outlineLevel="0" collapsed="false">
      <c r="D219" s="9" t="n">
        <f aca="false">D218+$B$6</f>
        <v>225</v>
      </c>
      <c r="E219" s="9" t="n">
        <f aca="false">E$2+$B$4*($I219-1)</f>
        <v>1635.40119973331</v>
      </c>
      <c r="F219" s="9" t="n">
        <f aca="false">F$2+$B$5*($I219-1)</f>
        <v>1647.54389680845</v>
      </c>
      <c r="G219" s="9" t="n">
        <f aca="false">$E$212</f>
        <v>1616.32932232256</v>
      </c>
      <c r="H219" s="9" t="n">
        <f aca="false">H218-5.75</f>
        <v>1633.83522271785</v>
      </c>
      <c r="I219" s="9" t="n">
        <v>218</v>
      </c>
      <c r="J219" s="9" t="str">
        <f aca="false">"( WIRE "&amp;D219&amp;" )"</f>
        <v>( WIRE 225 )</v>
      </c>
      <c r="K219" s="9" t="str">
        <f aca="false">"X"&amp;$E$212</f>
        <v>X1616.32932232256</v>
      </c>
      <c r="L219" s="9" t="str">
        <f aca="false">"Y"&amp;H219</f>
        <v>Y1633.83522271785</v>
      </c>
      <c r="M219" s="9" t="str">
        <f aca="false">"G111"</f>
        <v>G111</v>
      </c>
      <c r="O219" s="4" t="str">
        <f aca="false">"N"&amp;I219&amp;" "&amp;J219&amp;" "&amp;K219&amp;" "&amp;L219&amp;" "&amp;M219</f>
        <v>N218 ( WIRE 225 ) X1616.32932232256 Y1633.83522271785 G111</v>
      </c>
    </row>
    <row r="220" customFormat="false" ht="13.8" hidden="false" customHeight="false" outlineLevel="0" collapsed="false">
      <c r="D220" s="9" t="n">
        <f aca="false">D219+$B$6</f>
        <v>226</v>
      </c>
      <c r="E220" s="9" t="n">
        <f aca="false">E$2+$B$4*($I220-1)</f>
        <v>1638.12575364913</v>
      </c>
      <c r="F220" s="9" t="n">
        <f aca="false">F$2+$B$5*($I220-1)</f>
        <v>1643.75227882139</v>
      </c>
      <c r="G220" s="9" t="n">
        <f aca="false">$E$212</f>
        <v>1616.32932232256</v>
      </c>
      <c r="H220" s="9" t="n">
        <f aca="false">H219-5.75</f>
        <v>1628.08522271785</v>
      </c>
      <c r="I220" s="9" t="n">
        <v>219</v>
      </c>
      <c r="J220" s="9" t="str">
        <f aca="false">"( WIRE "&amp;D220&amp;" )"</f>
        <v>( WIRE 226 )</v>
      </c>
      <c r="K220" s="9" t="str">
        <f aca="false">"X"&amp;$E$212</f>
        <v>X1616.32932232256</v>
      </c>
      <c r="L220" s="9" t="str">
        <f aca="false">"Y"&amp;H220</f>
        <v>Y1628.08522271785</v>
      </c>
      <c r="M220" s="9" t="str">
        <f aca="false">"G111"</f>
        <v>G111</v>
      </c>
      <c r="O220" s="4" t="str">
        <f aca="false">"N"&amp;I220&amp;" "&amp;J220&amp;" "&amp;K220&amp;" "&amp;L220&amp;" "&amp;M220</f>
        <v>N219 ( WIRE 226 ) X1616.32932232256 Y1628.08522271785 G111</v>
      </c>
    </row>
    <row r="221" customFormat="false" ht="13.8" hidden="false" customHeight="false" outlineLevel="0" collapsed="false">
      <c r="D221" s="9" t="n">
        <f aca="false">D220+$B$6</f>
        <v>227</v>
      </c>
      <c r="E221" s="9" t="n">
        <f aca="false">E$2+$B$4*($I221-1)</f>
        <v>1640.85030756496</v>
      </c>
      <c r="F221" s="9" t="n">
        <f aca="false">F$2+$B$5*($I221-1)</f>
        <v>1639.96066083433</v>
      </c>
      <c r="G221" s="9" t="n">
        <f aca="false">$E$212</f>
        <v>1616.32932232256</v>
      </c>
      <c r="H221" s="9" t="n">
        <f aca="false">H220-5.75</f>
        <v>1622.33522271785</v>
      </c>
      <c r="I221" s="9" t="n">
        <v>220</v>
      </c>
      <c r="J221" s="9" t="str">
        <f aca="false">"( WIRE "&amp;D221&amp;" )"</f>
        <v>( WIRE 227 )</v>
      </c>
      <c r="K221" s="9" t="str">
        <f aca="false">"X"&amp;$E$212</f>
        <v>X1616.32932232256</v>
      </c>
      <c r="L221" s="9" t="str">
        <f aca="false">"Y"&amp;H221</f>
        <v>Y1622.33522271785</v>
      </c>
      <c r="M221" s="9" t="str">
        <f aca="false">"G111"</f>
        <v>G111</v>
      </c>
      <c r="O221" s="4" t="str">
        <f aca="false">"N"&amp;I221&amp;" "&amp;J221&amp;" "&amp;K221&amp;" "&amp;L221&amp;" "&amp;M221</f>
        <v>N220 ( WIRE 227 ) X1616.32932232256 Y1622.33522271785 G111</v>
      </c>
    </row>
    <row r="222" customFormat="false" ht="13.8" hidden="false" customHeight="false" outlineLevel="0" collapsed="false">
      <c r="D222" s="9" t="n">
        <f aca="false">D221+$B$6</f>
        <v>228</v>
      </c>
      <c r="E222" s="9" t="n">
        <f aca="false">E$2+$B$4*($I222-1)</f>
        <v>1643.57486148078</v>
      </c>
      <c r="F222" s="9" t="n">
        <f aca="false">F$2+$B$5*($I222-1)</f>
        <v>1636.16904284727</v>
      </c>
      <c r="G222" s="9" t="n">
        <f aca="false">$E$212</f>
        <v>1616.32932232256</v>
      </c>
      <c r="H222" s="9" t="n">
        <f aca="false">H221-5.75</f>
        <v>1616.58522271785</v>
      </c>
      <c r="I222" s="9" t="n">
        <v>221</v>
      </c>
      <c r="J222" s="9" t="str">
        <f aca="false">"( WIRE "&amp;D222&amp;" )"</f>
        <v>( WIRE 228 )</v>
      </c>
      <c r="K222" s="9" t="str">
        <f aca="false">"X"&amp;$E$212</f>
        <v>X1616.32932232256</v>
      </c>
      <c r="L222" s="9" t="str">
        <f aca="false">"Y"&amp;H222</f>
        <v>Y1616.58522271785</v>
      </c>
      <c r="M222" s="9" t="str">
        <f aca="false">"G111"</f>
        <v>G111</v>
      </c>
      <c r="O222" s="4" t="str">
        <f aca="false">"N"&amp;I222&amp;" "&amp;J222&amp;" "&amp;K222&amp;" "&amp;L222&amp;" "&amp;M222</f>
        <v>N221 ( WIRE 228 ) X1616.32932232256 Y1616.58522271785 G111</v>
      </c>
    </row>
    <row r="223" customFormat="false" ht="13.8" hidden="false" customHeight="false" outlineLevel="0" collapsed="false">
      <c r="D223" s="9" t="n">
        <f aca="false">D222+$B$6</f>
        <v>229</v>
      </c>
      <c r="E223" s="9" t="n">
        <f aca="false">E$2+$B$4*($I223-1)</f>
        <v>1646.2994153966</v>
      </c>
      <c r="F223" s="9" t="n">
        <f aca="false">F$2+$B$5*($I223-1)</f>
        <v>1632.37742486022</v>
      </c>
      <c r="G223" s="9" t="n">
        <f aca="false">$E$212</f>
        <v>1616.32932232256</v>
      </c>
      <c r="H223" s="9" t="n">
        <f aca="false">H222-5.75</f>
        <v>1610.83522271785</v>
      </c>
      <c r="I223" s="9" t="n">
        <v>222</v>
      </c>
      <c r="J223" s="9" t="str">
        <f aca="false">"( WIRE "&amp;D223&amp;" )"</f>
        <v>( WIRE 229 )</v>
      </c>
      <c r="K223" s="9" t="str">
        <f aca="false">"X"&amp;$E$212</f>
        <v>X1616.32932232256</v>
      </c>
      <c r="L223" s="9" t="str">
        <f aca="false">"Y"&amp;H223</f>
        <v>Y1610.83522271785</v>
      </c>
      <c r="M223" s="9" t="str">
        <f aca="false">"G111"</f>
        <v>G111</v>
      </c>
      <c r="O223" s="4" t="str">
        <f aca="false">"N"&amp;I223&amp;" "&amp;J223&amp;" "&amp;K223&amp;" "&amp;L223&amp;" "&amp;M223</f>
        <v>N222 ( WIRE 229 ) X1616.32932232256 Y1610.83522271785 G111</v>
      </c>
    </row>
    <row r="224" customFormat="false" ht="13.8" hidden="false" customHeight="false" outlineLevel="0" collapsed="false">
      <c r="D224" s="9" t="n">
        <f aca="false">D223+$B$6</f>
        <v>230</v>
      </c>
      <c r="E224" s="9" t="n">
        <f aca="false">E$2+$B$4*($I224-1)</f>
        <v>1649.02396931242</v>
      </c>
      <c r="F224" s="9" t="n">
        <f aca="false">F$2+$B$5*($I224-1)</f>
        <v>1628.58580687316</v>
      </c>
      <c r="G224" s="9" t="n">
        <f aca="false">$E$212</f>
        <v>1616.32932232256</v>
      </c>
      <c r="H224" s="9" t="n">
        <f aca="false">H223-5.75</f>
        <v>1605.08522271785</v>
      </c>
      <c r="I224" s="9" t="n">
        <v>223</v>
      </c>
      <c r="J224" s="9" t="str">
        <f aca="false">"( WIRE "&amp;D224&amp;" )"</f>
        <v>( WIRE 230 )</v>
      </c>
      <c r="K224" s="9" t="str">
        <f aca="false">"X"&amp;$E$212</f>
        <v>X1616.32932232256</v>
      </c>
      <c r="L224" s="9" t="str">
        <f aca="false">"Y"&amp;H224</f>
        <v>Y1605.08522271785</v>
      </c>
      <c r="M224" s="9" t="str">
        <f aca="false">"G111"</f>
        <v>G111</v>
      </c>
      <c r="O224" s="4" t="str">
        <f aca="false">"N"&amp;I224&amp;" "&amp;J224&amp;" "&amp;K224&amp;" "&amp;L224&amp;" "&amp;M224</f>
        <v>N223 ( WIRE 230 ) X1616.32932232256 Y1605.08522271785 G111</v>
      </c>
    </row>
    <row r="225" customFormat="false" ht="13.8" hidden="false" customHeight="false" outlineLevel="0" collapsed="false">
      <c r="D225" s="9" t="n">
        <f aca="false">D224+$B$6</f>
        <v>231</v>
      </c>
      <c r="E225" s="9" t="n">
        <f aca="false">E$2+$B$4*($I225-1)</f>
        <v>1651.74852322824</v>
      </c>
      <c r="F225" s="9" t="n">
        <f aca="false">F$2+$B$5*($I225-1)</f>
        <v>1624.7941888861</v>
      </c>
      <c r="G225" s="9" t="n">
        <f aca="false">$E$212</f>
        <v>1616.32932232256</v>
      </c>
      <c r="H225" s="9" t="n">
        <f aca="false">H224-5.75</f>
        <v>1599.33522271785</v>
      </c>
      <c r="I225" s="9" t="n">
        <v>224</v>
      </c>
      <c r="J225" s="9" t="str">
        <f aca="false">"( WIRE "&amp;D225&amp;" )"</f>
        <v>( WIRE 231 )</v>
      </c>
      <c r="K225" s="9" t="str">
        <f aca="false">"X"&amp;$E$212</f>
        <v>X1616.32932232256</v>
      </c>
      <c r="L225" s="9" t="str">
        <f aca="false">"Y"&amp;H225</f>
        <v>Y1599.33522271785</v>
      </c>
      <c r="M225" s="9" t="str">
        <f aca="false">"G111"</f>
        <v>G111</v>
      </c>
      <c r="O225" s="4" t="str">
        <f aca="false">"N"&amp;I225&amp;" "&amp;J225&amp;" "&amp;K225&amp;" "&amp;L225&amp;" "&amp;M225</f>
        <v>N224 ( WIRE 231 ) X1616.32932232256 Y1599.33522271785 G111</v>
      </c>
    </row>
    <row r="226" customFormat="false" ht="13.8" hidden="false" customHeight="false" outlineLevel="0" collapsed="false">
      <c r="D226" s="9" t="n">
        <f aca="false">D225+$B$6</f>
        <v>232</v>
      </c>
      <c r="E226" s="9" t="n">
        <f aca="false">E$2+$B$4*($I226-1)</f>
        <v>1654.47307714406</v>
      </c>
      <c r="F226" s="9" t="n">
        <f aca="false">F$2+$B$5*($I226-1)</f>
        <v>1621.00257089904</v>
      </c>
      <c r="G226" s="9" t="n">
        <f aca="false">$E$212</f>
        <v>1616.32932232256</v>
      </c>
      <c r="H226" s="9" t="n">
        <f aca="false">H225-5.75</f>
        <v>1593.58522271785</v>
      </c>
      <c r="I226" s="9" t="n">
        <v>225</v>
      </c>
      <c r="J226" s="9" t="str">
        <f aca="false">"( WIRE "&amp;D226&amp;" )"</f>
        <v>( WIRE 232 )</v>
      </c>
      <c r="K226" s="9" t="str">
        <f aca="false">"X"&amp;$E$212</f>
        <v>X1616.32932232256</v>
      </c>
      <c r="L226" s="9" t="str">
        <f aca="false">"Y"&amp;H226</f>
        <v>Y1593.58522271785</v>
      </c>
      <c r="M226" s="9" t="str">
        <f aca="false">"G111"</f>
        <v>G111</v>
      </c>
      <c r="O226" s="4" t="str">
        <f aca="false">"N"&amp;I226&amp;" "&amp;J226&amp;" "&amp;K226&amp;" "&amp;L226&amp;" "&amp;M226</f>
        <v>N225 ( WIRE 232 ) X1616.32932232256 Y1593.58522271785 G111</v>
      </c>
    </row>
    <row r="227" customFormat="false" ht="13.8" hidden="false" customHeight="false" outlineLevel="0" collapsed="false">
      <c r="D227" s="9" t="n">
        <f aca="false">D226+$B$6</f>
        <v>233</v>
      </c>
      <c r="E227" s="9" t="n">
        <f aca="false">E$2+$B$4*($I227-1)</f>
        <v>1657.19763105989</v>
      </c>
      <c r="F227" s="9" t="n">
        <f aca="false">F$2+$B$5*($I227-1)</f>
        <v>1617.21095291199</v>
      </c>
      <c r="G227" s="9" t="n">
        <f aca="false">$E$212</f>
        <v>1616.32932232256</v>
      </c>
      <c r="H227" s="9" t="n">
        <f aca="false">H226-5.75</f>
        <v>1587.83522271785</v>
      </c>
      <c r="I227" s="9" t="n">
        <v>226</v>
      </c>
      <c r="J227" s="9" t="str">
        <f aca="false">"( WIRE "&amp;D227&amp;" )"</f>
        <v>( WIRE 233 )</v>
      </c>
      <c r="K227" s="9" t="str">
        <f aca="false">"X"&amp;$E$212</f>
        <v>X1616.32932232256</v>
      </c>
      <c r="L227" s="9" t="str">
        <f aca="false">"Y"&amp;H227</f>
        <v>Y1587.83522271785</v>
      </c>
      <c r="M227" s="9" t="str">
        <f aca="false">"G111"</f>
        <v>G111</v>
      </c>
      <c r="O227" s="4" t="str">
        <f aca="false">"N"&amp;I227&amp;" "&amp;J227&amp;" "&amp;K227&amp;" "&amp;L227&amp;" "&amp;M227</f>
        <v>N226 ( WIRE 233 ) X1616.32932232256 Y1587.83522271785 G111</v>
      </c>
    </row>
    <row r="228" customFormat="false" ht="13.8" hidden="false" customHeight="false" outlineLevel="0" collapsed="false">
      <c r="D228" s="9" t="n">
        <f aca="false">D227+$B$6</f>
        <v>234</v>
      </c>
      <c r="E228" s="9" t="n">
        <f aca="false">E$2+$B$4*($I228-1)</f>
        <v>1659.92218497571</v>
      </c>
      <c r="F228" s="9" t="n">
        <f aca="false">F$2+$B$5*($I228-1)</f>
        <v>1613.41933492493</v>
      </c>
      <c r="G228" s="9" t="n">
        <f aca="false">$E$212</f>
        <v>1616.32932232256</v>
      </c>
      <c r="H228" s="9" t="n">
        <f aca="false">H227-5.75</f>
        <v>1582.08522271785</v>
      </c>
      <c r="I228" s="9" t="n">
        <v>227</v>
      </c>
      <c r="J228" s="9" t="str">
        <f aca="false">"( WIRE "&amp;D228&amp;" )"</f>
        <v>( WIRE 234 )</v>
      </c>
      <c r="K228" s="9" t="str">
        <f aca="false">"X"&amp;$E$212</f>
        <v>X1616.32932232256</v>
      </c>
      <c r="L228" s="9" t="str">
        <f aca="false">"Y"&amp;H228</f>
        <v>Y1582.08522271785</v>
      </c>
      <c r="M228" s="9" t="str">
        <f aca="false">"G111"</f>
        <v>G111</v>
      </c>
      <c r="O228" s="4" t="str">
        <f aca="false">"N"&amp;I228&amp;" "&amp;J228&amp;" "&amp;K228&amp;" "&amp;L228&amp;" "&amp;M228</f>
        <v>N227 ( WIRE 234 ) X1616.32932232256 Y1582.08522271785 G111</v>
      </c>
    </row>
    <row r="229" customFormat="false" ht="13.8" hidden="false" customHeight="false" outlineLevel="0" collapsed="false">
      <c r="D229" s="9" t="n">
        <f aca="false">D228+$B$6</f>
        <v>235</v>
      </c>
      <c r="E229" s="9" t="n">
        <f aca="false">E$2+$B$4*($I229-1)</f>
        <v>1662.64673889153</v>
      </c>
      <c r="F229" s="9" t="n">
        <f aca="false">F$2+$B$5*($I229-1)</f>
        <v>1609.62771693787</v>
      </c>
      <c r="G229" s="9" t="n">
        <f aca="false">$E$212</f>
        <v>1616.32932232256</v>
      </c>
      <c r="H229" s="9" t="n">
        <f aca="false">H228-5.75</f>
        <v>1576.33522271785</v>
      </c>
      <c r="I229" s="9" t="n">
        <v>228</v>
      </c>
      <c r="J229" s="9" t="str">
        <f aca="false">"( WIRE "&amp;D229&amp;" )"</f>
        <v>( WIRE 235 )</v>
      </c>
      <c r="K229" s="9" t="str">
        <f aca="false">"X"&amp;$E$212</f>
        <v>X1616.32932232256</v>
      </c>
      <c r="L229" s="9" t="str">
        <f aca="false">"Y"&amp;H229</f>
        <v>Y1576.33522271785</v>
      </c>
      <c r="M229" s="9" t="str">
        <f aca="false">"G111"</f>
        <v>G111</v>
      </c>
      <c r="O229" s="4" t="str">
        <f aca="false">"N"&amp;I229&amp;" "&amp;J229&amp;" "&amp;K229&amp;" "&amp;L229&amp;" "&amp;M229</f>
        <v>N228 ( WIRE 235 ) X1616.32932232256 Y1576.33522271785 G111</v>
      </c>
    </row>
    <row r="230" customFormat="false" ht="13.8" hidden="false" customHeight="false" outlineLevel="0" collapsed="false">
      <c r="D230" s="9" t="n">
        <f aca="false">D229+$B$6</f>
        <v>236</v>
      </c>
      <c r="E230" s="9" t="n">
        <f aca="false">E$2+$B$4*($I230-1)</f>
        <v>1665.37129280735</v>
      </c>
      <c r="F230" s="9" t="n">
        <f aca="false">F$2+$B$5*($I230-1)</f>
        <v>1605.83609895081</v>
      </c>
      <c r="G230" s="9" t="n">
        <f aca="false">$E$212</f>
        <v>1616.32932232256</v>
      </c>
      <c r="H230" s="9" t="n">
        <f aca="false">H229-5.75</f>
        <v>1570.58522271785</v>
      </c>
      <c r="I230" s="9" t="n">
        <v>229</v>
      </c>
      <c r="J230" s="9" t="str">
        <f aca="false">"( WIRE "&amp;D230&amp;" )"</f>
        <v>( WIRE 236 )</v>
      </c>
      <c r="K230" s="9" t="str">
        <f aca="false">"X"&amp;$E$212</f>
        <v>X1616.32932232256</v>
      </c>
      <c r="L230" s="9" t="str">
        <f aca="false">"Y"&amp;H230</f>
        <v>Y1570.58522271785</v>
      </c>
      <c r="M230" s="9" t="str">
        <f aca="false">"G111"</f>
        <v>G111</v>
      </c>
      <c r="O230" s="4" t="str">
        <f aca="false">"N"&amp;I230&amp;" "&amp;J230&amp;" "&amp;K230&amp;" "&amp;L230&amp;" "&amp;M230</f>
        <v>N229 ( WIRE 236 ) X1616.32932232256 Y1570.58522271785 G111</v>
      </c>
    </row>
    <row r="231" customFormat="false" ht="13.8" hidden="false" customHeight="false" outlineLevel="0" collapsed="false">
      <c r="D231" s="9" t="n">
        <f aca="false">D230+$B$6</f>
        <v>237</v>
      </c>
      <c r="E231" s="9" t="n">
        <f aca="false">E$2+$B$4*($I231-1)</f>
        <v>1668.09584672317</v>
      </c>
      <c r="F231" s="9" t="n">
        <f aca="false">F$2+$B$5*($I231-1)</f>
        <v>1602.04448096375</v>
      </c>
      <c r="G231" s="9" t="n">
        <f aca="false">$E$212</f>
        <v>1616.32932232256</v>
      </c>
      <c r="H231" s="9" t="n">
        <f aca="false">H230-5.75</f>
        <v>1564.83522271785</v>
      </c>
      <c r="I231" s="9" t="n">
        <v>230</v>
      </c>
      <c r="J231" s="9" t="str">
        <f aca="false">"( WIRE "&amp;D231&amp;" )"</f>
        <v>( WIRE 237 )</v>
      </c>
      <c r="K231" s="9" t="str">
        <f aca="false">"X"&amp;$E$212</f>
        <v>X1616.32932232256</v>
      </c>
      <c r="L231" s="9" t="str">
        <f aca="false">"Y"&amp;H231</f>
        <v>Y1564.83522271785</v>
      </c>
      <c r="M231" s="9" t="str">
        <f aca="false">"G111"</f>
        <v>G111</v>
      </c>
      <c r="O231" s="4" t="str">
        <f aca="false">"N"&amp;I231&amp;" "&amp;J231&amp;" "&amp;K231&amp;" "&amp;L231&amp;" "&amp;M231</f>
        <v>N230 ( WIRE 237 ) X1616.32932232256 Y1564.83522271785 G111</v>
      </c>
    </row>
    <row r="232" customFormat="false" ht="13.8" hidden="false" customHeight="false" outlineLevel="0" collapsed="false">
      <c r="D232" s="9" t="n">
        <f aca="false">D231+$B$6</f>
        <v>238</v>
      </c>
      <c r="E232" s="9" t="n">
        <f aca="false">E$2+$B$4*($I232-1)</f>
        <v>1670.82040063899</v>
      </c>
      <c r="F232" s="9" t="n">
        <f aca="false">F$2+$B$5*($I232-1)</f>
        <v>1598.2528629767</v>
      </c>
      <c r="G232" s="9" t="n">
        <f aca="false">$E$212</f>
        <v>1616.32932232256</v>
      </c>
      <c r="H232" s="9" t="n">
        <f aca="false">H231-5.75</f>
        <v>1559.08522271785</v>
      </c>
      <c r="I232" s="9" t="n">
        <v>231</v>
      </c>
      <c r="J232" s="9" t="str">
        <f aca="false">"( WIRE "&amp;D232&amp;" )"</f>
        <v>( WIRE 238 )</v>
      </c>
      <c r="K232" s="9" t="str">
        <f aca="false">"X"&amp;$E$212</f>
        <v>X1616.32932232256</v>
      </c>
      <c r="L232" s="9" t="str">
        <f aca="false">"Y"&amp;H232</f>
        <v>Y1559.08522271785</v>
      </c>
      <c r="M232" s="9" t="str">
        <f aca="false">"G111"</f>
        <v>G111</v>
      </c>
      <c r="O232" s="4" t="str">
        <f aca="false">"N"&amp;I232&amp;" "&amp;J232&amp;" "&amp;K232&amp;" "&amp;L232&amp;" "&amp;M232</f>
        <v>N231 ( WIRE 238 ) X1616.32932232256 Y1559.08522271785 G111</v>
      </c>
    </row>
    <row r="233" customFormat="false" ht="13.8" hidden="false" customHeight="false" outlineLevel="0" collapsed="false">
      <c r="D233" s="9" t="n">
        <f aca="false">D232+$B$6</f>
        <v>239</v>
      </c>
      <c r="E233" s="9" t="n">
        <f aca="false">E$2+$B$4*($I233-1)</f>
        <v>1673.54495455482</v>
      </c>
      <c r="F233" s="9" t="n">
        <f aca="false">F$2+$B$5*($I233-1)</f>
        <v>1594.46124498964</v>
      </c>
      <c r="G233" s="9" t="n">
        <f aca="false">$E$212</f>
        <v>1616.32932232256</v>
      </c>
      <c r="H233" s="9" t="n">
        <f aca="false">H232-5.75</f>
        <v>1553.33522271785</v>
      </c>
      <c r="I233" s="9" t="n">
        <v>232</v>
      </c>
      <c r="J233" s="9" t="str">
        <f aca="false">"( WIRE "&amp;D233&amp;" )"</f>
        <v>( WIRE 239 )</v>
      </c>
      <c r="K233" s="9" t="str">
        <f aca="false">"X"&amp;$E$212</f>
        <v>X1616.32932232256</v>
      </c>
      <c r="L233" s="9" t="str">
        <f aca="false">"Y"&amp;H233</f>
        <v>Y1553.33522271785</v>
      </c>
      <c r="M233" s="9" t="str">
        <f aca="false">"G111"</f>
        <v>G111</v>
      </c>
      <c r="O233" s="4" t="str">
        <f aca="false">"N"&amp;I233&amp;" "&amp;J233&amp;" "&amp;K233&amp;" "&amp;L233&amp;" "&amp;M233</f>
        <v>N232 ( WIRE 239 ) X1616.32932232256 Y1553.33522271785 G111</v>
      </c>
    </row>
    <row r="234" customFormat="false" ht="13.8" hidden="false" customHeight="false" outlineLevel="0" collapsed="false">
      <c r="D234" s="9" t="n">
        <f aca="false">D233+$B$6</f>
        <v>240</v>
      </c>
      <c r="E234" s="9" t="n">
        <f aca="false">E$2+$B$4*($I234-1)</f>
        <v>1676.26950847064</v>
      </c>
      <c r="F234" s="9" t="n">
        <f aca="false">F$2+$B$5*($I234-1)</f>
        <v>1590.66962700258</v>
      </c>
      <c r="G234" s="9" t="n">
        <f aca="false">$E$212</f>
        <v>1616.32932232256</v>
      </c>
      <c r="H234" s="9" t="n">
        <f aca="false">H233-5.75</f>
        <v>1547.58522271785</v>
      </c>
      <c r="I234" s="9" t="n">
        <v>233</v>
      </c>
      <c r="J234" s="9" t="str">
        <f aca="false">"( WIRE "&amp;D234&amp;" )"</f>
        <v>( WIRE 240 )</v>
      </c>
      <c r="K234" s="9" t="str">
        <f aca="false">"X"&amp;$E$212</f>
        <v>X1616.32932232256</v>
      </c>
      <c r="L234" s="9" t="str">
        <f aca="false">"Y"&amp;H234</f>
        <v>Y1547.58522271785</v>
      </c>
      <c r="M234" s="9" t="str">
        <f aca="false">"G111"</f>
        <v>G111</v>
      </c>
      <c r="O234" s="4" t="str">
        <f aca="false">"N"&amp;I234&amp;" "&amp;J234&amp;" "&amp;K234&amp;" "&amp;L234&amp;" "&amp;M234</f>
        <v>N233 ( WIRE 240 ) X1616.32932232256 Y1547.58522271785 G111</v>
      </c>
    </row>
    <row r="235" customFormat="false" ht="13.8" hidden="false" customHeight="false" outlineLevel="0" collapsed="false">
      <c r="D235" s="9" t="n">
        <f aca="false">D234+$B$6</f>
        <v>241</v>
      </c>
      <c r="E235" s="9" t="n">
        <f aca="false">E$2+$B$4*($I235-1)</f>
        <v>1678.99406238646</v>
      </c>
      <c r="F235" s="9" t="n">
        <f aca="false">F$2+$B$5*($I235-1)</f>
        <v>1586.87800901552</v>
      </c>
      <c r="G235" s="9" t="n">
        <f aca="false">$E$212</f>
        <v>1616.32932232256</v>
      </c>
      <c r="H235" s="9" t="n">
        <f aca="false">H234-5.75</f>
        <v>1541.83522271785</v>
      </c>
      <c r="I235" s="9" t="n">
        <v>234</v>
      </c>
      <c r="J235" s="9" t="str">
        <f aca="false">"( WIRE "&amp;D235&amp;" )"</f>
        <v>( WIRE 241 )</v>
      </c>
      <c r="K235" s="9" t="str">
        <f aca="false">"X"&amp;$E$212</f>
        <v>X1616.32932232256</v>
      </c>
      <c r="L235" s="9" t="str">
        <f aca="false">"Y"&amp;H235</f>
        <v>Y1541.83522271785</v>
      </c>
      <c r="M235" s="9" t="str">
        <f aca="false">"G111"</f>
        <v>G111</v>
      </c>
      <c r="O235" s="4" t="str">
        <f aca="false">"N"&amp;I235&amp;" "&amp;J235&amp;" "&amp;K235&amp;" "&amp;L235&amp;" "&amp;M235</f>
        <v>N234 ( WIRE 241 ) X1616.32932232256 Y1541.83522271785 G111</v>
      </c>
    </row>
    <row r="236" customFormat="false" ht="13.8" hidden="false" customHeight="false" outlineLevel="0" collapsed="false">
      <c r="D236" s="9" t="n">
        <f aca="false">D235+$B$6</f>
        <v>242</v>
      </c>
      <c r="E236" s="9" t="n">
        <f aca="false">E$2+$B$4*($I236-1)</f>
        <v>1681.71861630228</v>
      </c>
      <c r="F236" s="9" t="n">
        <f aca="false">F$2+$B$5*($I236-1)</f>
        <v>1583.08639102846</v>
      </c>
      <c r="G236" s="9" t="n">
        <f aca="false">$E$212</f>
        <v>1616.32932232256</v>
      </c>
      <c r="H236" s="9" t="n">
        <f aca="false">H235-5.75</f>
        <v>1536.08522271785</v>
      </c>
      <c r="I236" s="9" t="n">
        <v>235</v>
      </c>
      <c r="J236" s="9" t="str">
        <f aca="false">"( WIRE "&amp;D236&amp;" )"</f>
        <v>( WIRE 242 )</v>
      </c>
      <c r="K236" s="9" t="str">
        <f aca="false">"X"&amp;$E$212</f>
        <v>X1616.32932232256</v>
      </c>
      <c r="L236" s="9" t="str">
        <f aca="false">"Y"&amp;H236</f>
        <v>Y1536.08522271785</v>
      </c>
      <c r="M236" s="9" t="str">
        <f aca="false">"G111"</f>
        <v>G111</v>
      </c>
      <c r="O236" s="4" t="str">
        <f aca="false">"N"&amp;I236&amp;" "&amp;J236&amp;" "&amp;K236&amp;" "&amp;L236&amp;" "&amp;M236</f>
        <v>N235 ( WIRE 242 ) X1616.32932232256 Y1536.08522271785 G111</v>
      </c>
    </row>
    <row r="237" customFormat="false" ht="13.8" hidden="false" customHeight="false" outlineLevel="0" collapsed="false">
      <c r="D237" s="9" t="n">
        <f aca="false">D236+$B$6</f>
        <v>243</v>
      </c>
      <c r="E237" s="9" t="n">
        <f aca="false">E$2+$B$4*($I237-1)</f>
        <v>1684.4431702181</v>
      </c>
      <c r="F237" s="9" t="n">
        <f aca="false">F$2+$B$5*($I237-1)</f>
        <v>1579.29477304141</v>
      </c>
      <c r="G237" s="9" t="n">
        <f aca="false">$E$212</f>
        <v>1616.32932232256</v>
      </c>
      <c r="H237" s="9" t="n">
        <f aca="false">H236-5.75</f>
        <v>1530.33522271785</v>
      </c>
      <c r="I237" s="9" t="n">
        <v>236</v>
      </c>
      <c r="J237" s="9" t="str">
        <f aca="false">"( WIRE "&amp;D237&amp;" )"</f>
        <v>( WIRE 243 )</v>
      </c>
      <c r="K237" s="9" t="str">
        <f aca="false">"X"&amp;$E$212</f>
        <v>X1616.32932232256</v>
      </c>
      <c r="L237" s="9" t="str">
        <f aca="false">"Y"&amp;H237</f>
        <v>Y1530.33522271785</v>
      </c>
      <c r="M237" s="9" t="str">
        <f aca="false">"G111"</f>
        <v>G111</v>
      </c>
      <c r="O237" s="4" t="str">
        <f aca="false">"N"&amp;I237&amp;" "&amp;J237&amp;" "&amp;K237&amp;" "&amp;L237&amp;" "&amp;M237</f>
        <v>N236 ( WIRE 243 ) X1616.32932232256 Y1530.33522271785 G111</v>
      </c>
    </row>
    <row r="238" customFormat="false" ht="13.8" hidden="false" customHeight="false" outlineLevel="0" collapsed="false">
      <c r="D238" s="9" t="n">
        <f aca="false">D237+$B$6</f>
        <v>244</v>
      </c>
      <c r="E238" s="9" t="n">
        <f aca="false">E$2+$B$4*($I238-1)</f>
        <v>1687.16772413392</v>
      </c>
      <c r="F238" s="9" t="n">
        <f aca="false">F$2+$B$5*($I238-1)</f>
        <v>1575.50315505435</v>
      </c>
      <c r="G238" s="9" t="n">
        <f aca="false">$E$212</f>
        <v>1616.32932232256</v>
      </c>
      <c r="H238" s="9" t="n">
        <f aca="false">H237-5.75</f>
        <v>1524.58522271785</v>
      </c>
      <c r="I238" s="9" t="n">
        <v>237</v>
      </c>
      <c r="J238" s="9" t="str">
        <f aca="false">"( WIRE "&amp;D238&amp;" )"</f>
        <v>( WIRE 244 )</v>
      </c>
      <c r="K238" s="9" t="str">
        <f aca="false">"X"&amp;$E$212</f>
        <v>X1616.32932232256</v>
      </c>
      <c r="L238" s="9" t="str">
        <f aca="false">"Y"&amp;H238</f>
        <v>Y1524.58522271785</v>
      </c>
      <c r="M238" s="9" t="str">
        <f aca="false">"G111"</f>
        <v>G111</v>
      </c>
      <c r="O238" s="4" t="str">
        <f aca="false">"N"&amp;I238&amp;" "&amp;J238&amp;" "&amp;K238&amp;" "&amp;L238&amp;" "&amp;M238</f>
        <v>N237 ( WIRE 244 ) X1616.32932232256 Y1524.58522271785 G111</v>
      </c>
    </row>
    <row r="239" customFormat="false" ht="13.8" hidden="false" customHeight="false" outlineLevel="0" collapsed="false">
      <c r="D239" s="9" t="n">
        <f aca="false">D238+$B$6</f>
        <v>245</v>
      </c>
      <c r="E239" s="9" t="n">
        <f aca="false">E$2+$B$4*($I239-1)</f>
        <v>1689.89227804975</v>
      </c>
      <c r="F239" s="9" t="n">
        <f aca="false">F$2+$B$5*($I239-1)</f>
        <v>1571.71153706729</v>
      </c>
      <c r="G239" s="9" t="n">
        <f aca="false">$E$212</f>
        <v>1616.32932232256</v>
      </c>
      <c r="H239" s="9" t="n">
        <f aca="false">H238-5.75</f>
        <v>1518.83522271785</v>
      </c>
      <c r="I239" s="9" t="n">
        <v>238</v>
      </c>
      <c r="J239" s="9" t="str">
        <f aca="false">"( WIRE "&amp;D239&amp;" )"</f>
        <v>( WIRE 245 )</v>
      </c>
      <c r="K239" s="9" t="str">
        <f aca="false">"X"&amp;$E$212</f>
        <v>X1616.32932232256</v>
      </c>
      <c r="L239" s="9" t="str">
        <f aca="false">"Y"&amp;H239</f>
        <v>Y1518.83522271785</v>
      </c>
      <c r="M239" s="9" t="str">
        <f aca="false">"G111"</f>
        <v>G111</v>
      </c>
      <c r="O239" s="4" t="str">
        <f aca="false">"N"&amp;I239&amp;" "&amp;J239&amp;" "&amp;K239&amp;" "&amp;L239&amp;" "&amp;M239</f>
        <v>N238 ( WIRE 245 ) X1616.32932232256 Y1518.83522271785 G111</v>
      </c>
    </row>
    <row r="240" customFormat="false" ht="13.8" hidden="false" customHeight="false" outlineLevel="0" collapsed="false">
      <c r="D240" s="9" t="n">
        <f aca="false">D239+$B$6</f>
        <v>246</v>
      </c>
      <c r="E240" s="9" t="n">
        <f aca="false">E$2+$B$4*($I240-1)</f>
        <v>1692.61683196557</v>
      </c>
      <c r="F240" s="9" t="n">
        <f aca="false">F$2+$B$5*($I240-1)</f>
        <v>1567.91991908023</v>
      </c>
      <c r="G240" s="9" t="n">
        <f aca="false">$E$212</f>
        <v>1616.32932232256</v>
      </c>
      <c r="H240" s="9" t="n">
        <f aca="false">H239-5.75</f>
        <v>1513.08522271785</v>
      </c>
      <c r="I240" s="9" t="n">
        <v>239</v>
      </c>
      <c r="J240" s="9" t="str">
        <f aca="false">"( WIRE "&amp;D240&amp;" )"</f>
        <v>( WIRE 246 )</v>
      </c>
      <c r="K240" s="9" t="str">
        <f aca="false">"X"&amp;$E$212</f>
        <v>X1616.32932232256</v>
      </c>
      <c r="L240" s="9" t="str">
        <f aca="false">"Y"&amp;H240</f>
        <v>Y1513.08522271785</v>
      </c>
      <c r="M240" s="9" t="str">
        <f aca="false">"G111"</f>
        <v>G111</v>
      </c>
      <c r="O240" s="4" t="str">
        <f aca="false">"N"&amp;I240&amp;" "&amp;J240&amp;" "&amp;K240&amp;" "&amp;L240&amp;" "&amp;M240</f>
        <v>N239 ( WIRE 246 ) X1616.32932232256 Y1513.08522271785 G111</v>
      </c>
    </row>
    <row r="241" customFormat="false" ht="13.8" hidden="false" customHeight="false" outlineLevel="0" collapsed="false">
      <c r="D241" s="9" t="n">
        <f aca="false">D240+$B$6</f>
        <v>247</v>
      </c>
      <c r="E241" s="9" t="n">
        <f aca="false">E$2+$B$4*($I241-1)</f>
        <v>1695.34138588139</v>
      </c>
      <c r="F241" s="9" t="n">
        <f aca="false">F$2+$B$5*($I241-1)</f>
        <v>1564.12830109318</v>
      </c>
      <c r="G241" s="9" t="n">
        <f aca="false">$E$212</f>
        <v>1616.32932232256</v>
      </c>
      <c r="H241" s="9" t="n">
        <f aca="false">H240-5.75</f>
        <v>1507.33522271785</v>
      </c>
      <c r="I241" s="9" t="n">
        <v>240</v>
      </c>
      <c r="J241" s="9" t="str">
        <f aca="false">"( WIRE "&amp;D241&amp;" )"</f>
        <v>( WIRE 247 )</v>
      </c>
      <c r="K241" s="9" t="str">
        <f aca="false">"X"&amp;$E$212</f>
        <v>X1616.32932232256</v>
      </c>
      <c r="L241" s="9" t="str">
        <f aca="false">"Y"&amp;H241</f>
        <v>Y1507.33522271785</v>
      </c>
      <c r="M241" s="9" t="str">
        <f aca="false">"G111"</f>
        <v>G111</v>
      </c>
      <c r="O241" s="4" t="str">
        <f aca="false">"N"&amp;I241&amp;" "&amp;J241&amp;" "&amp;K241&amp;" "&amp;L241&amp;" "&amp;M241</f>
        <v>N240 ( WIRE 247 ) X1616.32932232256 Y1507.33522271785 G111</v>
      </c>
    </row>
    <row r="242" customFormat="false" ht="13.8" hidden="false" customHeight="false" outlineLevel="0" collapsed="false">
      <c r="D242" s="9" t="n">
        <f aca="false">D241+$B$6</f>
        <v>248</v>
      </c>
      <c r="E242" s="9" t="n">
        <f aca="false">E$2+$B$4*($I242-1)</f>
        <v>1698.06593979721</v>
      </c>
      <c r="F242" s="9" t="n">
        <f aca="false">F$2+$B$5*($I242-1)</f>
        <v>1560.33668310612</v>
      </c>
      <c r="G242" s="9" t="n">
        <f aca="false">$E$212</f>
        <v>1616.32932232256</v>
      </c>
      <c r="H242" s="9" t="n">
        <f aca="false">H241-5.75</f>
        <v>1501.58522271785</v>
      </c>
      <c r="I242" s="9" t="n">
        <v>241</v>
      </c>
      <c r="J242" s="9" t="str">
        <f aca="false">"( WIRE "&amp;D242&amp;" )"</f>
        <v>( WIRE 248 )</v>
      </c>
      <c r="K242" s="9" t="str">
        <f aca="false">"X"&amp;$E$212</f>
        <v>X1616.32932232256</v>
      </c>
      <c r="L242" s="9" t="str">
        <f aca="false">"Y"&amp;H242</f>
        <v>Y1501.58522271785</v>
      </c>
      <c r="M242" s="9" t="str">
        <f aca="false">"G111"</f>
        <v>G111</v>
      </c>
      <c r="O242" s="4" t="str">
        <f aca="false">"N"&amp;I242&amp;" "&amp;J242&amp;" "&amp;K242&amp;" "&amp;L242&amp;" "&amp;M242</f>
        <v>N241 ( WIRE 248 ) X1616.32932232256 Y1501.58522271785 G111</v>
      </c>
    </row>
    <row r="243" customFormat="false" ht="13.8" hidden="false" customHeight="false" outlineLevel="0" collapsed="false">
      <c r="D243" s="9" t="n">
        <f aca="false">D242+$B$6</f>
        <v>249</v>
      </c>
      <c r="E243" s="9" t="n">
        <f aca="false">E$2+$B$4*($I243-1)</f>
        <v>1700.79049371303</v>
      </c>
      <c r="F243" s="9" t="n">
        <f aca="false">F$2+$B$5*($I243-1)</f>
        <v>1556.54506511906</v>
      </c>
      <c r="G243" s="9" t="n">
        <f aca="false">$E$212</f>
        <v>1616.32932232256</v>
      </c>
      <c r="H243" s="9" t="n">
        <f aca="false">H242-5.75</f>
        <v>1495.83522271785</v>
      </c>
      <c r="I243" s="9" t="n">
        <v>242</v>
      </c>
      <c r="J243" s="9" t="str">
        <f aca="false">"( WIRE "&amp;D243&amp;" )"</f>
        <v>( WIRE 249 )</v>
      </c>
      <c r="K243" s="9" t="str">
        <f aca="false">"X"&amp;$E$212</f>
        <v>X1616.32932232256</v>
      </c>
      <c r="L243" s="9" t="str">
        <f aca="false">"Y"&amp;H243</f>
        <v>Y1495.83522271785</v>
      </c>
      <c r="M243" s="9" t="str">
        <f aca="false">"G111"</f>
        <v>G111</v>
      </c>
      <c r="O243" s="4" t="str">
        <f aca="false">"N"&amp;I243&amp;" "&amp;J243&amp;" "&amp;K243&amp;" "&amp;L243&amp;" "&amp;M243</f>
        <v>N242 ( WIRE 249 ) X1616.32932232256 Y1495.83522271785 G111</v>
      </c>
    </row>
    <row r="244" customFormat="false" ht="13.8" hidden="false" customHeight="false" outlineLevel="0" collapsed="false">
      <c r="D244" s="9" t="n">
        <f aca="false">D243+$B$6</f>
        <v>250</v>
      </c>
      <c r="E244" s="9" t="n">
        <f aca="false">E$2+$B$4*($I244-1)</f>
        <v>1703.51504762885</v>
      </c>
      <c r="F244" s="9" t="n">
        <f aca="false">F$2+$B$5*($I244-1)</f>
        <v>1552.753447132</v>
      </c>
      <c r="G244" s="9" t="n">
        <f aca="false">$E$212</f>
        <v>1616.32932232256</v>
      </c>
      <c r="H244" s="9" t="n">
        <f aca="false">H243-5.75</f>
        <v>1490.08522271785</v>
      </c>
      <c r="I244" s="9" t="n">
        <v>243</v>
      </c>
      <c r="J244" s="9" t="str">
        <f aca="false">"( WIRE "&amp;D244&amp;" )"</f>
        <v>( WIRE 250 )</v>
      </c>
      <c r="K244" s="9" t="str">
        <f aca="false">"X"&amp;$E$212</f>
        <v>X1616.32932232256</v>
      </c>
      <c r="L244" s="9" t="str">
        <f aca="false">"Y"&amp;H244</f>
        <v>Y1490.08522271785</v>
      </c>
      <c r="M244" s="9" t="str">
        <f aca="false">"G111"</f>
        <v>G111</v>
      </c>
      <c r="O244" s="4" t="str">
        <f aca="false">"N"&amp;I244&amp;" "&amp;J244&amp;" "&amp;K244&amp;" "&amp;L244&amp;" "&amp;M244</f>
        <v>N243 ( WIRE 250 ) X1616.32932232256 Y1490.08522271785 G111</v>
      </c>
    </row>
    <row r="245" customFormat="false" ht="13.8" hidden="false" customHeight="false" outlineLevel="0" collapsed="false">
      <c r="D245" s="9" t="n">
        <f aca="false">D244+$B$6</f>
        <v>251</v>
      </c>
      <c r="E245" s="9" t="n">
        <f aca="false">E$2+$B$4*($I245-1)</f>
        <v>1706.23960154468</v>
      </c>
      <c r="F245" s="9" t="n">
        <f aca="false">F$2+$B$5*($I245-1)</f>
        <v>1548.96182914494</v>
      </c>
      <c r="G245" s="9" t="n">
        <f aca="false">$E$212</f>
        <v>1616.32932232256</v>
      </c>
      <c r="H245" s="9" t="n">
        <f aca="false">H244-5.75</f>
        <v>1484.33522271785</v>
      </c>
      <c r="I245" s="9" t="n">
        <v>244</v>
      </c>
      <c r="J245" s="9" t="str">
        <f aca="false">"( WIRE "&amp;D245&amp;" )"</f>
        <v>( WIRE 251 )</v>
      </c>
      <c r="K245" s="9" t="str">
        <f aca="false">"X"&amp;$E$212</f>
        <v>X1616.32932232256</v>
      </c>
      <c r="L245" s="9" t="str">
        <f aca="false">"Y"&amp;H245</f>
        <v>Y1484.33522271785</v>
      </c>
      <c r="M245" s="9" t="str">
        <f aca="false">"G111"</f>
        <v>G111</v>
      </c>
      <c r="O245" s="4" t="str">
        <f aca="false">"N"&amp;I245&amp;" "&amp;J245&amp;" "&amp;K245&amp;" "&amp;L245&amp;" "&amp;M245</f>
        <v>N244 ( WIRE 251 ) X1616.32932232256 Y1484.33522271785 G111</v>
      </c>
    </row>
    <row r="246" customFormat="false" ht="13.8" hidden="false" customHeight="false" outlineLevel="0" collapsed="false">
      <c r="D246" s="9" t="n">
        <f aca="false">D245+$B$6</f>
        <v>252</v>
      </c>
      <c r="E246" s="9" t="n">
        <f aca="false">E$2+$B$4*($I246-1)</f>
        <v>1708.9641554605</v>
      </c>
      <c r="F246" s="9" t="n">
        <f aca="false">F$2+$B$5*($I246-1)</f>
        <v>1545.17021115789</v>
      </c>
      <c r="G246" s="9" t="n">
        <f aca="false">$E$212</f>
        <v>1616.32932232256</v>
      </c>
      <c r="H246" s="9" t="n">
        <f aca="false">H245-5.75</f>
        <v>1478.58522271785</v>
      </c>
      <c r="I246" s="9" t="n">
        <v>245</v>
      </c>
      <c r="J246" s="9" t="str">
        <f aca="false">"( WIRE "&amp;D246&amp;" )"</f>
        <v>( WIRE 252 )</v>
      </c>
      <c r="K246" s="9" t="str">
        <f aca="false">"X"&amp;$E$212</f>
        <v>X1616.32932232256</v>
      </c>
      <c r="L246" s="9" t="str">
        <f aca="false">"Y"&amp;H246</f>
        <v>Y1478.58522271785</v>
      </c>
      <c r="M246" s="9" t="str">
        <f aca="false">"G111"</f>
        <v>G111</v>
      </c>
      <c r="O246" s="4" t="str">
        <f aca="false">"N"&amp;I246&amp;" "&amp;J246&amp;" "&amp;K246&amp;" "&amp;L246&amp;" "&amp;M246</f>
        <v>N245 ( WIRE 252 ) X1616.32932232256 Y1478.58522271785 G111</v>
      </c>
    </row>
    <row r="247" customFormat="false" ht="13.8" hidden="false" customHeight="false" outlineLevel="0" collapsed="false">
      <c r="D247" s="9" t="n">
        <f aca="false">D246+$B$6</f>
        <v>253</v>
      </c>
      <c r="E247" s="9" t="n">
        <f aca="false">E$2+$B$4*($I247-1)</f>
        <v>1711.68870937632</v>
      </c>
      <c r="F247" s="9" t="n">
        <f aca="false">F$2+$B$5*($I247-1)</f>
        <v>1541.37859317083</v>
      </c>
      <c r="G247" s="9" t="n">
        <f aca="false">$E$212</f>
        <v>1616.32932232256</v>
      </c>
      <c r="H247" s="9" t="n">
        <f aca="false">H246-5.75</f>
        <v>1472.83522271785</v>
      </c>
      <c r="I247" s="9" t="n">
        <v>246</v>
      </c>
      <c r="J247" s="9" t="str">
        <f aca="false">"( WIRE "&amp;D247&amp;" )"</f>
        <v>( WIRE 253 )</v>
      </c>
      <c r="K247" s="9" t="str">
        <f aca="false">"X"&amp;$E$212</f>
        <v>X1616.32932232256</v>
      </c>
      <c r="L247" s="9" t="str">
        <f aca="false">"Y"&amp;H247</f>
        <v>Y1472.83522271785</v>
      </c>
      <c r="M247" s="9" t="str">
        <f aca="false">"G111"</f>
        <v>G111</v>
      </c>
      <c r="O247" s="4" t="str">
        <f aca="false">"N"&amp;I247&amp;" "&amp;J247&amp;" "&amp;K247&amp;" "&amp;L247&amp;" "&amp;M247</f>
        <v>N246 ( WIRE 253 ) X1616.32932232256 Y1472.83522271785 G111</v>
      </c>
    </row>
    <row r="248" customFormat="false" ht="13.8" hidden="false" customHeight="false" outlineLevel="0" collapsed="false">
      <c r="D248" s="9" t="n">
        <f aca="false">D247+$B$6</f>
        <v>254</v>
      </c>
      <c r="E248" s="9" t="n">
        <f aca="false">E$2+$B$4*($I248-1)</f>
        <v>1714.41326329214</v>
      </c>
      <c r="F248" s="9" t="n">
        <f aca="false">F$2+$B$5*($I248-1)</f>
        <v>1537.58697518377</v>
      </c>
      <c r="G248" s="9" t="n">
        <f aca="false">$E$212</f>
        <v>1616.32932232256</v>
      </c>
      <c r="H248" s="9" t="n">
        <f aca="false">H247-5.75</f>
        <v>1467.08522271785</v>
      </c>
      <c r="I248" s="9" t="n">
        <v>247</v>
      </c>
      <c r="J248" s="9" t="str">
        <f aca="false">"( WIRE "&amp;D248&amp;" )"</f>
        <v>( WIRE 254 )</v>
      </c>
      <c r="K248" s="9" t="str">
        <f aca="false">"X"&amp;$E$212</f>
        <v>X1616.32932232256</v>
      </c>
      <c r="L248" s="9" t="str">
        <f aca="false">"Y"&amp;H248</f>
        <v>Y1467.08522271785</v>
      </c>
      <c r="M248" s="9" t="str">
        <f aca="false">"G111"</f>
        <v>G111</v>
      </c>
      <c r="O248" s="4" t="str">
        <f aca="false">"N"&amp;I248&amp;" "&amp;J248&amp;" "&amp;K248&amp;" "&amp;L248&amp;" "&amp;M248</f>
        <v>N247 ( WIRE 254 ) X1616.32932232256 Y1467.08522271785 G111</v>
      </c>
    </row>
    <row r="249" customFormat="false" ht="13.8" hidden="false" customHeight="false" outlineLevel="0" collapsed="false">
      <c r="D249" s="9" t="n">
        <f aca="false">D248+$B$6</f>
        <v>255</v>
      </c>
      <c r="E249" s="9" t="n">
        <f aca="false">E$2+$B$4*($I249-1)</f>
        <v>1717.13781720796</v>
      </c>
      <c r="F249" s="9" t="n">
        <f aca="false">F$2+$B$5*($I249-1)</f>
        <v>1533.79535719671</v>
      </c>
      <c r="G249" s="9" t="n">
        <f aca="false">$E$212</f>
        <v>1616.32932232256</v>
      </c>
      <c r="H249" s="9" t="n">
        <f aca="false">H248-5.75</f>
        <v>1461.33522271785</v>
      </c>
      <c r="I249" s="9" t="n">
        <v>248</v>
      </c>
      <c r="J249" s="9" t="str">
        <f aca="false">"( WIRE "&amp;D249&amp;" )"</f>
        <v>( WIRE 255 )</v>
      </c>
      <c r="K249" s="9" t="str">
        <f aca="false">"X"&amp;$E$212</f>
        <v>X1616.32932232256</v>
      </c>
      <c r="L249" s="9" t="str">
        <f aca="false">"Y"&amp;H249</f>
        <v>Y1461.33522271785</v>
      </c>
      <c r="M249" s="9" t="str">
        <f aca="false">"G111"</f>
        <v>G111</v>
      </c>
      <c r="O249" s="4" t="str">
        <f aca="false">"N"&amp;I249&amp;" "&amp;J249&amp;" "&amp;K249&amp;" "&amp;L249&amp;" "&amp;M249</f>
        <v>N248 ( WIRE 255 ) X1616.32932232256 Y1461.33522271785 G111</v>
      </c>
    </row>
    <row r="250" customFormat="false" ht="13.8" hidden="false" customHeight="false" outlineLevel="0" collapsed="false">
      <c r="D250" s="9" t="n">
        <f aca="false">D249+$B$6</f>
        <v>256</v>
      </c>
      <c r="E250" s="9" t="n">
        <f aca="false">E$2+$B$4*($I250-1)</f>
        <v>1719.86237112378</v>
      </c>
      <c r="F250" s="9" t="n">
        <f aca="false">F$2+$B$5*($I250-1)</f>
        <v>1530.00373920965</v>
      </c>
      <c r="G250" s="9" t="n">
        <f aca="false">$E$212</f>
        <v>1616.32932232256</v>
      </c>
      <c r="H250" s="9" t="n">
        <f aca="false">H249-5.75</f>
        <v>1455.58522271785</v>
      </c>
      <c r="I250" s="9" t="n">
        <v>249</v>
      </c>
      <c r="J250" s="9" t="str">
        <f aca="false">"( WIRE "&amp;D250&amp;" )"</f>
        <v>( WIRE 256 )</v>
      </c>
      <c r="K250" s="9" t="str">
        <f aca="false">"X"&amp;$E$212</f>
        <v>X1616.32932232256</v>
      </c>
      <c r="L250" s="9" t="str">
        <f aca="false">"Y"&amp;H250</f>
        <v>Y1455.58522271785</v>
      </c>
      <c r="M250" s="9" t="str">
        <f aca="false">"G111"</f>
        <v>G111</v>
      </c>
      <c r="O250" s="4" t="str">
        <f aca="false">"N"&amp;I250&amp;" "&amp;J250&amp;" "&amp;K250&amp;" "&amp;L250&amp;" "&amp;M250</f>
        <v>N249 ( WIRE 256 ) X1616.32932232256 Y1455.58522271785 G111</v>
      </c>
    </row>
    <row r="251" customFormat="false" ht="13.8" hidden="false" customHeight="false" outlineLevel="0" collapsed="false">
      <c r="D251" s="9" t="n">
        <f aca="false">D250+$B$6</f>
        <v>257</v>
      </c>
      <c r="E251" s="9" t="n">
        <f aca="false">E$2+$B$4*($I251-1)</f>
        <v>1722.58692503961</v>
      </c>
      <c r="F251" s="9" t="n">
        <f aca="false">F$2+$B$5*($I251-1)</f>
        <v>1526.2121212226</v>
      </c>
      <c r="G251" s="9" t="n">
        <f aca="false">$E$212</f>
        <v>1616.32932232256</v>
      </c>
      <c r="H251" s="9" t="n">
        <f aca="false">H250-5.75</f>
        <v>1449.83522271785</v>
      </c>
      <c r="I251" s="9" t="n">
        <v>250</v>
      </c>
      <c r="J251" s="9" t="str">
        <f aca="false">"( WIRE "&amp;D251&amp;" )"</f>
        <v>( WIRE 257 )</v>
      </c>
      <c r="K251" s="9" t="str">
        <f aca="false">"X"&amp;$E$212</f>
        <v>X1616.32932232256</v>
      </c>
      <c r="L251" s="9" t="str">
        <f aca="false">"Y"&amp;H251</f>
        <v>Y1449.83522271785</v>
      </c>
      <c r="M251" s="9" t="str">
        <f aca="false">"G111"</f>
        <v>G111</v>
      </c>
      <c r="O251" s="4" t="str">
        <f aca="false">"N"&amp;I251&amp;" "&amp;J251&amp;" "&amp;K251&amp;" "&amp;L251&amp;" "&amp;M251</f>
        <v>N250 ( WIRE 257 ) X1616.32932232256 Y1449.83522271785 G111</v>
      </c>
    </row>
    <row r="252" customFormat="false" ht="13.8" hidden="false" customHeight="false" outlineLevel="0" collapsed="false">
      <c r="D252" s="9" t="n">
        <f aca="false">D251+$B$6</f>
        <v>258</v>
      </c>
      <c r="E252" s="9" t="n">
        <f aca="false">E$2+$B$4*($I252-1)</f>
        <v>1725.31147895543</v>
      </c>
      <c r="F252" s="9" t="n">
        <f aca="false">F$2+$B$5*($I252-1)</f>
        <v>1522.42050323554</v>
      </c>
      <c r="G252" s="9" t="n">
        <f aca="false">$E$212</f>
        <v>1616.32932232256</v>
      </c>
      <c r="H252" s="9" t="n">
        <f aca="false">H251-5.75</f>
        <v>1444.08522271785</v>
      </c>
      <c r="I252" s="9" t="n">
        <v>251</v>
      </c>
      <c r="J252" s="9" t="str">
        <f aca="false">"( WIRE "&amp;D252&amp;" )"</f>
        <v>( WIRE 258 )</v>
      </c>
      <c r="K252" s="9" t="str">
        <f aca="false">"X"&amp;$E$212</f>
        <v>X1616.32932232256</v>
      </c>
      <c r="L252" s="9" t="str">
        <f aca="false">"Y"&amp;H252</f>
        <v>Y1444.08522271785</v>
      </c>
      <c r="M252" s="9" t="str">
        <f aca="false">"G111"</f>
        <v>G111</v>
      </c>
      <c r="O252" s="4" t="str">
        <f aca="false">"N"&amp;I252&amp;" "&amp;J252&amp;" "&amp;K252&amp;" "&amp;L252&amp;" "&amp;M252</f>
        <v>N251 ( WIRE 258 ) X1616.32932232256 Y1444.08522271785 G111</v>
      </c>
    </row>
    <row r="253" customFormat="false" ht="13.8" hidden="false" customHeight="false" outlineLevel="0" collapsed="false">
      <c r="D253" s="9" t="n">
        <f aca="false">D252+$B$6</f>
        <v>259</v>
      </c>
      <c r="E253" s="9" t="n">
        <f aca="false">E$2+$B$4*($I253-1)</f>
        <v>1728.03603287125</v>
      </c>
      <c r="F253" s="9" t="n">
        <f aca="false">F$2+$B$5*($I253-1)</f>
        <v>1518.62888524848</v>
      </c>
      <c r="G253" s="9" t="n">
        <f aca="false">$E$212</f>
        <v>1616.32932232256</v>
      </c>
      <c r="H253" s="9" t="n">
        <f aca="false">H252-5.75</f>
        <v>1438.33522271785</v>
      </c>
      <c r="I253" s="9" t="n">
        <v>252</v>
      </c>
      <c r="J253" s="9" t="str">
        <f aca="false">"( WIRE "&amp;D253&amp;" )"</f>
        <v>( WIRE 259 )</v>
      </c>
      <c r="K253" s="9" t="str">
        <f aca="false">"X"&amp;$E$212</f>
        <v>X1616.32932232256</v>
      </c>
      <c r="L253" s="9" t="str">
        <f aca="false">"Y"&amp;H253</f>
        <v>Y1438.33522271785</v>
      </c>
      <c r="M253" s="9" t="str">
        <f aca="false">"G111"</f>
        <v>G111</v>
      </c>
      <c r="O253" s="4" t="str">
        <f aca="false">"N"&amp;I253&amp;" "&amp;J253&amp;" "&amp;K253&amp;" "&amp;L253&amp;" "&amp;M253</f>
        <v>N252 ( WIRE 259 ) X1616.32932232256 Y1438.33522271785 G111</v>
      </c>
    </row>
    <row r="254" customFormat="false" ht="13.8" hidden="false" customHeight="false" outlineLevel="0" collapsed="false">
      <c r="D254" s="9" t="n">
        <f aca="false">D253+$B$6</f>
        <v>260</v>
      </c>
      <c r="E254" s="9" t="n">
        <f aca="false">E$2+$B$4*($I254-1)</f>
        <v>1730.76058678707</v>
      </c>
      <c r="F254" s="9" t="n">
        <f aca="false">F$2+$B$5*($I254-1)</f>
        <v>1514.83726726142</v>
      </c>
      <c r="G254" s="9" t="n">
        <f aca="false">$E$212</f>
        <v>1616.32932232256</v>
      </c>
      <c r="H254" s="9" t="n">
        <f aca="false">H253-5.75</f>
        <v>1432.58522271785</v>
      </c>
      <c r="I254" s="9" t="n">
        <v>253</v>
      </c>
      <c r="J254" s="9" t="str">
        <f aca="false">"( WIRE "&amp;D254&amp;" )"</f>
        <v>( WIRE 260 )</v>
      </c>
      <c r="K254" s="9" t="str">
        <f aca="false">"X"&amp;$E$212</f>
        <v>X1616.32932232256</v>
      </c>
      <c r="L254" s="9" t="str">
        <f aca="false">"Y"&amp;H254</f>
        <v>Y1432.58522271785</v>
      </c>
      <c r="M254" s="9" t="str">
        <f aca="false">"G111"</f>
        <v>G111</v>
      </c>
      <c r="O254" s="4" t="str">
        <f aca="false">"N"&amp;I254&amp;" "&amp;J254&amp;" "&amp;K254&amp;" "&amp;L254&amp;" "&amp;M254</f>
        <v>N253 ( WIRE 260 ) X1616.32932232256 Y1432.58522271785 G111</v>
      </c>
    </row>
    <row r="255" customFormat="false" ht="13.8" hidden="false" customHeight="false" outlineLevel="0" collapsed="false">
      <c r="D255" s="9" t="n">
        <f aca="false">D254+$B$6</f>
        <v>261</v>
      </c>
      <c r="E255" s="9" t="n">
        <f aca="false">E$2+$B$4*($I255-1)</f>
        <v>1733.48514070289</v>
      </c>
      <c r="F255" s="9" t="n">
        <f aca="false">F$2+$B$5*($I255-1)</f>
        <v>1511.04564927437</v>
      </c>
      <c r="G255" s="9" t="n">
        <f aca="false">$E$212</f>
        <v>1616.32932232256</v>
      </c>
      <c r="H255" s="9" t="n">
        <f aca="false">H254-5.75</f>
        <v>1426.83522271785</v>
      </c>
      <c r="I255" s="9" t="n">
        <v>254</v>
      </c>
      <c r="J255" s="9" t="str">
        <f aca="false">"( WIRE "&amp;D255&amp;" )"</f>
        <v>( WIRE 261 )</v>
      </c>
      <c r="K255" s="9" t="str">
        <f aca="false">"X"&amp;$E$212</f>
        <v>X1616.32932232256</v>
      </c>
      <c r="L255" s="9" t="str">
        <f aca="false">"Y"&amp;H255</f>
        <v>Y1426.83522271785</v>
      </c>
      <c r="M255" s="9" t="str">
        <f aca="false">"G111"</f>
        <v>G111</v>
      </c>
      <c r="O255" s="4" t="str">
        <f aca="false">"N"&amp;I255&amp;" "&amp;J255&amp;" "&amp;K255&amp;" "&amp;L255&amp;" "&amp;M255</f>
        <v>N254 ( WIRE 261 ) X1616.32932232256 Y1426.83522271785 G111</v>
      </c>
    </row>
    <row r="256" customFormat="false" ht="13.8" hidden="false" customHeight="false" outlineLevel="0" collapsed="false">
      <c r="D256" s="9" t="n">
        <f aca="false">D255+$B$6</f>
        <v>262</v>
      </c>
      <c r="E256" s="9" t="n">
        <f aca="false">E$2+$B$4*($I256-1)</f>
        <v>1736.20969461872</v>
      </c>
      <c r="F256" s="9" t="n">
        <f aca="false">F$2+$B$5*($I256-1)</f>
        <v>1507.25403128731</v>
      </c>
      <c r="G256" s="9" t="n">
        <f aca="false">$E$212</f>
        <v>1616.32932232256</v>
      </c>
      <c r="H256" s="9" t="n">
        <f aca="false">H255-5.75</f>
        <v>1421.08522271785</v>
      </c>
      <c r="I256" s="9" t="n">
        <v>255</v>
      </c>
      <c r="J256" s="9" t="str">
        <f aca="false">"( WIRE "&amp;D256&amp;" )"</f>
        <v>( WIRE 262 )</v>
      </c>
      <c r="K256" s="9" t="str">
        <f aca="false">"X"&amp;$E$212</f>
        <v>X1616.32932232256</v>
      </c>
      <c r="L256" s="9" t="str">
        <f aca="false">"Y"&amp;H256</f>
        <v>Y1421.08522271785</v>
      </c>
      <c r="M256" s="9" t="str">
        <f aca="false">"G111"</f>
        <v>G111</v>
      </c>
      <c r="O256" s="4" t="str">
        <f aca="false">"N"&amp;I256&amp;" "&amp;J256&amp;" "&amp;K256&amp;" "&amp;L256&amp;" "&amp;M256</f>
        <v>N255 ( WIRE 262 ) X1616.32932232256 Y1421.08522271785 G111</v>
      </c>
    </row>
    <row r="257" customFormat="false" ht="13.8" hidden="false" customHeight="false" outlineLevel="0" collapsed="false">
      <c r="D257" s="9" t="n">
        <f aca="false">D256+$B$6</f>
        <v>263</v>
      </c>
      <c r="E257" s="9" t="n">
        <f aca="false">E$2+$B$4*($I257-1)</f>
        <v>1738.93424853454</v>
      </c>
      <c r="F257" s="9" t="n">
        <f aca="false">F$2+$B$5*($I257-1)</f>
        <v>1503.46241330025</v>
      </c>
      <c r="G257" s="9" t="n">
        <f aca="false">$E$212</f>
        <v>1616.32932232256</v>
      </c>
      <c r="H257" s="9" t="n">
        <f aca="false">H256-5.75</f>
        <v>1415.33522271785</v>
      </c>
      <c r="I257" s="9" t="n">
        <v>256</v>
      </c>
      <c r="J257" s="9" t="str">
        <f aca="false">"( WIRE "&amp;D257&amp;" )"</f>
        <v>( WIRE 263 )</v>
      </c>
      <c r="K257" s="9" t="str">
        <f aca="false">"X"&amp;$E$212</f>
        <v>X1616.32932232256</v>
      </c>
      <c r="L257" s="9" t="str">
        <f aca="false">"Y"&amp;H257</f>
        <v>Y1415.33522271785</v>
      </c>
      <c r="M257" s="9" t="str">
        <f aca="false">"G111"</f>
        <v>G111</v>
      </c>
      <c r="O257" s="4" t="str">
        <f aca="false">"N"&amp;I257&amp;" "&amp;J257&amp;" "&amp;K257&amp;" "&amp;L257&amp;" "&amp;M257</f>
        <v>N256 ( WIRE 263 ) X1616.32932232256 Y1415.33522271785 G111</v>
      </c>
    </row>
    <row r="258" customFormat="false" ht="13.8" hidden="false" customHeight="false" outlineLevel="0" collapsed="false">
      <c r="D258" s="9" t="n">
        <f aca="false">D257+$B$6</f>
        <v>264</v>
      </c>
      <c r="E258" s="9" t="n">
        <f aca="false">E$2+$B$4*($I258-1)</f>
        <v>1741.65880245036</v>
      </c>
      <c r="F258" s="9" t="n">
        <f aca="false">F$2+$B$5*($I258-1)</f>
        <v>1499.67079531319</v>
      </c>
      <c r="G258" s="9" t="n">
        <f aca="false">$E$212</f>
        <v>1616.32932232256</v>
      </c>
      <c r="H258" s="9" t="n">
        <f aca="false">H257-5.75</f>
        <v>1409.58522271785</v>
      </c>
      <c r="I258" s="9" t="n">
        <v>257</v>
      </c>
      <c r="J258" s="9" t="str">
        <f aca="false">"( WIRE "&amp;D258&amp;" )"</f>
        <v>( WIRE 264 )</v>
      </c>
      <c r="K258" s="9" t="str">
        <f aca="false">"X"&amp;$E$212</f>
        <v>X1616.32932232256</v>
      </c>
      <c r="L258" s="9" t="str">
        <f aca="false">"Y"&amp;H258</f>
        <v>Y1409.58522271785</v>
      </c>
      <c r="M258" s="9" t="str">
        <f aca="false">"G111"</f>
        <v>G111</v>
      </c>
      <c r="O258" s="4" t="str">
        <f aca="false">"N"&amp;I258&amp;" "&amp;J258&amp;" "&amp;K258&amp;" "&amp;L258&amp;" "&amp;M258</f>
        <v>N257 ( WIRE 264 ) X1616.32932232256 Y1409.58522271785 G111</v>
      </c>
    </row>
    <row r="259" customFormat="false" ht="13.8" hidden="false" customHeight="false" outlineLevel="0" collapsed="false">
      <c r="D259" s="9" t="n">
        <f aca="false">D258+$B$6</f>
        <v>265</v>
      </c>
      <c r="E259" s="9" t="n">
        <f aca="false">E$2+$B$4*($I259-1)</f>
        <v>1744.38335636618</v>
      </c>
      <c r="F259" s="9" t="n">
        <f aca="false">F$2+$B$5*($I259-1)</f>
        <v>1495.87917732613</v>
      </c>
      <c r="G259" s="9" t="n">
        <f aca="false">$E$212</f>
        <v>1616.32932232256</v>
      </c>
      <c r="H259" s="9" t="n">
        <f aca="false">H258-5.75</f>
        <v>1403.83522271785</v>
      </c>
      <c r="I259" s="9" t="n">
        <v>258</v>
      </c>
      <c r="J259" s="9" t="str">
        <f aca="false">"( WIRE "&amp;D259&amp;" )"</f>
        <v>( WIRE 265 )</v>
      </c>
      <c r="K259" s="9" t="str">
        <f aca="false">"X"&amp;$E$212</f>
        <v>X1616.32932232256</v>
      </c>
      <c r="L259" s="9" t="str">
        <f aca="false">"Y"&amp;H259</f>
        <v>Y1403.83522271785</v>
      </c>
      <c r="M259" s="9" t="str">
        <f aca="false">"G111"</f>
        <v>G111</v>
      </c>
      <c r="O259" s="4" t="str">
        <f aca="false">"N"&amp;I259&amp;" "&amp;J259&amp;" "&amp;K259&amp;" "&amp;L259&amp;" "&amp;M259</f>
        <v>N258 ( WIRE 265 ) X1616.32932232256 Y1403.83522271785 G111</v>
      </c>
    </row>
    <row r="260" customFormat="false" ht="13.8" hidden="false" customHeight="false" outlineLevel="0" collapsed="false">
      <c r="D260" s="9" t="n">
        <f aca="false">D259+$B$6</f>
        <v>266</v>
      </c>
      <c r="E260" s="9" t="n">
        <f aca="false">E$2+$B$4*($I260-1)</f>
        <v>1747.107910282</v>
      </c>
      <c r="F260" s="9" t="n">
        <f aca="false">F$2+$B$5*($I260-1)</f>
        <v>1492.08755933908</v>
      </c>
      <c r="G260" s="9" t="n">
        <f aca="false">$E$212</f>
        <v>1616.32932232256</v>
      </c>
      <c r="H260" s="9" t="n">
        <f aca="false">H259-5.75</f>
        <v>1398.08522271785</v>
      </c>
      <c r="I260" s="9" t="n">
        <v>259</v>
      </c>
      <c r="J260" s="9" t="str">
        <f aca="false">"( WIRE "&amp;D260&amp;" )"</f>
        <v>( WIRE 266 )</v>
      </c>
      <c r="K260" s="9" t="str">
        <f aca="false">"X"&amp;$E$212</f>
        <v>X1616.32932232256</v>
      </c>
      <c r="L260" s="9" t="str">
        <f aca="false">"Y"&amp;H260</f>
        <v>Y1398.08522271785</v>
      </c>
      <c r="M260" s="9" t="str">
        <f aca="false">"G111"</f>
        <v>G111</v>
      </c>
      <c r="O260" s="4" t="str">
        <f aca="false">"N"&amp;I260&amp;" "&amp;J260&amp;" "&amp;K260&amp;" "&amp;L260&amp;" "&amp;M260</f>
        <v>N259 ( WIRE 266 ) X1616.32932232256 Y1398.08522271785 G111</v>
      </c>
    </row>
    <row r="261" customFormat="false" ht="13.8" hidden="false" customHeight="false" outlineLevel="0" collapsed="false">
      <c r="D261" s="9" t="n">
        <f aca="false">D260+$B$6</f>
        <v>267</v>
      </c>
      <c r="E261" s="9" t="n">
        <f aca="false">E$2+$B$4*($I261-1)</f>
        <v>1749.83246419782</v>
      </c>
      <c r="F261" s="9" t="n">
        <f aca="false">F$2+$B$5*($I261-1)</f>
        <v>1488.29594135202</v>
      </c>
      <c r="G261" s="9" t="n">
        <f aca="false">$E$212</f>
        <v>1616.32932232256</v>
      </c>
      <c r="H261" s="9" t="n">
        <f aca="false">H260-5.75</f>
        <v>1392.33522271785</v>
      </c>
      <c r="I261" s="9" t="n">
        <v>260</v>
      </c>
      <c r="J261" s="9" t="str">
        <f aca="false">"( WIRE "&amp;D261&amp;" )"</f>
        <v>( WIRE 267 )</v>
      </c>
      <c r="K261" s="9" t="str">
        <f aca="false">"X"&amp;$E$212</f>
        <v>X1616.32932232256</v>
      </c>
      <c r="L261" s="9" t="str">
        <f aca="false">"Y"&amp;H261</f>
        <v>Y1392.33522271785</v>
      </c>
      <c r="M261" s="9" t="str">
        <f aca="false">"G111"</f>
        <v>G111</v>
      </c>
      <c r="O261" s="4" t="str">
        <f aca="false">"N"&amp;I261&amp;" "&amp;J261&amp;" "&amp;K261&amp;" "&amp;L261&amp;" "&amp;M261</f>
        <v>N260 ( WIRE 267 ) X1616.32932232256 Y1392.33522271785 G111</v>
      </c>
    </row>
    <row r="262" customFormat="false" ht="13.8" hidden="false" customHeight="false" outlineLevel="0" collapsed="false">
      <c r="D262" s="9" t="n">
        <f aca="false">D261+$B$6</f>
        <v>268</v>
      </c>
      <c r="E262" s="9" t="n">
        <f aca="false">E$2+$B$4*($I262-1)</f>
        <v>1752.55701811365</v>
      </c>
      <c r="F262" s="9" t="n">
        <f aca="false">F$2+$B$5*($I262-1)</f>
        <v>1484.50432336496</v>
      </c>
      <c r="G262" s="9" t="n">
        <f aca="false">$E$212</f>
        <v>1616.32932232256</v>
      </c>
      <c r="H262" s="9" t="n">
        <f aca="false">H261-5.75</f>
        <v>1386.58522271785</v>
      </c>
      <c r="I262" s="9" t="n">
        <v>261</v>
      </c>
      <c r="J262" s="9" t="str">
        <f aca="false">"( WIRE "&amp;D262&amp;" )"</f>
        <v>( WIRE 268 )</v>
      </c>
      <c r="K262" s="9" t="str">
        <f aca="false">"X"&amp;$E$212</f>
        <v>X1616.32932232256</v>
      </c>
      <c r="L262" s="9" t="str">
        <f aca="false">"Y"&amp;H262</f>
        <v>Y1386.58522271785</v>
      </c>
      <c r="M262" s="9" t="str">
        <f aca="false">"G111"</f>
        <v>G111</v>
      </c>
      <c r="O262" s="4" t="str">
        <f aca="false">"N"&amp;I262&amp;" "&amp;J262&amp;" "&amp;K262&amp;" "&amp;L262&amp;" "&amp;M262</f>
        <v>N261 ( WIRE 268 ) X1616.32932232256 Y1386.58522271785 G111</v>
      </c>
    </row>
    <row r="263" customFormat="false" ht="13.8" hidden="false" customHeight="false" outlineLevel="0" collapsed="false">
      <c r="D263" s="9" t="n">
        <f aca="false">D262+$B$6</f>
        <v>269</v>
      </c>
      <c r="E263" s="9" t="n">
        <f aca="false">E$2+$B$4*($I263-1)</f>
        <v>1755.28157202947</v>
      </c>
      <c r="F263" s="9" t="n">
        <f aca="false">F$2+$B$5*($I263-1)</f>
        <v>1480.7127053779</v>
      </c>
      <c r="G263" s="9" t="n">
        <f aca="false">$E$212</f>
        <v>1616.32932232256</v>
      </c>
      <c r="H263" s="9" t="n">
        <f aca="false">H262-5.75</f>
        <v>1380.83522271785</v>
      </c>
      <c r="I263" s="9" t="n">
        <v>262</v>
      </c>
      <c r="J263" s="9" t="str">
        <f aca="false">"( WIRE "&amp;D263&amp;" )"</f>
        <v>( WIRE 269 )</v>
      </c>
      <c r="K263" s="9" t="str">
        <f aca="false">"X"&amp;$E$212</f>
        <v>X1616.32932232256</v>
      </c>
      <c r="L263" s="9" t="str">
        <f aca="false">"Y"&amp;H263</f>
        <v>Y1380.83522271785</v>
      </c>
      <c r="M263" s="9" t="str">
        <f aca="false">"G111"</f>
        <v>G111</v>
      </c>
      <c r="O263" s="4" t="str">
        <f aca="false">"N"&amp;I263&amp;" "&amp;J263&amp;" "&amp;K263&amp;" "&amp;L263&amp;" "&amp;M263</f>
        <v>N262 ( WIRE 269 ) X1616.32932232256 Y1380.83522271785 G111</v>
      </c>
    </row>
    <row r="264" customFormat="false" ht="13.8" hidden="false" customHeight="false" outlineLevel="0" collapsed="false">
      <c r="D264" s="9" t="n">
        <f aca="false">D263+$B$6</f>
        <v>270</v>
      </c>
      <c r="E264" s="9" t="n">
        <f aca="false">E$2+$B$4*($I264-1)</f>
        <v>1758.00612594529</v>
      </c>
      <c r="F264" s="9" t="n">
        <f aca="false">F$2+$B$5*($I264-1)</f>
        <v>1476.92108739085</v>
      </c>
      <c r="G264" s="9" t="n">
        <f aca="false">$E$212</f>
        <v>1616.32932232256</v>
      </c>
      <c r="H264" s="9" t="n">
        <f aca="false">H263-5.75</f>
        <v>1375.08522271785</v>
      </c>
      <c r="I264" s="9" t="n">
        <v>263</v>
      </c>
      <c r="J264" s="9" t="str">
        <f aca="false">"( WIRE "&amp;D264&amp;" )"</f>
        <v>( WIRE 270 )</v>
      </c>
      <c r="K264" s="9" t="str">
        <f aca="false">"X"&amp;$E$212</f>
        <v>X1616.32932232256</v>
      </c>
      <c r="L264" s="9" t="str">
        <f aca="false">"Y"&amp;H264</f>
        <v>Y1375.08522271785</v>
      </c>
      <c r="M264" s="9" t="str">
        <f aca="false">"G111"</f>
        <v>G111</v>
      </c>
      <c r="O264" s="4" t="str">
        <f aca="false">"N"&amp;I264&amp;" "&amp;J264&amp;" "&amp;K264&amp;" "&amp;L264&amp;" "&amp;M264</f>
        <v>N263 ( WIRE 270 ) X1616.32932232256 Y1375.08522271785 G111</v>
      </c>
    </row>
    <row r="265" customFormat="false" ht="13.8" hidden="false" customHeight="false" outlineLevel="0" collapsed="false">
      <c r="D265" s="9" t="n">
        <f aca="false">D264+$B$6</f>
        <v>271</v>
      </c>
      <c r="E265" s="9" t="n">
        <f aca="false">E$2+$B$4*($I265-1)</f>
        <v>1760.73067986111</v>
      </c>
      <c r="F265" s="9" t="n">
        <f aca="false">F$2+$B$5*($I265-1)</f>
        <v>1473.12946940379</v>
      </c>
      <c r="G265" s="9" t="n">
        <f aca="false">$E$212</f>
        <v>1616.32932232256</v>
      </c>
      <c r="H265" s="9" t="n">
        <f aca="false">H264-5.75</f>
        <v>1369.33522271785</v>
      </c>
      <c r="I265" s="9" t="n">
        <v>264</v>
      </c>
      <c r="J265" s="9" t="str">
        <f aca="false">"( WIRE "&amp;D265&amp;" )"</f>
        <v>( WIRE 271 )</v>
      </c>
      <c r="K265" s="9" t="str">
        <f aca="false">"X"&amp;$E$212</f>
        <v>X1616.32932232256</v>
      </c>
      <c r="L265" s="9" t="str">
        <f aca="false">"Y"&amp;H265</f>
        <v>Y1369.33522271785</v>
      </c>
      <c r="M265" s="9" t="str">
        <f aca="false">"G111"</f>
        <v>G111</v>
      </c>
      <c r="O265" s="4" t="str">
        <f aca="false">"N"&amp;I265&amp;" "&amp;J265&amp;" "&amp;K265&amp;" "&amp;L265&amp;" "&amp;M265</f>
        <v>N264 ( WIRE 271 ) X1616.32932232256 Y1369.33522271785 G111</v>
      </c>
    </row>
    <row r="266" customFormat="false" ht="13.8" hidden="false" customHeight="false" outlineLevel="0" collapsed="false">
      <c r="D266" s="9" t="n">
        <f aca="false">D265+$B$6</f>
        <v>272</v>
      </c>
      <c r="E266" s="9" t="n">
        <f aca="false">E$2+$B$4*($I266-1)</f>
        <v>1763.45523377693</v>
      </c>
      <c r="F266" s="9" t="n">
        <f aca="false">F$2+$B$5*($I266-1)</f>
        <v>1469.33785141673</v>
      </c>
      <c r="G266" s="9" t="n">
        <f aca="false">$E$212</f>
        <v>1616.32932232256</v>
      </c>
      <c r="H266" s="9" t="n">
        <f aca="false">H265-5.75</f>
        <v>1363.58522271785</v>
      </c>
      <c r="I266" s="9" t="n">
        <v>265</v>
      </c>
      <c r="J266" s="9" t="str">
        <f aca="false">"( WIRE "&amp;D266&amp;" )"</f>
        <v>( WIRE 272 )</v>
      </c>
      <c r="K266" s="9" t="str">
        <f aca="false">"X"&amp;$E$212</f>
        <v>X1616.32932232256</v>
      </c>
      <c r="L266" s="9" t="str">
        <f aca="false">"Y"&amp;H266</f>
        <v>Y1363.58522271785</v>
      </c>
      <c r="M266" s="9" t="str">
        <f aca="false">"G111"</f>
        <v>G111</v>
      </c>
      <c r="O266" s="4" t="str">
        <f aca="false">"N"&amp;I266&amp;" "&amp;J266&amp;" "&amp;K266&amp;" "&amp;L266&amp;" "&amp;M266</f>
        <v>N265 ( WIRE 272 ) X1616.32932232256 Y1363.58522271785 G111</v>
      </c>
    </row>
    <row r="267" customFormat="false" ht="13.8" hidden="false" customHeight="false" outlineLevel="0" collapsed="false">
      <c r="D267" s="9" t="n">
        <f aca="false">D266+$B$6</f>
        <v>273</v>
      </c>
      <c r="E267" s="9" t="n">
        <f aca="false">E$2+$B$4*($I267-1)</f>
        <v>1766.17978769275</v>
      </c>
      <c r="F267" s="9" t="n">
        <f aca="false">F$2+$B$5*($I267-1)</f>
        <v>1465.54623342967</v>
      </c>
      <c r="G267" s="9" t="n">
        <f aca="false">$E$212</f>
        <v>1616.32932232256</v>
      </c>
      <c r="H267" s="9" t="n">
        <f aca="false">H266-5.75</f>
        <v>1357.83522271785</v>
      </c>
      <c r="I267" s="9" t="n">
        <v>266</v>
      </c>
      <c r="J267" s="9" t="str">
        <f aca="false">"( WIRE "&amp;D267&amp;" )"</f>
        <v>( WIRE 273 )</v>
      </c>
      <c r="K267" s="9" t="str">
        <f aca="false">"X"&amp;$E$212</f>
        <v>X1616.32932232256</v>
      </c>
      <c r="L267" s="9" t="str">
        <f aca="false">"Y"&amp;H267</f>
        <v>Y1357.83522271785</v>
      </c>
      <c r="M267" s="9" t="str">
        <f aca="false">"G111"</f>
        <v>G111</v>
      </c>
      <c r="O267" s="4" t="str">
        <f aca="false">"N"&amp;I267&amp;" "&amp;J267&amp;" "&amp;K267&amp;" "&amp;L267&amp;" "&amp;M267</f>
        <v>N266 ( WIRE 273 ) X1616.32932232256 Y1357.83522271785 G111</v>
      </c>
    </row>
    <row r="268" customFormat="false" ht="13.8" hidden="false" customHeight="false" outlineLevel="0" collapsed="false">
      <c r="D268" s="9" t="n">
        <f aca="false">D267+$B$6</f>
        <v>274</v>
      </c>
      <c r="E268" s="9" t="n">
        <f aca="false">E$2+$B$4*($I268-1)</f>
        <v>1768.90434160858</v>
      </c>
      <c r="F268" s="9" t="n">
        <f aca="false">F$2+$B$5*($I268-1)</f>
        <v>1461.75461544261</v>
      </c>
      <c r="G268" s="9" t="n">
        <f aca="false">$E$212</f>
        <v>1616.32932232256</v>
      </c>
      <c r="H268" s="9" t="n">
        <f aca="false">H267-5.75</f>
        <v>1352.08522271785</v>
      </c>
      <c r="I268" s="9" t="n">
        <v>267</v>
      </c>
      <c r="J268" s="9" t="str">
        <f aca="false">"( WIRE "&amp;D268&amp;" )"</f>
        <v>( WIRE 274 )</v>
      </c>
      <c r="K268" s="9" t="str">
        <f aca="false">"X"&amp;$E$212</f>
        <v>X1616.32932232256</v>
      </c>
      <c r="L268" s="9" t="str">
        <f aca="false">"Y"&amp;H268</f>
        <v>Y1352.08522271785</v>
      </c>
      <c r="M268" s="9" t="str">
        <f aca="false">"G111"</f>
        <v>G111</v>
      </c>
      <c r="O268" s="4" t="str">
        <f aca="false">"N"&amp;I268&amp;" "&amp;J268&amp;" "&amp;K268&amp;" "&amp;L268&amp;" "&amp;M268</f>
        <v>N267 ( WIRE 274 ) X1616.32932232256 Y1352.08522271785 G111</v>
      </c>
    </row>
    <row r="269" customFormat="false" ht="13.8" hidden="false" customHeight="false" outlineLevel="0" collapsed="false">
      <c r="D269" s="9" t="n">
        <f aca="false">D268+$B$6</f>
        <v>275</v>
      </c>
      <c r="E269" s="9" t="n">
        <f aca="false">E$2+$B$4*($I269-1)</f>
        <v>1771.6288955244</v>
      </c>
      <c r="F269" s="9" t="n">
        <f aca="false">F$2+$B$5*($I269-1)</f>
        <v>1457.96299745556</v>
      </c>
      <c r="G269" s="9" t="n">
        <f aca="false">$E$212</f>
        <v>1616.32932232256</v>
      </c>
      <c r="H269" s="9" t="n">
        <f aca="false">H268-5.75</f>
        <v>1346.33522271785</v>
      </c>
      <c r="I269" s="9" t="n">
        <v>268</v>
      </c>
      <c r="J269" s="9" t="str">
        <f aca="false">"( WIRE "&amp;D269&amp;" )"</f>
        <v>( WIRE 275 )</v>
      </c>
      <c r="K269" s="9" t="str">
        <f aca="false">"X"&amp;$E$212</f>
        <v>X1616.32932232256</v>
      </c>
      <c r="L269" s="9" t="str">
        <f aca="false">"Y"&amp;H269</f>
        <v>Y1346.33522271785</v>
      </c>
      <c r="M269" s="9" t="str">
        <f aca="false">"G111"</f>
        <v>G111</v>
      </c>
      <c r="O269" s="4" t="str">
        <f aca="false">"N"&amp;I269&amp;" "&amp;J269&amp;" "&amp;K269&amp;" "&amp;L269&amp;" "&amp;M269</f>
        <v>N268 ( WIRE 275 ) X1616.32932232256 Y1346.33522271785 G111</v>
      </c>
    </row>
    <row r="270" customFormat="false" ht="13.8" hidden="false" customHeight="false" outlineLevel="0" collapsed="false">
      <c r="D270" s="9" t="n">
        <f aca="false">D269+$B$6</f>
        <v>276</v>
      </c>
      <c r="E270" s="9" t="n">
        <f aca="false">E$2+$B$4*($I270-1)</f>
        <v>1774.35344944022</v>
      </c>
      <c r="F270" s="9" t="n">
        <f aca="false">F$2+$B$5*($I270-1)</f>
        <v>1454.1713794685</v>
      </c>
      <c r="G270" s="9" t="n">
        <f aca="false">$E$212</f>
        <v>1616.32932232256</v>
      </c>
      <c r="H270" s="9" t="n">
        <f aca="false">H269-5.75</f>
        <v>1340.58522271785</v>
      </c>
      <c r="I270" s="9" t="n">
        <v>269</v>
      </c>
      <c r="J270" s="9" t="str">
        <f aca="false">"( WIRE "&amp;D270&amp;" )"</f>
        <v>( WIRE 276 )</v>
      </c>
      <c r="K270" s="9" t="str">
        <f aca="false">"X"&amp;$E$212</f>
        <v>X1616.32932232256</v>
      </c>
      <c r="L270" s="9" t="str">
        <f aca="false">"Y"&amp;H270</f>
        <v>Y1340.58522271785</v>
      </c>
      <c r="M270" s="9" t="str">
        <f aca="false">"G111"</f>
        <v>G111</v>
      </c>
      <c r="O270" s="4" t="str">
        <f aca="false">"N"&amp;I270&amp;" "&amp;J270&amp;" "&amp;K270&amp;" "&amp;L270&amp;" "&amp;M270</f>
        <v>N269 ( WIRE 276 ) X1616.32932232256 Y1340.58522271785 G111</v>
      </c>
    </row>
    <row r="271" customFormat="false" ht="13.8" hidden="false" customHeight="false" outlineLevel="0" collapsed="false">
      <c r="D271" s="9" t="n">
        <f aca="false">D270+$B$6</f>
        <v>277</v>
      </c>
      <c r="E271" s="9" t="n">
        <f aca="false">E$2+$B$4*($I271-1)</f>
        <v>1777.07800335604</v>
      </c>
      <c r="F271" s="9" t="n">
        <f aca="false">F$2+$B$5*($I271-1)</f>
        <v>1450.37976148144</v>
      </c>
      <c r="G271" s="9" t="n">
        <f aca="false">$E$212</f>
        <v>1616.32932232256</v>
      </c>
      <c r="H271" s="9" t="n">
        <f aca="false">H270-5.75</f>
        <v>1334.83522271785</v>
      </c>
      <c r="I271" s="9" t="n">
        <v>270</v>
      </c>
      <c r="J271" s="9" t="str">
        <f aca="false">"( WIRE "&amp;D271&amp;" )"</f>
        <v>( WIRE 277 )</v>
      </c>
      <c r="K271" s="9" t="str">
        <f aca="false">"X"&amp;$E$212</f>
        <v>X1616.32932232256</v>
      </c>
      <c r="L271" s="9" t="str">
        <f aca="false">"Y"&amp;H271</f>
        <v>Y1334.83522271785</v>
      </c>
      <c r="M271" s="9" t="str">
        <f aca="false">"G111"</f>
        <v>G111</v>
      </c>
      <c r="O271" s="4" t="str">
        <f aca="false">"N"&amp;I271&amp;" "&amp;J271&amp;" "&amp;K271&amp;" "&amp;L271&amp;" "&amp;M271</f>
        <v>N270 ( WIRE 277 ) X1616.32932232256 Y1334.83522271785 G111</v>
      </c>
    </row>
    <row r="272" customFormat="false" ht="13.8" hidden="false" customHeight="false" outlineLevel="0" collapsed="false">
      <c r="D272" s="9" t="n">
        <f aca="false">D271+$B$6</f>
        <v>278</v>
      </c>
      <c r="E272" s="9" t="n">
        <f aca="false">E$2+$B$4*($I272-1)</f>
        <v>1779.80255727186</v>
      </c>
      <c r="F272" s="9" t="n">
        <f aca="false">F$2+$B$5*($I272-1)</f>
        <v>1446.58814349438</v>
      </c>
      <c r="G272" s="9" t="n">
        <f aca="false">$E$212</f>
        <v>1616.32932232256</v>
      </c>
      <c r="H272" s="9" t="n">
        <f aca="false">H271-5.75</f>
        <v>1329.08522271785</v>
      </c>
      <c r="I272" s="9" t="n">
        <v>271</v>
      </c>
      <c r="J272" s="9" t="str">
        <f aca="false">"( WIRE "&amp;D272&amp;" )"</f>
        <v>( WIRE 278 )</v>
      </c>
      <c r="K272" s="9" t="str">
        <f aca="false">"X"&amp;$E$212</f>
        <v>X1616.32932232256</v>
      </c>
      <c r="L272" s="9" t="str">
        <f aca="false">"Y"&amp;H272</f>
        <v>Y1329.08522271785</v>
      </c>
      <c r="M272" s="9" t="str">
        <f aca="false">"G111"</f>
        <v>G111</v>
      </c>
      <c r="O272" s="4" t="str">
        <f aca="false">"N"&amp;I272&amp;" "&amp;J272&amp;" "&amp;K272&amp;" "&amp;L272&amp;" "&amp;M272</f>
        <v>N271 ( WIRE 278 ) X1616.32932232256 Y1329.08522271785 G111</v>
      </c>
    </row>
    <row r="273" customFormat="false" ht="13.8" hidden="false" customHeight="false" outlineLevel="0" collapsed="false">
      <c r="D273" s="9" t="n">
        <f aca="false">D272+$B$6</f>
        <v>279</v>
      </c>
      <c r="E273" s="9" t="n">
        <f aca="false">E$2+$B$4*($I273-1)</f>
        <v>1782.52711118768</v>
      </c>
      <c r="F273" s="9" t="n">
        <f aca="false">F$2+$B$5*($I273-1)</f>
        <v>1442.79652550732</v>
      </c>
      <c r="G273" s="9" t="n">
        <f aca="false">$E$212</f>
        <v>1616.32932232256</v>
      </c>
      <c r="H273" s="9" t="n">
        <f aca="false">H272-5.75</f>
        <v>1323.33522271785</v>
      </c>
      <c r="I273" s="9" t="n">
        <v>272</v>
      </c>
      <c r="J273" s="9" t="str">
        <f aca="false">"( WIRE "&amp;D273&amp;" )"</f>
        <v>( WIRE 279 )</v>
      </c>
      <c r="K273" s="9" t="str">
        <f aca="false">"X"&amp;$E$212</f>
        <v>X1616.32932232256</v>
      </c>
      <c r="L273" s="9" t="str">
        <f aca="false">"Y"&amp;H273</f>
        <v>Y1323.33522271785</v>
      </c>
      <c r="M273" s="9" t="str">
        <f aca="false">"G111"</f>
        <v>G111</v>
      </c>
      <c r="O273" s="4" t="str">
        <f aca="false">"N"&amp;I273&amp;" "&amp;J273&amp;" "&amp;K273&amp;" "&amp;L273&amp;" "&amp;M273</f>
        <v>N272 ( WIRE 279 ) X1616.32932232256 Y1323.33522271785 G111</v>
      </c>
    </row>
    <row r="274" customFormat="false" ht="13.8" hidden="false" customHeight="false" outlineLevel="0" collapsed="false">
      <c r="D274" s="9" t="n">
        <f aca="false">D273+$B$6</f>
        <v>280</v>
      </c>
      <c r="E274" s="9" t="n">
        <f aca="false">E$2+$B$4*($I274-1)</f>
        <v>1785.25166510351</v>
      </c>
      <c r="F274" s="9" t="n">
        <f aca="false">F$2+$B$5*($I274-1)</f>
        <v>1439.00490752027</v>
      </c>
      <c r="G274" s="9" t="n">
        <f aca="false">$E$212</f>
        <v>1616.32932232256</v>
      </c>
      <c r="H274" s="9" t="n">
        <f aca="false">H273-5.75</f>
        <v>1317.58522271785</v>
      </c>
      <c r="I274" s="9" t="n">
        <v>273</v>
      </c>
      <c r="J274" s="9" t="str">
        <f aca="false">"( WIRE "&amp;D274&amp;" )"</f>
        <v>( WIRE 280 )</v>
      </c>
      <c r="K274" s="9" t="str">
        <f aca="false">"X"&amp;$E$212</f>
        <v>X1616.32932232256</v>
      </c>
      <c r="L274" s="9" t="str">
        <f aca="false">"Y"&amp;H274</f>
        <v>Y1317.58522271785</v>
      </c>
      <c r="M274" s="9" t="str">
        <f aca="false">"G111"</f>
        <v>G111</v>
      </c>
      <c r="O274" s="4" t="str">
        <f aca="false">"N"&amp;I274&amp;" "&amp;J274&amp;" "&amp;K274&amp;" "&amp;L274&amp;" "&amp;M274</f>
        <v>N273 ( WIRE 280 ) X1616.32932232256 Y1317.58522271785 G111</v>
      </c>
    </row>
    <row r="275" customFormat="false" ht="13.8" hidden="false" customHeight="false" outlineLevel="0" collapsed="false">
      <c r="D275" s="9" t="n">
        <f aca="false">D274+$B$6</f>
        <v>281</v>
      </c>
      <c r="E275" s="9" t="n">
        <f aca="false">E$2+$B$4*($I275-1)</f>
        <v>1787.97621901933</v>
      </c>
      <c r="F275" s="9" t="n">
        <f aca="false">F$2+$B$5*($I275-1)</f>
        <v>1435.21328953321</v>
      </c>
      <c r="G275" s="9" t="n">
        <f aca="false">$E$212</f>
        <v>1616.32932232256</v>
      </c>
      <c r="H275" s="9" t="n">
        <f aca="false">H274-5.75</f>
        <v>1311.83522271785</v>
      </c>
      <c r="I275" s="9" t="n">
        <v>274</v>
      </c>
      <c r="J275" s="9" t="str">
        <f aca="false">"( WIRE "&amp;D275&amp;" )"</f>
        <v>( WIRE 281 )</v>
      </c>
      <c r="K275" s="9" t="str">
        <f aca="false">"X"&amp;$E$212</f>
        <v>X1616.32932232256</v>
      </c>
      <c r="L275" s="9" t="str">
        <f aca="false">"Y"&amp;H275</f>
        <v>Y1311.83522271785</v>
      </c>
      <c r="M275" s="9" t="str">
        <f aca="false">"G111"</f>
        <v>G111</v>
      </c>
      <c r="O275" s="4" t="str">
        <f aca="false">"N"&amp;I275&amp;" "&amp;J275&amp;" "&amp;K275&amp;" "&amp;L275&amp;" "&amp;M275</f>
        <v>N274 ( WIRE 281 ) X1616.32932232256 Y1311.83522271785 G111</v>
      </c>
    </row>
    <row r="276" customFormat="false" ht="13.8" hidden="false" customHeight="false" outlineLevel="0" collapsed="false">
      <c r="D276" s="9" t="n">
        <f aca="false">D275+$B$6</f>
        <v>282</v>
      </c>
      <c r="E276" s="9" t="n">
        <f aca="false">E$2+$B$4*($I276-1)</f>
        <v>1790.70077293515</v>
      </c>
      <c r="F276" s="9" t="n">
        <f aca="false">F$2+$B$5*($I276-1)</f>
        <v>1431.42167154615</v>
      </c>
      <c r="G276" s="9" t="n">
        <f aca="false">$E$212</f>
        <v>1616.32932232256</v>
      </c>
      <c r="H276" s="9" t="n">
        <f aca="false">H275-5.75</f>
        <v>1306.08522271785</v>
      </c>
      <c r="I276" s="9" t="n">
        <v>275</v>
      </c>
      <c r="J276" s="9" t="str">
        <f aca="false">"( WIRE "&amp;D276&amp;" )"</f>
        <v>( WIRE 282 )</v>
      </c>
      <c r="K276" s="9" t="str">
        <f aca="false">"X"&amp;$E$212</f>
        <v>X1616.32932232256</v>
      </c>
      <c r="L276" s="9" t="str">
        <f aca="false">"Y"&amp;H276</f>
        <v>Y1306.08522271785</v>
      </c>
      <c r="M276" s="9" t="str">
        <f aca="false">"G111"</f>
        <v>G111</v>
      </c>
      <c r="O276" s="4" t="str">
        <f aca="false">"N"&amp;I276&amp;" "&amp;J276&amp;" "&amp;K276&amp;" "&amp;L276&amp;" "&amp;M276</f>
        <v>N275 ( WIRE 282 ) X1616.32932232256 Y1306.08522271785 G111</v>
      </c>
    </row>
    <row r="277" customFormat="false" ht="13.8" hidden="false" customHeight="false" outlineLevel="0" collapsed="false">
      <c r="D277" s="9" t="n">
        <f aca="false">D276+$B$6</f>
        <v>283</v>
      </c>
      <c r="E277" s="9" t="n">
        <f aca="false">E$2+$B$4*($I277-1)</f>
        <v>1793.42532685097</v>
      </c>
      <c r="F277" s="9" t="n">
        <f aca="false">F$2+$B$5*($I277-1)</f>
        <v>1427.63005355909</v>
      </c>
      <c r="G277" s="9" t="n">
        <f aca="false">$E$212</f>
        <v>1616.32932232256</v>
      </c>
      <c r="H277" s="9" t="n">
        <f aca="false">H276-5.75</f>
        <v>1300.33522271785</v>
      </c>
      <c r="I277" s="9" t="n">
        <v>276</v>
      </c>
      <c r="J277" s="9" t="str">
        <f aca="false">"( WIRE "&amp;D277&amp;" )"</f>
        <v>( WIRE 283 )</v>
      </c>
      <c r="K277" s="9" t="str">
        <f aca="false">"X"&amp;$E$212</f>
        <v>X1616.32932232256</v>
      </c>
      <c r="L277" s="9" t="str">
        <f aca="false">"Y"&amp;H277</f>
        <v>Y1300.33522271785</v>
      </c>
      <c r="M277" s="9" t="str">
        <f aca="false">"G111"</f>
        <v>G111</v>
      </c>
      <c r="O277" s="4" t="str">
        <f aca="false">"N"&amp;I277&amp;" "&amp;J277&amp;" "&amp;K277&amp;" "&amp;L277&amp;" "&amp;M277</f>
        <v>N276 ( WIRE 283 ) X1616.32932232256 Y1300.33522271785 G111</v>
      </c>
    </row>
    <row r="278" customFormat="false" ht="13.8" hidden="false" customHeight="false" outlineLevel="0" collapsed="false">
      <c r="D278" s="9" t="n">
        <f aca="false">D277+$B$6</f>
        <v>284</v>
      </c>
      <c r="E278" s="9" t="n">
        <f aca="false">E$2+$B$4*($I278-1)</f>
        <v>1796.14988076679</v>
      </c>
      <c r="F278" s="9" t="n">
        <f aca="false">F$2+$B$5*($I278-1)</f>
        <v>1423.83843557204</v>
      </c>
      <c r="G278" s="9" t="n">
        <f aca="false">$E$212</f>
        <v>1616.32932232256</v>
      </c>
      <c r="H278" s="9" t="n">
        <f aca="false">H277-5.75</f>
        <v>1294.58522271785</v>
      </c>
      <c r="I278" s="9" t="n">
        <v>277</v>
      </c>
      <c r="J278" s="9" t="str">
        <f aca="false">"( WIRE "&amp;D278&amp;" )"</f>
        <v>( WIRE 284 )</v>
      </c>
      <c r="K278" s="9" t="str">
        <f aca="false">"X"&amp;$E$212</f>
        <v>X1616.32932232256</v>
      </c>
      <c r="L278" s="9" t="str">
        <f aca="false">"Y"&amp;H278</f>
        <v>Y1294.58522271785</v>
      </c>
      <c r="M278" s="9" t="str">
        <f aca="false">"G111"</f>
        <v>G111</v>
      </c>
      <c r="O278" s="4" t="str">
        <f aca="false">"N"&amp;I278&amp;" "&amp;J278&amp;" "&amp;K278&amp;" "&amp;L278&amp;" "&amp;M278</f>
        <v>N277 ( WIRE 284 ) X1616.32932232256 Y1294.58522271785 G111</v>
      </c>
    </row>
    <row r="279" customFormat="false" ht="13.8" hidden="false" customHeight="false" outlineLevel="0" collapsed="false">
      <c r="D279" s="9" t="n">
        <f aca="false">D278+$B$6</f>
        <v>285</v>
      </c>
      <c r="E279" s="9" t="n">
        <f aca="false">E$2+$B$4*($I279-1)</f>
        <v>1798.87443468261</v>
      </c>
      <c r="F279" s="9" t="n">
        <f aca="false">F$2+$B$5*($I279-1)</f>
        <v>1420.04681758498</v>
      </c>
      <c r="G279" s="9" t="n">
        <f aca="false">$E$212</f>
        <v>1616.32932232256</v>
      </c>
      <c r="H279" s="9" t="n">
        <f aca="false">H278-5.75</f>
        <v>1288.83522271785</v>
      </c>
      <c r="I279" s="9" t="n">
        <v>278</v>
      </c>
      <c r="J279" s="9" t="str">
        <f aca="false">"( WIRE "&amp;D279&amp;" )"</f>
        <v>( WIRE 285 )</v>
      </c>
      <c r="K279" s="9" t="str">
        <f aca="false">"X"&amp;$E$212</f>
        <v>X1616.32932232256</v>
      </c>
      <c r="L279" s="9" t="str">
        <f aca="false">"Y"&amp;H279</f>
        <v>Y1288.83522271785</v>
      </c>
      <c r="M279" s="9" t="str">
        <f aca="false">"G111"</f>
        <v>G111</v>
      </c>
      <c r="O279" s="4" t="str">
        <f aca="false">"N"&amp;I279&amp;" "&amp;J279&amp;" "&amp;K279&amp;" "&amp;L279&amp;" "&amp;M279</f>
        <v>N278 ( WIRE 285 ) X1616.32932232256 Y1288.83522271785 G111</v>
      </c>
    </row>
    <row r="280" customFormat="false" ht="13.8" hidden="false" customHeight="false" outlineLevel="0" collapsed="false">
      <c r="D280" s="9" t="n">
        <f aca="false">D279+$B$6</f>
        <v>286</v>
      </c>
      <c r="E280" s="9" t="n">
        <f aca="false">E$2+$B$4*($I280-1)</f>
        <v>1801.59898859844</v>
      </c>
      <c r="F280" s="9" t="n">
        <f aca="false">F$2+$B$5*($I280-1)</f>
        <v>1416.25519959792</v>
      </c>
      <c r="G280" s="9" t="n">
        <f aca="false">$E$212</f>
        <v>1616.32932232256</v>
      </c>
      <c r="H280" s="9" t="n">
        <f aca="false">H279-5.75</f>
        <v>1283.08522271785</v>
      </c>
      <c r="I280" s="9" t="n">
        <v>279</v>
      </c>
      <c r="J280" s="9" t="str">
        <f aca="false">"( WIRE "&amp;D280&amp;" )"</f>
        <v>( WIRE 286 )</v>
      </c>
      <c r="K280" s="9" t="str">
        <f aca="false">"X"&amp;$E$212</f>
        <v>X1616.32932232256</v>
      </c>
      <c r="L280" s="9" t="str">
        <f aca="false">"Y"&amp;H280</f>
        <v>Y1283.08522271785</v>
      </c>
      <c r="M280" s="9" t="str">
        <f aca="false">"G111"</f>
        <v>G111</v>
      </c>
      <c r="O280" s="4" t="str">
        <f aca="false">"N"&amp;I280&amp;" "&amp;J280&amp;" "&amp;K280&amp;" "&amp;L280&amp;" "&amp;M280</f>
        <v>N279 ( WIRE 286 ) X1616.32932232256 Y1283.08522271785 G111</v>
      </c>
    </row>
    <row r="281" customFormat="false" ht="13.8" hidden="false" customHeight="false" outlineLevel="0" collapsed="false">
      <c r="D281" s="9" t="n">
        <f aca="false">D280+$B$6</f>
        <v>287</v>
      </c>
      <c r="E281" s="9" t="n">
        <f aca="false">E$2+$B$4*($I281-1)</f>
        <v>1804.32354251426</v>
      </c>
      <c r="F281" s="9" t="n">
        <f aca="false">F$2+$B$5*($I281-1)</f>
        <v>1412.46358161086</v>
      </c>
      <c r="G281" s="9" t="n">
        <f aca="false">$E$212</f>
        <v>1616.32932232256</v>
      </c>
      <c r="H281" s="9" t="n">
        <f aca="false">H280-5.75</f>
        <v>1277.33522271785</v>
      </c>
      <c r="I281" s="9" t="n">
        <v>280</v>
      </c>
      <c r="J281" s="9" t="str">
        <f aca="false">"( WIRE "&amp;D281&amp;" )"</f>
        <v>( WIRE 287 )</v>
      </c>
      <c r="K281" s="9" t="str">
        <f aca="false">"X"&amp;$E$212</f>
        <v>X1616.32932232256</v>
      </c>
      <c r="L281" s="9" t="str">
        <f aca="false">"Y"&amp;H281</f>
        <v>Y1277.33522271785</v>
      </c>
      <c r="M281" s="9" t="str">
        <f aca="false">"G111"</f>
        <v>G111</v>
      </c>
      <c r="O281" s="4" t="str">
        <f aca="false">"N"&amp;I281&amp;" "&amp;J281&amp;" "&amp;K281&amp;" "&amp;L281&amp;" "&amp;M281</f>
        <v>N280 ( WIRE 287 ) X1616.32932232256 Y1277.33522271785 G111</v>
      </c>
    </row>
    <row r="282" customFormat="false" ht="13.8" hidden="false" customHeight="false" outlineLevel="0" collapsed="false">
      <c r="D282" s="9" t="n">
        <f aca="false">D281+$B$6</f>
        <v>288</v>
      </c>
      <c r="E282" s="9" t="n">
        <f aca="false">E$2+$B$4*($I282-1)</f>
        <v>1807.04809643008</v>
      </c>
      <c r="F282" s="9" t="n">
        <f aca="false">F$2+$B$5*($I282-1)</f>
        <v>1408.6719636238</v>
      </c>
      <c r="G282" s="9" t="n">
        <f aca="false">$E$212</f>
        <v>1616.32932232256</v>
      </c>
      <c r="H282" s="9" t="n">
        <f aca="false">H281-5.75</f>
        <v>1271.58522271785</v>
      </c>
      <c r="I282" s="9" t="n">
        <v>281</v>
      </c>
      <c r="J282" s="9" t="str">
        <f aca="false">"( WIRE "&amp;D282&amp;" )"</f>
        <v>( WIRE 288 )</v>
      </c>
      <c r="K282" s="9" t="str">
        <f aca="false">"X"&amp;$E$212</f>
        <v>X1616.32932232256</v>
      </c>
      <c r="L282" s="9" t="str">
        <f aca="false">"Y"&amp;H282</f>
        <v>Y1271.58522271785</v>
      </c>
      <c r="M282" s="9" t="str">
        <f aca="false">"G111"</f>
        <v>G111</v>
      </c>
      <c r="O282" s="4" t="str">
        <f aca="false">"N"&amp;I282&amp;" "&amp;J282&amp;" "&amp;K282&amp;" "&amp;L282&amp;" "&amp;M282</f>
        <v>N281 ( WIRE 288 ) X1616.32932232256 Y1271.58522271785 G111</v>
      </c>
    </row>
    <row r="283" customFormat="false" ht="13.8" hidden="false" customHeight="false" outlineLevel="0" collapsed="false">
      <c r="D283" s="9" t="n">
        <f aca="false">D282+$B$6</f>
        <v>289</v>
      </c>
      <c r="E283" s="9" t="n">
        <f aca="false">E$2+$B$4*($I283-1)</f>
        <v>1809.7726503459</v>
      </c>
      <c r="F283" s="9" t="n">
        <f aca="false">F$2+$B$5*($I283-1)</f>
        <v>1404.88034563675</v>
      </c>
      <c r="G283" s="9" t="n">
        <f aca="false">$E$212</f>
        <v>1616.32932232256</v>
      </c>
      <c r="H283" s="9" t="n">
        <f aca="false">H282-5.75</f>
        <v>1265.83522271785</v>
      </c>
      <c r="I283" s="9" t="n">
        <v>282</v>
      </c>
      <c r="J283" s="9" t="str">
        <f aca="false">"( WIRE "&amp;D283&amp;" )"</f>
        <v>( WIRE 289 )</v>
      </c>
      <c r="K283" s="9" t="str">
        <f aca="false">"X"&amp;$E$212</f>
        <v>X1616.32932232256</v>
      </c>
      <c r="L283" s="9" t="str">
        <f aca="false">"Y"&amp;H283</f>
        <v>Y1265.83522271785</v>
      </c>
      <c r="M283" s="9" t="str">
        <f aca="false">"G111"</f>
        <v>G111</v>
      </c>
      <c r="O283" s="4" t="str">
        <f aca="false">"N"&amp;I283&amp;" "&amp;J283&amp;" "&amp;K283&amp;" "&amp;L283&amp;" "&amp;M283</f>
        <v>N282 ( WIRE 289 ) X1616.32932232256 Y1265.83522271785 G111</v>
      </c>
    </row>
    <row r="284" customFormat="false" ht="13.8" hidden="false" customHeight="false" outlineLevel="0" collapsed="false">
      <c r="D284" s="9" t="n">
        <f aca="false">D283+$B$6</f>
        <v>290</v>
      </c>
      <c r="E284" s="9" t="n">
        <f aca="false">E$2+$B$4*($I284-1)</f>
        <v>1812.49720426172</v>
      </c>
      <c r="F284" s="9" t="n">
        <f aca="false">F$2+$B$5*($I284-1)</f>
        <v>1401.08872764969</v>
      </c>
      <c r="G284" s="9" t="n">
        <f aca="false">$E$212</f>
        <v>1616.32932232256</v>
      </c>
      <c r="H284" s="9" t="n">
        <f aca="false">H283-5.75</f>
        <v>1260.08522271785</v>
      </c>
      <c r="I284" s="9" t="n">
        <v>283</v>
      </c>
      <c r="J284" s="9" t="str">
        <f aca="false">"( WIRE "&amp;D284&amp;" )"</f>
        <v>( WIRE 290 )</v>
      </c>
      <c r="K284" s="9" t="str">
        <f aca="false">"X"&amp;$E$212</f>
        <v>X1616.32932232256</v>
      </c>
      <c r="L284" s="9" t="str">
        <f aca="false">"Y"&amp;H284</f>
        <v>Y1260.08522271785</v>
      </c>
      <c r="M284" s="9" t="str">
        <f aca="false">"G111"</f>
        <v>G111</v>
      </c>
      <c r="O284" s="4" t="str">
        <f aca="false">"N"&amp;I284&amp;" "&amp;J284&amp;" "&amp;K284&amp;" "&amp;L284&amp;" "&amp;M284</f>
        <v>N283 ( WIRE 290 ) X1616.32932232256 Y1260.08522271785 G111</v>
      </c>
    </row>
    <row r="285" customFormat="false" ht="13.8" hidden="false" customHeight="false" outlineLevel="0" collapsed="false">
      <c r="D285" s="9" t="n">
        <f aca="false">D284+$B$6</f>
        <v>291</v>
      </c>
      <c r="E285" s="9" t="n">
        <f aca="false">E$2+$B$4*($I285-1)</f>
        <v>1815.22175817755</v>
      </c>
      <c r="F285" s="9" t="n">
        <f aca="false">F$2+$B$5*($I285-1)</f>
        <v>1397.29710966263</v>
      </c>
      <c r="G285" s="9" t="n">
        <f aca="false">$E$212</f>
        <v>1616.32932232256</v>
      </c>
      <c r="H285" s="9" t="n">
        <f aca="false">H284-5.75</f>
        <v>1254.33522271785</v>
      </c>
      <c r="I285" s="9" t="n">
        <v>284</v>
      </c>
      <c r="J285" s="9" t="str">
        <f aca="false">"( WIRE "&amp;D285&amp;" )"</f>
        <v>( WIRE 291 )</v>
      </c>
      <c r="K285" s="9" t="str">
        <f aca="false">"X"&amp;$E$212</f>
        <v>X1616.32932232256</v>
      </c>
      <c r="L285" s="9" t="str">
        <f aca="false">"Y"&amp;H285</f>
        <v>Y1254.33522271785</v>
      </c>
      <c r="M285" s="9" t="str">
        <f aca="false">"G111"</f>
        <v>G111</v>
      </c>
      <c r="O285" s="4" t="str">
        <f aca="false">"N"&amp;I285&amp;" "&amp;J285&amp;" "&amp;K285&amp;" "&amp;L285&amp;" "&amp;M285</f>
        <v>N284 ( WIRE 291 ) X1616.32932232256 Y1254.33522271785 G111</v>
      </c>
    </row>
    <row r="286" customFormat="false" ht="13.8" hidden="false" customHeight="false" outlineLevel="0" collapsed="false">
      <c r="D286" s="9" t="n">
        <f aca="false">D285+$B$6</f>
        <v>292</v>
      </c>
      <c r="E286" s="9" t="n">
        <f aca="false">E$2+$B$4*($I286-1)</f>
        <v>1817.94631209337</v>
      </c>
      <c r="F286" s="9" t="n">
        <f aca="false">F$2+$B$5*($I286-1)</f>
        <v>1393.50549167557</v>
      </c>
      <c r="G286" s="9" t="n">
        <f aca="false">$E$212</f>
        <v>1616.32932232256</v>
      </c>
      <c r="H286" s="9" t="n">
        <f aca="false">H285-5.75</f>
        <v>1248.58522271785</v>
      </c>
      <c r="I286" s="9" t="n">
        <v>285</v>
      </c>
      <c r="J286" s="9" t="str">
        <f aca="false">"( WIRE "&amp;D286&amp;" )"</f>
        <v>( WIRE 292 )</v>
      </c>
      <c r="K286" s="9" t="str">
        <f aca="false">"X"&amp;$E$212</f>
        <v>X1616.32932232256</v>
      </c>
      <c r="L286" s="9" t="str">
        <f aca="false">"Y"&amp;H286</f>
        <v>Y1248.58522271785</v>
      </c>
      <c r="M286" s="9" t="str">
        <f aca="false">"G111"</f>
        <v>G111</v>
      </c>
      <c r="O286" s="4" t="str">
        <f aca="false">"N"&amp;I286&amp;" "&amp;J286&amp;" "&amp;K286&amp;" "&amp;L286&amp;" "&amp;M286</f>
        <v>N285 ( WIRE 292 ) X1616.32932232256 Y1248.58522271785 G111</v>
      </c>
    </row>
    <row r="287" customFormat="false" ht="13.8" hidden="false" customHeight="false" outlineLevel="0" collapsed="false">
      <c r="D287" s="9" t="n">
        <f aca="false">D286+$B$6</f>
        <v>293</v>
      </c>
      <c r="E287" s="9" t="n">
        <f aca="false">E$2+$B$4*($I287-1)</f>
        <v>1820.67086600919</v>
      </c>
      <c r="F287" s="9" t="n">
        <f aca="false">F$2+$B$5*($I287-1)</f>
        <v>1389.71387368851</v>
      </c>
      <c r="G287" s="9" t="n">
        <f aca="false">$E$212</f>
        <v>1616.32932232256</v>
      </c>
      <c r="H287" s="9" t="n">
        <f aca="false">H286-5.75</f>
        <v>1242.83522271785</v>
      </c>
      <c r="I287" s="9" t="n">
        <v>286</v>
      </c>
      <c r="J287" s="9" t="str">
        <f aca="false">"( WIRE "&amp;D287&amp;" )"</f>
        <v>( WIRE 293 )</v>
      </c>
      <c r="K287" s="9" t="str">
        <f aca="false">"X"&amp;$E$212</f>
        <v>X1616.32932232256</v>
      </c>
      <c r="L287" s="9" t="str">
        <f aca="false">"Y"&amp;H287</f>
        <v>Y1242.83522271785</v>
      </c>
      <c r="M287" s="9" t="str">
        <f aca="false">"G111"</f>
        <v>G111</v>
      </c>
      <c r="O287" s="4" t="str">
        <f aca="false">"N"&amp;I287&amp;" "&amp;J287&amp;" "&amp;K287&amp;" "&amp;L287&amp;" "&amp;M287</f>
        <v>N286 ( WIRE 293 ) X1616.32932232256 Y1242.83522271785 G111</v>
      </c>
    </row>
    <row r="288" customFormat="false" ht="13.8" hidden="false" customHeight="false" outlineLevel="0" collapsed="false">
      <c r="D288" s="9" t="n">
        <f aca="false">D287+$B$6</f>
        <v>294</v>
      </c>
      <c r="E288" s="9" t="n">
        <f aca="false">E$2+$B$4*($I288-1)</f>
        <v>1823.39541992501</v>
      </c>
      <c r="F288" s="9" t="n">
        <f aca="false">F$2+$B$5*($I288-1)</f>
        <v>1385.92225570146</v>
      </c>
      <c r="G288" s="9" t="n">
        <f aca="false">$E$212</f>
        <v>1616.32932232256</v>
      </c>
      <c r="H288" s="9" t="n">
        <f aca="false">H287-5.75</f>
        <v>1237.08522271785</v>
      </c>
      <c r="I288" s="9" t="n">
        <v>287</v>
      </c>
      <c r="J288" s="9" t="str">
        <f aca="false">"( WIRE "&amp;D288&amp;" )"</f>
        <v>( WIRE 294 )</v>
      </c>
      <c r="K288" s="9" t="str">
        <f aca="false">"X"&amp;$E$212</f>
        <v>X1616.32932232256</v>
      </c>
      <c r="L288" s="9" t="str">
        <f aca="false">"Y"&amp;H288</f>
        <v>Y1237.08522271785</v>
      </c>
      <c r="M288" s="9" t="str">
        <f aca="false">"G111"</f>
        <v>G111</v>
      </c>
      <c r="O288" s="4" t="str">
        <f aca="false">"N"&amp;I288&amp;" "&amp;J288&amp;" "&amp;K288&amp;" "&amp;L288&amp;" "&amp;M288</f>
        <v>N287 ( WIRE 294 ) X1616.32932232256 Y1237.08522271785 G111</v>
      </c>
    </row>
    <row r="289" customFormat="false" ht="13.8" hidden="false" customHeight="false" outlineLevel="0" collapsed="false">
      <c r="D289" s="9" t="n">
        <f aca="false">D288+$B$6</f>
        <v>295</v>
      </c>
      <c r="E289" s="9" t="n">
        <f aca="false">E$2+$B$4*($I289-1)</f>
        <v>1826.11997384083</v>
      </c>
      <c r="F289" s="9" t="n">
        <f aca="false">F$2+$B$5*($I289-1)</f>
        <v>1382.1306377144</v>
      </c>
      <c r="G289" s="9" t="n">
        <f aca="false">$E$212</f>
        <v>1616.32932232256</v>
      </c>
      <c r="H289" s="9" t="n">
        <f aca="false">H288-5.75</f>
        <v>1231.33522271785</v>
      </c>
      <c r="I289" s="9" t="n">
        <v>288</v>
      </c>
      <c r="J289" s="9" t="str">
        <f aca="false">"( WIRE "&amp;D289&amp;" )"</f>
        <v>( WIRE 295 )</v>
      </c>
      <c r="K289" s="9" t="str">
        <f aca="false">"X"&amp;$E$212</f>
        <v>X1616.32932232256</v>
      </c>
      <c r="L289" s="9" t="str">
        <f aca="false">"Y"&amp;H289</f>
        <v>Y1231.33522271785</v>
      </c>
      <c r="M289" s="9" t="str">
        <f aca="false">"G111"</f>
        <v>G111</v>
      </c>
      <c r="O289" s="4" t="str">
        <f aca="false">"N"&amp;I289&amp;" "&amp;J289&amp;" "&amp;K289&amp;" "&amp;L289&amp;" "&amp;M289</f>
        <v>N288 ( WIRE 295 ) X1616.32932232256 Y1231.33522271785 G111</v>
      </c>
    </row>
    <row r="290" customFormat="false" ht="13.8" hidden="false" customHeight="false" outlineLevel="0" collapsed="false">
      <c r="D290" s="9" t="n">
        <f aca="false">D289+$B$6</f>
        <v>296</v>
      </c>
      <c r="E290" s="9" t="n">
        <f aca="false">E$2+$B$4*($I290-1)</f>
        <v>1828.84452775665</v>
      </c>
      <c r="F290" s="9" t="n">
        <f aca="false">F$2+$B$5*($I290-1)</f>
        <v>1378.33901972734</v>
      </c>
      <c r="G290" s="9" t="n">
        <f aca="false">$E$212</f>
        <v>1616.32932232256</v>
      </c>
      <c r="H290" s="9" t="n">
        <f aca="false">H289-5.75</f>
        <v>1225.58522271785</v>
      </c>
      <c r="I290" s="9" t="n">
        <v>289</v>
      </c>
      <c r="J290" s="9" t="str">
        <f aca="false">"( WIRE "&amp;D290&amp;" )"</f>
        <v>( WIRE 296 )</v>
      </c>
      <c r="K290" s="9" t="str">
        <f aca="false">"X"&amp;$E$212</f>
        <v>X1616.32932232256</v>
      </c>
      <c r="L290" s="9" t="str">
        <f aca="false">"Y"&amp;H290</f>
        <v>Y1225.58522271785</v>
      </c>
      <c r="M290" s="9" t="str">
        <f aca="false">"G111"</f>
        <v>G111</v>
      </c>
      <c r="O290" s="4" t="str">
        <f aca="false">"N"&amp;I290&amp;" "&amp;J290&amp;" "&amp;K290&amp;" "&amp;L290&amp;" "&amp;M290</f>
        <v>N289 ( WIRE 296 ) X1616.32932232256 Y1225.58522271785 G111</v>
      </c>
    </row>
    <row r="291" customFormat="false" ht="13.8" hidden="false" customHeight="false" outlineLevel="0" collapsed="false">
      <c r="D291" s="9" t="n">
        <f aca="false">D290+$B$6</f>
        <v>297</v>
      </c>
      <c r="E291" s="9" t="n">
        <f aca="false">E$2+$B$4*($I291-1)</f>
        <v>1831.56908167248</v>
      </c>
      <c r="F291" s="9" t="n">
        <f aca="false">F$2+$B$5*($I291-1)</f>
        <v>1374.54740174028</v>
      </c>
      <c r="G291" s="9" t="n">
        <f aca="false">$E$212</f>
        <v>1616.32932232256</v>
      </c>
      <c r="H291" s="9" t="n">
        <f aca="false">H290-5.75</f>
        <v>1219.83522271785</v>
      </c>
      <c r="I291" s="9" t="n">
        <v>290</v>
      </c>
      <c r="J291" s="9" t="str">
        <f aca="false">"( WIRE "&amp;D291&amp;" )"</f>
        <v>( WIRE 297 )</v>
      </c>
      <c r="K291" s="9" t="str">
        <f aca="false">"X"&amp;$E$212</f>
        <v>X1616.32932232256</v>
      </c>
      <c r="L291" s="9" t="str">
        <f aca="false">"Y"&amp;H291</f>
        <v>Y1219.83522271785</v>
      </c>
      <c r="M291" s="9" t="str">
        <f aca="false">"G111"</f>
        <v>G111</v>
      </c>
      <c r="O291" s="4" t="str">
        <f aca="false">"N"&amp;I291&amp;" "&amp;J291&amp;" "&amp;K291&amp;" "&amp;L291&amp;" "&amp;M291</f>
        <v>N290 ( WIRE 297 ) X1616.32932232256 Y1219.83522271785 G111</v>
      </c>
    </row>
    <row r="292" customFormat="false" ht="13.8" hidden="false" customHeight="false" outlineLevel="0" collapsed="false">
      <c r="D292" s="9" t="n">
        <f aca="false">D291+$B$6</f>
        <v>298</v>
      </c>
      <c r="E292" s="9" t="n">
        <f aca="false">E$2+$B$4*($I292-1)</f>
        <v>1834.2936355883</v>
      </c>
      <c r="F292" s="9" t="n">
        <f aca="false">F$2+$B$5*($I292-1)</f>
        <v>1370.75578375323</v>
      </c>
      <c r="G292" s="9" t="n">
        <f aca="false">$E$212</f>
        <v>1616.32932232256</v>
      </c>
      <c r="H292" s="9" t="n">
        <f aca="false">H291-5.75</f>
        <v>1214.08522271785</v>
      </c>
      <c r="I292" s="9" t="n">
        <v>291</v>
      </c>
      <c r="J292" s="9" t="str">
        <f aca="false">"( WIRE "&amp;D292&amp;" )"</f>
        <v>( WIRE 298 )</v>
      </c>
      <c r="K292" s="9" t="str">
        <f aca="false">"X"&amp;$E$212</f>
        <v>X1616.32932232256</v>
      </c>
      <c r="L292" s="9" t="str">
        <f aca="false">"Y"&amp;H292</f>
        <v>Y1214.08522271785</v>
      </c>
      <c r="M292" s="9" t="str">
        <f aca="false">"G111"</f>
        <v>G111</v>
      </c>
      <c r="O292" s="4" t="str">
        <f aca="false">"N"&amp;I292&amp;" "&amp;J292&amp;" "&amp;K292&amp;" "&amp;L292&amp;" "&amp;M292</f>
        <v>N291 ( WIRE 298 ) X1616.32932232256 Y1214.08522271785 G111</v>
      </c>
    </row>
    <row r="293" customFormat="false" ht="13.8" hidden="false" customHeight="false" outlineLevel="0" collapsed="false">
      <c r="D293" s="9" t="n">
        <f aca="false">D292+$B$6</f>
        <v>299</v>
      </c>
      <c r="E293" s="9" t="n">
        <f aca="false">E$2+$B$4*($I293-1)</f>
        <v>1837.01818950412</v>
      </c>
      <c r="F293" s="9" t="n">
        <f aca="false">F$2+$B$5*($I293-1)</f>
        <v>1366.96416576617</v>
      </c>
      <c r="G293" s="9" t="n">
        <f aca="false">$E$212</f>
        <v>1616.32932232256</v>
      </c>
      <c r="H293" s="9" t="n">
        <f aca="false">H292-5.75</f>
        <v>1208.33522271785</v>
      </c>
      <c r="I293" s="9" t="n">
        <v>292</v>
      </c>
      <c r="J293" s="9" t="str">
        <f aca="false">"( WIRE "&amp;D293&amp;" )"</f>
        <v>( WIRE 299 )</v>
      </c>
      <c r="K293" s="9" t="str">
        <f aca="false">"X"&amp;$E$212</f>
        <v>X1616.32932232256</v>
      </c>
      <c r="L293" s="9" t="str">
        <f aca="false">"Y"&amp;H293</f>
        <v>Y1208.33522271785</v>
      </c>
      <c r="M293" s="9" t="str">
        <f aca="false">"G111"</f>
        <v>G111</v>
      </c>
      <c r="O293" s="4" t="str">
        <f aca="false">"N"&amp;I293&amp;" "&amp;J293&amp;" "&amp;K293&amp;" "&amp;L293&amp;" "&amp;M293</f>
        <v>N292 ( WIRE 299 ) X1616.32932232256 Y1208.33522271785 G111</v>
      </c>
    </row>
    <row r="294" customFormat="false" ht="13.8" hidden="false" customHeight="false" outlineLevel="0" collapsed="false">
      <c r="D294" s="9" t="n">
        <f aca="false">D293+$B$6</f>
        <v>300</v>
      </c>
      <c r="E294" s="9" t="n">
        <f aca="false">E$2+$B$4*($I294-1)</f>
        <v>1839.74274341994</v>
      </c>
      <c r="F294" s="9" t="n">
        <f aca="false">F$2+$B$5*($I294-1)</f>
        <v>1363.17254777911</v>
      </c>
      <c r="G294" s="9" t="n">
        <f aca="false">$E$212</f>
        <v>1616.32932232256</v>
      </c>
      <c r="H294" s="9" t="n">
        <f aca="false">H293-5.75</f>
        <v>1202.58522271785</v>
      </c>
      <c r="I294" s="9" t="n">
        <v>293</v>
      </c>
      <c r="J294" s="9" t="str">
        <f aca="false">"( WIRE "&amp;D294&amp;" )"</f>
        <v>( WIRE 300 )</v>
      </c>
      <c r="K294" s="9" t="str">
        <f aca="false">"X"&amp;$E$212</f>
        <v>X1616.32932232256</v>
      </c>
      <c r="L294" s="9" t="str">
        <f aca="false">"Y"&amp;H294</f>
        <v>Y1202.58522271785</v>
      </c>
      <c r="M294" s="9" t="str">
        <f aca="false">"G111"</f>
        <v>G111</v>
      </c>
      <c r="O294" s="4" t="str">
        <f aca="false">"N"&amp;I294&amp;" "&amp;J294&amp;" "&amp;K294&amp;" "&amp;L294&amp;" "&amp;M294</f>
        <v>N293 ( WIRE 300 ) X1616.32932232256 Y1202.58522271785 G111</v>
      </c>
    </row>
    <row r="295" customFormat="false" ht="13.8" hidden="false" customHeight="false" outlineLevel="0" collapsed="false">
      <c r="D295" s="9" t="n">
        <f aca="false">D294+$B$6</f>
        <v>301</v>
      </c>
      <c r="E295" s="9" t="n">
        <f aca="false">E$2+$B$4*($I295-1)</f>
        <v>1842.46729733576</v>
      </c>
      <c r="F295" s="9" t="n">
        <f aca="false">F$2+$B$5*($I295-1)</f>
        <v>1359.38092979205</v>
      </c>
      <c r="G295" s="9" t="n">
        <f aca="false">$E$212</f>
        <v>1616.32932232256</v>
      </c>
      <c r="H295" s="9" t="n">
        <f aca="false">H294-5.75</f>
        <v>1196.83522271785</v>
      </c>
      <c r="I295" s="9" t="n">
        <v>294</v>
      </c>
      <c r="J295" s="9" t="str">
        <f aca="false">"( WIRE "&amp;D295&amp;" )"</f>
        <v>( WIRE 301 )</v>
      </c>
      <c r="K295" s="9" t="str">
        <f aca="false">"X"&amp;$E$212</f>
        <v>X1616.32932232256</v>
      </c>
      <c r="L295" s="9" t="str">
        <f aca="false">"Y"&amp;H295</f>
        <v>Y1196.83522271785</v>
      </c>
      <c r="M295" s="9" t="str">
        <f aca="false">"G111"</f>
        <v>G111</v>
      </c>
      <c r="O295" s="4" t="str">
        <f aca="false">"N"&amp;I295&amp;" "&amp;J295&amp;" "&amp;K295&amp;" "&amp;L295&amp;" "&amp;M295</f>
        <v>N294 ( WIRE 301 ) X1616.32932232256 Y1196.83522271785 G111</v>
      </c>
    </row>
    <row r="296" customFormat="false" ht="13.8" hidden="false" customHeight="false" outlineLevel="0" collapsed="false">
      <c r="D296" s="9" t="n">
        <f aca="false">D295+$B$6</f>
        <v>302</v>
      </c>
      <c r="E296" s="9" t="n">
        <f aca="false">E$2+$B$4*($I296-1)</f>
        <v>1845.19185125158</v>
      </c>
      <c r="F296" s="9" t="n">
        <f aca="false">F$2+$B$5*($I296-1)</f>
        <v>1355.58931180499</v>
      </c>
      <c r="G296" s="9" t="n">
        <f aca="false">$E$212</f>
        <v>1616.32932232256</v>
      </c>
      <c r="H296" s="9" t="n">
        <f aca="false">H295-5.75</f>
        <v>1191.08522271785</v>
      </c>
      <c r="I296" s="9" t="n">
        <v>295</v>
      </c>
      <c r="J296" s="9" t="str">
        <f aca="false">"( WIRE "&amp;D296&amp;" )"</f>
        <v>( WIRE 302 )</v>
      </c>
      <c r="K296" s="9" t="str">
        <f aca="false">"X"&amp;$E$212</f>
        <v>X1616.32932232256</v>
      </c>
      <c r="L296" s="9" t="str">
        <f aca="false">"Y"&amp;H296</f>
        <v>Y1191.08522271785</v>
      </c>
      <c r="M296" s="9" t="str">
        <f aca="false">"G111"</f>
        <v>G111</v>
      </c>
      <c r="O296" s="4" t="str">
        <f aca="false">"N"&amp;I296&amp;" "&amp;J296&amp;" "&amp;K296&amp;" "&amp;L296&amp;" "&amp;M296</f>
        <v>N295 ( WIRE 302 ) X1616.32932232256 Y1191.08522271785 G111</v>
      </c>
    </row>
    <row r="297" customFormat="false" ht="13.8" hidden="false" customHeight="false" outlineLevel="0" collapsed="false">
      <c r="D297" s="9" t="n">
        <f aca="false">D296+$B$6</f>
        <v>303</v>
      </c>
      <c r="E297" s="9" t="n">
        <f aca="false">E$2+$B$4*($I297-1)</f>
        <v>1847.91640516741</v>
      </c>
      <c r="F297" s="9" t="n">
        <f aca="false">F$2+$B$5*($I297-1)</f>
        <v>1351.79769381794</v>
      </c>
      <c r="G297" s="9" t="n">
        <f aca="false">$E$212</f>
        <v>1616.32932232256</v>
      </c>
      <c r="H297" s="9" t="n">
        <f aca="false">H296-5.75</f>
        <v>1185.33522271785</v>
      </c>
      <c r="I297" s="9" t="n">
        <v>296</v>
      </c>
      <c r="J297" s="9" t="str">
        <f aca="false">"( WIRE "&amp;D297&amp;" )"</f>
        <v>( WIRE 303 )</v>
      </c>
      <c r="K297" s="9" t="str">
        <f aca="false">"X"&amp;$E$212</f>
        <v>X1616.32932232256</v>
      </c>
      <c r="L297" s="9" t="str">
        <f aca="false">"Y"&amp;H297</f>
        <v>Y1185.33522271785</v>
      </c>
      <c r="M297" s="9" t="str">
        <f aca="false">"G111"</f>
        <v>G111</v>
      </c>
      <c r="O297" s="4" t="str">
        <f aca="false">"N"&amp;I297&amp;" "&amp;J297&amp;" "&amp;K297&amp;" "&amp;L297&amp;" "&amp;M297</f>
        <v>N296 ( WIRE 303 ) X1616.32932232256 Y1185.33522271785 G111</v>
      </c>
    </row>
    <row r="298" customFormat="false" ht="13.8" hidden="false" customHeight="false" outlineLevel="0" collapsed="false">
      <c r="D298" s="9" t="n">
        <f aca="false">D297+$B$6</f>
        <v>304</v>
      </c>
      <c r="E298" s="9" t="n">
        <f aca="false">E$2+$B$4*($I298-1)</f>
        <v>1850.64095908323</v>
      </c>
      <c r="F298" s="9" t="n">
        <f aca="false">F$2+$B$5*($I298-1)</f>
        <v>1348.00607583088</v>
      </c>
      <c r="G298" s="9" t="n">
        <f aca="false">$E$212</f>
        <v>1616.32932232256</v>
      </c>
      <c r="H298" s="9" t="n">
        <f aca="false">H297-5.75</f>
        <v>1179.58522271785</v>
      </c>
      <c r="I298" s="9" t="n">
        <v>297</v>
      </c>
      <c r="J298" s="9" t="str">
        <f aca="false">"( WIRE "&amp;D298&amp;" )"</f>
        <v>( WIRE 304 )</v>
      </c>
      <c r="K298" s="9" t="str">
        <f aca="false">"X"&amp;$E$212</f>
        <v>X1616.32932232256</v>
      </c>
      <c r="L298" s="9" t="str">
        <f aca="false">"Y"&amp;H298</f>
        <v>Y1179.58522271785</v>
      </c>
      <c r="M298" s="9" t="str">
        <f aca="false">"G111"</f>
        <v>G111</v>
      </c>
      <c r="O298" s="4" t="str">
        <f aca="false">"N"&amp;I298&amp;" "&amp;J298&amp;" "&amp;K298&amp;" "&amp;L298&amp;" "&amp;M298</f>
        <v>N297 ( WIRE 304 ) X1616.32932232256 Y1179.58522271785 G111</v>
      </c>
    </row>
    <row r="299" customFormat="false" ht="13.8" hidden="false" customHeight="false" outlineLevel="0" collapsed="false">
      <c r="D299" s="9" t="n">
        <f aca="false">D298+$B$6</f>
        <v>305</v>
      </c>
      <c r="E299" s="9" t="n">
        <f aca="false">E$2+$B$4*($I299-1)</f>
        <v>1853.36551299905</v>
      </c>
      <c r="F299" s="9" t="n">
        <f aca="false">F$2+$B$5*($I299-1)</f>
        <v>1344.21445784382</v>
      </c>
      <c r="G299" s="9" t="n">
        <f aca="false">$E$212</f>
        <v>1616.32932232256</v>
      </c>
      <c r="H299" s="9" t="n">
        <f aca="false">H298-5.75</f>
        <v>1173.83522271785</v>
      </c>
      <c r="I299" s="9" t="n">
        <v>298</v>
      </c>
      <c r="J299" s="9" t="str">
        <f aca="false">"( WIRE "&amp;D299&amp;" )"</f>
        <v>( WIRE 305 )</v>
      </c>
      <c r="K299" s="9" t="str">
        <f aca="false">"X"&amp;$E$212</f>
        <v>X1616.32932232256</v>
      </c>
      <c r="L299" s="9" t="str">
        <f aca="false">"Y"&amp;H299</f>
        <v>Y1173.83522271785</v>
      </c>
      <c r="M299" s="9" t="str">
        <f aca="false">"G111"</f>
        <v>G111</v>
      </c>
      <c r="O299" s="4" t="str">
        <f aca="false">"N"&amp;I299&amp;" "&amp;J299&amp;" "&amp;K299&amp;" "&amp;L299&amp;" "&amp;M299</f>
        <v>N298 ( WIRE 305 ) X1616.32932232256 Y1173.83522271785 G111</v>
      </c>
    </row>
    <row r="300" customFormat="false" ht="13.8" hidden="false" customHeight="false" outlineLevel="0" collapsed="false">
      <c r="D300" s="9" t="n">
        <f aca="false">D299+$B$6</f>
        <v>306</v>
      </c>
      <c r="E300" s="9" t="n">
        <f aca="false">E$2+$B$4*($I300-1)</f>
        <v>1856.09006691487</v>
      </c>
      <c r="F300" s="9" t="n">
        <f aca="false">F$2+$B$5*($I300-1)</f>
        <v>1340.42283985676</v>
      </c>
      <c r="G300" s="9" t="n">
        <f aca="false">$E$212</f>
        <v>1616.32932232256</v>
      </c>
      <c r="H300" s="9" t="n">
        <f aca="false">H299-5.75</f>
        <v>1168.08522271785</v>
      </c>
      <c r="I300" s="9" t="n">
        <v>299</v>
      </c>
      <c r="J300" s="9" t="str">
        <f aca="false">"( WIRE "&amp;D300&amp;" )"</f>
        <v>( WIRE 306 )</v>
      </c>
      <c r="K300" s="9" t="str">
        <f aca="false">"X"&amp;$E$212</f>
        <v>X1616.32932232256</v>
      </c>
      <c r="L300" s="9" t="str">
        <f aca="false">"Y"&amp;H300</f>
        <v>Y1168.08522271785</v>
      </c>
      <c r="M300" s="9" t="str">
        <f aca="false">"G111"</f>
        <v>G111</v>
      </c>
      <c r="O300" s="4" t="str">
        <f aca="false">"N"&amp;I300&amp;" "&amp;J300&amp;" "&amp;K300&amp;" "&amp;L300&amp;" "&amp;M300</f>
        <v>N299 ( WIRE 306 ) X1616.32932232256 Y1168.08522271785 G111</v>
      </c>
    </row>
    <row r="301" customFormat="false" ht="13.8" hidden="false" customHeight="false" outlineLevel="0" collapsed="false">
      <c r="D301" s="9" t="n">
        <f aca="false">D300+$B$6</f>
        <v>307</v>
      </c>
      <c r="E301" s="9" t="n">
        <f aca="false">E$2+$B$4*($I301-1)</f>
        <v>1858.81462083069</v>
      </c>
      <c r="F301" s="9" t="n">
        <f aca="false">F$2+$B$5*($I301-1)</f>
        <v>1336.63122186971</v>
      </c>
      <c r="G301" s="9" t="n">
        <f aca="false">$E$212</f>
        <v>1616.32932232256</v>
      </c>
      <c r="H301" s="9" t="n">
        <f aca="false">H300-5.75</f>
        <v>1162.33522271785</v>
      </c>
      <c r="I301" s="9" t="n">
        <v>300</v>
      </c>
      <c r="J301" s="9" t="str">
        <f aca="false">"( WIRE "&amp;D301&amp;" )"</f>
        <v>( WIRE 307 )</v>
      </c>
      <c r="K301" s="9" t="str">
        <f aca="false">"X"&amp;$E$212</f>
        <v>X1616.32932232256</v>
      </c>
      <c r="L301" s="9" t="str">
        <f aca="false">"Y"&amp;H301</f>
        <v>Y1162.33522271785</v>
      </c>
      <c r="M301" s="9" t="str">
        <f aca="false">"G111"</f>
        <v>G111</v>
      </c>
      <c r="O301" s="4" t="str">
        <f aca="false">"N"&amp;I301&amp;" "&amp;J301&amp;" "&amp;K301&amp;" "&amp;L301&amp;" "&amp;M301</f>
        <v>N300 ( WIRE 307 ) X1616.32932232256 Y1162.33522271785 G111</v>
      </c>
    </row>
    <row r="302" customFormat="false" ht="13.8" hidden="false" customHeight="false" outlineLevel="0" collapsed="false">
      <c r="D302" s="9" t="n">
        <f aca="false">D301+$B$6</f>
        <v>308</v>
      </c>
      <c r="E302" s="9" t="n">
        <f aca="false">E$2+$B$4*($I302-1)</f>
        <v>1861.53917474651</v>
      </c>
      <c r="F302" s="9" t="n">
        <f aca="false">F$2+$B$5*($I302-1)</f>
        <v>1332.83960388265</v>
      </c>
      <c r="G302" s="9" t="n">
        <f aca="false">$E$212</f>
        <v>1616.32932232256</v>
      </c>
      <c r="H302" s="9" t="n">
        <f aca="false">H301-5.75</f>
        <v>1156.58522271785</v>
      </c>
      <c r="I302" s="9" t="n">
        <v>301</v>
      </c>
      <c r="J302" s="9" t="str">
        <f aca="false">"( WIRE "&amp;D302&amp;" )"</f>
        <v>( WIRE 308 )</v>
      </c>
      <c r="K302" s="9" t="str">
        <f aca="false">"X"&amp;$E$212</f>
        <v>X1616.32932232256</v>
      </c>
      <c r="L302" s="9" t="str">
        <f aca="false">"Y"&amp;H302</f>
        <v>Y1156.58522271785</v>
      </c>
      <c r="M302" s="9" t="str">
        <f aca="false">"G111"</f>
        <v>G111</v>
      </c>
      <c r="O302" s="4" t="str">
        <f aca="false">"N"&amp;I302&amp;" "&amp;J302&amp;" "&amp;K302&amp;" "&amp;L302&amp;" "&amp;M302</f>
        <v>N301 ( WIRE 308 ) X1616.32932232256 Y1156.58522271785 G111</v>
      </c>
    </row>
    <row r="303" customFormat="false" ht="13.8" hidden="false" customHeight="false" outlineLevel="0" collapsed="false">
      <c r="D303" s="9" t="n">
        <f aca="false">D302+$B$6</f>
        <v>309</v>
      </c>
      <c r="E303" s="9" t="n">
        <f aca="false">E$2+$B$4*($I303-1)</f>
        <v>1864.26372866234</v>
      </c>
      <c r="F303" s="9" t="n">
        <f aca="false">F$2+$B$5*($I303-1)</f>
        <v>1329.04798589559</v>
      </c>
      <c r="G303" s="9" t="n">
        <f aca="false">$E$212</f>
        <v>1616.32932232256</v>
      </c>
      <c r="H303" s="9" t="n">
        <f aca="false">H302-5.75</f>
        <v>1150.83522271785</v>
      </c>
      <c r="I303" s="9" t="n">
        <v>302</v>
      </c>
      <c r="J303" s="9" t="str">
        <f aca="false">"( WIRE "&amp;D303&amp;" )"</f>
        <v>( WIRE 309 )</v>
      </c>
      <c r="K303" s="9" t="str">
        <f aca="false">"X"&amp;$E$212</f>
        <v>X1616.32932232256</v>
      </c>
      <c r="L303" s="9" t="str">
        <f aca="false">"Y"&amp;H303</f>
        <v>Y1150.83522271785</v>
      </c>
      <c r="M303" s="9" t="str">
        <f aca="false">"G111"</f>
        <v>G111</v>
      </c>
      <c r="O303" s="4" t="str">
        <f aca="false">"N"&amp;I303&amp;" "&amp;J303&amp;" "&amp;K303&amp;" "&amp;L303&amp;" "&amp;M303</f>
        <v>N302 ( WIRE 309 ) X1616.32932232256 Y1150.83522271785 G111</v>
      </c>
    </row>
    <row r="304" customFormat="false" ht="13.8" hidden="false" customHeight="false" outlineLevel="0" collapsed="false">
      <c r="D304" s="9" t="n">
        <f aca="false">D303+$B$6</f>
        <v>310</v>
      </c>
      <c r="E304" s="9" t="n">
        <f aca="false">E$2+$B$4*($I304-1)</f>
        <v>1866.98828257816</v>
      </c>
      <c r="F304" s="9" t="n">
        <f aca="false">F$2+$B$5*($I304-1)</f>
        <v>1325.25636790853</v>
      </c>
      <c r="G304" s="9" t="n">
        <f aca="false">$E$212</f>
        <v>1616.32932232256</v>
      </c>
      <c r="H304" s="9" t="n">
        <f aca="false">H303-5.75</f>
        <v>1145.08522271785</v>
      </c>
      <c r="I304" s="9" t="n">
        <v>303</v>
      </c>
      <c r="J304" s="9" t="str">
        <f aca="false">"( WIRE "&amp;D304&amp;" )"</f>
        <v>( WIRE 310 )</v>
      </c>
      <c r="K304" s="9" t="str">
        <f aca="false">"X"&amp;$E$212</f>
        <v>X1616.32932232256</v>
      </c>
      <c r="L304" s="9" t="str">
        <f aca="false">"Y"&amp;H304</f>
        <v>Y1145.08522271785</v>
      </c>
      <c r="M304" s="9" t="str">
        <f aca="false">"G111"</f>
        <v>G111</v>
      </c>
      <c r="O304" s="4" t="str">
        <f aca="false">"N"&amp;I304&amp;" "&amp;J304&amp;" "&amp;K304&amp;" "&amp;L304&amp;" "&amp;M304</f>
        <v>N303 ( WIRE 310 ) X1616.32932232256 Y1145.08522271785 G111</v>
      </c>
    </row>
    <row r="305" customFormat="false" ht="13.8" hidden="false" customHeight="false" outlineLevel="0" collapsed="false">
      <c r="D305" s="9" t="n">
        <f aca="false">D304+$B$6</f>
        <v>311</v>
      </c>
      <c r="E305" s="9" t="n">
        <f aca="false">E$2+$B$4*($I305-1)</f>
        <v>1869.71283649398</v>
      </c>
      <c r="F305" s="9" t="n">
        <f aca="false">F$2+$B$5*($I305-1)</f>
        <v>1321.46474992147</v>
      </c>
      <c r="G305" s="9" t="n">
        <f aca="false">$E$212</f>
        <v>1616.32932232256</v>
      </c>
      <c r="H305" s="9" t="n">
        <f aca="false">H304-5.75</f>
        <v>1139.33522271785</v>
      </c>
      <c r="I305" s="9" t="n">
        <v>304</v>
      </c>
      <c r="J305" s="9" t="str">
        <f aca="false">"( WIRE "&amp;D305&amp;" )"</f>
        <v>( WIRE 311 )</v>
      </c>
      <c r="K305" s="9" t="str">
        <f aca="false">"X"&amp;$E$212</f>
        <v>X1616.32932232256</v>
      </c>
      <c r="L305" s="9" t="str">
        <f aca="false">"Y"&amp;H305</f>
        <v>Y1139.33522271785</v>
      </c>
      <c r="M305" s="9" t="str">
        <f aca="false">"G111"</f>
        <v>G111</v>
      </c>
      <c r="O305" s="4" t="str">
        <f aca="false">"N"&amp;I305&amp;" "&amp;J305&amp;" "&amp;K305&amp;" "&amp;L305&amp;" "&amp;M305</f>
        <v>N304 ( WIRE 311 ) X1616.32932232256 Y1139.33522271785 G111</v>
      </c>
    </row>
    <row r="306" customFormat="false" ht="13.8" hidden="false" customHeight="false" outlineLevel="0" collapsed="false">
      <c r="D306" s="9" t="n">
        <f aca="false">D305+$B$6</f>
        <v>312</v>
      </c>
      <c r="E306" s="9" t="n">
        <f aca="false">E$2+$B$4*($I306-1)</f>
        <v>1872.4373904098</v>
      </c>
      <c r="F306" s="9" t="n">
        <f aca="false">F$2+$B$5*($I306-1)</f>
        <v>1317.67313193442</v>
      </c>
      <c r="G306" s="9" t="n">
        <f aca="false">$E$212</f>
        <v>1616.32932232256</v>
      </c>
      <c r="H306" s="9" t="n">
        <f aca="false">H305-5.75</f>
        <v>1133.58522271785</v>
      </c>
      <c r="I306" s="9" t="n">
        <v>305</v>
      </c>
      <c r="J306" s="9" t="str">
        <f aca="false">"( WIRE "&amp;D306&amp;" )"</f>
        <v>( WIRE 312 )</v>
      </c>
      <c r="K306" s="9" t="str">
        <f aca="false">"X"&amp;$E$212</f>
        <v>X1616.32932232256</v>
      </c>
      <c r="L306" s="9" t="str">
        <f aca="false">"Y"&amp;H306</f>
        <v>Y1133.58522271785</v>
      </c>
      <c r="M306" s="9" t="str">
        <f aca="false">"G111"</f>
        <v>G111</v>
      </c>
      <c r="O306" s="4" t="str">
        <f aca="false">"N"&amp;I306&amp;" "&amp;J306&amp;" "&amp;K306&amp;" "&amp;L306&amp;" "&amp;M306</f>
        <v>N305 ( WIRE 312 ) X1616.32932232256 Y1133.58522271785 G111</v>
      </c>
    </row>
    <row r="307" customFormat="false" ht="13.8" hidden="false" customHeight="false" outlineLevel="0" collapsed="false">
      <c r="D307" s="9" t="n">
        <f aca="false">D306+$B$6</f>
        <v>313</v>
      </c>
      <c r="E307" s="9" t="n">
        <f aca="false">E$2+$B$4*($I307-1)</f>
        <v>1875.16194432562</v>
      </c>
      <c r="F307" s="9" t="n">
        <f aca="false">F$2+$B$5*($I307-1)</f>
        <v>1313.88151394736</v>
      </c>
      <c r="G307" s="9" t="n">
        <f aca="false">$E$212</f>
        <v>1616.32932232256</v>
      </c>
      <c r="H307" s="9" t="n">
        <f aca="false">H306-5.75</f>
        <v>1127.83522271785</v>
      </c>
      <c r="I307" s="9" t="n">
        <v>306</v>
      </c>
      <c r="J307" s="9" t="str">
        <f aca="false">"( WIRE "&amp;D307&amp;" )"</f>
        <v>( WIRE 313 )</v>
      </c>
      <c r="K307" s="9" t="str">
        <f aca="false">"X"&amp;$E$212</f>
        <v>X1616.32932232256</v>
      </c>
      <c r="L307" s="9" t="str">
        <f aca="false">"Y"&amp;H307</f>
        <v>Y1127.83522271785</v>
      </c>
      <c r="M307" s="9" t="str">
        <f aca="false">"G111"</f>
        <v>G111</v>
      </c>
      <c r="O307" s="4" t="str">
        <f aca="false">"N"&amp;I307&amp;" "&amp;J307&amp;" "&amp;K307&amp;" "&amp;L307&amp;" "&amp;M307</f>
        <v>N306 ( WIRE 313 ) X1616.32932232256 Y1127.83522271785 G111</v>
      </c>
    </row>
    <row r="308" customFormat="false" ht="13.8" hidden="false" customHeight="false" outlineLevel="0" collapsed="false">
      <c r="D308" s="9" t="n">
        <f aca="false">D307+$B$6</f>
        <v>314</v>
      </c>
      <c r="E308" s="9" t="n">
        <f aca="false">E$2+$B$4*($I308-1)</f>
        <v>1877.88649824144</v>
      </c>
      <c r="F308" s="9" t="n">
        <f aca="false">F$2+$B$5*($I308-1)</f>
        <v>1310.0898959603</v>
      </c>
      <c r="G308" s="9" t="n">
        <f aca="false">$E$212</f>
        <v>1616.32932232256</v>
      </c>
      <c r="H308" s="9" t="n">
        <f aca="false">H307-5.75</f>
        <v>1122.08522271785</v>
      </c>
      <c r="I308" s="9" t="n">
        <v>307</v>
      </c>
      <c r="J308" s="9" t="str">
        <f aca="false">"( WIRE "&amp;D308&amp;" )"</f>
        <v>( WIRE 314 )</v>
      </c>
      <c r="K308" s="9" t="str">
        <f aca="false">"X"&amp;$E$212</f>
        <v>X1616.32932232256</v>
      </c>
      <c r="L308" s="9" t="str">
        <f aca="false">"Y"&amp;H308</f>
        <v>Y1122.08522271785</v>
      </c>
      <c r="M308" s="9" t="str">
        <f aca="false">"G111"</f>
        <v>G111</v>
      </c>
      <c r="O308" s="4" t="str">
        <f aca="false">"N"&amp;I308&amp;" "&amp;J308&amp;" "&amp;K308&amp;" "&amp;L308&amp;" "&amp;M308</f>
        <v>N307 ( WIRE 314 ) X1616.32932232256 Y1122.08522271785 G111</v>
      </c>
    </row>
    <row r="309" customFormat="false" ht="13.8" hidden="false" customHeight="false" outlineLevel="0" collapsed="false">
      <c r="D309" s="9" t="n">
        <f aca="false">D308+$B$6</f>
        <v>315</v>
      </c>
      <c r="E309" s="9" t="n">
        <f aca="false">E$2+$B$4*($I309-1)</f>
        <v>1880.61105215727</v>
      </c>
      <c r="F309" s="9" t="n">
        <f aca="false">F$2+$B$5*($I309-1)</f>
        <v>1306.29827797324</v>
      </c>
      <c r="G309" s="9" t="n">
        <f aca="false">$E$212</f>
        <v>1616.32932232256</v>
      </c>
      <c r="H309" s="9" t="n">
        <f aca="false">H308-5.75</f>
        <v>1116.33522271785</v>
      </c>
      <c r="I309" s="9" t="n">
        <v>308</v>
      </c>
      <c r="J309" s="9" t="str">
        <f aca="false">"( WIRE "&amp;D309&amp;" )"</f>
        <v>( WIRE 315 )</v>
      </c>
      <c r="K309" s="9" t="str">
        <f aca="false">"X"&amp;$E$212</f>
        <v>X1616.32932232256</v>
      </c>
      <c r="L309" s="9" t="str">
        <f aca="false">"Y"&amp;H309</f>
        <v>Y1116.33522271785</v>
      </c>
      <c r="M309" s="9" t="str">
        <f aca="false">"G111"</f>
        <v>G111</v>
      </c>
      <c r="O309" s="4" t="str">
        <f aca="false">"N"&amp;I309&amp;" "&amp;J309&amp;" "&amp;K309&amp;" "&amp;L309&amp;" "&amp;M309</f>
        <v>N308 ( WIRE 315 ) X1616.32932232256 Y1116.33522271785 G111</v>
      </c>
    </row>
    <row r="310" customFormat="false" ht="13.8" hidden="false" customHeight="false" outlineLevel="0" collapsed="false">
      <c r="D310" s="9" t="n">
        <f aca="false">D309+$B$6</f>
        <v>316</v>
      </c>
      <c r="E310" s="9" t="n">
        <f aca="false">E$2+$B$4*($I310-1)</f>
        <v>1883.33560607309</v>
      </c>
      <c r="F310" s="9" t="n">
        <f aca="false">F$2+$B$5*($I310-1)</f>
        <v>1302.50665998618</v>
      </c>
      <c r="G310" s="9" t="n">
        <f aca="false">$E$212</f>
        <v>1616.32932232256</v>
      </c>
      <c r="H310" s="9" t="n">
        <f aca="false">H309-5.75</f>
        <v>1110.58522271785</v>
      </c>
      <c r="I310" s="9" t="n">
        <v>309</v>
      </c>
      <c r="J310" s="9" t="str">
        <f aca="false">"( WIRE "&amp;D310&amp;" )"</f>
        <v>( WIRE 316 )</v>
      </c>
      <c r="K310" s="9" t="str">
        <f aca="false">"X"&amp;$E$212</f>
        <v>X1616.32932232256</v>
      </c>
      <c r="L310" s="9" t="str">
        <f aca="false">"Y"&amp;H310</f>
        <v>Y1110.58522271785</v>
      </c>
      <c r="M310" s="9" t="str">
        <f aca="false">"G111"</f>
        <v>G111</v>
      </c>
      <c r="O310" s="4" t="str">
        <f aca="false">"N"&amp;I310&amp;" "&amp;J310&amp;" "&amp;K310&amp;" "&amp;L310&amp;" "&amp;M310</f>
        <v>N309 ( WIRE 316 ) X1616.32932232256 Y1110.58522271785 G111</v>
      </c>
    </row>
    <row r="311" customFormat="false" ht="13.8" hidden="false" customHeight="false" outlineLevel="0" collapsed="false">
      <c r="D311" s="9" t="n">
        <f aca="false">D310+$B$6</f>
        <v>317</v>
      </c>
      <c r="E311" s="9" t="n">
        <f aca="false">E$2+$B$4*($I311-1)</f>
        <v>1886.06015998891</v>
      </c>
      <c r="F311" s="9" t="n">
        <f aca="false">F$2+$B$5*($I311-1)</f>
        <v>1298.71504199913</v>
      </c>
      <c r="G311" s="9" t="n">
        <f aca="false">$E$212</f>
        <v>1616.32932232256</v>
      </c>
      <c r="H311" s="9" t="n">
        <f aca="false">H310-5.75</f>
        <v>1104.83522271785</v>
      </c>
      <c r="I311" s="9" t="n">
        <v>310</v>
      </c>
      <c r="J311" s="9" t="str">
        <f aca="false">"( WIRE "&amp;D311&amp;" )"</f>
        <v>( WIRE 317 )</v>
      </c>
      <c r="K311" s="9" t="str">
        <f aca="false">"X"&amp;$E$212</f>
        <v>X1616.32932232256</v>
      </c>
      <c r="L311" s="9" t="str">
        <f aca="false">"Y"&amp;H311</f>
        <v>Y1104.83522271785</v>
      </c>
      <c r="M311" s="9" t="str">
        <f aca="false">"G111"</f>
        <v>G111</v>
      </c>
      <c r="O311" s="4" t="str">
        <f aca="false">"N"&amp;I311&amp;" "&amp;J311&amp;" "&amp;K311&amp;" "&amp;L311&amp;" "&amp;M311</f>
        <v>N310 ( WIRE 317 ) X1616.32932232256 Y1104.83522271785 G111</v>
      </c>
    </row>
    <row r="312" customFormat="false" ht="13.8" hidden="false" customHeight="false" outlineLevel="0" collapsed="false">
      <c r="D312" s="9" t="n">
        <f aca="false">D311+$B$6</f>
        <v>318</v>
      </c>
      <c r="E312" s="9" t="n">
        <f aca="false">E$2+$B$4*($I312-1)</f>
        <v>1888.78471390473</v>
      </c>
      <c r="F312" s="9" t="n">
        <f aca="false">F$2+$B$5*($I312-1)</f>
        <v>1294.92342401207</v>
      </c>
      <c r="G312" s="9" t="n">
        <f aca="false">$E$212</f>
        <v>1616.32932232256</v>
      </c>
      <c r="H312" s="9" t="n">
        <f aca="false">H311-5.75</f>
        <v>1099.08522271785</v>
      </c>
      <c r="I312" s="9" t="n">
        <v>311</v>
      </c>
      <c r="J312" s="9" t="str">
        <f aca="false">"( WIRE "&amp;D312&amp;" )"</f>
        <v>( WIRE 318 )</v>
      </c>
      <c r="K312" s="9" t="str">
        <f aca="false">"X"&amp;$E$212</f>
        <v>X1616.32932232256</v>
      </c>
      <c r="L312" s="9" t="str">
        <f aca="false">"Y"&amp;H312</f>
        <v>Y1099.08522271785</v>
      </c>
      <c r="M312" s="9" t="str">
        <f aca="false">"G111"</f>
        <v>G111</v>
      </c>
      <c r="O312" s="4" t="str">
        <f aca="false">"N"&amp;I312&amp;" "&amp;J312&amp;" "&amp;K312&amp;" "&amp;L312&amp;" "&amp;M312</f>
        <v>N311 ( WIRE 318 ) X1616.32932232256 Y1099.08522271785 G111</v>
      </c>
    </row>
    <row r="313" customFormat="false" ht="13.8" hidden="false" customHeight="false" outlineLevel="0" collapsed="false">
      <c r="D313" s="9" t="n">
        <f aca="false">D312+$B$6</f>
        <v>319</v>
      </c>
      <c r="E313" s="9" t="n">
        <f aca="false">E$2+$B$4*($I313-1)</f>
        <v>1891.50926782055</v>
      </c>
      <c r="F313" s="9" t="n">
        <f aca="false">F$2+$B$5*($I313-1)</f>
        <v>1291.13180602501</v>
      </c>
      <c r="G313" s="9" t="n">
        <f aca="false">$E$212</f>
        <v>1616.32932232256</v>
      </c>
      <c r="H313" s="9" t="n">
        <f aca="false">H312-5.75</f>
        <v>1093.33522271785</v>
      </c>
      <c r="I313" s="9" t="n">
        <v>312</v>
      </c>
      <c r="J313" s="9" t="str">
        <f aca="false">"( WIRE "&amp;D313&amp;" )"</f>
        <v>( WIRE 319 )</v>
      </c>
      <c r="K313" s="9" t="str">
        <f aca="false">"X"&amp;$E$212</f>
        <v>X1616.32932232256</v>
      </c>
      <c r="L313" s="9" t="str">
        <f aca="false">"Y"&amp;H313</f>
        <v>Y1093.33522271785</v>
      </c>
      <c r="M313" s="9" t="str">
        <f aca="false">"G111"</f>
        <v>G111</v>
      </c>
      <c r="O313" s="4" t="str">
        <f aca="false">"N"&amp;I313&amp;" "&amp;J313&amp;" "&amp;K313&amp;" "&amp;L313&amp;" "&amp;M313</f>
        <v>N312 ( WIRE 319 ) X1616.32932232256 Y1093.33522271785 G111</v>
      </c>
    </row>
    <row r="314" customFormat="false" ht="13.8" hidden="false" customHeight="false" outlineLevel="0" collapsed="false">
      <c r="D314" s="9" t="n">
        <f aca="false">D313+$B$6</f>
        <v>320</v>
      </c>
      <c r="E314" s="9" t="n">
        <f aca="false">E$2+$B$4*($I314-1)</f>
        <v>1894.23382173637</v>
      </c>
      <c r="F314" s="9" t="n">
        <f aca="false">F$2+$B$5*($I314-1)</f>
        <v>1287.34018803795</v>
      </c>
      <c r="G314" s="9" t="n">
        <f aca="false">$E$212</f>
        <v>1616.32932232256</v>
      </c>
      <c r="H314" s="9" t="n">
        <f aca="false">H313-5.75</f>
        <v>1087.58522271785</v>
      </c>
      <c r="I314" s="9" t="n">
        <v>313</v>
      </c>
      <c r="J314" s="9" t="str">
        <f aca="false">"( WIRE "&amp;D314&amp;" )"</f>
        <v>( WIRE 320 )</v>
      </c>
      <c r="K314" s="9" t="str">
        <f aca="false">"X"&amp;$E$212</f>
        <v>X1616.32932232256</v>
      </c>
      <c r="L314" s="9" t="str">
        <f aca="false">"Y"&amp;H314</f>
        <v>Y1087.58522271785</v>
      </c>
      <c r="M314" s="9" t="str">
        <f aca="false">"G111"</f>
        <v>G111</v>
      </c>
      <c r="O314" s="4" t="str">
        <f aca="false">"N"&amp;I314&amp;" "&amp;J314&amp;" "&amp;K314&amp;" "&amp;L314&amp;" "&amp;M314</f>
        <v>N313 ( WIRE 320 ) X1616.32932232256 Y1087.58522271785 G111</v>
      </c>
    </row>
    <row r="315" customFormat="false" ht="13.8" hidden="false" customHeight="false" outlineLevel="0" collapsed="false">
      <c r="D315" s="9" t="n">
        <f aca="false">D314+$B$6</f>
        <v>321</v>
      </c>
      <c r="E315" s="9" t="n">
        <f aca="false">E$2+$B$4*($I315-1)</f>
        <v>1896.9583756522</v>
      </c>
      <c r="F315" s="9" t="n">
        <f aca="false">F$2+$B$5*($I315-1)</f>
        <v>1283.5485700509</v>
      </c>
      <c r="G315" s="9" t="n">
        <f aca="false">$E$212</f>
        <v>1616.32932232256</v>
      </c>
      <c r="H315" s="9" t="n">
        <f aca="false">H314-5.75</f>
        <v>1081.83522271785</v>
      </c>
      <c r="I315" s="9" t="n">
        <v>314</v>
      </c>
      <c r="J315" s="9" t="str">
        <f aca="false">"( WIRE "&amp;D315&amp;" )"</f>
        <v>( WIRE 321 )</v>
      </c>
      <c r="K315" s="9" t="str">
        <f aca="false">"X"&amp;$E$212</f>
        <v>X1616.32932232256</v>
      </c>
      <c r="L315" s="9" t="str">
        <f aca="false">"Y"&amp;H315</f>
        <v>Y1081.83522271785</v>
      </c>
      <c r="M315" s="9" t="str">
        <f aca="false">"G111"</f>
        <v>G111</v>
      </c>
      <c r="O315" s="4" t="str">
        <f aca="false">"N"&amp;I315&amp;" "&amp;J315&amp;" "&amp;K315&amp;" "&amp;L315&amp;" "&amp;M315</f>
        <v>N314 ( WIRE 321 ) X1616.32932232256 Y1081.83522271785 G111</v>
      </c>
    </row>
    <row r="316" customFormat="false" ht="13.8" hidden="false" customHeight="false" outlineLevel="0" collapsed="false">
      <c r="D316" s="9" t="n">
        <f aca="false">D315+$B$6</f>
        <v>322</v>
      </c>
      <c r="E316" s="9" t="n">
        <f aca="false">E$2+$B$4*($I316-1)</f>
        <v>1899.68292956802</v>
      </c>
      <c r="F316" s="9" t="n">
        <f aca="false">F$2+$B$5*($I316-1)</f>
        <v>1279.75695206384</v>
      </c>
      <c r="G316" s="9" t="n">
        <f aca="false">$E$212</f>
        <v>1616.32932232256</v>
      </c>
      <c r="H316" s="9" t="n">
        <f aca="false">H315-5.75</f>
        <v>1076.08522271785</v>
      </c>
      <c r="I316" s="9" t="n">
        <v>315</v>
      </c>
      <c r="J316" s="9" t="str">
        <f aca="false">"( WIRE "&amp;D316&amp;" )"</f>
        <v>( WIRE 322 )</v>
      </c>
      <c r="K316" s="9" t="str">
        <f aca="false">"X"&amp;$E$212</f>
        <v>X1616.32932232256</v>
      </c>
      <c r="L316" s="9" t="str">
        <f aca="false">"Y"&amp;H316</f>
        <v>Y1076.08522271785</v>
      </c>
      <c r="M316" s="9" t="str">
        <f aca="false">"G111"</f>
        <v>G111</v>
      </c>
      <c r="O316" s="4" t="str">
        <f aca="false">"N"&amp;I316&amp;" "&amp;J316&amp;" "&amp;K316&amp;" "&amp;L316&amp;" "&amp;M316</f>
        <v>N315 ( WIRE 322 ) X1616.32932232256 Y1076.08522271785 G111</v>
      </c>
    </row>
    <row r="317" customFormat="false" ht="13.8" hidden="false" customHeight="false" outlineLevel="0" collapsed="false">
      <c r="D317" s="9" t="n">
        <f aca="false">D316+$B$6</f>
        <v>323</v>
      </c>
      <c r="E317" s="9" t="n">
        <f aca="false">E$2+$B$4*($I317-1)</f>
        <v>1902.40748348384</v>
      </c>
      <c r="F317" s="9" t="n">
        <f aca="false">F$2+$B$5*($I317-1)</f>
        <v>1275.96533407678</v>
      </c>
      <c r="G317" s="9" t="n">
        <f aca="false">$E$212</f>
        <v>1616.32932232256</v>
      </c>
      <c r="H317" s="9" t="n">
        <f aca="false">H316-5.75</f>
        <v>1070.33522271785</v>
      </c>
      <c r="I317" s="9" t="n">
        <v>316</v>
      </c>
      <c r="J317" s="9" t="str">
        <f aca="false">"( WIRE "&amp;D317&amp;" )"</f>
        <v>( WIRE 323 )</v>
      </c>
      <c r="K317" s="9" t="str">
        <f aca="false">"X"&amp;$E$212</f>
        <v>X1616.32932232256</v>
      </c>
      <c r="L317" s="9" t="str">
        <f aca="false">"Y"&amp;H317</f>
        <v>Y1070.33522271785</v>
      </c>
      <c r="M317" s="9" t="str">
        <f aca="false">"G111"</f>
        <v>G111</v>
      </c>
      <c r="O317" s="4" t="str">
        <f aca="false">"N"&amp;I317&amp;" "&amp;J317&amp;" "&amp;K317&amp;" "&amp;L317&amp;" "&amp;M317</f>
        <v>N316 ( WIRE 323 ) X1616.32932232256 Y1070.33522271785 G111</v>
      </c>
    </row>
    <row r="318" customFormat="false" ht="13.8" hidden="false" customHeight="false" outlineLevel="0" collapsed="false">
      <c r="D318" s="9" t="n">
        <f aca="false">D317+$B$6</f>
        <v>324</v>
      </c>
      <c r="E318" s="9" t="n">
        <f aca="false">E$2+$B$4*($I318-1)</f>
        <v>1905.13203739966</v>
      </c>
      <c r="F318" s="9" t="n">
        <f aca="false">F$2+$B$5*($I318-1)</f>
        <v>1272.17371608972</v>
      </c>
      <c r="G318" s="9" t="n">
        <f aca="false">$E$212</f>
        <v>1616.32932232256</v>
      </c>
      <c r="H318" s="9" t="n">
        <f aca="false">H317-5.75</f>
        <v>1064.58522271785</v>
      </c>
      <c r="I318" s="9" t="n">
        <v>317</v>
      </c>
      <c r="J318" s="9" t="str">
        <f aca="false">"( WIRE "&amp;D318&amp;" )"</f>
        <v>( WIRE 324 )</v>
      </c>
      <c r="K318" s="9" t="str">
        <f aca="false">"X"&amp;$E$212</f>
        <v>X1616.32932232256</v>
      </c>
      <c r="L318" s="9" t="str">
        <f aca="false">"Y"&amp;H318</f>
        <v>Y1064.58522271785</v>
      </c>
      <c r="M318" s="9" t="str">
        <f aca="false">"G111"</f>
        <v>G111</v>
      </c>
      <c r="O318" s="4" t="str">
        <f aca="false">"N"&amp;I318&amp;" "&amp;J318&amp;" "&amp;K318&amp;" "&amp;L318&amp;" "&amp;M318</f>
        <v>N317 ( WIRE 324 ) X1616.32932232256 Y1064.58522271785 G111</v>
      </c>
    </row>
    <row r="319" customFormat="false" ht="13.8" hidden="false" customHeight="false" outlineLevel="0" collapsed="false">
      <c r="D319" s="9" t="n">
        <f aca="false">D318+$B$6</f>
        <v>325</v>
      </c>
      <c r="E319" s="9" t="n">
        <f aca="false">E$2+$B$4*($I319-1)</f>
        <v>1907.85659131548</v>
      </c>
      <c r="F319" s="9" t="n">
        <f aca="false">F$2+$B$5*($I319-1)</f>
        <v>1268.38209810266</v>
      </c>
      <c r="G319" s="9" t="n">
        <f aca="false">$E$212</f>
        <v>1616.32932232256</v>
      </c>
      <c r="H319" s="9" t="n">
        <f aca="false">H318-5.75</f>
        <v>1058.83522271785</v>
      </c>
      <c r="I319" s="9" t="n">
        <v>318</v>
      </c>
      <c r="J319" s="9" t="str">
        <f aca="false">"( WIRE "&amp;D319&amp;" )"</f>
        <v>( WIRE 325 )</v>
      </c>
      <c r="K319" s="9" t="str">
        <f aca="false">"X"&amp;$E$212</f>
        <v>X1616.32932232256</v>
      </c>
      <c r="L319" s="9" t="str">
        <f aca="false">"Y"&amp;H319</f>
        <v>Y1058.83522271785</v>
      </c>
      <c r="M319" s="9" t="str">
        <f aca="false">"G111"</f>
        <v>G111</v>
      </c>
      <c r="O319" s="4" t="str">
        <f aca="false">"N"&amp;I319&amp;" "&amp;J319&amp;" "&amp;K319&amp;" "&amp;L319&amp;" "&amp;M319</f>
        <v>N318 ( WIRE 325 ) X1616.32932232256 Y1058.83522271785 G111</v>
      </c>
    </row>
    <row r="320" customFormat="false" ht="13.8" hidden="false" customHeight="false" outlineLevel="0" collapsed="false">
      <c r="D320" s="9" t="n">
        <f aca="false">D319+$B$6</f>
        <v>326</v>
      </c>
      <c r="E320" s="9" t="n">
        <f aca="false">E$2+$B$4*($I320-1)</f>
        <v>1910.5811452313</v>
      </c>
      <c r="F320" s="9" t="n">
        <f aca="false">F$2+$B$5*($I320-1)</f>
        <v>1264.59048011561</v>
      </c>
      <c r="G320" s="9" t="n">
        <f aca="false">$E$212</f>
        <v>1616.32932232256</v>
      </c>
      <c r="H320" s="9" t="n">
        <f aca="false">H319-5.75</f>
        <v>1053.08522271785</v>
      </c>
      <c r="I320" s="9" t="n">
        <v>319</v>
      </c>
      <c r="J320" s="9" t="str">
        <f aca="false">"( WIRE "&amp;D320&amp;" )"</f>
        <v>( WIRE 326 )</v>
      </c>
      <c r="K320" s="9" t="str">
        <f aca="false">"X"&amp;$E$212</f>
        <v>X1616.32932232256</v>
      </c>
      <c r="L320" s="9" t="str">
        <f aca="false">"Y"&amp;H320</f>
        <v>Y1053.08522271785</v>
      </c>
      <c r="M320" s="9" t="str">
        <f aca="false">"G111"</f>
        <v>G111</v>
      </c>
      <c r="O320" s="4" t="str">
        <f aca="false">"N"&amp;I320&amp;" "&amp;J320&amp;" "&amp;K320&amp;" "&amp;L320&amp;" "&amp;M320</f>
        <v>N319 ( WIRE 326 ) X1616.32932232256 Y1053.08522271785 G111</v>
      </c>
    </row>
    <row r="321" customFormat="false" ht="13.8" hidden="false" customHeight="false" outlineLevel="0" collapsed="false">
      <c r="D321" s="9" t="n">
        <f aca="false">D320+$B$6</f>
        <v>327</v>
      </c>
      <c r="E321" s="9" t="n">
        <f aca="false">E$2+$B$4*($I321-1)</f>
        <v>1913.30569914713</v>
      </c>
      <c r="F321" s="9" t="n">
        <f aca="false">F$2+$B$5*($I321-1)</f>
        <v>1260.79886212855</v>
      </c>
      <c r="G321" s="9" t="n">
        <f aca="false">$E$212</f>
        <v>1616.32932232256</v>
      </c>
      <c r="H321" s="9" t="n">
        <f aca="false">H320-5.75</f>
        <v>1047.33522271785</v>
      </c>
      <c r="I321" s="9" t="n">
        <v>320</v>
      </c>
      <c r="J321" s="9" t="str">
        <f aca="false">"( WIRE "&amp;D321&amp;" )"</f>
        <v>( WIRE 327 )</v>
      </c>
      <c r="K321" s="9" t="str">
        <f aca="false">"X"&amp;$E$212</f>
        <v>X1616.32932232256</v>
      </c>
      <c r="L321" s="9" t="str">
        <f aca="false">"Y"&amp;H321</f>
        <v>Y1047.33522271785</v>
      </c>
      <c r="M321" s="9" t="str">
        <f aca="false">"G111"</f>
        <v>G111</v>
      </c>
      <c r="O321" s="4" t="str">
        <f aca="false">"N"&amp;I321&amp;" "&amp;J321&amp;" "&amp;K321&amp;" "&amp;L321&amp;" "&amp;M321</f>
        <v>N320 ( WIRE 327 ) X1616.32932232256 Y1047.33522271785 G111</v>
      </c>
    </row>
    <row r="322" customFormat="false" ht="13.8" hidden="false" customHeight="false" outlineLevel="0" collapsed="false">
      <c r="D322" s="9" t="n">
        <f aca="false">D321+$B$6</f>
        <v>328</v>
      </c>
      <c r="E322" s="9" t="n">
        <f aca="false">E$2+$B$4*($I322-1)</f>
        <v>1916.03025306295</v>
      </c>
      <c r="F322" s="9" t="n">
        <f aca="false">F$2+$B$5*($I322-1)</f>
        <v>1257.00724414149</v>
      </c>
      <c r="G322" s="9" t="n">
        <f aca="false">$E$212</f>
        <v>1616.32932232256</v>
      </c>
      <c r="H322" s="9" t="n">
        <f aca="false">H321-5.75</f>
        <v>1041.58522271785</v>
      </c>
      <c r="I322" s="9" t="n">
        <v>321</v>
      </c>
      <c r="J322" s="9" t="str">
        <f aca="false">"( WIRE "&amp;D322&amp;" )"</f>
        <v>( WIRE 328 )</v>
      </c>
      <c r="K322" s="9" t="str">
        <f aca="false">"X"&amp;$E$212</f>
        <v>X1616.32932232256</v>
      </c>
      <c r="L322" s="9" t="str">
        <f aca="false">"Y"&amp;H322</f>
        <v>Y1041.58522271785</v>
      </c>
      <c r="M322" s="9" t="str">
        <f aca="false">"G111"</f>
        <v>G111</v>
      </c>
      <c r="O322" s="4" t="str">
        <f aca="false">"N"&amp;I322&amp;" "&amp;J322&amp;" "&amp;K322&amp;" "&amp;L322&amp;" "&amp;M322</f>
        <v>N321 ( WIRE 328 ) X1616.32932232256 Y1041.58522271785 G111</v>
      </c>
    </row>
    <row r="323" customFormat="false" ht="13.8" hidden="false" customHeight="false" outlineLevel="0" collapsed="false">
      <c r="D323" s="9" t="n">
        <f aca="false">D322+$B$6</f>
        <v>329</v>
      </c>
      <c r="E323" s="9" t="n">
        <f aca="false">E$2+$B$4*($I323-1)</f>
        <v>1918.75480697877</v>
      </c>
      <c r="F323" s="9" t="n">
        <f aca="false">F$2+$B$5*($I323-1)</f>
        <v>1253.21562615443</v>
      </c>
      <c r="G323" s="9" t="n">
        <f aca="false">$E$212</f>
        <v>1616.32932232256</v>
      </c>
      <c r="H323" s="9" t="n">
        <f aca="false">H322-5.75</f>
        <v>1035.83522271785</v>
      </c>
      <c r="I323" s="9" t="n">
        <v>322</v>
      </c>
      <c r="J323" s="9" t="str">
        <f aca="false">"( WIRE "&amp;D323&amp;" )"</f>
        <v>( WIRE 329 )</v>
      </c>
      <c r="K323" s="9" t="str">
        <f aca="false">"X"&amp;$E$212</f>
        <v>X1616.32932232256</v>
      </c>
      <c r="L323" s="9" t="str">
        <f aca="false">"Y"&amp;H323</f>
        <v>Y1035.83522271785</v>
      </c>
      <c r="M323" s="9" t="str">
        <f aca="false">"G111"</f>
        <v>G111</v>
      </c>
      <c r="O323" s="4" t="str">
        <f aca="false">"N"&amp;I323&amp;" "&amp;J323&amp;" "&amp;K323&amp;" "&amp;L323&amp;" "&amp;M323</f>
        <v>N322 ( WIRE 329 ) X1616.32932232256 Y1035.83522271785 G111</v>
      </c>
    </row>
    <row r="324" customFormat="false" ht="13.8" hidden="false" customHeight="false" outlineLevel="0" collapsed="false">
      <c r="D324" s="9" t="n">
        <f aca="false">D323+$B$6</f>
        <v>330</v>
      </c>
      <c r="E324" s="9" t="n">
        <f aca="false">E$2+$B$4*($I324-1)</f>
        <v>1921.47936089459</v>
      </c>
      <c r="F324" s="9" t="n">
        <f aca="false">F$2+$B$5*($I324-1)</f>
        <v>1249.42400816737</v>
      </c>
      <c r="G324" s="9" t="n">
        <f aca="false">$E$212</f>
        <v>1616.32932232256</v>
      </c>
      <c r="H324" s="9" t="n">
        <f aca="false">H323-5.75</f>
        <v>1030.08522271785</v>
      </c>
      <c r="I324" s="9" t="n">
        <v>323</v>
      </c>
      <c r="J324" s="9" t="str">
        <f aca="false">"( WIRE "&amp;D324&amp;" )"</f>
        <v>( WIRE 330 )</v>
      </c>
      <c r="K324" s="9" t="str">
        <f aca="false">"X"&amp;$E$212</f>
        <v>X1616.32932232256</v>
      </c>
      <c r="L324" s="9" t="str">
        <f aca="false">"Y"&amp;H324</f>
        <v>Y1030.08522271785</v>
      </c>
      <c r="M324" s="9" t="str">
        <f aca="false">"G111"</f>
        <v>G111</v>
      </c>
      <c r="O324" s="4" t="str">
        <f aca="false">"N"&amp;I324&amp;" "&amp;J324&amp;" "&amp;K324&amp;" "&amp;L324&amp;" "&amp;M324</f>
        <v>N323 ( WIRE 330 ) X1616.32932232256 Y1030.08522271785 G111</v>
      </c>
    </row>
    <row r="325" customFormat="false" ht="13.8" hidden="false" customHeight="false" outlineLevel="0" collapsed="false">
      <c r="D325" s="9" t="n">
        <f aca="false">D324+$B$6</f>
        <v>331</v>
      </c>
      <c r="E325" s="9" t="n">
        <f aca="false">E$2+$B$4*($I325-1)</f>
        <v>1924.20391481041</v>
      </c>
      <c r="F325" s="9" t="n">
        <f aca="false">F$2+$B$5*($I325-1)</f>
        <v>1245.63239018032</v>
      </c>
      <c r="G325" s="9" t="n">
        <f aca="false">$E$212</f>
        <v>1616.32932232256</v>
      </c>
      <c r="H325" s="9" t="n">
        <f aca="false">H324-5.75</f>
        <v>1024.33522271785</v>
      </c>
      <c r="I325" s="9" t="n">
        <v>324</v>
      </c>
      <c r="J325" s="9" t="str">
        <f aca="false">"( WIRE "&amp;D325&amp;" )"</f>
        <v>( WIRE 331 )</v>
      </c>
      <c r="K325" s="9" t="str">
        <f aca="false">"X"&amp;$E$212</f>
        <v>X1616.32932232256</v>
      </c>
      <c r="L325" s="9" t="str">
        <f aca="false">"Y"&amp;H325</f>
        <v>Y1024.33522271785</v>
      </c>
      <c r="M325" s="9" t="str">
        <f aca="false">"G111"</f>
        <v>G111</v>
      </c>
      <c r="O325" s="4" t="str">
        <f aca="false">"N"&amp;I325&amp;" "&amp;J325&amp;" "&amp;K325&amp;" "&amp;L325&amp;" "&amp;M325</f>
        <v>N324 ( WIRE 331 ) X1616.32932232256 Y1024.33522271785 G111</v>
      </c>
    </row>
    <row r="326" customFormat="false" ht="13.8" hidden="false" customHeight="false" outlineLevel="0" collapsed="false">
      <c r="D326" s="9" t="n">
        <f aca="false">D325+$B$6</f>
        <v>332</v>
      </c>
      <c r="E326" s="9" t="n">
        <f aca="false">E$2+$B$4*($I326-1)</f>
        <v>1926.92846872624</v>
      </c>
      <c r="F326" s="9" t="n">
        <f aca="false">F$2+$B$5*($I326-1)</f>
        <v>1241.84077219326</v>
      </c>
      <c r="G326" s="9" t="n">
        <f aca="false">$E$212</f>
        <v>1616.32932232256</v>
      </c>
      <c r="H326" s="9" t="n">
        <f aca="false">H325-5.75</f>
        <v>1018.58522271785</v>
      </c>
      <c r="I326" s="9" t="n">
        <v>325</v>
      </c>
      <c r="J326" s="9" t="str">
        <f aca="false">"( WIRE "&amp;D326&amp;" )"</f>
        <v>( WIRE 332 )</v>
      </c>
      <c r="K326" s="9" t="str">
        <f aca="false">"X"&amp;$E$212</f>
        <v>X1616.32932232256</v>
      </c>
      <c r="L326" s="9" t="str">
        <f aca="false">"Y"&amp;H326</f>
        <v>Y1018.58522271785</v>
      </c>
      <c r="M326" s="9" t="str">
        <f aca="false">"G111"</f>
        <v>G111</v>
      </c>
      <c r="O326" s="4" t="str">
        <f aca="false">"N"&amp;I326&amp;" "&amp;J326&amp;" "&amp;K326&amp;" "&amp;L326&amp;" "&amp;M326</f>
        <v>N325 ( WIRE 332 ) X1616.32932232256 Y1018.58522271785 G111</v>
      </c>
    </row>
    <row r="327" customFormat="false" ht="13.8" hidden="false" customHeight="false" outlineLevel="0" collapsed="false">
      <c r="D327" s="9" t="n">
        <f aca="false">D326+$B$6</f>
        <v>333</v>
      </c>
      <c r="E327" s="9" t="n">
        <f aca="false">E$2+$B$4*($I327-1)</f>
        <v>1929.65302264206</v>
      </c>
      <c r="F327" s="9" t="n">
        <f aca="false">F$2+$B$5*($I327-1)</f>
        <v>1238.0491542062</v>
      </c>
      <c r="G327" s="9" t="n">
        <f aca="false">$E$212</f>
        <v>1616.32932232256</v>
      </c>
      <c r="H327" s="9" t="n">
        <f aca="false">H326-5.75</f>
        <v>1012.83522271785</v>
      </c>
      <c r="I327" s="9" t="n">
        <v>326</v>
      </c>
      <c r="J327" s="9" t="str">
        <f aca="false">"( WIRE "&amp;D327&amp;" )"</f>
        <v>( WIRE 333 )</v>
      </c>
      <c r="K327" s="9" t="str">
        <f aca="false">"X"&amp;$E$212</f>
        <v>X1616.32932232256</v>
      </c>
      <c r="L327" s="9" t="str">
        <f aca="false">"Y"&amp;H327</f>
        <v>Y1012.83522271785</v>
      </c>
      <c r="M327" s="9" t="str">
        <f aca="false">"G111"</f>
        <v>G111</v>
      </c>
      <c r="O327" s="4" t="str">
        <f aca="false">"N"&amp;I327&amp;" "&amp;J327&amp;" "&amp;K327&amp;" "&amp;L327&amp;" "&amp;M327</f>
        <v>N326 ( WIRE 333 ) X1616.32932232256 Y1012.83522271785 G111</v>
      </c>
    </row>
    <row r="328" customFormat="false" ht="13.8" hidden="false" customHeight="false" outlineLevel="0" collapsed="false">
      <c r="D328" s="9" t="n">
        <f aca="false">D327+$B$6</f>
        <v>334</v>
      </c>
      <c r="E328" s="9" t="n">
        <f aca="false">E$2+$B$4*($I328-1)</f>
        <v>1932.37757655788</v>
      </c>
      <c r="F328" s="9" t="n">
        <f aca="false">F$2+$B$5*($I328-1)</f>
        <v>1234.25753621914</v>
      </c>
      <c r="G328" s="9" t="n">
        <f aca="false">$E$212</f>
        <v>1616.32932232256</v>
      </c>
      <c r="H328" s="9" t="n">
        <f aca="false">H327-5.75</f>
        <v>1007.08522271785</v>
      </c>
      <c r="I328" s="9" t="n">
        <v>327</v>
      </c>
      <c r="J328" s="9" t="str">
        <f aca="false">"( WIRE "&amp;D328&amp;" )"</f>
        <v>( WIRE 334 )</v>
      </c>
      <c r="K328" s="9" t="str">
        <f aca="false">"X"&amp;$E$212</f>
        <v>X1616.32932232256</v>
      </c>
      <c r="L328" s="9" t="str">
        <f aca="false">"Y"&amp;H328</f>
        <v>Y1007.08522271785</v>
      </c>
      <c r="M328" s="9" t="str">
        <f aca="false">"G111"</f>
        <v>G111</v>
      </c>
      <c r="O328" s="4" t="str">
        <f aca="false">"N"&amp;I328&amp;" "&amp;J328&amp;" "&amp;K328&amp;" "&amp;L328&amp;" "&amp;M328</f>
        <v>N327 ( WIRE 334 ) X1616.32932232256 Y1007.08522271785 G111</v>
      </c>
    </row>
    <row r="329" customFormat="false" ht="13.8" hidden="false" customHeight="false" outlineLevel="0" collapsed="false">
      <c r="D329" s="9" t="n">
        <f aca="false">D328+$B$6</f>
        <v>335</v>
      </c>
      <c r="E329" s="9" t="n">
        <f aca="false">E$2+$B$4*($I329-1)</f>
        <v>1935.1021304737</v>
      </c>
      <c r="F329" s="9" t="n">
        <f aca="false">F$2+$B$5*($I329-1)</f>
        <v>1230.46591823209</v>
      </c>
      <c r="G329" s="9" t="n">
        <f aca="false">$E$212</f>
        <v>1616.32932232256</v>
      </c>
      <c r="H329" s="9" t="n">
        <f aca="false">H328-5.75</f>
        <v>1001.33522271785</v>
      </c>
      <c r="I329" s="9" t="n">
        <v>328</v>
      </c>
      <c r="J329" s="9" t="str">
        <f aca="false">"( WIRE "&amp;D329&amp;" )"</f>
        <v>( WIRE 335 )</v>
      </c>
      <c r="K329" s="9" t="str">
        <f aca="false">"X"&amp;$E$212</f>
        <v>X1616.32932232256</v>
      </c>
      <c r="L329" s="9" t="str">
        <f aca="false">"Y"&amp;H329</f>
        <v>Y1001.33522271785</v>
      </c>
      <c r="M329" s="9" t="str">
        <f aca="false">"G111"</f>
        <v>G111</v>
      </c>
      <c r="O329" s="4" t="str">
        <f aca="false">"N"&amp;I329&amp;" "&amp;J329&amp;" "&amp;K329&amp;" "&amp;L329&amp;" "&amp;M329</f>
        <v>N328 ( WIRE 335 ) X1616.32932232256 Y1001.33522271785 G111</v>
      </c>
    </row>
    <row r="330" customFormat="false" ht="13.8" hidden="false" customHeight="false" outlineLevel="0" collapsed="false">
      <c r="D330" s="9" t="n">
        <f aca="false">D329+$B$6</f>
        <v>336</v>
      </c>
      <c r="E330" s="9" t="n">
        <f aca="false">E$2+$B$4*($I330-1)</f>
        <v>1937.82668438952</v>
      </c>
      <c r="F330" s="9" t="n">
        <f aca="false">F$2+$B$5*($I330-1)</f>
        <v>1226.67430024503</v>
      </c>
      <c r="G330" s="9" t="n">
        <f aca="false">$E$212</f>
        <v>1616.32932232256</v>
      </c>
      <c r="H330" s="9" t="n">
        <f aca="false">H329-5.75</f>
        <v>995.585222717853</v>
      </c>
      <c r="I330" s="9" t="n">
        <v>329</v>
      </c>
      <c r="J330" s="9" t="str">
        <f aca="false">"( WIRE "&amp;D330&amp;" )"</f>
        <v>( WIRE 336 )</v>
      </c>
      <c r="K330" s="9" t="str">
        <f aca="false">"X"&amp;$E$212</f>
        <v>X1616.32932232256</v>
      </c>
      <c r="L330" s="9" t="str">
        <f aca="false">"Y"&amp;H330</f>
        <v>Y995.585222717853</v>
      </c>
      <c r="M330" s="9" t="str">
        <f aca="false">"G111"</f>
        <v>G111</v>
      </c>
      <c r="O330" s="4" t="str">
        <f aca="false">"N"&amp;I330&amp;" "&amp;J330&amp;" "&amp;K330&amp;" "&amp;L330&amp;" "&amp;M330</f>
        <v>N329 ( WIRE 336 ) X1616.32932232256 Y995.585222717853 G111</v>
      </c>
    </row>
    <row r="331" customFormat="false" ht="13.8" hidden="false" customHeight="false" outlineLevel="0" collapsed="false">
      <c r="D331" s="9" t="n">
        <f aca="false">D330+$B$6</f>
        <v>337</v>
      </c>
      <c r="E331" s="9" t="n">
        <f aca="false">E$2+$B$4*($I331-1)</f>
        <v>1940.55123830534</v>
      </c>
      <c r="F331" s="9" t="n">
        <f aca="false">F$2+$B$5*($I331-1)</f>
        <v>1222.88268225797</v>
      </c>
      <c r="G331" s="9" t="n">
        <f aca="false">$E$212</f>
        <v>1616.32932232256</v>
      </c>
      <c r="H331" s="9" t="n">
        <f aca="false">H330-5.75</f>
        <v>989.835222717853</v>
      </c>
      <c r="I331" s="9" t="n">
        <v>330</v>
      </c>
      <c r="J331" s="9" t="str">
        <f aca="false">"( WIRE "&amp;D331&amp;" )"</f>
        <v>( WIRE 337 )</v>
      </c>
      <c r="K331" s="9" t="str">
        <f aca="false">"X"&amp;$E$212</f>
        <v>X1616.32932232256</v>
      </c>
      <c r="L331" s="9" t="str">
        <f aca="false">"Y"&amp;H331</f>
        <v>Y989.835222717853</v>
      </c>
      <c r="M331" s="9" t="str">
        <f aca="false">"G111"</f>
        <v>G111</v>
      </c>
      <c r="O331" s="4" t="str">
        <f aca="false">"N"&amp;I331&amp;" "&amp;J331&amp;" "&amp;K331&amp;" "&amp;L331&amp;" "&amp;M331</f>
        <v>N330 ( WIRE 337 ) X1616.32932232256 Y989.835222717853 G111</v>
      </c>
    </row>
    <row r="332" customFormat="false" ht="13.8" hidden="false" customHeight="false" outlineLevel="0" collapsed="false">
      <c r="D332" s="9" t="n">
        <f aca="false">D331+$B$6</f>
        <v>338</v>
      </c>
      <c r="E332" s="9" t="n">
        <f aca="false">E$2+$B$4*($I332-1)</f>
        <v>1943.27579222117</v>
      </c>
      <c r="F332" s="9" t="n">
        <f aca="false">F$2+$B$5*($I332-1)</f>
        <v>1219.09106427091</v>
      </c>
      <c r="G332" s="9" t="n">
        <f aca="false">$E$212</f>
        <v>1616.32932232256</v>
      </c>
      <c r="H332" s="9" t="n">
        <f aca="false">H331-5.75</f>
        <v>984.085222717853</v>
      </c>
      <c r="I332" s="9" t="n">
        <v>331</v>
      </c>
      <c r="J332" s="9" t="str">
        <f aca="false">"( WIRE "&amp;D332&amp;" )"</f>
        <v>( WIRE 338 )</v>
      </c>
      <c r="K332" s="9" t="str">
        <f aca="false">"X"&amp;$E$212</f>
        <v>X1616.32932232256</v>
      </c>
      <c r="L332" s="9" t="str">
        <f aca="false">"Y"&amp;H332</f>
        <v>Y984.085222717853</v>
      </c>
      <c r="M332" s="9" t="str">
        <f aca="false">"G111"</f>
        <v>G111</v>
      </c>
      <c r="O332" s="4" t="str">
        <f aca="false">"N"&amp;I332&amp;" "&amp;J332&amp;" "&amp;K332&amp;" "&amp;L332&amp;" "&amp;M332</f>
        <v>N331 ( WIRE 338 ) X1616.32932232256 Y984.085222717853 G111</v>
      </c>
    </row>
    <row r="333" customFormat="false" ht="13.8" hidden="false" customHeight="false" outlineLevel="0" collapsed="false">
      <c r="D333" s="9" t="n">
        <f aca="false">D332+$B$6</f>
        <v>339</v>
      </c>
      <c r="E333" s="9" t="n">
        <f aca="false">E$2+$B$4*($I333-1)</f>
        <v>1946.00034613699</v>
      </c>
      <c r="F333" s="9" t="n">
        <f aca="false">F$2+$B$5*($I333-1)</f>
        <v>1215.29944628385</v>
      </c>
      <c r="G333" s="9" t="n">
        <f aca="false">$E$212</f>
        <v>1616.32932232256</v>
      </c>
      <c r="H333" s="9" t="n">
        <f aca="false">H332-5.75</f>
        <v>978.335222717853</v>
      </c>
      <c r="I333" s="9" t="n">
        <v>332</v>
      </c>
      <c r="J333" s="9" t="str">
        <f aca="false">"( WIRE "&amp;D333&amp;" )"</f>
        <v>( WIRE 339 )</v>
      </c>
      <c r="K333" s="9" t="str">
        <f aca="false">"X"&amp;$E$212</f>
        <v>X1616.32932232256</v>
      </c>
      <c r="L333" s="9" t="str">
        <f aca="false">"Y"&amp;H333</f>
        <v>Y978.335222717853</v>
      </c>
      <c r="M333" s="9" t="str">
        <f aca="false">"G111"</f>
        <v>G111</v>
      </c>
      <c r="O333" s="4" t="str">
        <f aca="false">"N"&amp;I333&amp;" "&amp;J333&amp;" "&amp;K333&amp;" "&amp;L333&amp;" "&amp;M333</f>
        <v>N332 ( WIRE 339 ) X1616.32932232256 Y978.335222717853 G111</v>
      </c>
    </row>
    <row r="334" customFormat="false" ht="13.8" hidden="false" customHeight="false" outlineLevel="0" collapsed="false">
      <c r="D334" s="9" t="n">
        <f aca="false">D333+$B$6</f>
        <v>340</v>
      </c>
      <c r="E334" s="9" t="n">
        <f aca="false">E$2+$B$4*($I334-1)</f>
        <v>1948.72490005281</v>
      </c>
      <c r="F334" s="9" t="n">
        <f aca="false">F$2+$B$5*($I334-1)</f>
        <v>1211.5078282968</v>
      </c>
      <c r="G334" s="9" t="n">
        <f aca="false">$E$212</f>
        <v>1616.32932232256</v>
      </c>
      <c r="H334" s="9" t="n">
        <f aca="false">H333-5.75</f>
        <v>972.585222717853</v>
      </c>
      <c r="I334" s="9" t="n">
        <v>333</v>
      </c>
      <c r="J334" s="9" t="str">
        <f aca="false">"( WIRE "&amp;D334&amp;" )"</f>
        <v>( WIRE 340 )</v>
      </c>
      <c r="K334" s="9" t="str">
        <f aca="false">"X"&amp;$E$212</f>
        <v>X1616.32932232256</v>
      </c>
      <c r="L334" s="9" t="str">
        <f aca="false">"Y"&amp;H334</f>
        <v>Y972.585222717853</v>
      </c>
      <c r="M334" s="9" t="str">
        <f aca="false">"G111"</f>
        <v>G111</v>
      </c>
      <c r="O334" s="4" t="str">
        <f aca="false">"N"&amp;I334&amp;" "&amp;J334&amp;" "&amp;K334&amp;" "&amp;L334&amp;" "&amp;M334</f>
        <v>N333 ( WIRE 340 ) X1616.32932232256 Y972.585222717853 G111</v>
      </c>
    </row>
    <row r="335" customFormat="false" ht="13.8" hidden="false" customHeight="false" outlineLevel="0" collapsed="false">
      <c r="D335" s="9" t="n">
        <f aca="false">D334+$B$6</f>
        <v>341</v>
      </c>
      <c r="E335" s="9" t="n">
        <f aca="false">E$2+$B$4*($I335-1)</f>
        <v>1951.44945396863</v>
      </c>
      <c r="F335" s="9" t="n">
        <f aca="false">F$2+$B$5*($I335-1)</f>
        <v>1207.71621030974</v>
      </c>
      <c r="G335" s="9" t="n">
        <f aca="false">$E$212</f>
        <v>1616.32932232256</v>
      </c>
      <c r="H335" s="9" t="n">
        <f aca="false">H334-5.75</f>
        <v>966.835222717853</v>
      </c>
      <c r="I335" s="9" t="n">
        <v>334</v>
      </c>
      <c r="J335" s="9" t="str">
        <f aca="false">"( WIRE "&amp;D335&amp;" )"</f>
        <v>( WIRE 341 )</v>
      </c>
      <c r="K335" s="9" t="str">
        <f aca="false">"X"&amp;$E$212</f>
        <v>X1616.32932232256</v>
      </c>
      <c r="L335" s="9" t="str">
        <f aca="false">"Y"&amp;H335</f>
        <v>Y966.835222717853</v>
      </c>
      <c r="M335" s="9" t="str">
        <f aca="false">"G111"</f>
        <v>G111</v>
      </c>
      <c r="O335" s="4" t="str">
        <f aca="false">"N"&amp;I335&amp;" "&amp;J335&amp;" "&amp;K335&amp;" "&amp;L335&amp;" "&amp;M335</f>
        <v>N334 ( WIRE 341 ) X1616.32932232256 Y966.835222717853 G111</v>
      </c>
    </row>
    <row r="336" customFormat="false" ht="13.8" hidden="false" customHeight="false" outlineLevel="0" collapsed="false">
      <c r="D336" s="9" t="n">
        <f aca="false">D335+$B$6</f>
        <v>342</v>
      </c>
      <c r="E336" s="9" t="n">
        <f aca="false">E$2+$B$4*($I336-1)</f>
        <v>1954.17400788445</v>
      </c>
      <c r="F336" s="9" t="n">
        <f aca="false">F$2+$B$5*($I336-1)</f>
        <v>1203.92459232268</v>
      </c>
      <c r="G336" s="9" t="n">
        <f aca="false">$E$212</f>
        <v>1616.32932232256</v>
      </c>
      <c r="H336" s="9" t="n">
        <f aca="false">H335-5.75</f>
        <v>961.085222717853</v>
      </c>
      <c r="I336" s="9" t="n">
        <v>335</v>
      </c>
      <c r="J336" s="9" t="str">
        <f aca="false">"( WIRE "&amp;D336&amp;" )"</f>
        <v>( WIRE 342 )</v>
      </c>
      <c r="K336" s="9" t="str">
        <f aca="false">"X"&amp;$E$212</f>
        <v>X1616.32932232256</v>
      </c>
      <c r="L336" s="9" t="str">
        <f aca="false">"Y"&amp;H336</f>
        <v>Y961.085222717853</v>
      </c>
      <c r="M336" s="9" t="str">
        <f aca="false">"G111"</f>
        <v>G111</v>
      </c>
      <c r="O336" s="4" t="str">
        <f aca="false">"N"&amp;I336&amp;" "&amp;J336&amp;" "&amp;K336&amp;" "&amp;L336&amp;" "&amp;M336</f>
        <v>N335 ( WIRE 342 ) X1616.32932232256 Y961.085222717853 G111</v>
      </c>
    </row>
    <row r="337" customFormat="false" ht="13.8" hidden="false" customHeight="false" outlineLevel="0" collapsed="false">
      <c r="D337" s="9" t="n">
        <f aca="false">D336+$B$6</f>
        <v>343</v>
      </c>
      <c r="E337" s="9" t="n">
        <f aca="false">E$2+$B$4*($I337-1)</f>
        <v>1956.89856180027</v>
      </c>
      <c r="F337" s="9" t="n">
        <f aca="false">F$2+$B$5*($I337-1)</f>
        <v>1200.13297433562</v>
      </c>
      <c r="G337" s="9" t="n">
        <f aca="false">$E$212</f>
        <v>1616.32932232256</v>
      </c>
      <c r="H337" s="9" t="n">
        <f aca="false">H336-5.75</f>
        <v>955.335222717853</v>
      </c>
      <c r="I337" s="9" t="n">
        <v>336</v>
      </c>
      <c r="J337" s="9" t="str">
        <f aca="false">"( WIRE "&amp;D337&amp;" )"</f>
        <v>( WIRE 343 )</v>
      </c>
      <c r="K337" s="9" t="str">
        <f aca="false">"X"&amp;$E$212</f>
        <v>X1616.32932232256</v>
      </c>
      <c r="L337" s="9" t="str">
        <f aca="false">"Y"&amp;H337</f>
        <v>Y955.335222717853</v>
      </c>
      <c r="M337" s="9" t="str">
        <f aca="false">"G111"</f>
        <v>G111</v>
      </c>
      <c r="O337" s="4" t="str">
        <f aca="false">"N"&amp;I337&amp;" "&amp;J337&amp;" "&amp;K337&amp;" "&amp;L337&amp;" "&amp;M337</f>
        <v>N336 ( WIRE 343 ) X1616.32932232256 Y955.335222717853 G111</v>
      </c>
    </row>
    <row r="338" customFormat="false" ht="13.8" hidden="false" customHeight="false" outlineLevel="0" collapsed="false">
      <c r="D338" s="9" t="n">
        <f aca="false">D337+$B$6</f>
        <v>344</v>
      </c>
      <c r="E338" s="9" t="n">
        <f aca="false">E$2+$B$4*($I338-1)</f>
        <v>1959.6231157161</v>
      </c>
      <c r="F338" s="9" t="n">
        <f aca="false">F$2+$B$5*($I338-1)</f>
        <v>1196.34135634856</v>
      </c>
      <c r="G338" s="9" t="n">
        <f aca="false">$E$212</f>
        <v>1616.32932232256</v>
      </c>
      <c r="H338" s="9" t="n">
        <f aca="false">H337-5.75</f>
        <v>949.585222717853</v>
      </c>
      <c r="I338" s="9" t="n">
        <v>337</v>
      </c>
      <c r="J338" s="9" t="str">
        <f aca="false">"( WIRE "&amp;D338&amp;" )"</f>
        <v>( WIRE 344 )</v>
      </c>
      <c r="K338" s="9" t="str">
        <f aca="false">"X"&amp;$E$212</f>
        <v>X1616.32932232256</v>
      </c>
      <c r="L338" s="9" t="str">
        <f aca="false">"Y"&amp;H338</f>
        <v>Y949.585222717853</v>
      </c>
      <c r="M338" s="9" t="str">
        <f aca="false">"G111"</f>
        <v>G111</v>
      </c>
      <c r="O338" s="4" t="str">
        <f aca="false">"N"&amp;I338&amp;" "&amp;J338&amp;" "&amp;K338&amp;" "&amp;L338&amp;" "&amp;M338</f>
        <v>N337 ( WIRE 344 ) X1616.32932232256 Y949.585222717853 G111</v>
      </c>
    </row>
    <row r="339" customFormat="false" ht="13.8" hidden="false" customHeight="false" outlineLevel="0" collapsed="false">
      <c r="D339" s="9" t="n">
        <f aca="false">D338+$B$6</f>
        <v>345</v>
      </c>
      <c r="E339" s="9" t="n">
        <f aca="false">E$2+$B$4*($I339-1)</f>
        <v>1962.34766963192</v>
      </c>
      <c r="F339" s="9" t="n">
        <f aca="false">F$2+$B$5*($I339-1)</f>
        <v>1192.54973836151</v>
      </c>
      <c r="G339" s="9" t="n">
        <f aca="false">$E$212</f>
        <v>1616.32932232256</v>
      </c>
      <c r="H339" s="9" t="n">
        <f aca="false">H338-5.75</f>
        <v>943.835222717853</v>
      </c>
      <c r="I339" s="9" t="n">
        <v>338</v>
      </c>
      <c r="J339" s="9" t="str">
        <f aca="false">"( WIRE "&amp;D339&amp;" )"</f>
        <v>( WIRE 345 )</v>
      </c>
      <c r="K339" s="9" t="str">
        <f aca="false">"X"&amp;$E$212</f>
        <v>X1616.32932232256</v>
      </c>
      <c r="L339" s="9" t="str">
        <f aca="false">"Y"&amp;H339</f>
        <v>Y943.835222717853</v>
      </c>
      <c r="M339" s="9" t="str">
        <f aca="false">"G111"</f>
        <v>G111</v>
      </c>
      <c r="O339" s="4" t="str">
        <f aca="false">"N"&amp;I339&amp;" "&amp;J339&amp;" "&amp;K339&amp;" "&amp;L339&amp;" "&amp;M339</f>
        <v>N338 ( WIRE 345 ) X1616.32932232256 Y943.835222717853 G111</v>
      </c>
    </row>
    <row r="340" customFormat="false" ht="13.8" hidden="false" customHeight="false" outlineLevel="0" collapsed="false">
      <c r="D340" s="9" t="n">
        <f aca="false">D339+$B$6</f>
        <v>346</v>
      </c>
      <c r="E340" s="9" t="n">
        <f aca="false">E$2+$B$4*($I340-1)</f>
        <v>1965.07222354774</v>
      </c>
      <c r="F340" s="9" t="n">
        <f aca="false">F$2+$B$5*($I340-1)</f>
        <v>1188.75812037445</v>
      </c>
      <c r="G340" s="9" t="n">
        <f aca="false">$E$212</f>
        <v>1616.32932232256</v>
      </c>
      <c r="H340" s="9" t="n">
        <f aca="false">H339-5.75</f>
        <v>938.085222717853</v>
      </c>
      <c r="I340" s="9" t="n">
        <v>339</v>
      </c>
      <c r="J340" s="9" t="str">
        <f aca="false">"( WIRE "&amp;D340&amp;" )"</f>
        <v>( WIRE 346 )</v>
      </c>
      <c r="K340" s="9" t="str">
        <f aca="false">"X"&amp;$E$212</f>
        <v>X1616.32932232256</v>
      </c>
      <c r="L340" s="9" t="str">
        <f aca="false">"Y"&amp;H340</f>
        <v>Y938.085222717853</v>
      </c>
      <c r="M340" s="9" t="str">
        <f aca="false">"G111"</f>
        <v>G111</v>
      </c>
      <c r="O340" s="4" t="str">
        <f aca="false">"N"&amp;I340&amp;" "&amp;J340&amp;" "&amp;K340&amp;" "&amp;L340&amp;" "&amp;M340</f>
        <v>N339 ( WIRE 346 ) X1616.32932232256 Y938.085222717853 G111</v>
      </c>
    </row>
    <row r="341" customFormat="false" ht="13.8" hidden="false" customHeight="false" outlineLevel="0" collapsed="false">
      <c r="D341" s="9" t="n">
        <f aca="false">D340+$B$6</f>
        <v>347</v>
      </c>
      <c r="E341" s="9" t="n">
        <f aca="false">E$2+$B$4*($I341-1)</f>
        <v>1967.79677746356</v>
      </c>
      <c r="F341" s="9" t="n">
        <f aca="false">F$2+$B$5*($I341-1)</f>
        <v>1184.96650238739</v>
      </c>
      <c r="G341" s="9" t="n">
        <f aca="false">$E$212</f>
        <v>1616.32932232256</v>
      </c>
      <c r="H341" s="9" t="n">
        <f aca="false">H340-5.75</f>
        <v>932.335222717853</v>
      </c>
      <c r="I341" s="9" t="n">
        <v>340</v>
      </c>
      <c r="J341" s="9" t="str">
        <f aca="false">"( WIRE "&amp;D341&amp;" )"</f>
        <v>( WIRE 347 )</v>
      </c>
      <c r="K341" s="9" t="str">
        <f aca="false">"X"&amp;$E$212</f>
        <v>X1616.32932232256</v>
      </c>
      <c r="L341" s="9" t="str">
        <f aca="false">"Y"&amp;H341</f>
        <v>Y932.335222717853</v>
      </c>
      <c r="M341" s="9" t="str">
        <f aca="false">"G111"</f>
        <v>G111</v>
      </c>
      <c r="O341" s="4" t="str">
        <f aca="false">"N"&amp;I341&amp;" "&amp;J341&amp;" "&amp;K341&amp;" "&amp;L341&amp;" "&amp;M341</f>
        <v>N340 ( WIRE 347 ) X1616.32932232256 Y932.335222717853 G111</v>
      </c>
    </row>
    <row r="342" customFormat="false" ht="13.8" hidden="false" customHeight="false" outlineLevel="0" collapsed="false">
      <c r="D342" s="9" t="n">
        <f aca="false">D341+$B$6</f>
        <v>348</v>
      </c>
      <c r="E342" s="9" t="n">
        <f aca="false">E$2+$B$4*($I342-1)</f>
        <v>1970.52133137938</v>
      </c>
      <c r="F342" s="9" t="n">
        <f aca="false">F$2+$B$5*($I342-1)</f>
        <v>1181.17488440033</v>
      </c>
      <c r="G342" s="9" t="n">
        <f aca="false">$E$212</f>
        <v>1616.32932232256</v>
      </c>
      <c r="H342" s="9" t="n">
        <f aca="false">H341-5.75</f>
        <v>926.585222717853</v>
      </c>
      <c r="I342" s="9" t="n">
        <v>341</v>
      </c>
      <c r="J342" s="9" t="str">
        <f aca="false">"( WIRE "&amp;D342&amp;" )"</f>
        <v>( WIRE 348 )</v>
      </c>
      <c r="K342" s="9" t="str">
        <f aca="false">"X"&amp;$E$212</f>
        <v>X1616.32932232256</v>
      </c>
      <c r="L342" s="9" t="str">
        <f aca="false">"Y"&amp;H342</f>
        <v>Y926.585222717853</v>
      </c>
      <c r="M342" s="9" t="str">
        <f aca="false">"G111"</f>
        <v>G111</v>
      </c>
      <c r="O342" s="4" t="str">
        <f aca="false">"N"&amp;I342&amp;" "&amp;J342&amp;" "&amp;K342&amp;" "&amp;L342&amp;" "&amp;M342</f>
        <v>N341 ( WIRE 348 ) X1616.32932232256 Y926.585222717853 G111</v>
      </c>
    </row>
    <row r="343" customFormat="false" ht="13.8" hidden="false" customHeight="false" outlineLevel="0" collapsed="false">
      <c r="D343" s="9" t="n">
        <f aca="false">D342+$B$6</f>
        <v>349</v>
      </c>
      <c r="E343" s="9" t="n">
        <f aca="false">E$2+$B$4*($I343-1)</f>
        <v>1973.2458852952</v>
      </c>
      <c r="F343" s="9" t="n">
        <f aca="false">F$2+$B$5*($I343-1)</f>
        <v>1177.38326641328</v>
      </c>
      <c r="G343" s="9" t="n">
        <f aca="false">$E$212</f>
        <v>1616.32932232256</v>
      </c>
      <c r="H343" s="9" t="n">
        <f aca="false">H342-5.75</f>
        <v>920.835222717853</v>
      </c>
      <c r="I343" s="9" t="n">
        <v>342</v>
      </c>
      <c r="J343" s="9" t="str">
        <f aca="false">"( WIRE "&amp;D343&amp;" )"</f>
        <v>( WIRE 349 )</v>
      </c>
      <c r="K343" s="9" t="str">
        <f aca="false">"X"&amp;$E$212</f>
        <v>X1616.32932232256</v>
      </c>
      <c r="L343" s="9" t="str">
        <f aca="false">"Y"&amp;H343</f>
        <v>Y920.835222717853</v>
      </c>
      <c r="M343" s="9" t="str">
        <f aca="false">"G111"</f>
        <v>G111</v>
      </c>
      <c r="O343" s="4" t="str">
        <f aca="false">"N"&amp;I343&amp;" "&amp;J343&amp;" "&amp;K343&amp;" "&amp;L343&amp;" "&amp;M343</f>
        <v>N342 ( WIRE 349 ) X1616.32932232256 Y920.835222717853 G111</v>
      </c>
    </row>
    <row r="344" customFormat="false" ht="13.8" hidden="false" customHeight="false" outlineLevel="0" collapsed="false">
      <c r="D344" s="9" t="n">
        <f aca="false">D343+$B$6</f>
        <v>350</v>
      </c>
      <c r="E344" s="9" t="n">
        <f aca="false">E$2+$B$4*($I344-1)</f>
        <v>1975.97043921103</v>
      </c>
      <c r="F344" s="9" t="n">
        <f aca="false">F$2+$B$5*($I344-1)</f>
        <v>1173.59164842622</v>
      </c>
      <c r="G344" s="9" t="n">
        <f aca="false">$E$212</f>
        <v>1616.32932232256</v>
      </c>
      <c r="H344" s="9" t="n">
        <f aca="false">H343-5.75</f>
        <v>915.085222717853</v>
      </c>
      <c r="I344" s="9" t="n">
        <v>343</v>
      </c>
      <c r="J344" s="9" t="str">
        <f aca="false">"( WIRE "&amp;D344&amp;" )"</f>
        <v>( WIRE 350 )</v>
      </c>
      <c r="K344" s="9" t="str">
        <f aca="false">"X"&amp;$E$212</f>
        <v>X1616.32932232256</v>
      </c>
      <c r="L344" s="9" t="str">
        <f aca="false">"Y"&amp;H344</f>
        <v>Y915.085222717853</v>
      </c>
      <c r="M344" s="9" t="str">
        <f aca="false">"G111"</f>
        <v>G111</v>
      </c>
      <c r="O344" s="4" t="str">
        <f aca="false">"N"&amp;I344&amp;" "&amp;J344&amp;" "&amp;K344&amp;" "&amp;L344&amp;" "&amp;M344</f>
        <v>N343 ( WIRE 350 ) X1616.32932232256 Y915.085222717853 G111</v>
      </c>
    </row>
    <row r="345" customFormat="false" ht="13.8" hidden="false" customHeight="false" outlineLevel="0" collapsed="false">
      <c r="D345" s="9" t="n">
        <f aca="false">D344+$B$6</f>
        <v>351</v>
      </c>
      <c r="E345" s="9" t="n">
        <f aca="false">E$2+$B$4*($I345-1)</f>
        <v>1978.69499312685</v>
      </c>
      <c r="F345" s="9" t="n">
        <f aca="false">F$2+$B$5*($I345-1)</f>
        <v>1169.80003043916</v>
      </c>
      <c r="G345" s="9" t="n">
        <f aca="false">$E$212</f>
        <v>1616.32932232256</v>
      </c>
      <c r="H345" s="9" t="n">
        <f aca="false">H344-5.75</f>
        <v>909.335222717853</v>
      </c>
      <c r="I345" s="9" t="n">
        <v>344</v>
      </c>
      <c r="J345" s="9" t="str">
        <f aca="false">"( WIRE "&amp;D345&amp;" )"</f>
        <v>( WIRE 351 )</v>
      </c>
      <c r="K345" s="9" t="str">
        <f aca="false">"X"&amp;$E$212</f>
        <v>X1616.32932232256</v>
      </c>
      <c r="L345" s="9" t="str">
        <f aca="false">"Y"&amp;H345</f>
        <v>Y909.335222717853</v>
      </c>
      <c r="M345" s="9" t="str">
        <f aca="false">"G111"</f>
        <v>G111</v>
      </c>
      <c r="O345" s="4" t="str">
        <f aca="false">"N"&amp;I345&amp;" "&amp;J345&amp;" "&amp;K345&amp;" "&amp;L345&amp;" "&amp;M345</f>
        <v>N344 ( WIRE 351 ) X1616.32932232256 Y909.335222717853 G111</v>
      </c>
    </row>
    <row r="346" customFormat="false" ht="13.8" hidden="false" customHeight="false" outlineLevel="0" collapsed="false">
      <c r="D346" s="9" t="n">
        <f aca="false">D345+$B$6</f>
        <v>352</v>
      </c>
      <c r="E346" s="9" t="n">
        <f aca="false">E$2+$B$4*($I346-1)</f>
        <v>1981.41954704267</v>
      </c>
      <c r="F346" s="9" t="n">
        <f aca="false">F$2+$B$5*($I346-1)</f>
        <v>1166.0084124521</v>
      </c>
      <c r="G346" s="9" t="n">
        <f aca="false">$E$212</f>
        <v>1616.32932232256</v>
      </c>
      <c r="H346" s="9" t="n">
        <f aca="false">H345-5.75</f>
        <v>903.585222717853</v>
      </c>
      <c r="I346" s="9" t="n">
        <v>345</v>
      </c>
      <c r="J346" s="9" t="str">
        <f aca="false">"( WIRE "&amp;D346&amp;" )"</f>
        <v>( WIRE 352 )</v>
      </c>
      <c r="K346" s="9" t="str">
        <f aca="false">"X"&amp;$E$212</f>
        <v>X1616.32932232256</v>
      </c>
      <c r="L346" s="9" t="str">
        <f aca="false">"Y"&amp;H346</f>
        <v>Y903.585222717853</v>
      </c>
      <c r="M346" s="9" t="str">
        <f aca="false">"G111"</f>
        <v>G111</v>
      </c>
      <c r="O346" s="4" t="str">
        <f aca="false">"N"&amp;I346&amp;" "&amp;J346&amp;" "&amp;K346&amp;" "&amp;L346&amp;" "&amp;M346</f>
        <v>N345 ( WIRE 352 ) X1616.32932232256 Y903.585222717853 G111</v>
      </c>
    </row>
    <row r="347" customFormat="false" ht="13.8" hidden="false" customHeight="false" outlineLevel="0" collapsed="false">
      <c r="D347" s="9" t="n">
        <f aca="false">D346+$B$6</f>
        <v>353</v>
      </c>
      <c r="E347" s="9" t="n">
        <f aca="false">E$2+$B$4*($I347-1)</f>
        <v>1984.14410095849</v>
      </c>
      <c r="F347" s="9" t="n">
        <f aca="false">F$2+$B$5*($I347-1)</f>
        <v>1162.21679446504</v>
      </c>
      <c r="G347" s="9" t="n">
        <f aca="false">$E$212</f>
        <v>1616.32932232256</v>
      </c>
      <c r="H347" s="9" t="n">
        <f aca="false">H346-5.75</f>
        <v>897.835222717853</v>
      </c>
      <c r="I347" s="9" t="n">
        <v>346</v>
      </c>
      <c r="J347" s="9" t="str">
        <f aca="false">"( WIRE "&amp;D347&amp;" )"</f>
        <v>( WIRE 353 )</v>
      </c>
      <c r="K347" s="9" t="str">
        <f aca="false">"X"&amp;$E$212</f>
        <v>X1616.32932232256</v>
      </c>
      <c r="L347" s="9" t="str">
        <f aca="false">"Y"&amp;H347</f>
        <v>Y897.835222717853</v>
      </c>
      <c r="M347" s="9" t="str">
        <f aca="false">"G111"</f>
        <v>G111</v>
      </c>
      <c r="O347" s="4" t="str">
        <f aca="false">"N"&amp;I347&amp;" "&amp;J347&amp;" "&amp;K347&amp;" "&amp;L347&amp;" "&amp;M347</f>
        <v>N346 ( WIRE 353 ) X1616.32932232256 Y897.835222717853 G111</v>
      </c>
    </row>
    <row r="348" customFormat="false" ht="13.8" hidden="false" customHeight="false" outlineLevel="0" collapsed="false">
      <c r="D348" s="9" t="n">
        <f aca="false">D347+$B$6</f>
        <v>354</v>
      </c>
      <c r="E348" s="9" t="n">
        <f aca="false">E$2+$B$4*($I348-1)</f>
        <v>1986.86865487431</v>
      </c>
      <c r="F348" s="9" t="n">
        <f aca="false">F$2+$B$5*($I348-1)</f>
        <v>1158.42517647799</v>
      </c>
      <c r="G348" s="9" t="n">
        <f aca="false">$E$212</f>
        <v>1616.32932232256</v>
      </c>
      <c r="H348" s="9" t="n">
        <f aca="false">H347-5.75</f>
        <v>892.085222717853</v>
      </c>
      <c r="I348" s="9" t="n">
        <v>347</v>
      </c>
      <c r="J348" s="9" t="str">
        <f aca="false">"( WIRE "&amp;D348&amp;" )"</f>
        <v>( WIRE 354 )</v>
      </c>
      <c r="K348" s="9" t="str">
        <f aca="false">"X"&amp;$E$212</f>
        <v>X1616.32932232256</v>
      </c>
      <c r="L348" s="9" t="str">
        <f aca="false">"Y"&amp;H348</f>
        <v>Y892.085222717853</v>
      </c>
      <c r="M348" s="9" t="str">
        <f aca="false">"G111"</f>
        <v>G111</v>
      </c>
      <c r="O348" s="4" t="str">
        <f aca="false">"N"&amp;I348&amp;" "&amp;J348&amp;" "&amp;K348&amp;" "&amp;L348&amp;" "&amp;M348</f>
        <v>N347 ( WIRE 354 ) X1616.32932232256 Y892.085222717853 G111</v>
      </c>
    </row>
    <row r="349" customFormat="false" ht="13.8" hidden="false" customHeight="false" outlineLevel="0" collapsed="false">
      <c r="D349" s="9" t="n">
        <f aca="false">D348+$B$6</f>
        <v>355</v>
      </c>
      <c r="E349" s="9" t="n">
        <f aca="false">E$2+$B$4*($I349-1)</f>
        <v>1989.59320879013</v>
      </c>
      <c r="F349" s="9" t="n">
        <f aca="false">F$2+$B$5*($I349-1)</f>
        <v>1154.63355849093</v>
      </c>
      <c r="G349" s="9" t="n">
        <f aca="false">$E$212</f>
        <v>1616.32932232256</v>
      </c>
      <c r="H349" s="9" t="n">
        <f aca="false">H348-5.75</f>
        <v>886.335222717853</v>
      </c>
      <c r="I349" s="9" t="n">
        <v>348</v>
      </c>
      <c r="J349" s="9" t="str">
        <f aca="false">"( WIRE "&amp;D349&amp;" )"</f>
        <v>( WIRE 355 )</v>
      </c>
      <c r="K349" s="9" t="str">
        <f aca="false">"X"&amp;$E$212</f>
        <v>X1616.32932232256</v>
      </c>
      <c r="L349" s="9" t="str">
        <f aca="false">"Y"&amp;H349</f>
        <v>Y886.335222717853</v>
      </c>
      <c r="M349" s="9" t="str">
        <f aca="false">"G111"</f>
        <v>G111</v>
      </c>
      <c r="O349" s="4" t="str">
        <f aca="false">"N"&amp;I349&amp;" "&amp;J349&amp;" "&amp;K349&amp;" "&amp;L349&amp;" "&amp;M349</f>
        <v>N348 ( WIRE 355 ) X1616.32932232256 Y886.335222717853 G111</v>
      </c>
    </row>
    <row r="350" customFormat="false" ht="13.8" hidden="false" customHeight="false" outlineLevel="0" collapsed="false">
      <c r="D350" s="9" t="n">
        <f aca="false">D349+$B$6</f>
        <v>356</v>
      </c>
      <c r="E350" s="9" t="n">
        <f aca="false">E$2+$B$4*($I350-1)</f>
        <v>1992.31776270596</v>
      </c>
      <c r="F350" s="9" t="n">
        <f aca="false">F$2+$B$5*($I350-1)</f>
        <v>1150.84194050387</v>
      </c>
      <c r="G350" s="9" t="n">
        <f aca="false">$E$212</f>
        <v>1616.32932232256</v>
      </c>
      <c r="H350" s="9" t="n">
        <f aca="false">H349-5.75</f>
        <v>880.585222717853</v>
      </c>
      <c r="I350" s="9" t="n">
        <v>349</v>
      </c>
      <c r="J350" s="9" t="str">
        <f aca="false">"( WIRE "&amp;D350&amp;" )"</f>
        <v>( WIRE 356 )</v>
      </c>
      <c r="K350" s="9" t="str">
        <f aca="false">"X"&amp;$E$212</f>
        <v>X1616.32932232256</v>
      </c>
      <c r="L350" s="9" t="str">
        <f aca="false">"Y"&amp;H350</f>
        <v>Y880.585222717853</v>
      </c>
      <c r="M350" s="9" t="str">
        <f aca="false">"G111"</f>
        <v>G111</v>
      </c>
      <c r="O350" s="4" t="str">
        <f aca="false">"N"&amp;I350&amp;" "&amp;J350&amp;" "&amp;K350&amp;" "&amp;L350&amp;" "&amp;M350</f>
        <v>N349 ( WIRE 356 ) X1616.32932232256 Y880.585222717853 G111</v>
      </c>
    </row>
    <row r="351" customFormat="false" ht="13.8" hidden="false" customHeight="false" outlineLevel="0" collapsed="false">
      <c r="D351" s="9" t="n">
        <f aca="false">D350+$B$6</f>
        <v>357</v>
      </c>
      <c r="E351" s="9" t="n">
        <f aca="false">E$2+$B$4*($I351-1)</f>
        <v>1995.04231662178</v>
      </c>
      <c r="F351" s="9" t="n">
        <f aca="false">F$2+$B$5*($I351-1)</f>
        <v>1147.05032251681</v>
      </c>
      <c r="G351" s="9" t="n">
        <f aca="false">$E$212</f>
        <v>1616.32932232256</v>
      </c>
      <c r="H351" s="9" t="n">
        <f aca="false">H350-5.75</f>
        <v>874.835222717853</v>
      </c>
      <c r="I351" s="9" t="n">
        <v>350</v>
      </c>
      <c r="J351" s="9" t="str">
        <f aca="false">"( WIRE "&amp;D351&amp;" )"</f>
        <v>( WIRE 357 )</v>
      </c>
      <c r="K351" s="9" t="str">
        <f aca="false">"X"&amp;$E$212</f>
        <v>X1616.32932232256</v>
      </c>
      <c r="L351" s="9" t="str">
        <f aca="false">"Y"&amp;H351</f>
        <v>Y874.835222717853</v>
      </c>
      <c r="M351" s="9" t="str">
        <f aca="false">"G111"</f>
        <v>G111</v>
      </c>
      <c r="O351" s="4" t="str">
        <f aca="false">"N"&amp;I351&amp;" "&amp;J351&amp;" "&amp;K351&amp;" "&amp;L351&amp;" "&amp;M351</f>
        <v>N350 ( WIRE 357 ) X1616.32932232256 Y874.835222717853 G111</v>
      </c>
    </row>
    <row r="352" customFormat="false" ht="13.8" hidden="false" customHeight="false" outlineLevel="0" collapsed="false">
      <c r="D352" s="9" t="n">
        <f aca="false">D351+$B$6</f>
        <v>358</v>
      </c>
      <c r="E352" s="9" t="n">
        <f aca="false">E$2+$B$4*($I352-1)</f>
        <v>1997.7668705376</v>
      </c>
      <c r="F352" s="9" t="n">
        <f aca="false">F$2+$B$5*($I352-1)</f>
        <v>1143.25870452975</v>
      </c>
      <c r="G352" s="9" t="n">
        <f aca="false">$E$212</f>
        <v>1616.32932232256</v>
      </c>
      <c r="H352" s="9" t="n">
        <f aca="false">H351-5.75</f>
        <v>869.085222717853</v>
      </c>
      <c r="I352" s="9" t="n">
        <v>351</v>
      </c>
      <c r="J352" s="9" t="str">
        <f aca="false">"( WIRE "&amp;D352&amp;" )"</f>
        <v>( WIRE 358 )</v>
      </c>
      <c r="K352" s="9" t="str">
        <f aca="false">"X"&amp;$E$212</f>
        <v>X1616.32932232256</v>
      </c>
      <c r="L352" s="9" t="str">
        <f aca="false">"Y"&amp;H352</f>
        <v>Y869.085222717853</v>
      </c>
      <c r="M352" s="9" t="str">
        <f aca="false">"G111"</f>
        <v>G111</v>
      </c>
      <c r="O352" s="4" t="str">
        <f aca="false">"N"&amp;I352&amp;" "&amp;J352&amp;" "&amp;K352&amp;" "&amp;L352&amp;" "&amp;M352</f>
        <v>N351 ( WIRE 358 ) X1616.32932232256 Y869.085222717853 G111</v>
      </c>
    </row>
    <row r="353" customFormat="false" ht="13.8" hidden="false" customHeight="false" outlineLevel="0" collapsed="false">
      <c r="D353" s="9" t="n">
        <f aca="false">D352+$B$6</f>
        <v>359</v>
      </c>
      <c r="E353" s="9" t="n">
        <f aca="false">E$2+$B$4*($I353-1)</f>
        <v>2000.49142445342</v>
      </c>
      <c r="F353" s="9" t="n">
        <f aca="false">F$2+$B$5*($I353-1)</f>
        <v>1139.4670865427</v>
      </c>
      <c r="G353" s="9" t="n">
        <f aca="false">$E$212</f>
        <v>1616.32932232256</v>
      </c>
      <c r="H353" s="9" t="n">
        <f aca="false">H352-5.75</f>
        <v>863.335222717853</v>
      </c>
      <c r="I353" s="9" t="n">
        <v>352</v>
      </c>
      <c r="J353" s="9" t="str">
        <f aca="false">"( WIRE "&amp;D353&amp;" )"</f>
        <v>( WIRE 359 )</v>
      </c>
      <c r="K353" s="9" t="str">
        <f aca="false">"X"&amp;$E$212</f>
        <v>X1616.32932232256</v>
      </c>
      <c r="L353" s="9" t="str">
        <f aca="false">"Y"&amp;H353</f>
        <v>Y863.335222717853</v>
      </c>
      <c r="M353" s="9" t="str">
        <f aca="false">"G111"</f>
        <v>G111</v>
      </c>
      <c r="O353" s="4" t="str">
        <f aca="false">"N"&amp;I353&amp;" "&amp;J353&amp;" "&amp;K353&amp;" "&amp;L353&amp;" "&amp;M353</f>
        <v>N352 ( WIRE 359 ) X1616.32932232256 Y863.335222717853 G111</v>
      </c>
    </row>
    <row r="354" customFormat="false" ht="13.8" hidden="false" customHeight="false" outlineLevel="0" collapsed="false">
      <c r="D354" s="9" t="n">
        <f aca="false">D353+$B$6</f>
        <v>360</v>
      </c>
      <c r="E354" s="9" t="n">
        <f aca="false">E$2+$B$4*($I354-1)</f>
        <v>2003.21597836924</v>
      </c>
      <c r="F354" s="9" t="n">
        <f aca="false">F$2+$B$5*($I354-1)</f>
        <v>1135.67546855564</v>
      </c>
      <c r="G354" s="9" t="n">
        <f aca="false">$E$212</f>
        <v>1616.32932232256</v>
      </c>
      <c r="H354" s="9" t="n">
        <f aca="false">H353-5.75</f>
        <v>857.585222717853</v>
      </c>
      <c r="I354" s="9" t="n">
        <v>353</v>
      </c>
      <c r="J354" s="9" t="str">
        <f aca="false">"( WIRE "&amp;D354&amp;" )"</f>
        <v>( WIRE 360 )</v>
      </c>
      <c r="K354" s="9" t="str">
        <f aca="false">"X"&amp;$E$212</f>
        <v>X1616.32932232256</v>
      </c>
      <c r="L354" s="9" t="str">
        <f aca="false">"Y"&amp;H354</f>
        <v>Y857.585222717853</v>
      </c>
      <c r="M354" s="9" t="str">
        <f aca="false">"G111"</f>
        <v>G111</v>
      </c>
      <c r="O354" s="4" t="str">
        <f aca="false">"N"&amp;I354&amp;" "&amp;J354&amp;" "&amp;K354&amp;" "&amp;L354&amp;" "&amp;M354</f>
        <v>N353 ( WIRE 360 ) X1616.32932232256 Y857.585222717853 G111</v>
      </c>
    </row>
    <row r="355" customFormat="false" ht="13.8" hidden="false" customHeight="false" outlineLevel="0" collapsed="false">
      <c r="D355" s="9" t="n">
        <f aca="false">D354+$B$6</f>
        <v>361</v>
      </c>
      <c r="E355" s="9" t="n">
        <f aca="false">E$2+$B$4*($I355-1)</f>
        <v>2005.94053228506</v>
      </c>
      <c r="F355" s="9" t="n">
        <f aca="false">F$2+$B$5*($I355-1)</f>
        <v>1131.88385056858</v>
      </c>
      <c r="G355" s="9" t="n">
        <f aca="false">$E$212</f>
        <v>1616.32932232256</v>
      </c>
      <c r="H355" s="9" t="n">
        <f aca="false">H354-5.75</f>
        <v>851.835222717853</v>
      </c>
      <c r="I355" s="9" t="n">
        <v>354</v>
      </c>
      <c r="J355" s="9" t="str">
        <f aca="false">"( WIRE "&amp;D355&amp;" )"</f>
        <v>( WIRE 361 )</v>
      </c>
      <c r="K355" s="9" t="str">
        <f aca="false">"X"&amp;$E$212</f>
        <v>X1616.32932232256</v>
      </c>
      <c r="L355" s="9" t="str">
        <f aca="false">"Y"&amp;H355</f>
        <v>Y851.835222717853</v>
      </c>
      <c r="M355" s="9" t="str">
        <f aca="false">"G111"</f>
        <v>G111</v>
      </c>
      <c r="O355" s="4" t="str">
        <f aca="false">"N"&amp;I355&amp;" "&amp;J355&amp;" "&amp;K355&amp;" "&amp;L355&amp;" "&amp;M355</f>
        <v>N354 ( WIRE 361 ) X1616.32932232256 Y851.835222717853 G111</v>
      </c>
    </row>
    <row r="356" customFormat="false" ht="13.8" hidden="false" customHeight="false" outlineLevel="0" collapsed="false">
      <c r="D356" s="9" t="n">
        <f aca="false">D355+$B$6</f>
        <v>362</v>
      </c>
      <c r="E356" s="9" t="n">
        <f aca="false">E$2+$B$4*($I356-1)</f>
        <v>2008.66508620089</v>
      </c>
      <c r="F356" s="9" t="n">
        <f aca="false">F$2+$B$5*($I356-1)</f>
        <v>1128.09223258152</v>
      </c>
      <c r="G356" s="9" t="n">
        <f aca="false">$E$212</f>
        <v>1616.32932232256</v>
      </c>
      <c r="H356" s="9" t="n">
        <f aca="false">H355-5.75</f>
        <v>846.085222717853</v>
      </c>
      <c r="I356" s="9" t="n">
        <v>355</v>
      </c>
      <c r="J356" s="9" t="str">
        <f aca="false">"( WIRE "&amp;D356&amp;" )"</f>
        <v>( WIRE 362 )</v>
      </c>
      <c r="K356" s="9" t="str">
        <f aca="false">"X"&amp;$E$212</f>
        <v>X1616.32932232256</v>
      </c>
      <c r="L356" s="9" t="str">
        <f aca="false">"Y"&amp;H356</f>
        <v>Y846.085222717853</v>
      </c>
      <c r="M356" s="9" t="str">
        <f aca="false">"G111"</f>
        <v>G111</v>
      </c>
      <c r="O356" s="4" t="str">
        <f aca="false">"N"&amp;I356&amp;" "&amp;J356&amp;" "&amp;K356&amp;" "&amp;L356&amp;" "&amp;M356</f>
        <v>N355 ( WIRE 362 ) X1616.32932232256 Y846.085222717853 G111</v>
      </c>
    </row>
    <row r="357" customFormat="false" ht="13.8" hidden="false" customHeight="false" outlineLevel="0" collapsed="false">
      <c r="D357" s="9" t="n">
        <f aca="false">D356+$B$6</f>
        <v>363</v>
      </c>
      <c r="E357" s="9" t="n">
        <f aca="false">E$2+$B$4*($I357-1)</f>
        <v>2011.38964011671</v>
      </c>
      <c r="F357" s="9" t="n">
        <f aca="false">F$2+$B$5*($I357-1)</f>
        <v>1124.30061459447</v>
      </c>
      <c r="G357" s="9" t="n">
        <f aca="false">$E$212</f>
        <v>1616.32932232256</v>
      </c>
      <c r="H357" s="9" t="n">
        <f aca="false">H356-5.75</f>
        <v>840.335222717853</v>
      </c>
      <c r="I357" s="9" t="n">
        <v>356</v>
      </c>
      <c r="J357" s="9" t="str">
        <f aca="false">"( WIRE "&amp;D357&amp;" )"</f>
        <v>( WIRE 363 )</v>
      </c>
      <c r="K357" s="9" t="str">
        <f aca="false">"X"&amp;$E$212</f>
        <v>X1616.32932232256</v>
      </c>
      <c r="L357" s="9" t="str">
        <f aca="false">"Y"&amp;H357</f>
        <v>Y840.335222717853</v>
      </c>
      <c r="M357" s="9" t="str">
        <f aca="false">"G111"</f>
        <v>G111</v>
      </c>
      <c r="O357" s="4" t="str">
        <f aca="false">"N"&amp;I357&amp;" "&amp;J357&amp;" "&amp;K357&amp;" "&amp;L357&amp;" "&amp;M357</f>
        <v>N356 ( WIRE 363 ) X1616.32932232256 Y840.335222717853 G111</v>
      </c>
    </row>
    <row r="358" customFormat="false" ht="13.8" hidden="false" customHeight="false" outlineLevel="0" collapsed="false">
      <c r="D358" s="9" t="n">
        <f aca="false">D357+$B$6</f>
        <v>364</v>
      </c>
      <c r="E358" s="9" t="n">
        <f aca="false">E$2+$B$4*($I358-1)</f>
        <v>2014.11419403253</v>
      </c>
      <c r="F358" s="9" t="n">
        <f aca="false">F$2+$B$5*($I358-1)</f>
        <v>1120.50899660741</v>
      </c>
      <c r="G358" s="9" t="n">
        <f aca="false">$E$212</f>
        <v>1616.32932232256</v>
      </c>
      <c r="H358" s="9" t="n">
        <f aca="false">H357-5.75</f>
        <v>834.585222717853</v>
      </c>
      <c r="I358" s="9" t="n">
        <v>357</v>
      </c>
      <c r="J358" s="9" t="str">
        <f aca="false">"( WIRE "&amp;D358&amp;" )"</f>
        <v>( WIRE 364 )</v>
      </c>
      <c r="K358" s="9" t="str">
        <f aca="false">"X"&amp;$E$212</f>
        <v>X1616.32932232256</v>
      </c>
      <c r="L358" s="9" t="str">
        <f aca="false">"Y"&amp;H358</f>
        <v>Y834.585222717853</v>
      </c>
      <c r="M358" s="9" t="str">
        <f aca="false">"G111"</f>
        <v>G111</v>
      </c>
      <c r="O358" s="4" t="str">
        <f aca="false">"N"&amp;I358&amp;" "&amp;J358&amp;" "&amp;K358&amp;" "&amp;L358&amp;" "&amp;M358</f>
        <v>N357 ( WIRE 364 ) X1616.32932232256 Y834.585222717853 G111</v>
      </c>
    </row>
    <row r="359" customFormat="false" ht="13.8" hidden="false" customHeight="false" outlineLevel="0" collapsed="false">
      <c r="D359" s="9" t="n">
        <f aca="false">D358+$B$6</f>
        <v>365</v>
      </c>
      <c r="E359" s="9" t="n">
        <f aca="false">E$2+$B$4*($I359-1)</f>
        <v>2016.83874794835</v>
      </c>
      <c r="F359" s="9" t="n">
        <f aca="false">F$2+$B$5*($I359-1)</f>
        <v>1116.71737862035</v>
      </c>
      <c r="G359" s="9" t="n">
        <f aca="false">$E$212</f>
        <v>1616.32932232256</v>
      </c>
      <c r="H359" s="9" t="n">
        <f aca="false">H358-5.75</f>
        <v>828.835222717853</v>
      </c>
      <c r="I359" s="9" t="n">
        <v>358</v>
      </c>
      <c r="J359" s="9" t="str">
        <f aca="false">"( WIRE "&amp;D359&amp;" )"</f>
        <v>( WIRE 365 )</v>
      </c>
      <c r="K359" s="9" t="str">
        <f aca="false">"X"&amp;$E$212</f>
        <v>X1616.32932232256</v>
      </c>
      <c r="L359" s="9" t="str">
        <f aca="false">"Y"&amp;H359</f>
        <v>Y828.835222717853</v>
      </c>
      <c r="M359" s="9" t="str">
        <f aca="false">"G111"</f>
        <v>G111</v>
      </c>
      <c r="O359" s="4" t="str">
        <f aca="false">"N"&amp;I359&amp;" "&amp;J359&amp;" "&amp;K359&amp;" "&amp;L359&amp;" "&amp;M359</f>
        <v>N358 ( WIRE 365 ) X1616.32932232256 Y828.835222717853 G111</v>
      </c>
    </row>
    <row r="360" customFormat="false" ht="13.8" hidden="false" customHeight="false" outlineLevel="0" collapsed="false">
      <c r="D360" s="9" t="n">
        <f aca="false">D359+$B$6</f>
        <v>366</v>
      </c>
      <c r="E360" s="9" t="n">
        <f aca="false">E$2+$B$4*($I360-1)</f>
        <v>2019.56330186417</v>
      </c>
      <c r="F360" s="9" t="n">
        <f aca="false">F$2+$B$5*($I360-1)</f>
        <v>1112.92576063329</v>
      </c>
      <c r="G360" s="9" t="n">
        <f aca="false">$E$212</f>
        <v>1616.32932232256</v>
      </c>
      <c r="H360" s="9" t="n">
        <f aca="false">H359-5.75</f>
        <v>823.085222717853</v>
      </c>
      <c r="I360" s="9" t="n">
        <v>359</v>
      </c>
      <c r="J360" s="9" t="str">
        <f aca="false">"( WIRE "&amp;D360&amp;" )"</f>
        <v>( WIRE 366 )</v>
      </c>
      <c r="K360" s="9" t="str">
        <f aca="false">"X"&amp;$E$212</f>
        <v>X1616.32932232256</v>
      </c>
      <c r="L360" s="9" t="str">
        <f aca="false">"Y"&amp;H360</f>
        <v>Y823.085222717853</v>
      </c>
      <c r="M360" s="9" t="str">
        <f aca="false">"G111"</f>
        <v>G111</v>
      </c>
      <c r="O360" s="4" t="str">
        <f aca="false">"N"&amp;I360&amp;" "&amp;J360&amp;" "&amp;K360&amp;" "&amp;L360&amp;" "&amp;M360</f>
        <v>N359 ( WIRE 366 ) X1616.32932232256 Y823.085222717853 G111</v>
      </c>
    </row>
    <row r="361" customFormat="false" ht="13.8" hidden="false" customHeight="false" outlineLevel="0" collapsed="false">
      <c r="D361" s="9" t="n">
        <f aca="false">D360+$B$6</f>
        <v>367</v>
      </c>
      <c r="E361" s="9" t="n">
        <f aca="false">E$2+$B$4*($I361-1)</f>
        <v>2022.28785577999</v>
      </c>
      <c r="F361" s="9" t="n">
        <f aca="false">F$2+$B$5*($I361-1)</f>
        <v>1109.13414264623</v>
      </c>
      <c r="G361" s="9" t="n">
        <f aca="false">$E$212</f>
        <v>1616.32932232256</v>
      </c>
      <c r="H361" s="9" t="n">
        <f aca="false">H360-5.75</f>
        <v>817.335222717853</v>
      </c>
      <c r="I361" s="9" t="n">
        <v>360</v>
      </c>
      <c r="J361" s="9" t="str">
        <f aca="false">"( WIRE "&amp;D361&amp;" )"</f>
        <v>( WIRE 367 )</v>
      </c>
      <c r="K361" s="9" t="str">
        <f aca="false">"X"&amp;$E$212</f>
        <v>X1616.32932232256</v>
      </c>
      <c r="L361" s="9" t="str">
        <f aca="false">"Y"&amp;H361</f>
        <v>Y817.335222717853</v>
      </c>
      <c r="M361" s="9" t="str">
        <f aca="false">"G111"</f>
        <v>G111</v>
      </c>
      <c r="O361" s="4" t="str">
        <f aca="false">"N"&amp;I361&amp;" "&amp;J361&amp;" "&amp;K361&amp;" "&amp;L361&amp;" "&amp;M361</f>
        <v>N360 ( WIRE 367 ) X1616.32932232256 Y817.335222717853 G111</v>
      </c>
    </row>
    <row r="362" customFormat="false" ht="13.8" hidden="false" customHeight="false" outlineLevel="0" collapsed="false">
      <c r="D362" s="9" t="n">
        <f aca="false">D361+$B$6</f>
        <v>368</v>
      </c>
      <c r="E362" s="9" t="n">
        <f aca="false">E$2+$B$4*($I362-1)</f>
        <v>2025.01240969582</v>
      </c>
      <c r="F362" s="9" t="n">
        <f aca="false">F$2+$B$5*($I362-1)</f>
        <v>1105.34252465918</v>
      </c>
      <c r="G362" s="9" t="n">
        <f aca="false">$E$212</f>
        <v>1616.32932232256</v>
      </c>
      <c r="H362" s="9" t="n">
        <f aca="false">H361-5.75</f>
        <v>811.585222717853</v>
      </c>
      <c r="I362" s="9" t="n">
        <v>361</v>
      </c>
      <c r="J362" s="9" t="str">
        <f aca="false">"( WIRE "&amp;D362&amp;" )"</f>
        <v>( WIRE 368 )</v>
      </c>
      <c r="K362" s="9" t="str">
        <f aca="false">"X"&amp;$E$212</f>
        <v>X1616.32932232256</v>
      </c>
      <c r="L362" s="9" t="str">
        <f aca="false">"Y"&amp;H362</f>
        <v>Y811.585222717853</v>
      </c>
      <c r="M362" s="9" t="str">
        <f aca="false">"G111"</f>
        <v>G111</v>
      </c>
      <c r="O362" s="4" t="str">
        <f aca="false">"N"&amp;I362&amp;" "&amp;J362&amp;" "&amp;K362&amp;" "&amp;L362&amp;" "&amp;M362</f>
        <v>N361 ( WIRE 368 ) X1616.32932232256 Y811.585222717853 G111</v>
      </c>
    </row>
    <row r="363" customFormat="false" ht="13.8" hidden="false" customHeight="false" outlineLevel="0" collapsed="false">
      <c r="D363" s="9" t="n">
        <f aca="false">D362+$B$6</f>
        <v>369</v>
      </c>
      <c r="E363" s="9" t="n">
        <f aca="false">E$2+$B$4*($I363-1)</f>
        <v>2027.73696361164</v>
      </c>
      <c r="F363" s="9" t="n">
        <f aca="false">F$2+$B$5*($I363-1)</f>
        <v>1101.55090667212</v>
      </c>
      <c r="G363" s="9" t="n">
        <f aca="false">$E$212</f>
        <v>1616.32932232256</v>
      </c>
      <c r="H363" s="9" t="n">
        <f aca="false">H362-5.75</f>
        <v>805.835222717853</v>
      </c>
      <c r="I363" s="9" t="n">
        <v>362</v>
      </c>
      <c r="J363" s="9" t="str">
        <f aca="false">"( WIRE "&amp;D363&amp;" )"</f>
        <v>( WIRE 369 )</v>
      </c>
      <c r="K363" s="9" t="str">
        <f aca="false">"X"&amp;$E$212</f>
        <v>X1616.32932232256</v>
      </c>
      <c r="L363" s="9" t="str">
        <f aca="false">"Y"&amp;H363</f>
        <v>Y805.835222717853</v>
      </c>
      <c r="M363" s="9" t="str">
        <f aca="false">"G111"</f>
        <v>G111</v>
      </c>
      <c r="O363" s="4" t="str">
        <f aca="false">"N"&amp;I363&amp;" "&amp;J363&amp;" "&amp;K363&amp;" "&amp;L363&amp;" "&amp;M363</f>
        <v>N362 ( WIRE 369 ) X1616.32932232256 Y805.835222717853 G111</v>
      </c>
    </row>
    <row r="364" customFormat="false" ht="13.8" hidden="false" customHeight="false" outlineLevel="0" collapsed="false">
      <c r="D364" s="9" t="n">
        <f aca="false">D363+$B$6</f>
        <v>370</v>
      </c>
      <c r="E364" s="9" t="n">
        <f aca="false">E$2+$B$4*($I364-1)</f>
        <v>2030.46151752746</v>
      </c>
      <c r="F364" s="9" t="n">
        <f aca="false">F$2+$B$5*($I364-1)</f>
        <v>1097.75928868506</v>
      </c>
      <c r="G364" s="9" t="n">
        <f aca="false">$E$212</f>
        <v>1616.32932232256</v>
      </c>
      <c r="H364" s="9" t="n">
        <f aca="false">H363-5.75</f>
        <v>800.085222717853</v>
      </c>
      <c r="I364" s="9" t="n">
        <v>363</v>
      </c>
      <c r="J364" s="9" t="str">
        <f aca="false">"( WIRE "&amp;D364&amp;" )"</f>
        <v>( WIRE 370 )</v>
      </c>
      <c r="K364" s="9" t="str">
        <f aca="false">"X"&amp;$E$212</f>
        <v>X1616.32932232256</v>
      </c>
      <c r="L364" s="9" t="str">
        <f aca="false">"Y"&amp;H364</f>
        <v>Y800.085222717853</v>
      </c>
      <c r="M364" s="9" t="str">
        <f aca="false">"G111"</f>
        <v>G111</v>
      </c>
      <c r="O364" s="4" t="str">
        <f aca="false">"N"&amp;I364&amp;" "&amp;J364&amp;" "&amp;K364&amp;" "&amp;L364&amp;" "&amp;M364</f>
        <v>N363 ( WIRE 370 ) X1616.32932232256 Y800.085222717853 G111</v>
      </c>
    </row>
    <row r="365" customFormat="false" ht="13.8" hidden="false" customHeight="false" outlineLevel="0" collapsed="false">
      <c r="D365" s="9" t="n">
        <f aca="false">D364+$B$6</f>
        <v>371</v>
      </c>
      <c r="E365" s="9" t="n">
        <f aca="false">E$2+$B$4*($I365-1)</f>
        <v>2033.18607144328</v>
      </c>
      <c r="F365" s="9" t="n">
        <f aca="false">F$2+$B$5*($I365-1)</f>
        <v>1093.967670698</v>
      </c>
      <c r="G365" s="9" t="n">
        <f aca="false">$E$212</f>
        <v>1616.32932232256</v>
      </c>
      <c r="H365" s="9" t="n">
        <f aca="false">H364-5.75</f>
        <v>794.335222717853</v>
      </c>
      <c r="I365" s="9" t="n">
        <v>364</v>
      </c>
      <c r="J365" s="9" t="str">
        <f aca="false">"( WIRE "&amp;D365&amp;" )"</f>
        <v>( WIRE 371 )</v>
      </c>
      <c r="K365" s="9" t="str">
        <f aca="false">"X"&amp;$E$212</f>
        <v>X1616.32932232256</v>
      </c>
      <c r="L365" s="9" t="str">
        <f aca="false">"Y"&amp;H365</f>
        <v>Y794.335222717853</v>
      </c>
      <c r="M365" s="9" t="str">
        <f aca="false">"G111"</f>
        <v>G111</v>
      </c>
      <c r="O365" s="4" t="str">
        <f aca="false">"N"&amp;I365&amp;" "&amp;J365&amp;" "&amp;K365&amp;" "&amp;L365&amp;" "&amp;M365</f>
        <v>N364 ( WIRE 371 ) X1616.32932232256 Y794.335222717853 G111</v>
      </c>
    </row>
    <row r="366" customFormat="false" ht="13.8" hidden="false" customHeight="false" outlineLevel="0" collapsed="false">
      <c r="D366" s="9" t="n">
        <f aca="false">D365+$B$6</f>
        <v>372</v>
      </c>
      <c r="E366" s="9" t="n">
        <f aca="false">E$2+$B$4*($I366-1)</f>
        <v>2035.9106253591</v>
      </c>
      <c r="F366" s="9" t="n">
        <f aca="false">F$2+$B$5*($I366-1)</f>
        <v>1090.17605271095</v>
      </c>
      <c r="G366" s="9" t="n">
        <f aca="false">$E$212</f>
        <v>1616.32932232256</v>
      </c>
      <c r="H366" s="9" t="n">
        <f aca="false">H365-5.75</f>
        <v>788.585222717853</v>
      </c>
      <c r="I366" s="9" t="n">
        <v>365</v>
      </c>
      <c r="J366" s="9" t="str">
        <f aca="false">"( WIRE "&amp;D366&amp;" )"</f>
        <v>( WIRE 372 )</v>
      </c>
      <c r="K366" s="9" t="str">
        <f aca="false">"X"&amp;$E$212</f>
        <v>X1616.32932232256</v>
      </c>
      <c r="L366" s="9" t="str">
        <f aca="false">"Y"&amp;H366</f>
        <v>Y788.585222717853</v>
      </c>
      <c r="M366" s="9" t="str">
        <f aca="false">"G111"</f>
        <v>G111</v>
      </c>
      <c r="O366" s="4" t="str">
        <f aca="false">"N"&amp;I366&amp;" "&amp;J366&amp;" "&amp;K366&amp;" "&amp;L366&amp;" "&amp;M366</f>
        <v>N365 ( WIRE 372 ) X1616.32932232256 Y788.585222717853 G111</v>
      </c>
    </row>
    <row r="367" customFormat="false" ht="13.8" hidden="false" customHeight="false" outlineLevel="0" collapsed="false">
      <c r="D367" s="9" t="n">
        <f aca="false">D366+$B$6</f>
        <v>373</v>
      </c>
      <c r="E367" s="9" t="n">
        <f aca="false">E$2+$B$4*($I367-1)</f>
        <v>2038.63517927493</v>
      </c>
      <c r="F367" s="9" t="n">
        <f aca="false">F$2+$B$5*($I367-1)</f>
        <v>1086.38443472389</v>
      </c>
      <c r="G367" s="9" t="n">
        <f aca="false">$E$212</f>
        <v>1616.32932232256</v>
      </c>
      <c r="H367" s="9" t="n">
        <f aca="false">H366-5.75</f>
        <v>782.835222717853</v>
      </c>
      <c r="I367" s="9" t="n">
        <v>366</v>
      </c>
      <c r="J367" s="9" t="str">
        <f aca="false">"( WIRE "&amp;D367&amp;" )"</f>
        <v>( WIRE 373 )</v>
      </c>
      <c r="K367" s="9" t="str">
        <f aca="false">"X"&amp;$E$212</f>
        <v>X1616.32932232256</v>
      </c>
      <c r="L367" s="9" t="str">
        <f aca="false">"Y"&amp;H367</f>
        <v>Y782.835222717853</v>
      </c>
      <c r="M367" s="9" t="str">
        <f aca="false">"G111"</f>
        <v>G111</v>
      </c>
      <c r="O367" s="4" t="str">
        <f aca="false">"N"&amp;I367&amp;" "&amp;J367&amp;" "&amp;K367&amp;" "&amp;L367&amp;" "&amp;M367</f>
        <v>N366 ( WIRE 373 ) X1616.32932232256 Y782.835222717853 G111</v>
      </c>
    </row>
    <row r="368" customFormat="false" ht="13.8" hidden="false" customHeight="false" outlineLevel="0" collapsed="false">
      <c r="D368" s="9" t="n">
        <f aca="false">D367+$B$6</f>
        <v>374</v>
      </c>
      <c r="E368" s="9" t="n">
        <f aca="false">E$2+$B$4*($I368-1)</f>
        <v>2041.35973319075</v>
      </c>
      <c r="F368" s="9" t="n">
        <f aca="false">F$2+$B$5*($I368-1)</f>
        <v>1082.59281673683</v>
      </c>
      <c r="G368" s="9" t="n">
        <f aca="false">$E$212</f>
        <v>1616.32932232256</v>
      </c>
      <c r="H368" s="9" t="n">
        <f aca="false">H367-5.75</f>
        <v>777.085222717853</v>
      </c>
      <c r="I368" s="9" t="n">
        <v>367</v>
      </c>
      <c r="J368" s="9" t="str">
        <f aca="false">"( WIRE "&amp;D368&amp;" )"</f>
        <v>( WIRE 374 )</v>
      </c>
      <c r="K368" s="9" t="str">
        <f aca="false">"X"&amp;$E$212</f>
        <v>X1616.32932232256</v>
      </c>
      <c r="L368" s="9" t="str">
        <f aca="false">"Y"&amp;H368</f>
        <v>Y777.085222717853</v>
      </c>
      <c r="M368" s="9" t="str">
        <f aca="false">"G111"</f>
        <v>G111</v>
      </c>
      <c r="O368" s="4" t="str">
        <f aca="false">"N"&amp;I368&amp;" "&amp;J368&amp;" "&amp;K368&amp;" "&amp;L368&amp;" "&amp;M368</f>
        <v>N367 ( WIRE 374 ) X1616.32932232256 Y777.085222717853 G111</v>
      </c>
    </row>
    <row r="369" customFormat="false" ht="13.8" hidden="false" customHeight="false" outlineLevel="0" collapsed="false">
      <c r="D369" s="9" t="n">
        <f aca="false">D368+$B$6</f>
        <v>375</v>
      </c>
      <c r="E369" s="9" t="n">
        <f aca="false">E$2+$B$4*($I369-1)</f>
        <v>2044.08428710657</v>
      </c>
      <c r="F369" s="9" t="n">
        <f aca="false">F$2+$B$5*($I369-1)</f>
        <v>1078.80119874977</v>
      </c>
      <c r="G369" s="9" t="n">
        <f aca="false">$E$212</f>
        <v>1616.32932232256</v>
      </c>
      <c r="H369" s="9" t="n">
        <f aca="false">H368-5.75</f>
        <v>771.335222717853</v>
      </c>
      <c r="I369" s="9" t="n">
        <v>368</v>
      </c>
      <c r="J369" s="9" t="str">
        <f aca="false">"( WIRE "&amp;D369&amp;" )"</f>
        <v>( WIRE 375 )</v>
      </c>
      <c r="K369" s="9" t="str">
        <f aca="false">"X"&amp;$E$212</f>
        <v>X1616.32932232256</v>
      </c>
      <c r="L369" s="9" t="str">
        <f aca="false">"Y"&amp;H369</f>
        <v>Y771.335222717853</v>
      </c>
      <c r="M369" s="9" t="str">
        <f aca="false">"G111"</f>
        <v>G111</v>
      </c>
      <c r="O369" s="4" t="str">
        <f aca="false">"N"&amp;I369&amp;" "&amp;J369&amp;" "&amp;K369&amp;" "&amp;L369&amp;" "&amp;M369</f>
        <v>N368 ( WIRE 375 ) X1616.32932232256 Y771.335222717853 G111</v>
      </c>
    </row>
    <row r="370" customFormat="false" ht="13.8" hidden="false" customHeight="false" outlineLevel="0" collapsed="false">
      <c r="D370" s="9" t="n">
        <f aca="false">D369+$B$6</f>
        <v>376</v>
      </c>
      <c r="E370" s="9" t="n">
        <f aca="false">E$2+$B$4*($I370-1)</f>
        <v>2046.80884102239</v>
      </c>
      <c r="F370" s="9" t="n">
        <f aca="false">F$2+$B$5*($I370-1)</f>
        <v>1075.00958076271</v>
      </c>
      <c r="G370" s="9" t="n">
        <f aca="false">$E$212</f>
        <v>1616.32932232256</v>
      </c>
      <c r="H370" s="9" t="n">
        <f aca="false">H369-5.75</f>
        <v>765.585222717853</v>
      </c>
      <c r="I370" s="9" t="n">
        <v>369</v>
      </c>
      <c r="J370" s="9" t="str">
        <f aca="false">"( WIRE "&amp;D370&amp;" )"</f>
        <v>( WIRE 376 )</v>
      </c>
      <c r="K370" s="9" t="str">
        <f aca="false">"X"&amp;$E$212</f>
        <v>X1616.32932232256</v>
      </c>
      <c r="L370" s="9" t="str">
        <f aca="false">"Y"&amp;H370</f>
        <v>Y765.585222717853</v>
      </c>
      <c r="M370" s="9" t="str">
        <f aca="false">"G111"</f>
        <v>G111</v>
      </c>
      <c r="O370" s="4" t="str">
        <f aca="false">"N"&amp;I370&amp;" "&amp;J370&amp;" "&amp;K370&amp;" "&amp;L370&amp;" "&amp;M370</f>
        <v>N369 ( WIRE 376 ) X1616.32932232256 Y765.585222717853 G111</v>
      </c>
    </row>
    <row r="371" customFormat="false" ht="13.8" hidden="false" customHeight="false" outlineLevel="0" collapsed="false">
      <c r="D371" s="9" t="n">
        <f aca="false">D370+$B$6</f>
        <v>377</v>
      </c>
      <c r="E371" s="9" t="n">
        <f aca="false">E$2+$B$4*($I371-1)</f>
        <v>2049.53339493821</v>
      </c>
      <c r="F371" s="9" t="n">
        <f aca="false">F$2+$B$5*($I371-1)</f>
        <v>1071.21796277566</v>
      </c>
      <c r="G371" s="9" t="n">
        <f aca="false">$E$212</f>
        <v>1616.32932232256</v>
      </c>
      <c r="H371" s="9" t="n">
        <f aca="false">H370-5.75</f>
        <v>759.835222717853</v>
      </c>
      <c r="I371" s="9" t="n">
        <v>370</v>
      </c>
      <c r="J371" s="9" t="str">
        <f aca="false">"( WIRE "&amp;D371&amp;" )"</f>
        <v>( WIRE 377 )</v>
      </c>
      <c r="K371" s="9" t="str">
        <f aca="false">"X"&amp;$E$212</f>
        <v>X1616.32932232256</v>
      </c>
      <c r="L371" s="9" t="str">
        <f aca="false">"Y"&amp;H371</f>
        <v>Y759.835222717853</v>
      </c>
      <c r="M371" s="9" t="str">
        <f aca="false">"G111"</f>
        <v>G111</v>
      </c>
      <c r="O371" s="4" t="str">
        <f aca="false">"N"&amp;I371&amp;" "&amp;J371&amp;" "&amp;K371&amp;" "&amp;L371&amp;" "&amp;M371</f>
        <v>N370 ( WIRE 377 ) X1616.32932232256 Y759.835222717853 G111</v>
      </c>
    </row>
    <row r="372" customFormat="false" ht="13.8" hidden="false" customHeight="false" outlineLevel="0" collapsed="false">
      <c r="D372" s="9" t="n">
        <f aca="false">D371+$B$6</f>
        <v>378</v>
      </c>
      <c r="E372" s="9" t="n">
        <f aca="false">E$2+$B$4*($I372-1)</f>
        <v>2052.25794885403</v>
      </c>
      <c r="F372" s="9" t="n">
        <f aca="false">F$2+$B$5*($I372-1)</f>
        <v>1067.4263447886</v>
      </c>
      <c r="G372" s="9" t="n">
        <f aca="false">$E$212</f>
        <v>1616.32932232256</v>
      </c>
      <c r="H372" s="9" t="n">
        <f aca="false">H371-5.75</f>
        <v>754.085222717853</v>
      </c>
      <c r="I372" s="9" t="n">
        <v>371</v>
      </c>
      <c r="J372" s="9" t="str">
        <f aca="false">"( WIRE "&amp;D372&amp;" )"</f>
        <v>( WIRE 378 )</v>
      </c>
      <c r="K372" s="9" t="str">
        <f aca="false">"X"&amp;$E$212</f>
        <v>X1616.32932232256</v>
      </c>
      <c r="L372" s="9" t="str">
        <f aca="false">"Y"&amp;H372</f>
        <v>Y754.085222717853</v>
      </c>
      <c r="M372" s="9" t="str">
        <f aca="false">"G111"</f>
        <v>G111</v>
      </c>
      <c r="O372" s="4" t="str">
        <f aca="false">"N"&amp;I372&amp;" "&amp;J372&amp;" "&amp;K372&amp;" "&amp;L372&amp;" "&amp;M372</f>
        <v>N371 ( WIRE 378 ) X1616.32932232256 Y754.085222717853 G111</v>
      </c>
    </row>
    <row r="373" customFormat="false" ht="13.8" hidden="false" customHeight="false" outlineLevel="0" collapsed="false">
      <c r="D373" s="9" t="n">
        <f aca="false">D372+$B$6</f>
        <v>379</v>
      </c>
      <c r="E373" s="9" t="n">
        <f aca="false">E$2+$B$4*($I373-1)</f>
        <v>2054.98250276986</v>
      </c>
      <c r="F373" s="9" t="n">
        <f aca="false">F$2+$B$5*($I373-1)</f>
        <v>1063.63472680154</v>
      </c>
      <c r="G373" s="9" t="n">
        <f aca="false">$E$212</f>
        <v>1616.32932232256</v>
      </c>
      <c r="H373" s="9" t="n">
        <f aca="false">H372-5.75</f>
        <v>748.335222717853</v>
      </c>
      <c r="I373" s="9" t="n">
        <v>372</v>
      </c>
      <c r="J373" s="9" t="str">
        <f aca="false">"( WIRE "&amp;D373&amp;" )"</f>
        <v>( WIRE 379 )</v>
      </c>
      <c r="K373" s="9" t="str">
        <f aca="false">"X"&amp;$E$212</f>
        <v>X1616.32932232256</v>
      </c>
      <c r="L373" s="9" t="str">
        <f aca="false">"Y"&amp;H373</f>
        <v>Y748.335222717853</v>
      </c>
      <c r="M373" s="9" t="str">
        <f aca="false">"G111"</f>
        <v>G111</v>
      </c>
      <c r="O373" s="4" t="str">
        <f aca="false">"N"&amp;I373&amp;" "&amp;J373&amp;" "&amp;K373&amp;" "&amp;L373&amp;" "&amp;M373</f>
        <v>N372 ( WIRE 379 ) X1616.32932232256 Y748.335222717853 G111</v>
      </c>
    </row>
    <row r="374" customFormat="false" ht="13.8" hidden="false" customHeight="false" outlineLevel="0" collapsed="false">
      <c r="D374" s="9" t="n">
        <f aca="false">D373+$B$6</f>
        <v>380</v>
      </c>
      <c r="E374" s="9" t="n">
        <f aca="false">E$2+$B$4*($I374-1)</f>
        <v>2057.70705668568</v>
      </c>
      <c r="F374" s="9" t="n">
        <f aca="false">F$2+$B$5*($I374-1)</f>
        <v>1059.84310881448</v>
      </c>
      <c r="G374" s="9" t="n">
        <f aca="false">$E$212</f>
        <v>1616.32932232256</v>
      </c>
      <c r="H374" s="9" t="n">
        <f aca="false">H373-5.75</f>
        <v>742.585222717853</v>
      </c>
      <c r="I374" s="9" t="n">
        <v>373</v>
      </c>
      <c r="J374" s="9" t="str">
        <f aca="false">"( WIRE "&amp;D374&amp;" )"</f>
        <v>( WIRE 380 )</v>
      </c>
      <c r="K374" s="9" t="str">
        <f aca="false">"X"&amp;$E$212</f>
        <v>X1616.32932232256</v>
      </c>
      <c r="L374" s="9" t="str">
        <f aca="false">"Y"&amp;H374</f>
        <v>Y742.585222717853</v>
      </c>
      <c r="M374" s="9" t="str">
        <f aca="false">"G111"</f>
        <v>G111</v>
      </c>
      <c r="O374" s="4" t="str">
        <f aca="false">"N"&amp;I374&amp;" "&amp;J374&amp;" "&amp;K374&amp;" "&amp;L374&amp;" "&amp;M374</f>
        <v>N373 ( WIRE 380 ) X1616.32932232256 Y742.585222717853 G111</v>
      </c>
    </row>
    <row r="375" customFormat="false" ht="13.8" hidden="false" customHeight="false" outlineLevel="0" collapsed="false">
      <c r="D375" s="9" t="n">
        <f aca="false">D374+$B$6</f>
        <v>381</v>
      </c>
      <c r="E375" s="9" t="n">
        <f aca="false">E$2+$B$4*($I375-1)</f>
        <v>2060.4316106015</v>
      </c>
      <c r="F375" s="9" t="n">
        <f aca="false">F$2+$B$5*($I375-1)</f>
        <v>1056.05149082742</v>
      </c>
      <c r="G375" s="9" t="n">
        <f aca="false">$E$212</f>
        <v>1616.32932232256</v>
      </c>
      <c r="H375" s="9" t="n">
        <f aca="false">H374-5.75</f>
        <v>736.835222717853</v>
      </c>
      <c r="I375" s="9" t="n">
        <v>374</v>
      </c>
      <c r="J375" s="9" t="str">
        <f aca="false">"( WIRE "&amp;D375&amp;" )"</f>
        <v>( WIRE 381 )</v>
      </c>
      <c r="K375" s="9" t="str">
        <f aca="false">"X"&amp;$E$212</f>
        <v>X1616.32932232256</v>
      </c>
      <c r="L375" s="9" t="str">
        <f aca="false">"Y"&amp;H375</f>
        <v>Y736.835222717853</v>
      </c>
      <c r="M375" s="9" t="str">
        <f aca="false">"G111"</f>
        <v>G111</v>
      </c>
      <c r="O375" s="4" t="str">
        <f aca="false">"N"&amp;I375&amp;" "&amp;J375&amp;" "&amp;K375&amp;" "&amp;L375&amp;" "&amp;M375</f>
        <v>N374 ( WIRE 381 ) X1616.32932232256 Y736.835222717853 G111</v>
      </c>
    </row>
    <row r="376" customFormat="false" ht="13.8" hidden="false" customHeight="false" outlineLevel="0" collapsed="false">
      <c r="D376" s="9" t="n">
        <f aca="false">D375+$B$6</f>
        <v>382</v>
      </c>
      <c r="E376" s="9" t="n">
        <f aca="false">E$2+$B$4*($I376-1)</f>
        <v>2063.15616451732</v>
      </c>
      <c r="F376" s="9" t="n">
        <f aca="false">F$2+$B$5*($I376-1)</f>
        <v>1052.25987284037</v>
      </c>
      <c r="G376" s="9" t="n">
        <f aca="false">$E$212</f>
        <v>1616.32932232256</v>
      </c>
      <c r="H376" s="9" t="n">
        <f aca="false">H375-5.75</f>
        <v>731.085222717853</v>
      </c>
      <c r="I376" s="9" t="n">
        <v>375</v>
      </c>
      <c r="J376" s="9" t="str">
        <f aca="false">"( WIRE "&amp;D376&amp;" )"</f>
        <v>( WIRE 382 )</v>
      </c>
      <c r="K376" s="9" t="str">
        <f aca="false">"X"&amp;$E$212</f>
        <v>X1616.32932232256</v>
      </c>
      <c r="L376" s="9" t="str">
        <f aca="false">"Y"&amp;H376</f>
        <v>Y731.085222717853</v>
      </c>
      <c r="M376" s="9" t="str">
        <f aca="false">"G111"</f>
        <v>G111</v>
      </c>
      <c r="O376" s="4" t="str">
        <f aca="false">"N"&amp;I376&amp;" "&amp;J376&amp;" "&amp;K376&amp;" "&amp;L376&amp;" "&amp;M376</f>
        <v>N375 ( WIRE 382 ) X1616.32932232256 Y731.085222717853 G111</v>
      </c>
    </row>
    <row r="377" customFormat="false" ht="13.8" hidden="false" customHeight="false" outlineLevel="0" collapsed="false">
      <c r="D377" s="9" t="n">
        <f aca="false">D376+$B$6</f>
        <v>383</v>
      </c>
      <c r="E377" s="9" t="n">
        <f aca="false">E$2+$B$4*($I377-1)</f>
        <v>2065.88071843314</v>
      </c>
      <c r="F377" s="9" t="n">
        <f aca="false">F$2+$B$5*($I377-1)</f>
        <v>1048.46825485331</v>
      </c>
      <c r="G377" s="9" t="n">
        <f aca="false">$E$212</f>
        <v>1616.32932232256</v>
      </c>
      <c r="H377" s="9" t="n">
        <f aca="false">H376-5.75</f>
        <v>725.335222717853</v>
      </c>
      <c r="I377" s="9" t="n">
        <v>376</v>
      </c>
      <c r="J377" s="9" t="str">
        <f aca="false">"( WIRE "&amp;D377&amp;" )"</f>
        <v>( WIRE 383 )</v>
      </c>
      <c r="K377" s="9" t="str">
        <f aca="false">"X"&amp;$E$212</f>
        <v>X1616.32932232256</v>
      </c>
      <c r="L377" s="9" t="str">
        <f aca="false">"Y"&amp;H377</f>
        <v>Y725.335222717853</v>
      </c>
      <c r="M377" s="9" t="str">
        <f aca="false">"G111"</f>
        <v>G111</v>
      </c>
      <c r="O377" s="4" t="str">
        <f aca="false">"N"&amp;I377&amp;" "&amp;J377&amp;" "&amp;K377&amp;" "&amp;L377&amp;" "&amp;M377</f>
        <v>N376 ( WIRE 383 ) X1616.32932232256 Y725.335222717853 G111</v>
      </c>
    </row>
    <row r="378" customFormat="false" ht="13.8" hidden="false" customHeight="false" outlineLevel="0" collapsed="false">
      <c r="D378" s="9" t="n">
        <f aca="false">D377+$B$6</f>
        <v>384</v>
      </c>
      <c r="E378" s="9" t="n">
        <f aca="false">E$2+$B$4*($I378-1)</f>
        <v>2068.60527234896</v>
      </c>
      <c r="F378" s="9" t="n">
        <f aca="false">F$2+$B$5*($I378-1)</f>
        <v>1044.67663686625</v>
      </c>
      <c r="G378" s="9" t="n">
        <f aca="false">$E$212</f>
        <v>1616.32932232256</v>
      </c>
      <c r="H378" s="9" t="n">
        <f aca="false">H377-5.75</f>
        <v>719.585222717853</v>
      </c>
      <c r="I378" s="9" t="n">
        <v>377</v>
      </c>
      <c r="J378" s="9" t="str">
        <f aca="false">"( WIRE "&amp;D378&amp;" )"</f>
        <v>( WIRE 384 )</v>
      </c>
      <c r="K378" s="9" t="str">
        <f aca="false">"X"&amp;$E$212</f>
        <v>X1616.32932232256</v>
      </c>
      <c r="L378" s="9" t="str">
        <f aca="false">"Y"&amp;H378</f>
        <v>Y719.585222717853</v>
      </c>
      <c r="M378" s="9" t="str">
        <f aca="false">"G111"</f>
        <v>G111</v>
      </c>
      <c r="O378" s="4" t="str">
        <f aca="false">"N"&amp;I378&amp;" "&amp;J378&amp;" "&amp;K378&amp;" "&amp;L378&amp;" "&amp;M378</f>
        <v>N377 ( WIRE 384 ) X1616.32932232256 Y719.585222717853 G111</v>
      </c>
    </row>
    <row r="379" customFormat="false" ht="13.8" hidden="false" customHeight="false" outlineLevel="0" collapsed="false">
      <c r="D379" s="9" t="n">
        <f aca="false">D378+$B$6</f>
        <v>385</v>
      </c>
      <c r="E379" s="9" t="n">
        <f aca="false">E$2+$B$4*($I379-1)</f>
        <v>2071.32982626479</v>
      </c>
      <c r="F379" s="9" t="n">
        <f aca="false">F$2+$B$5*($I379-1)</f>
        <v>1040.88501887919</v>
      </c>
      <c r="G379" s="9" t="n">
        <f aca="false">$E$212</f>
        <v>1616.32932232256</v>
      </c>
      <c r="H379" s="9" t="n">
        <f aca="false">H378-5.75</f>
        <v>713.835222717853</v>
      </c>
      <c r="I379" s="9" t="n">
        <v>378</v>
      </c>
      <c r="J379" s="9" t="str">
        <f aca="false">"( WIRE "&amp;D379&amp;" )"</f>
        <v>( WIRE 385 )</v>
      </c>
      <c r="K379" s="9" t="str">
        <f aca="false">"X"&amp;$E$212</f>
        <v>X1616.32932232256</v>
      </c>
      <c r="L379" s="9" t="str">
        <f aca="false">"Y"&amp;H379</f>
        <v>Y713.835222717853</v>
      </c>
      <c r="M379" s="9" t="str">
        <f aca="false">"G111"</f>
        <v>G111</v>
      </c>
      <c r="O379" s="4" t="str">
        <f aca="false">"N"&amp;I379&amp;" "&amp;J379&amp;" "&amp;K379&amp;" "&amp;L379&amp;" "&amp;M379</f>
        <v>N378 ( WIRE 385 ) X1616.32932232256 Y713.835222717853 G111</v>
      </c>
    </row>
    <row r="380" customFormat="false" ht="13.8" hidden="false" customHeight="false" outlineLevel="0" collapsed="false">
      <c r="D380" s="9" t="n">
        <f aca="false">D379+$B$6</f>
        <v>386</v>
      </c>
      <c r="E380" s="9" t="n">
        <f aca="false">E$2+$B$4*($I380-1)</f>
        <v>2074.05438018061</v>
      </c>
      <c r="F380" s="9" t="n">
        <f aca="false">F$2+$B$5*($I380-1)</f>
        <v>1037.09340089214</v>
      </c>
      <c r="G380" s="9" t="n">
        <f aca="false">$E$212</f>
        <v>1616.32932232256</v>
      </c>
      <c r="H380" s="9" t="n">
        <f aca="false">H379-5.75</f>
        <v>708.085222717853</v>
      </c>
      <c r="I380" s="9" t="n">
        <v>379</v>
      </c>
      <c r="J380" s="9" t="str">
        <f aca="false">"( WIRE "&amp;D380&amp;" )"</f>
        <v>( WIRE 386 )</v>
      </c>
      <c r="K380" s="9" t="str">
        <f aca="false">"X"&amp;$E$212</f>
        <v>X1616.32932232256</v>
      </c>
      <c r="L380" s="9" t="str">
        <f aca="false">"Y"&amp;H380</f>
        <v>Y708.085222717853</v>
      </c>
      <c r="M380" s="9" t="str">
        <f aca="false">"G111"</f>
        <v>G111</v>
      </c>
      <c r="O380" s="4" t="str">
        <f aca="false">"N"&amp;I380&amp;" "&amp;J380&amp;" "&amp;K380&amp;" "&amp;L380&amp;" "&amp;M380</f>
        <v>N379 ( WIRE 386 ) X1616.32932232256 Y708.085222717853 G111</v>
      </c>
    </row>
    <row r="381" customFormat="false" ht="13.8" hidden="false" customHeight="false" outlineLevel="0" collapsed="false">
      <c r="D381" s="9" t="n">
        <f aca="false">D380+$B$6</f>
        <v>387</v>
      </c>
      <c r="E381" s="9" t="n">
        <f aca="false">E$2+$B$4*($I381-1)</f>
        <v>2076.77893409643</v>
      </c>
      <c r="F381" s="9" t="n">
        <f aca="false">F$2+$B$5*($I381-1)</f>
        <v>1033.30178290508</v>
      </c>
      <c r="G381" s="9" t="n">
        <f aca="false">$E$212</f>
        <v>1616.32932232256</v>
      </c>
      <c r="H381" s="9" t="n">
        <f aca="false">H380-5.75</f>
        <v>702.335222717853</v>
      </c>
      <c r="I381" s="9" t="n">
        <v>380</v>
      </c>
      <c r="J381" s="9" t="str">
        <f aca="false">"( WIRE "&amp;D381&amp;" )"</f>
        <v>( WIRE 387 )</v>
      </c>
      <c r="K381" s="9" t="str">
        <f aca="false">"X"&amp;$E$212</f>
        <v>X1616.32932232256</v>
      </c>
      <c r="L381" s="9" t="str">
        <f aca="false">"Y"&amp;H381</f>
        <v>Y702.335222717853</v>
      </c>
      <c r="M381" s="9" t="str">
        <f aca="false">"G111"</f>
        <v>G111</v>
      </c>
      <c r="O381" s="4" t="str">
        <f aca="false">"N"&amp;I381&amp;" "&amp;J381&amp;" "&amp;K381&amp;" "&amp;L381&amp;" "&amp;M381</f>
        <v>N380 ( WIRE 387 ) X1616.32932232256 Y702.335222717853 G111</v>
      </c>
    </row>
    <row r="382" customFormat="false" ht="13.8" hidden="false" customHeight="false" outlineLevel="0" collapsed="false">
      <c r="D382" s="9" t="n">
        <f aca="false">D381+$B$6</f>
        <v>388</v>
      </c>
      <c r="E382" s="9" t="n">
        <f aca="false">E$2+$B$4*($I382-1)</f>
        <v>2079.50348801225</v>
      </c>
      <c r="F382" s="9" t="n">
        <f aca="false">F$2+$B$5*($I382-1)</f>
        <v>1029.51016491802</v>
      </c>
      <c r="G382" s="9" t="n">
        <f aca="false">$E$212</f>
        <v>1616.32932232256</v>
      </c>
      <c r="H382" s="9" t="n">
        <f aca="false">H381-5.75</f>
        <v>696.585222717853</v>
      </c>
      <c r="I382" s="9" t="n">
        <v>381</v>
      </c>
      <c r="J382" s="9" t="str">
        <f aca="false">"( WIRE "&amp;D382&amp;" )"</f>
        <v>( WIRE 388 )</v>
      </c>
      <c r="K382" s="9" t="str">
        <f aca="false">"X"&amp;$E$212</f>
        <v>X1616.32932232256</v>
      </c>
      <c r="L382" s="9" t="str">
        <f aca="false">"Y"&amp;H382</f>
        <v>Y696.585222717853</v>
      </c>
      <c r="M382" s="9" t="str">
        <f aca="false">"G111"</f>
        <v>G111</v>
      </c>
      <c r="O382" s="4" t="str">
        <f aca="false">"N"&amp;I382&amp;" "&amp;J382&amp;" "&amp;K382&amp;" "&amp;L382&amp;" "&amp;M382</f>
        <v>N381 ( WIRE 388 ) X1616.32932232256 Y696.585222717853 G111</v>
      </c>
    </row>
    <row r="383" customFormat="false" ht="13.8" hidden="false" customHeight="false" outlineLevel="0" collapsed="false">
      <c r="D383" s="9" t="n">
        <f aca="false">D382+$B$6</f>
        <v>389</v>
      </c>
      <c r="E383" s="9" t="n">
        <f aca="false">E$2+$B$4*($I383-1)</f>
        <v>2082.22804192807</v>
      </c>
      <c r="F383" s="9" t="n">
        <f aca="false">F$2+$B$5*($I383-1)</f>
        <v>1025.71854693096</v>
      </c>
      <c r="G383" s="9" t="n">
        <f aca="false">$E$212</f>
        <v>1616.32932232256</v>
      </c>
      <c r="H383" s="9" t="n">
        <f aca="false">H382-5.75</f>
        <v>690.835222717853</v>
      </c>
      <c r="I383" s="9" t="n">
        <v>382</v>
      </c>
      <c r="J383" s="9" t="str">
        <f aca="false">"( WIRE "&amp;D383&amp;" )"</f>
        <v>( WIRE 389 )</v>
      </c>
      <c r="K383" s="9" t="str">
        <f aca="false">"X"&amp;$E$212</f>
        <v>X1616.32932232256</v>
      </c>
      <c r="L383" s="9" t="str">
        <f aca="false">"Y"&amp;H383</f>
        <v>Y690.835222717853</v>
      </c>
      <c r="M383" s="9" t="str">
        <f aca="false">"G111"</f>
        <v>G111</v>
      </c>
      <c r="O383" s="4" t="str">
        <f aca="false">"N"&amp;I383&amp;" "&amp;J383&amp;" "&amp;K383&amp;" "&amp;L383&amp;" "&amp;M383</f>
        <v>N382 ( WIRE 389 ) X1616.32932232256 Y690.835222717853 G111</v>
      </c>
    </row>
    <row r="384" customFormat="false" ht="13.8" hidden="false" customHeight="false" outlineLevel="0" collapsed="false">
      <c r="D384" s="9" t="n">
        <f aca="false">D383+$B$6</f>
        <v>390</v>
      </c>
      <c r="E384" s="9" t="n">
        <f aca="false">E$2+$B$4*($I384-1)</f>
        <v>2084.95259584389</v>
      </c>
      <c r="F384" s="9" t="n">
        <f aca="false">F$2+$B$5*($I384-1)</f>
        <v>1021.9269289439</v>
      </c>
      <c r="G384" s="9" t="n">
        <f aca="false">$E$212</f>
        <v>1616.32932232256</v>
      </c>
      <c r="H384" s="9" t="n">
        <f aca="false">H383-5.75</f>
        <v>685.085222717853</v>
      </c>
      <c r="I384" s="9" t="n">
        <v>383</v>
      </c>
      <c r="J384" s="9" t="str">
        <f aca="false">"( WIRE "&amp;D384&amp;" )"</f>
        <v>( WIRE 390 )</v>
      </c>
      <c r="K384" s="9" t="str">
        <f aca="false">"X"&amp;$E$212</f>
        <v>X1616.32932232256</v>
      </c>
      <c r="L384" s="9" t="str">
        <f aca="false">"Y"&amp;H384</f>
        <v>Y685.085222717853</v>
      </c>
      <c r="M384" s="9" t="str">
        <f aca="false">"G111"</f>
        <v>G111</v>
      </c>
      <c r="O384" s="4" t="str">
        <f aca="false">"N"&amp;I384&amp;" "&amp;J384&amp;" "&amp;K384&amp;" "&amp;L384&amp;" "&amp;M384</f>
        <v>N383 ( WIRE 390 ) X1616.32932232256 Y685.085222717853 G111</v>
      </c>
    </row>
    <row r="385" customFormat="false" ht="13.8" hidden="false" customHeight="false" outlineLevel="0" collapsed="false">
      <c r="D385" s="9" t="n">
        <f aca="false">D384+$B$6</f>
        <v>391</v>
      </c>
      <c r="E385" s="9" t="n">
        <f aca="false">E$2+$B$4*($I385-1)</f>
        <v>2087.67714975972</v>
      </c>
      <c r="F385" s="9" t="n">
        <f aca="false">F$2+$B$5*($I385-1)</f>
        <v>1018.13531095685</v>
      </c>
      <c r="G385" s="9" t="n">
        <f aca="false">$E$212</f>
        <v>1616.32932232256</v>
      </c>
      <c r="H385" s="9" t="n">
        <f aca="false">H384-5.75</f>
        <v>679.335222717853</v>
      </c>
      <c r="I385" s="9" t="n">
        <v>384</v>
      </c>
      <c r="J385" s="9" t="str">
        <f aca="false">"( WIRE "&amp;D385&amp;" )"</f>
        <v>( WIRE 391 )</v>
      </c>
      <c r="K385" s="9" t="str">
        <f aca="false">"X"&amp;$E$212</f>
        <v>X1616.32932232256</v>
      </c>
      <c r="L385" s="9" t="str">
        <f aca="false">"Y"&amp;H385</f>
        <v>Y679.335222717853</v>
      </c>
      <c r="M385" s="9" t="str">
        <f aca="false">"G111"</f>
        <v>G111</v>
      </c>
      <c r="O385" s="4" t="str">
        <f aca="false">"N"&amp;I385&amp;" "&amp;J385&amp;" "&amp;K385&amp;" "&amp;L385&amp;" "&amp;M385</f>
        <v>N384 ( WIRE 391 ) X1616.32932232256 Y679.335222717853 G111</v>
      </c>
    </row>
    <row r="386" customFormat="false" ht="13.8" hidden="false" customHeight="false" outlineLevel="0" collapsed="false">
      <c r="D386" s="9" t="n">
        <f aca="false">D385+$B$6</f>
        <v>392</v>
      </c>
      <c r="E386" s="9" t="n">
        <f aca="false">E$2+$B$4*($I386-1)</f>
        <v>2090.40170367554</v>
      </c>
      <c r="F386" s="9" t="n">
        <f aca="false">F$2+$B$5*($I386-1)</f>
        <v>1014.34369296979</v>
      </c>
      <c r="G386" s="9" t="n">
        <f aca="false">$E$212</f>
        <v>1616.32932232256</v>
      </c>
      <c r="H386" s="9" t="n">
        <f aca="false">H385-5.75</f>
        <v>673.585222717853</v>
      </c>
      <c r="I386" s="9" t="n">
        <v>385</v>
      </c>
      <c r="J386" s="9" t="str">
        <f aca="false">"( WIRE "&amp;D386&amp;" )"</f>
        <v>( WIRE 392 )</v>
      </c>
      <c r="K386" s="9" t="str">
        <f aca="false">"X"&amp;$E$212</f>
        <v>X1616.32932232256</v>
      </c>
      <c r="L386" s="9" t="str">
        <f aca="false">"Y"&amp;H386</f>
        <v>Y673.585222717853</v>
      </c>
      <c r="M386" s="9" t="str">
        <f aca="false">"G111"</f>
        <v>G111</v>
      </c>
      <c r="O386" s="4" t="str">
        <f aca="false">"N"&amp;I386&amp;" "&amp;J386&amp;" "&amp;K386&amp;" "&amp;L386&amp;" "&amp;M386</f>
        <v>N385 ( WIRE 392 ) X1616.32932232256 Y673.585222717853 G111</v>
      </c>
    </row>
    <row r="387" customFormat="false" ht="13.8" hidden="false" customHeight="false" outlineLevel="0" collapsed="false">
      <c r="D387" s="9" t="n">
        <f aca="false">D386+$B$6</f>
        <v>393</v>
      </c>
      <c r="E387" s="9" t="n">
        <f aca="false">E$2+$B$4*($I387-1)</f>
        <v>2093.12625759136</v>
      </c>
      <c r="F387" s="9" t="n">
        <f aca="false">F$2+$B$5*($I387-1)</f>
        <v>1010.55207498273</v>
      </c>
      <c r="G387" s="9" t="n">
        <f aca="false">$E$212</f>
        <v>1616.32932232256</v>
      </c>
      <c r="H387" s="9" t="n">
        <f aca="false">H386-5.75</f>
        <v>667.835222717853</v>
      </c>
      <c r="I387" s="9" t="n">
        <v>386</v>
      </c>
      <c r="J387" s="9" t="str">
        <f aca="false">"( WIRE "&amp;D387&amp;" )"</f>
        <v>( WIRE 393 )</v>
      </c>
      <c r="K387" s="9" t="str">
        <f aca="false">"X"&amp;$E$212</f>
        <v>X1616.32932232256</v>
      </c>
      <c r="L387" s="9" t="str">
        <f aca="false">"Y"&amp;H387</f>
        <v>Y667.835222717853</v>
      </c>
      <c r="M387" s="9" t="str">
        <f aca="false">"G111"</f>
        <v>G111</v>
      </c>
      <c r="O387" s="4" t="str">
        <f aca="false">"N"&amp;I387&amp;" "&amp;J387&amp;" "&amp;K387&amp;" "&amp;L387&amp;" "&amp;M387</f>
        <v>N386 ( WIRE 393 ) X1616.32932232256 Y667.835222717853 G111</v>
      </c>
    </row>
    <row r="388" customFormat="false" ht="13.8" hidden="false" customHeight="false" outlineLevel="0" collapsed="false">
      <c r="D388" s="9" t="n">
        <f aca="false">D387+$B$6</f>
        <v>394</v>
      </c>
      <c r="E388" s="9" t="n">
        <f aca="false">E$2+$B$4*($I388-1)</f>
        <v>2095.85081150718</v>
      </c>
      <c r="F388" s="9" t="n">
        <f aca="false">F$2+$B$5*($I388-1)</f>
        <v>1006.76045699567</v>
      </c>
      <c r="G388" s="9" t="n">
        <f aca="false">$E$212</f>
        <v>1616.32932232256</v>
      </c>
      <c r="H388" s="9" t="n">
        <f aca="false">H387-5.75</f>
        <v>662.085222717853</v>
      </c>
      <c r="I388" s="9" t="n">
        <v>387</v>
      </c>
      <c r="J388" s="9" t="str">
        <f aca="false">"( WIRE "&amp;D388&amp;" )"</f>
        <v>( WIRE 394 )</v>
      </c>
      <c r="K388" s="9" t="str">
        <f aca="false">"X"&amp;$E$212</f>
        <v>X1616.32932232256</v>
      </c>
      <c r="L388" s="9" t="str">
        <f aca="false">"Y"&amp;H388</f>
        <v>Y662.085222717853</v>
      </c>
      <c r="M388" s="9" t="str">
        <f aca="false">"G111"</f>
        <v>G111</v>
      </c>
      <c r="O388" s="4" t="str">
        <f aca="false">"N"&amp;I388&amp;" "&amp;J388&amp;" "&amp;K388&amp;" "&amp;L388&amp;" "&amp;M388</f>
        <v>N387 ( WIRE 394 ) X1616.32932232256 Y662.085222717853 G111</v>
      </c>
    </row>
    <row r="389" customFormat="false" ht="13.8" hidden="false" customHeight="false" outlineLevel="0" collapsed="false">
      <c r="D389" s="9" t="n">
        <f aca="false">D388+$B$6</f>
        <v>395</v>
      </c>
      <c r="E389" s="9" t="n">
        <f aca="false">E$2+$B$4*($I389-1)</f>
        <v>2098.575365423</v>
      </c>
      <c r="F389" s="9" t="n">
        <f aca="false">F$2+$B$5*($I389-1)</f>
        <v>1002.96883900861</v>
      </c>
      <c r="G389" s="9" t="n">
        <f aca="false">$E$212</f>
        <v>1616.32932232256</v>
      </c>
      <c r="H389" s="9" t="n">
        <f aca="false">H388-5.75</f>
        <v>656.335222717853</v>
      </c>
      <c r="I389" s="9" t="n">
        <v>388</v>
      </c>
      <c r="J389" s="9" t="str">
        <f aca="false">"( WIRE "&amp;D389&amp;" )"</f>
        <v>( WIRE 395 )</v>
      </c>
      <c r="K389" s="9" t="str">
        <f aca="false">"X"&amp;$E$212</f>
        <v>X1616.32932232256</v>
      </c>
      <c r="L389" s="9" t="str">
        <f aca="false">"Y"&amp;H389</f>
        <v>Y656.335222717853</v>
      </c>
      <c r="M389" s="9" t="str">
        <f aca="false">"G111"</f>
        <v>G111</v>
      </c>
      <c r="O389" s="4" t="str">
        <f aca="false">"N"&amp;I389&amp;" "&amp;J389&amp;" "&amp;K389&amp;" "&amp;L389&amp;" "&amp;M389</f>
        <v>N388 ( WIRE 395 ) X1616.32932232256 Y656.335222717853 G111</v>
      </c>
    </row>
    <row r="390" customFormat="false" ht="13.8" hidden="false" customHeight="false" outlineLevel="0" collapsed="false">
      <c r="D390" s="9" t="n">
        <f aca="false">D389+$B$6</f>
        <v>396</v>
      </c>
      <c r="E390" s="9" t="n">
        <f aca="false">E$2+$B$4*($I390-1)</f>
        <v>2101.29991933882</v>
      </c>
      <c r="F390" s="9" t="n">
        <f aca="false">F$2+$B$5*($I390-1)</f>
        <v>999.177221021557</v>
      </c>
      <c r="G390" s="9" t="n">
        <f aca="false">$E$212</f>
        <v>1616.32932232256</v>
      </c>
      <c r="H390" s="9" t="n">
        <f aca="false">H389-5.75</f>
        <v>650.585222717853</v>
      </c>
      <c r="I390" s="9" t="n">
        <v>389</v>
      </c>
      <c r="J390" s="9" t="str">
        <f aca="false">"( WIRE "&amp;D390&amp;" )"</f>
        <v>( WIRE 396 )</v>
      </c>
      <c r="K390" s="9" t="str">
        <f aca="false">"X"&amp;$E$212</f>
        <v>X1616.32932232256</v>
      </c>
      <c r="L390" s="9" t="str">
        <f aca="false">"Y"&amp;H390</f>
        <v>Y650.585222717853</v>
      </c>
      <c r="M390" s="9" t="str">
        <f aca="false">"G111"</f>
        <v>G111</v>
      </c>
      <c r="O390" s="4" t="str">
        <f aca="false">"N"&amp;I390&amp;" "&amp;J390&amp;" "&amp;K390&amp;" "&amp;L390&amp;" "&amp;M390</f>
        <v>N389 ( WIRE 396 ) X1616.32932232256 Y650.585222717853 G111</v>
      </c>
    </row>
    <row r="391" customFormat="false" ht="13.8" hidden="false" customHeight="false" outlineLevel="0" collapsed="false">
      <c r="D391" s="9" t="n">
        <f aca="false">D390+$B$6</f>
        <v>397</v>
      </c>
      <c r="E391" s="9" t="n">
        <f aca="false">E$2+$B$4*($I391-1)</f>
        <v>2104.02447325465</v>
      </c>
      <c r="F391" s="9" t="n">
        <f aca="false">F$2+$B$5*($I391-1)</f>
        <v>995.385603034499</v>
      </c>
      <c r="G391" s="9" t="n">
        <f aca="false">$E$212</f>
        <v>1616.32932232256</v>
      </c>
      <c r="H391" s="9" t="n">
        <f aca="false">H390-5.75</f>
        <v>644.835222717853</v>
      </c>
      <c r="I391" s="9" t="n">
        <v>390</v>
      </c>
      <c r="J391" s="9" t="str">
        <f aca="false">"( WIRE "&amp;D391&amp;" )"</f>
        <v>( WIRE 397 )</v>
      </c>
      <c r="K391" s="9" t="str">
        <f aca="false">"X"&amp;$E$212</f>
        <v>X1616.32932232256</v>
      </c>
      <c r="L391" s="9" t="str">
        <f aca="false">"Y"&amp;H391</f>
        <v>Y644.835222717853</v>
      </c>
      <c r="M391" s="9" t="str">
        <f aca="false">"G111"</f>
        <v>G111</v>
      </c>
      <c r="O391" s="4" t="str">
        <f aca="false">"N"&amp;I391&amp;" "&amp;J391&amp;" "&amp;K391&amp;" "&amp;L391&amp;" "&amp;M391</f>
        <v>N390 ( WIRE 397 ) X1616.32932232256 Y644.835222717853 G111</v>
      </c>
    </row>
    <row r="392" customFormat="false" ht="13.8" hidden="false" customHeight="false" outlineLevel="0" collapsed="false">
      <c r="D392" s="9" t="n">
        <f aca="false">D391+$B$6</f>
        <v>398</v>
      </c>
      <c r="E392" s="9" t="n">
        <f aca="false">E$2+$B$4*($I392-1)</f>
        <v>2106.74902717047</v>
      </c>
      <c r="F392" s="9" t="n">
        <f aca="false">F$2+$B$5*($I392-1)</f>
        <v>991.593985047441</v>
      </c>
      <c r="G392" s="9" t="n">
        <f aca="false">$E$212</f>
        <v>1616.32932232256</v>
      </c>
      <c r="H392" s="9" t="n">
        <f aca="false">H391-5.75</f>
        <v>639.085222717853</v>
      </c>
      <c r="I392" s="9" t="n">
        <v>391</v>
      </c>
      <c r="J392" s="9" t="str">
        <f aca="false">"( WIRE "&amp;D392&amp;" )"</f>
        <v>( WIRE 398 )</v>
      </c>
      <c r="K392" s="9" t="str">
        <f aca="false">"X"&amp;$E$212</f>
        <v>X1616.32932232256</v>
      </c>
      <c r="L392" s="9" t="str">
        <f aca="false">"Y"&amp;H392</f>
        <v>Y639.085222717853</v>
      </c>
      <c r="M392" s="9" t="str">
        <f aca="false">"G111"</f>
        <v>G111</v>
      </c>
      <c r="O392" s="4" t="str">
        <f aca="false">"N"&amp;I392&amp;" "&amp;J392&amp;" "&amp;K392&amp;" "&amp;L392&amp;" "&amp;M392</f>
        <v>N391 ( WIRE 398 ) X1616.32932232256 Y639.085222717853 G111</v>
      </c>
    </row>
    <row r="393" customFormat="false" ht="13.8" hidden="false" customHeight="false" outlineLevel="0" collapsed="false">
      <c r="D393" s="9" t="n">
        <f aca="false">D392+$B$6</f>
        <v>399</v>
      </c>
      <c r="E393" s="9" t="n">
        <f aca="false">E$2+$B$4*($I393-1)</f>
        <v>2109.47358108629</v>
      </c>
      <c r="F393" s="9" t="n">
        <f aca="false">F$2+$B$5*($I393-1)</f>
        <v>987.802367060383</v>
      </c>
      <c r="G393" s="9" t="n">
        <f aca="false">$E$212</f>
        <v>1616.32932232256</v>
      </c>
      <c r="H393" s="9" t="n">
        <f aca="false">H392-5.75</f>
        <v>633.335222717853</v>
      </c>
      <c r="I393" s="9" t="n">
        <v>392</v>
      </c>
      <c r="J393" s="9" t="str">
        <f aca="false">"( WIRE "&amp;D393&amp;" )"</f>
        <v>( WIRE 399 )</v>
      </c>
      <c r="K393" s="9" t="str">
        <f aca="false">"X"&amp;$E$212</f>
        <v>X1616.32932232256</v>
      </c>
      <c r="L393" s="9" t="str">
        <f aca="false">"Y"&amp;H393</f>
        <v>Y633.335222717853</v>
      </c>
      <c r="M393" s="9" t="str">
        <f aca="false">"G111"</f>
        <v>G111</v>
      </c>
      <c r="O393" s="4" t="str">
        <f aca="false">"N"&amp;I393&amp;" "&amp;J393&amp;" "&amp;K393&amp;" "&amp;L393&amp;" "&amp;M393</f>
        <v>N392 ( WIRE 399 ) X1616.32932232256 Y633.335222717853 G111</v>
      </c>
    </row>
    <row r="394" customFormat="false" ht="13.8" hidden="false" customHeight="false" outlineLevel="0" collapsed="false">
      <c r="D394" s="9" t="n">
        <f aca="false">D393+$B$6</f>
        <v>400</v>
      </c>
      <c r="E394" s="9" t="n">
        <f aca="false">E$2+$B$4*($I394-1)</f>
        <v>2112.19813500211</v>
      </c>
      <c r="F394" s="9" t="n">
        <f aca="false">F$2+$B$5*($I394-1)</f>
        <v>984.010749073325</v>
      </c>
      <c r="G394" s="9" t="n">
        <f aca="false">$E$212</f>
        <v>1616.32932232256</v>
      </c>
      <c r="H394" s="9" t="n">
        <f aca="false">H393-5.75</f>
        <v>627.585222717853</v>
      </c>
      <c r="I394" s="9" t="n">
        <v>393</v>
      </c>
      <c r="J394" s="9" t="str">
        <f aca="false">"( WIRE "&amp;D394&amp;" )"</f>
        <v>( WIRE 400 )</v>
      </c>
      <c r="K394" s="9" t="str">
        <f aca="false">"X"&amp;$E$212</f>
        <v>X1616.32932232256</v>
      </c>
      <c r="L394" s="9" t="str">
        <f aca="false">"Y"&amp;H394</f>
        <v>Y627.585222717853</v>
      </c>
      <c r="M394" s="9" t="str">
        <f aca="false">"G111"</f>
        <v>G111</v>
      </c>
      <c r="O394" s="4" t="str">
        <f aca="false">"N"&amp;I394&amp;" "&amp;J394&amp;" "&amp;K394&amp;" "&amp;L394&amp;" "&amp;M394</f>
        <v>N393 ( WIRE 400 ) X1616.32932232256 Y627.585222717853 G111</v>
      </c>
    </row>
    <row r="395" customFormat="false" ht="13.8" hidden="false" customHeight="false" outlineLevel="0" collapsed="false">
      <c r="O395" s="4"/>
    </row>
    <row r="396" customFormat="false" ht="13.8" hidden="false" customHeight="false" outlineLevel="0" collapsed="false">
      <c r="O396" s="4"/>
    </row>
    <row r="397" customFormat="false" ht="13.8" hidden="false" customHeight="false" outlineLevel="0" collapsed="false">
      <c r="O397" s="4"/>
    </row>
    <row r="398" customFormat="false" ht="13.8" hidden="false" customHeight="false" outlineLevel="0" collapsed="false">
      <c r="O398" s="4"/>
    </row>
    <row r="399" customFormat="false" ht="13.8" hidden="false" customHeight="false" outlineLevel="0" collapsed="false">
      <c r="O399" s="4"/>
    </row>
    <row r="400" customFormat="false" ht="13.8" hidden="false" customHeight="false" outlineLevel="0" collapsed="false">
      <c r="O400" s="4"/>
    </row>
    <row r="401" customFormat="false" ht="13.8" hidden="false" customHeight="false" outlineLevel="0" collapsed="false">
      <c r="O401" s="4"/>
    </row>
    <row r="402" customFormat="false" ht="13.8" hidden="false" customHeight="false" outlineLevel="0" collapsed="false">
      <c r="O402" s="4"/>
    </row>
    <row r="403" customFormat="false" ht="13.8" hidden="false" customHeight="false" outlineLevel="0" collapsed="false">
      <c r="O403" s="4"/>
    </row>
    <row r="404" customFormat="false" ht="13.8" hidden="false" customHeight="false" outlineLevel="0" collapsed="false">
      <c r="O404" s="4"/>
    </row>
    <row r="405" customFormat="false" ht="13.8" hidden="false" customHeight="false" outlineLevel="0" collapsed="false">
      <c r="O405" s="4"/>
    </row>
    <row r="406" customFormat="false" ht="13.8" hidden="false" customHeight="false" outlineLevel="0" collapsed="false">
      <c r="O406" s="4"/>
    </row>
    <row r="407" customFormat="false" ht="13.8" hidden="false" customHeight="false" outlineLevel="0" collapsed="false">
      <c r="O407" s="4"/>
    </row>
    <row r="408" customFormat="false" ht="13.8" hidden="false" customHeight="false" outlineLevel="0" collapsed="false">
      <c r="O408" s="4"/>
    </row>
    <row r="409" customFormat="false" ht="13.8" hidden="false" customHeight="false" outlineLevel="0" collapsed="false">
      <c r="O409" s="4"/>
    </row>
    <row r="410" customFormat="false" ht="13.8" hidden="false" customHeight="false" outlineLevel="0" collapsed="false">
      <c r="O410" s="4"/>
    </row>
    <row r="411" customFormat="false" ht="13.8" hidden="false" customHeight="false" outlineLevel="0" collapsed="false">
      <c r="O411" s="4"/>
    </row>
    <row r="412" customFormat="false" ht="13.8" hidden="false" customHeight="false" outlineLevel="0" collapsed="false">
      <c r="O412" s="4"/>
    </row>
    <row r="413" customFormat="false" ht="13.8" hidden="false" customHeight="false" outlineLevel="0" collapsed="false">
      <c r="O413" s="4"/>
    </row>
    <row r="414" customFormat="false" ht="13.8" hidden="false" customHeight="false" outlineLevel="0" collapsed="false">
      <c r="O414" s="4"/>
    </row>
    <row r="415" customFormat="false" ht="13.8" hidden="false" customHeight="false" outlineLevel="0" collapsed="false">
      <c r="O415" s="4"/>
    </row>
    <row r="416" customFormat="false" ht="13.8" hidden="false" customHeight="false" outlineLevel="0" collapsed="false">
      <c r="O416" s="4"/>
    </row>
    <row r="417" customFormat="false" ht="13.8" hidden="false" customHeight="false" outlineLevel="0" collapsed="false">
      <c r="O417" s="4"/>
    </row>
    <row r="418" customFormat="false" ht="13.8" hidden="false" customHeight="false" outlineLevel="0" collapsed="false">
      <c r="O418" s="4"/>
    </row>
    <row r="419" customFormat="false" ht="13.8" hidden="false" customHeight="false" outlineLevel="0" collapsed="false">
      <c r="O419" s="4"/>
    </row>
    <row r="420" customFormat="false" ht="13.8" hidden="false" customHeight="false" outlineLevel="0" collapsed="false">
      <c r="O420" s="4"/>
    </row>
    <row r="421" customFormat="false" ht="13.8" hidden="false" customHeight="false" outlineLevel="0" collapsed="false">
      <c r="O421" s="4"/>
    </row>
    <row r="422" customFormat="false" ht="13.8" hidden="false" customHeight="false" outlineLevel="0" collapsed="false">
      <c r="O422" s="4"/>
    </row>
    <row r="423" customFormat="false" ht="13.8" hidden="false" customHeight="false" outlineLevel="0" collapsed="false">
      <c r="O423" s="4"/>
    </row>
    <row r="424" customFormat="false" ht="13.8" hidden="false" customHeight="false" outlineLevel="0" collapsed="false">
      <c r="O424" s="4"/>
    </row>
    <row r="425" customFormat="false" ht="13.8" hidden="false" customHeight="false" outlineLevel="0" collapsed="false">
      <c r="O425" s="4"/>
    </row>
    <row r="426" customFormat="false" ht="13.8" hidden="false" customHeight="false" outlineLevel="0" collapsed="false">
      <c r="O426" s="4"/>
    </row>
    <row r="427" customFormat="false" ht="13.8" hidden="false" customHeight="false" outlineLevel="0" collapsed="false">
      <c r="O427" s="4"/>
    </row>
    <row r="428" customFormat="false" ht="13.8" hidden="false" customHeight="false" outlineLevel="0" collapsed="false">
      <c r="O428" s="4"/>
    </row>
    <row r="429" customFormat="false" ht="13.8" hidden="false" customHeight="false" outlineLevel="0" collapsed="false">
      <c r="O429" s="4"/>
    </row>
    <row r="430" customFormat="false" ht="13.8" hidden="false" customHeight="false" outlineLevel="0" collapsed="false">
      <c r="O430" s="4"/>
    </row>
    <row r="431" customFormat="false" ht="13.8" hidden="false" customHeight="false" outlineLevel="0" collapsed="false">
      <c r="O431" s="4"/>
    </row>
    <row r="432" customFormat="false" ht="13.8" hidden="false" customHeight="false" outlineLevel="0" collapsed="false">
      <c r="O432" s="4"/>
    </row>
    <row r="433" customFormat="false" ht="13.8" hidden="false" customHeight="false" outlineLevel="0" collapsed="false">
      <c r="O433" s="4"/>
    </row>
    <row r="434" customFormat="false" ht="13.8" hidden="false" customHeight="false" outlineLevel="0" collapsed="false">
      <c r="O434" s="4"/>
    </row>
    <row r="435" customFormat="false" ht="13.8" hidden="false" customHeight="false" outlineLevel="0" collapsed="false">
      <c r="O435" s="4"/>
    </row>
    <row r="436" customFormat="false" ht="13.8" hidden="false" customHeight="false" outlineLevel="0" collapsed="false">
      <c r="O436" s="4"/>
    </row>
    <row r="437" customFormat="false" ht="13.8" hidden="false" customHeight="false" outlineLevel="0" collapsed="false">
      <c r="O437" s="4"/>
    </row>
    <row r="438" customFormat="false" ht="13.8" hidden="false" customHeight="false" outlineLevel="0" collapsed="false">
      <c r="O438" s="4"/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3" t="s">
        <v>4</v>
      </c>
    </row>
    <row r="2" customFormat="false" ht="13.8" hidden="false" customHeight="false" outlineLevel="0" collapsed="false">
      <c r="A2" s="1" t="s">
        <v>5</v>
      </c>
      <c r="B2" s="12" t="n">
        <v>1042.6</v>
      </c>
      <c r="D2" s="4" t="n">
        <v>8</v>
      </c>
      <c r="E2" s="1" t="n">
        <f aca="false">$B$2</f>
        <v>1042.6</v>
      </c>
      <c r="F2" s="1" t="n">
        <f aca="false">$B$3</f>
        <v>2495.175</v>
      </c>
      <c r="G2" s="4"/>
      <c r="H2" s="4"/>
      <c r="I2" s="4" t="s">
        <v>17</v>
      </c>
      <c r="J2" s="4" t="str">
        <f aca="false">"( WIRE "&amp;D2&amp;" )"</f>
        <v>( WIRE 8 )</v>
      </c>
      <c r="K2" s="1" t="str">
        <f aca="false">"X"&amp;$E$2</f>
        <v>X1042.6</v>
      </c>
      <c r="L2" s="1" t="str">
        <f aca="false">"Y"&amp;F2</f>
        <v>Y2495.175</v>
      </c>
      <c r="M2" s="1" t="str">
        <f aca="false">"G111"</f>
        <v>G111</v>
      </c>
      <c r="O2" s="14" t="str">
        <f aca="false">I2&amp;" "&amp;J2&amp;" "&amp;K2&amp;" "&amp;L2&amp;" "&amp;M2</f>
        <v>N1 ( WIRE 8 ) X1042.6 Y2495.175 G111</v>
      </c>
    </row>
    <row r="3" customFormat="false" ht="13.8" hidden="false" customHeight="false" outlineLevel="0" collapsed="false">
      <c r="A3" s="1" t="s">
        <v>6</v>
      </c>
      <c r="B3" s="12" t="n">
        <f aca="false">2495.6-0.5-0.4+0.475</f>
        <v>2495.175</v>
      </c>
      <c r="D3" s="1" t="n">
        <f aca="false">D2+$B$6</f>
        <v>9</v>
      </c>
      <c r="E3" s="1" t="n">
        <f aca="false">E2+$B$4</f>
        <v>1046.6</v>
      </c>
      <c r="F3" s="1" t="n">
        <f aca="false">F2+$B$5</f>
        <v>2492.3</v>
      </c>
      <c r="I3" s="1" t="s">
        <v>18</v>
      </c>
      <c r="J3" s="1" t="str">
        <f aca="false">"( WIRE "&amp;D3&amp;" )"</f>
        <v>( WIRE 9 )</v>
      </c>
      <c r="K3" s="1" t="str">
        <f aca="false">"X"&amp;$E3</f>
        <v>X1046.6</v>
      </c>
      <c r="L3" s="1" t="str">
        <f aca="false">"Y"&amp;F3</f>
        <v>Y2492.3</v>
      </c>
      <c r="M3" s="1" t="str">
        <f aca="false">"G111"</f>
        <v>G111</v>
      </c>
      <c r="O3" s="13" t="str">
        <f aca="false">I3&amp;" "&amp;J3&amp;" "&amp;K3&amp;" "&amp;L3&amp;" "&amp;M3</f>
        <v>N2 ( WIRE 9 ) X1046.6 Y2492.3 G111</v>
      </c>
    </row>
    <row r="4" customFormat="false" ht="13.8" hidden="false" customHeight="false" outlineLevel="0" collapsed="false">
      <c r="A4" s="1" t="s">
        <v>7</v>
      </c>
      <c r="B4" s="1" t="n">
        <f aca="false">8/2</f>
        <v>4</v>
      </c>
      <c r="D4" s="1" t="n">
        <f aca="false">D3+$B$6</f>
        <v>10</v>
      </c>
      <c r="E4" s="1" t="n">
        <f aca="false">E3+$B$4</f>
        <v>1050.6</v>
      </c>
      <c r="F4" s="1" t="n">
        <f aca="false">F3+$B$5</f>
        <v>2489.425</v>
      </c>
      <c r="I4" s="1" t="s">
        <v>19</v>
      </c>
      <c r="J4" s="1" t="str">
        <f aca="false">"( WIRE "&amp;D4&amp;" )"</f>
        <v>( WIRE 10 )</v>
      </c>
      <c r="K4" s="1" t="str">
        <f aca="false">"X"&amp;$E4</f>
        <v>X1050.6</v>
      </c>
      <c r="L4" s="1" t="str">
        <f aca="false">"Y"&amp;F4</f>
        <v>Y2489.425</v>
      </c>
      <c r="M4" s="1" t="str">
        <f aca="false">"G111"</f>
        <v>G111</v>
      </c>
      <c r="O4" s="13" t="str">
        <f aca="false">I4&amp;" "&amp;J4&amp;" "&amp;K4&amp;" "&amp;L4&amp;" "&amp;M4</f>
        <v>N3 ( WIRE 10 ) X1050.6 Y2489.425 G111</v>
      </c>
    </row>
    <row r="5" customFormat="false" ht="13.8" hidden="false" customHeight="false" outlineLevel="0" collapsed="false">
      <c r="A5" s="1" t="s">
        <v>8</v>
      </c>
      <c r="B5" s="1" t="n">
        <f aca="false">-5.75/2</f>
        <v>-2.875</v>
      </c>
      <c r="D5" s="1" t="n">
        <f aca="false">D4+$B$6</f>
        <v>11</v>
      </c>
      <c r="E5" s="1" t="n">
        <f aca="false">E4+$B$4</f>
        <v>1054.6</v>
      </c>
      <c r="F5" s="1" t="n">
        <f aca="false">F4+$B$5</f>
        <v>2486.55</v>
      </c>
      <c r="I5" s="1" t="s">
        <v>20</v>
      </c>
      <c r="J5" s="1" t="str">
        <f aca="false">"( WIRE "&amp;D5&amp;" )"</f>
        <v>( WIRE 11 )</v>
      </c>
      <c r="K5" s="1" t="str">
        <f aca="false">"X"&amp;$E5</f>
        <v>X1054.6</v>
      </c>
      <c r="L5" s="1" t="str">
        <f aca="false">"Y"&amp;F5</f>
        <v>Y2486.55</v>
      </c>
      <c r="M5" s="1" t="str">
        <f aca="false">"G111"</f>
        <v>G111</v>
      </c>
      <c r="O5" s="13" t="str">
        <f aca="false">I5&amp;" "&amp;J5&amp;" "&amp;K5&amp;" "&amp;L5&amp;" "&amp;M5</f>
        <v>N4 ( WIRE 11 ) X1054.6 Y2486.55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12</v>
      </c>
      <c r="E6" s="1" t="n">
        <f aca="false">E5+$B$4</f>
        <v>1058.6</v>
      </c>
      <c r="F6" s="1" t="n">
        <f aca="false">F5+$B$5</f>
        <v>2483.675</v>
      </c>
      <c r="I6" s="1" t="s">
        <v>21</v>
      </c>
      <c r="J6" s="1" t="str">
        <f aca="false">"( WIRE "&amp;D6&amp;" )"</f>
        <v>( WIRE 12 )</v>
      </c>
      <c r="K6" s="1" t="str">
        <f aca="false">"X"&amp;$E6</f>
        <v>X1058.6</v>
      </c>
      <c r="L6" s="1" t="str">
        <f aca="false">"Y"&amp;F6</f>
        <v>Y2483.675</v>
      </c>
      <c r="M6" s="1" t="str">
        <f aca="false">"G111"</f>
        <v>G111</v>
      </c>
      <c r="O6" s="13" t="str">
        <f aca="false">I6&amp;" "&amp;J6&amp;" "&amp;K6&amp;" "&amp;L6&amp;" "&amp;M6</f>
        <v>N5 ( WIRE 12 ) X1058.6 Y2483.675 G111</v>
      </c>
    </row>
    <row r="7" customFormat="false" ht="13.8" hidden="false" customHeight="false" outlineLevel="0" collapsed="false">
      <c r="D7" s="1" t="n">
        <f aca="false">D6+$B$6</f>
        <v>13</v>
      </c>
      <c r="E7" s="1" t="n">
        <f aca="false">E6+$B$4</f>
        <v>1062.6</v>
      </c>
      <c r="F7" s="1" t="n">
        <f aca="false">F6+$B$5</f>
        <v>2480.8</v>
      </c>
      <c r="I7" s="1" t="s">
        <v>22</v>
      </c>
      <c r="J7" s="1" t="str">
        <f aca="false">"( WIRE "&amp;D7&amp;" )"</f>
        <v>( WIRE 13 )</v>
      </c>
      <c r="K7" s="1" t="str">
        <f aca="false">"X"&amp;$E7</f>
        <v>X1062.6</v>
      </c>
      <c r="L7" s="1" t="str">
        <f aca="false">"Y"&amp;F7</f>
        <v>Y2480.8</v>
      </c>
      <c r="M7" s="1" t="str">
        <f aca="false">"G111"</f>
        <v>G111</v>
      </c>
      <c r="O7" s="13" t="str">
        <f aca="false">I7&amp;" "&amp;J7&amp;" "&amp;K7&amp;" "&amp;L7&amp;" "&amp;M7</f>
        <v>N6 ( WIRE 13 ) X1062.6 Y2480.8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14</v>
      </c>
      <c r="E8" s="1" t="n">
        <f aca="false">E7+$B$4</f>
        <v>1066.6</v>
      </c>
      <c r="F8" s="1" t="n">
        <f aca="false">F7+$B$5</f>
        <v>2477.925</v>
      </c>
      <c r="I8" s="1" t="s">
        <v>23</v>
      </c>
      <c r="J8" s="1" t="str">
        <f aca="false">"( WIRE "&amp;D8&amp;" )"</f>
        <v>( WIRE 14 )</v>
      </c>
      <c r="K8" s="1" t="str">
        <f aca="false">"X"&amp;$E8</f>
        <v>X1066.6</v>
      </c>
      <c r="L8" s="1" t="str">
        <f aca="false">"Y"&amp;F8</f>
        <v>Y2477.925</v>
      </c>
      <c r="M8" s="1" t="str">
        <f aca="false">"G111"</f>
        <v>G111</v>
      </c>
      <c r="O8" s="13" t="str">
        <f aca="false">I8&amp;" "&amp;J8&amp;" "&amp;K8&amp;" "&amp;L8&amp;" "&amp;M8</f>
        <v>N7 ( WIRE 14 ) X1066.6 Y2477.925 G111</v>
      </c>
    </row>
    <row r="9" customFormat="false" ht="13.8" hidden="false" customHeight="false" outlineLevel="0" collapsed="false">
      <c r="A9" s="1" t="s">
        <v>12</v>
      </c>
      <c r="B9" s="1" t="n">
        <v>95</v>
      </c>
      <c r="D9" s="1" t="n">
        <f aca="false">D8+$B$6</f>
        <v>15</v>
      </c>
      <c r="E9" s="1" t="n">
        <f aca="false">E8+$B$4</f>
        <v>1070.6</v>
      </c>
      <c r="F9" s="1" t="n">
        <f aca="false">F8+$B$5</f>
        <v>2475.05</v>
      </c>
      <c r="I9" s="1" t="s">
        <v>24</v>
      </c>
      <c r="J9" s="1" t="str">
        <f aca="false">"( WIRE "&amp;D9&amp;" )"</f>
        <v>( WIRE 15 )</v>
      </c>
      <c r="K9" s="1" t="str">
        <f aca="false">"X"&amp;$E9</f>
        <v>X1070.6</v>
      </c>
      <c r="L9" s="1" t="str">
        <f aca="false">"Y"&amp;F9</f>
        <v>Y2475.05</v>
      </c>
      <c r="M9" s="1" t="str">
        <f aca="false">"G111"</f>
        <v>G111</v>
      </c>
      <c r="O9" s="13" t="str">
        <f aca="false">I9&amp;" "&amp;J9&amp;" "&amp;K9&amp;" "&amp;L9&amp;" "&amp;M9</f>
        <v>N8 ( WIRE 15 ) X1070.6 Y2475.05 G111</v>
      </c>
    </row>
    <row r="10" customFormat="false" ht="13.8" hidden="false" customHeight="false" outlineLevel="0" collapsed="false">
      <c r="D10" s="1" t="n">
        <f aca="false">D9+$B$6</f>
        <v>16</v>
      </c>
      <c r="E10" s="1" t="n">
        <f aca="false">E9+$B$4</f>
        <v>1074.6</v>
      </c>
      <c r="F10" s="1" t="n">
        <f aca="false">F9+$B$5</f>
        <v>2472.175</v>
      </c>
      <c r="I10" s="1" t="s">
        <v>25</v>
      </c>
      <c r="J10" s="1" t="str">
        <f aca="false">"( WIRE "&amp;D10&amp;" )"</f>
        <v>( WIRE 16 )</v>
      </c>
      <c r="K10" s="1" t="str">
        <f aca="false">"X"&amp;$E10</f>
        <v>X1074.6</v>
      </c>
      <c r="L10" s="1" t="str">
        <f aca="false">"Y"&amp;F10</f>
        <v>Y2472.175</v>
      </c>
      <c r="M10" s="1" t="str">
        <f aca="false">"G111"</f>
        <v>G111</v>
      </c>
      <c r="O10" s="13" t="str">
        <f aca="false">I10&amp;" "&amp;J10&amp;" "&amp;K10&amp;" "&amp;L10&amp;" "&amp;M10</f>
        <v>N9 ( WIRE 16 ) X1074.6 Y2472.175 G111</v>
      </c>
    </row>
    <row r="11" customFormat="false" ht="13.8" hidden="false" customHeight="false" outlineLevel="0" collapsed="false">
      <c r="D11" s="1" t="n">
        <f aca="false">D10+$B$6</f>
        <v>17</v>
      </c>
      <c r="E11" s="1" t="n">
        <f aca="false">E10+$B$4</f>
        <v>1078.6</v>
      </c>
      <c r="F11" s="1" t="n">
        <f aca="false">F10+$B$5</f>
        <v>2469.3</v>
      </c>
      <c r="I11" s="1" t="s">
        <v>26</v>
      </c>
      <c r="J11" s="1" t="str">
        <f aca="false">"( WIRE "&amp;D11&amp;" )"</f>
        <v>( WIRE 17 )</v>
      </c>
      <c r="K11" s="1" t="str">
        <f aca="false">"X"&amp;$E11</f>
        <v>X1078.6</v>
      </c>
      <c r="L11" s="1" t="str">
        <f aca="false">"Y"&amp;F11</f>
        <v>Y2469.3</v>
      </c>
      <c r="M11" s="1" t="str">
        <f aca="false">"G111"</f>
        <v>G111</v>
      </c>
      <c r="O11" s="13" t="str">
        <f aca="false">I11&amp;" "&amp;J11&amp;" "&amp;K11&amp;" "&amp;L11&amp;" "&amp;M11</f>
        <v>N10 ( WIRE 17 ) X1078.6 Y2469.3 G111</v>
      </c>
    </row>
    <row r="12" customFormat="false" ht="13.8" hidden="false" customHeight="false" outlineLevel="0" collapsed="false">
      <c r="D12" s="1" t="n">
        <f aca="false">D11+$B$6</f>
        <v>18</v>
      </c>
      <c r="E12" s="1" t="n">
        <f aca="false">E11+$B$4</f>
        <v>1082.6</v>
      </c>
      <c r="F12" s="1" t="n">
        <f aca="false">F11+$B$5</f>
        <v>2466.425</v>
      </c>
      <c r="I12" s="1" t="s">
        <v>27</v>
      </c>
      <c r="J12" s="1" t="str">
        <f aca="false">"( WIRE "&amp;D12&amp;" )"</f>
        <v>( WIRE 18 )</v>
      </c>
      <c r="K12" s="1" t="str">
        <f aca="false">"X"&amp;$E12</f>
        <v>X1082.6</v>
      </c>
      <c r="L12" s="1" t="str">
        <f aca="false">"Y"&amp;F12</f>
        <v>Y2466.425</v>
      </c>
      <c r="M12" s="1" t="str">
        <f aca="false">"G111"</f>
        <v>G111</v>
      </c>
      <c r="O12" s="13" t="str">
        <f aca="false">I12&amp;" "&amp;J12&amp;" "&amp;K12&amp;" "&amp;L12&amp;" "&amp;M12</f>
        <v>N11 ( WIRE 18 ) X1082.6 Y2466.425 G111</v>
      </c>
    </row>
    <row r="13" customFormat="false" ht="13.8" hidden="false" customHeight="false" outlineLevel="0" collapsed="false">
      <c r="D13" s="1" t="n">
        <f aca="false">D12+$B$6</f>
        <v>19</v>
      </c>
      <c r="E13" s="1" t="n">
        <f aca="false">E12+$B$4</f>
        <v>1086.6</v>
      </c>
      <c r="F13" s="1" t="n">
        <f aca="false">F12+$B$5</f>
        <v>2463.55</v>
      </c>
      <c r="I13" s="1" t="s">
        <v>28</v>
      </c>
      <c r="J13" s="1" t="str">
        <f aca="false">"( WIRE "&amp;D13&amp;" )"</f>
        <v>( WIRE 19 )</v>
      </c>
      <c r="K13" s="1" t="str">
        <f aca="false">"X"&amp;$E13</f>
        <v>X1086.6</v>
      </c>
      <c r="L13" s="1" t="str">
        <f aca="false">"Y"&amp;F13</f>
        <v>Y2463.55</v>
      </c>
      <c r="M13" s="1" t="str">
        <f aca="false">"G111"</f>
        <v>G111</v>
      </c>
      <c r="O13" s="13" t="str">
        <f aca="false">I13&amp;" "&amp;J13&amp;" "&amp;K13&amp;" "&amp;L13&amp;" "&amp;M13</f>
        <v>N12 ( WIRE 19 ) X1086.6 Y2463.55 G111</v>
      </c>
    </row>
    <row r="14" customFormat="false" ht="13.8" hidden="false" customHeight="false" outlineLevel="0" collapsed="false">
      <c r="D14" s="1" t="n">
        <f aca="false">D13+$B$6</f>
        <v>20</v>
      </c>
      <c r="E14" s="1" t="n">
        <f aca="false">E13+$B$4</f>
        <v>1090.6</v>
      </c>
      <c r="F14" s="1" t="n">
        <f aca="false">F13+$B$5</f>
        <v>2460.675</v>
      </c>
      <c r="I14" s="1" t="s">
        <v>29</v>
      </c>
      <c r="J14" s="1" t="str">
        <f aca="false">"( WIRE "&amp;D14&amp;" )"</f>
        <v>( WIRE 20 )</v>
      </c>
      <c r="K14" s="1" t="str">
        <f aca="false">"X"&amp;$E14</f>
        <v>X1090.6</v>
      </c>
      <c r="L14" s="1" t="str">
        <f aca="false">"Y"&amp;F14</f>
        <v>Y2460.675</v>
      </c>
      <c r="M14" s="1" t="str">
        <f aca="false">"G111"</f>
        <v>G111</v>
      </c>
      <c r="O14" s="13" t="str">
        <f aca="false">I14&amp;" "&amp;J14&amp;" "&amp;K14&amp;" "&amp;L14&amp;" "&amp;M14</f>
        <v>N13 ( WIRE 20 ) X1090.6 Y2460.675 G111</v>
      </c>
    </row>
    <row r="15" customFormat="false" ht="13.8" hidden="false" customHeight="false" outlineLevel="0" collapsed="false">
      <c r="D15" s="1" t="n">
        <f aca="false">D14+$B$6</f>
        <v>21</v>
      </c>
      <c r="E15" s="1" t="n">
        <f aca="false">E14+$B$4</f>
        <v>1094.6</v>
      </c>
      <c r="F15" s="1" t="n">
        <f aca="false">F14+$B$5</f>
        <v>2457.8</v>
      </c>
      <c r="I15" s="1" t="s">
        <v>30</v>
      </c>
      <c r="J15" s="1" t="str">
        <f aca="false">"( WIRE "&amp;D15&amp;" )"</f>
        <v>( WIRE 21 )</v>
      </c>
      <c r="K15" s="1" t="str">
        <f aca="false">"X"&amp;$E15</f>
        <v>X1094.6</v>
      </c>
      <c r="L15" s="1" t="str">
        <f aca="false">"Y"&amp;F15</f>
        <v>Y2457.8</v>
      </c>
      <c r="M15" s="1" t="str">
        <f aca="false">"G111"</f>
        <v>G111</v>
      </c>
      <c r="O15" s="13" t="str">
        <f aca="false">I15&amp;" "&amp;J15&amp;" "&amp;K15&amp;" "&amp;L15&amp;" "&amp;M15</f>
        <v>N14 ( WIRE 21 ) X1094.6 Y2457.8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22</v>
      </c>
      <c r="E16" s="1" t="n">
        <f aca="false">E15+$B$4</f>
        <v>1098.6</v>
      </c>
      <c r="F16" s="1" t="n">
        <f aca="false">F15+$B$5</f>
        <v>2454.925</v>
      </c>
      <c r="I16" s="1" t="s">
        <v>31</v>
      </c>
      <c r="J16" s="1" t="str">
        <f aca="false">"( WIRE "&amp;D16&amp;" )"</f>
        <v>( WIRE 22 )</v>
      </c>
      <c r="K16" s="1" t="str">
        <f aca="false">"X"&amp;$E16</f>
        <v>X1098.6</v>
      </c>
      <c r="L16" s="1" t="str">
        <f aca="false">"Y"&amp;F16</f>
        <v>Y2454.925</v>
      </c>
      <c r="M16" s="1" t="str">
        <f aca="false">"G111"</f>
        <v>G111</v>
      </c>
      <c r="O16" s="13" t="str">
        <f aca="false">I16&amp;" "&amp;J16&amp;" "&amp;K16&amp;" "&amp;L16&amp;" "&amp;M16</f>
        <v>N15 ( WIRE 22 ) X1098.6 Y2454.925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23</v>
      </c>
      <c r="E17" s="1" t="n">
        <f aca="false">E16+$B$4</f>
        <v>1102.6</v>
      </c>
      <c r="F17" s="1" t="n">
        <f aca="false">F16+$B$5</f>
        <v>2452.05</v>
      </c>
      <c r="I17" s="1" t="s">
        <v>32</v>
      </c>
      <c r="J17" s="1" t="str">
        <f aca="false">"( WIRE "&amp;D17&amp;" )"</f>
        <v>( WIRE 23 )</v>
      </c>
      <c r="K17" s="1" t="str">
        <f aca="false">"X"&amp;$E17</f>
        <v>X1102.6</v>
      </c>
      <c r="L17" s="1" t="str">
        <f aca="false">"Y"&amp;F17</f>
        <v>Y2452.05</v>
      </c>
      <c r="M17" s="1" t="str">
        <f aca="false">"G111"</f>
        <v>G111</v>
      </c>
      <c r="O17" s="13" t="str">
        <f aca="false">I17&amp;" "&amp;J17&amp;" "&amp;K17&amp;" "&amp;L17&amp;" "&amp;M17</f>
        <v>N16 ( WIRE 23 ) X1102.6 Y2452.05 G111</v>
      </c>
    </row>
    <row r="18" customFormat="false" ht="13.8" hidden="false" customHeight="false" outlineLevel="0" collapsed="false">
      <c r="D18" s="1" t="n">
        <f aca="false">D17+$B$6</f>
        <v>24</v>
      </c>
      <c r="E18" s="1" t="n">
        <f aca="false">E17+$B$4</f>
        <v>1106.6</v>
      </c>
      <c r="F18" s="1" t="n">
        <f aca="false">F17+$B$5</f>
        <v>2449.175</v>
      </c>
      <c r="I18" s="1" t="s">
        <v>33</v>
      </c>
      <c r="J18" s="1" t="str">
        <f aca="false">"( WIRE "&amp;D18&amp;" )"</f>
        <v>( WIRE 24 )</v>
      </c>
      <c r="K18" s="1" t="str">
        <f aca="false">"X"&amp;$E18</f>
        <v>X1106.6</v>
      </c>
      <c r="L18" s="1" t="str">
        <f aca="false">"Y"&amp;F18</f>
        <v>Y2449.175</v>
      </c>
      <c r="M18" s="1" t="str">
        <f aca="false">"G111"</f>
        <v>G111</v>
      </c>
      <c r="O18" s="13" t="str">
        <f aca="false">I18&amp;" "&amp;J18&amp;" "&amp;K18&amp;" "&amp;L18&amp;" "&amp;M18</f>
        <v>N17 ( WIRE 24 ) X1106.6 Y2449.175 G111</v>
      </c>
    </row>
    <row r="19" customFormat="false" ht="13.8" hidden="false" customHeight="false" outlineLevel="0" collapsed="false">
      <c r="D19" s="1" t="n">
        <f aca="false">D18+$B$6</f>
        <v>25</v>
      </c>
      <c r="E19" s="1" t="n">
        <f aca="false">E18+$B$4</f>
        <v>1110.6</v>
      </c>
      <c r="F19" s="1" t="n">
        <f aca="false">F18+$B$5</f>
        <v>2446.3</v>
      </c>
      <c r="I19" s="1" t="s">
        <v>34</v>
      </c>
      <c r="J19" s="1" t="str">
        <f aca="false">"( WIRE "&amp;D19&amp;" )"</f>
        <v>( WIRE 25 )</v>
      </c>
      <c r="K19" s="1" t="str">
        <f aca="false">"X"&amp;$E19</f>
        <v>X1110.6</v>
      </c>
      <c r="L19" s="1" t="str">
        <f aca="false">"Y"&amp;F19</f>
        <v>Y2446.3</v>
      </c>
      <c r="M19" s="1" t="str">
        <f aca="false">"G111"</f>
        <v>G111</v>
      </c>
      <c r="O19" s="13" t="str">
        <f aca="false">I19&amp;" "&amp;J19&amp;" "&amp;K19&amp;" "&amp;L19&amp;" "&amp;M19</f>
        <v>N18 ( WIRE 25 ) X1110.6 Y2446.3 G111</v>
      </c>
    </row>
    <row r="20" customFormat="false" ht="13.8" hidden="false" customHeight="false" outlineLevel="0" collapsed="false">
      <c r="D20" s="1" t="n">
        <f aca="false">D19+$B$6</f>
        <v>26</v>
      </c>
      <c r="E20" s="1" t="n">
        <f aca="false">E19+$B$4</f>
        <v>1114.6</v>
      </c>
      <c r="F20" s="1" t="n">
        <f aca="false">F19+$B$5</f>
        <v>2443.425</v>
      </c>
      <c r="I20" s="1" t="s">
        <v>35</v>
      </c>
      <c r="J20" s="1" t="str">
        <f aca="false">"( WIRE "&amp;D20&amp;" )"</f>
        <v>( WIRE 26 )</v>
      </c>
      <c r="K20" s="1" t="str">
        <f aca="false">"X"&amp;$E20</f>
        <v>X1114.6</v>
      </c>
      <c r="L20" s="1" t="str">
        <f aca="false">"Y"&amp;F20</f>
        <v>Y2443.425</v>
      </c>
      <c r="M20" s="1" t="str">
        <f aca="false">"G111"</f>
        <v>G111</v>
      </c>
      <c r="O20" s="13" t="str">
        <f aca="false">I20&amp;" "&amp;J20&amp;" "&amp;K20&amp;" "&amp;L20&amp;" "&amp;M20</f>
        <v>N19 ( WIRE 26 ) X1114.6 Y2443.425 G111</v>
      </c>
    </row>
    <row r="21" customFormat="false" ht="13.8" hidden="false" customHeight="false" outlineLevel="0" collapsed="false">
      <c r="D21" s="1" t="n">
        <f aca="false">D20+$B$6</f>
        <v>27</v>
      </c>
      <c r="E21" s="1" t="n">
        <f aca="false">E20+$B$4</f>
        <v>1118.6</v>
      </c>
      <c r="F21" s="1" t="n">
        <f aca="false">F20+$B$5</f>
        <v>2440.55</v>
      </c>
      <c r="I21" s="1" t="s">
        <v>36</v>
      </c>
      <c r="J21" s="1" t="str">
        <f aca="false">"( WIRE "&amp;D21&amp;" )"</f>
        <v>( WIRE 27 )</v>
      </c>
      <c r="K21" s="1" t="str">
        <f aca="false">"X"&amp;$E21</f>
        <v>X1118.6</v>
      </c>
      <c r="L21" s="1" t="str">
        <f aca="false">"Y"&amp;F21</f>
        <v>Y2440.55</v>
      </c>
      <c r="M21" s="1" t="str">
        <f aca="false">"G111"</f>
        <v>G111</v>
      </c>
      <c r="O21" s="13" t="str">
        <f aca="false">I21&amp;" "&amp;J21&amp;" "&amp;K21&amp;" "&amp;L21&amp;" "&amp;M21</f>
        <v>N20 ( WIRE 27 ) X1118.6 Y2440.55 G111</v>
      </c>
    </row>
    <row r="22" customFormat="false" ht="13.8" hidden="false" customHeight="false" outlineLevel="0" collapsed="false">
      <c r="D22" s="1" t="n">
        <f aca="false">D21+$B$6</f>
        <v>28</v>
      </c>
      <c r="E22" s="1" t="n">
        <f aca="false">E21+$B$4</f>
        <v>1122.6</v>
      </c>
      <c r="F22" s="1" t="n">
        <f aca="false">F21+$B$5</f>
        <v>2437.675</v>
      </c>
      <c r="I22" s="1" t="s">
        <v>37</v>
      </c>
      <c r="J22" s="1" t="str">
        <f aca="false">"( WIRE "&amp;D22&amp;" )"</f>
        <v>( WIRE 28 )</v>
      </c>
      <c r="K22" s="1" t="str">
        <f aca="false">"X"&amp;$E22</f>
        <v>X1122.6</v>
      </c>
      <c r="L22" s="1" t="str">
        <f aca="false">"Y"&amp;F22</f>
        <v>Y2437.675</v>
      </c>
      <c r="M22" s="1" t="str">
        <f aca="false">"G111"</f>
        <v>G111</v>
      </c>
      <c r="O22" s="13" t="str">
        <f aca="false">I22&amp;" "&amp;J22&amp;" "&amp;K22&amp;" "&amp;L22&amp;" "&amp;M22</f>
        <v>N21 ( WIRE 28 ) X1122.6 Y2437.675 G111</v>
      </c>
    </row>
    <row r="23" customFormat="false" ht="13.8" hidden="false" customHeight="false" outlineLevel="0" collapsed="false">
      <c r="D23" s="1" t="n">
        <f aca="false">D22+$B$6</f>
        <v>29</v>
      </c>
      <c r="E23" s="1" t="n">
        <f aca="false">E22+$B$4</f>
        <v>1126.6</v>
      </c>
      <c r="F23" s="1" t="n">
        <f aca="false">F22+$B$5</f>
        <v>2434.8</v>
      </c>
      <c r="I23" s="1" t="s">
        <v>38</v>
      </c>
      <c r="J23" s="1" t="str">
        <f aca="false">"( WIRE "&amp;D23&amp;" )"</f>
        <v>( WIRE 29 )</v>
      </c>
      <c r="K23" s="1" t="str">
        <f aca="false">"X"&amp;$E23</f>
        <v>X1126.6</v>
      </c>
      <c r="L23" s="1" t="str">
        <f aca="false">"Y"&amp;F23</f>
        <v>Y2434.8</v>
      </c>
      <c r="M23" s="1" t="str">
        <f aca="false">"G111"</f>
        <v>G111</v>
      </c>
      <c r="O23" s="13" t="str">
        <f aca="false">I23&amp;" "&amp;J23&amp;" "&amp;K23&amp;" "&amp;L23&amp;" "&amp;M23</f>
        <v>N22 ( WIRE 29 ) X1126.6 Y2434.8 G111</v>
      </c>
    </row>
    <row r="24" customFormat="false" ht="13.8" hidden="false" customHeight="false" outlineLevel="0" collapsed="false">
      <c r="D24" s="1" t="n">
        <f aca="false">D23+$B$6</f>
        <v>30</v>
      </c>
      <c r="E24" s="1" t="n">
        <f aca="false">E23+$B$4</f>
        <v>1130.6</v>
      </c>
      <c r="F24" s="1" t="n">
        <f aca="false">F23+$B$5</f>
        <v>2431.925</v>
      </c>
      <c r="I24" s="1" t="s">
        <v>39</v>
      </c>
      <c r="J24" s="1" t="str">
        <f aca="false">"( WIRE "&amp;D24&amp;" )"</f>
        <v>( WIRE 30 )</v>
      </c>
      <c r="K24" s="1" t="str">
        <f aca="false">"X"&amp;$E24</f>
        <v>X1130.6</v>
      </c>
      <c r="L24" s="1" t="str">
        <f aca="false">"Y"&amp;F24</f>
        <v>Y2431.925</v>
      </c>
      <c r="M24" s="1" t="str">
        <f aca="false">"G111"</f>
        <v>G111</v>
      </c>
      <c r="O24" s="13" t="str">
        <f aca="false">I24&amp;" "&amp;J24&amp;" "&amp;K24&amp;" "&amp;L24&amp;" "&amp;M24</f>
        <v>N23 ( WIRE 30 ) X1130.6 Y2431.925 G111</v>
      </c>
    </row>
    <row r="25" customFormat="false" ht="13.8" hidden="false" customHeight="false" outlineLevel="0" collapsed="false">
      <c r="D25" s="1" t="n">
        <f aca="false">D24+$B$6</f>
        <v>31</v>
      </c>
      <c r="E25" s="1" t="n">
        <f aca="false">E24+$B$4</f>
        <v>1134.6</v>
      </c>
      <c r="F25" s="1" t="n">
        <f aca="false">F24+$B$5</f>
        <v>2429.05</v>
      </c>
      <c r="I25" s="1" t="s">
        <v>40</v>
      </c>
      <c r="J25" s="1" t="str">
        <f aca="false">"( WIRE "&amp;D25&amp;" )"</f>
        <v>( WIRE 31 )</v>
      </c>
      <c r="K25" s="1" t="str">
        <f aca="false">"X"&amp;$E25</f>
        <v>X1134.6</v>
      </c>
      <c r="L25" s="1" t="str">
        <f aca="false">"Y"&amp;F25</f>
        <v>Y2429.05</v>
      </c>
      <c r="M25" s="1" t="str">
        <f aca="false">"G111"</f>
        <v>G111</v>
      </c>
      <c r="O25" s="13" t="str">
        <f aca="false">I25&amp;" "&amp;J25&amp;" "&amp;K25&amp;" "&amp;L25&amp;" "&amp;M25</f>
        <v>N24 ( WIRE 31 ) X1134.6 Y2429.05 G111</v>
      </c>
    </row>
    <row r="26" customFormat="false" ht="13.8" hidden="false" customHeight="false" outlineLevel="0" collapsed="false">
      <c r="D26" s="1" t="n">
        <f aca="false">D25+$B$6</f>
        <v>32</v>
      </c>
      <c r="E26" s="1" t="n">
        <f aca="false">E25+$B$4</f>
        <v>1138.6</v>
      </c>
      <c r="F26" s="1" t="n">
        <f aca="false">F25+$B$5</f>
        <v>2426.175</v>
      </c>
      <c r="I26" s="1" t="s">
        <v>41</v>
      </c>
      <c r="J26" s="1" t="str">
        <f aca="false">"( WIRE "&amp;D26&amp;" )"</f>
        <v>( WIRE 32 )</v>
      </c>
      <c r="K26" s="1" t="str">
        <f aca="false">"X"&amp;$E26</f>
        <v>X1138.6</v>
      </c>
      <c r="L26" s="1" t="str">
        <f aca="false">"Y"&amp;F26</f>
        <v>Y2426.175</v>
      </c>
      <c r="M26" s="1" t="str">
        <f aca="false">"G111"</f>
        <v>G111</v>
      </c>
      <c r="O26" s="13" t="str">
        <f aca="false">I26&amp;" "&amp;J26&amp;" "&amp;K26&amp;" "&amp;L26&amp;" "&amp;M26</f>
        <v>N25 ( WIRE 32 ) X1138.6 Y2426.175 G111</v>
      </c>
    </row>
    <row r="27" customFormat="false" ht="13.8" hidden="false" customHeight="false" outlineLevel="0" collapsed="false">
      <c r="D27" s="1" t="n">
        <f aca="false">D26+$B$6</f>
        <v>33</v>
      </c>
      <c r="E27" s="1" t="n">
        <f aca="false">E26+$B$4</f>
        <v>1142.6</v>
      </c>
      <c r="F27" s="1" t="n">
        <f aca="false">F26+$B$5</f>
        <v>2423.3</v>
      </c>
      <c r="I27" s="1" t="s">
        <v>42</v>
      </c>
      <c r="J27" s="1" t="str">
        <f aca="false">"( WIRE "&amp;D27&amp;" )"</f>
        <v>( WIRE 33 )</v>
      </c>
      <c r="K27" s="1" t="str">
        <f aca="false">"X"&amp;$E27</f>
        <v>X1142.6</v>
      </c>
      <c r="L27" s="1" t="str">
        <f aca="false">"Y"&amp;F27</f>
        <v>Y2423.3</v>
      </c>
      <c r="M27" s="1" t="str">
        <f aca="false">"G111"</f>
        <v>G111</v>
      </c>
      <c r="O27" s="13" t="str">
        <f aca="false">I27&amp;" "&amp;J27&amp;" "&amp;K27&amp;" "&amp;L27&amp;" "&amp;M27</f>
        <v>N26 ( WIRE 33 ) X1142.6 Y2423.3 G111</v>
      </c>
    </row>
    <row r="28" customFormat="false" ht="13.8" hidden="false" customHeight="false" outlineLevel="0" collapsed="false">
      <c r="D28" s="1" t="n">
        <f aca="false">D27+$B$6</f>
        <v>34</v>
      </c>
      <c r="E28" s="1" t="n">
        <f aca="false">E27+$B$4</f>
        <v>1146.6</v>
      </c>
      <c r="F28" s="1" t="n">
        <f aca="false">F27+$B$5</f>
        <v>2420.425</v>
      </c>
      <c r="I28" s="1" t="s">
        <v>43</v>
      </c>
      <c r="J28" s="1" t="str">
        <f aca="false">"( WIRE "&amp;D28&amp;" )"</f>
        <v>( WIRE 34 )</v>
      </c>
      <c r="K28" s="1" t="str">
        <f aca="false">"X"&amp;$E28</f>
        <v>X1146.6</v>
      </c>
      <c r="L28" s="1" t="str">
        <f aca="false">"Y"&amp;F28</f>
        <v>Y2420.425</v>
      </c>
      <c r="M28" s="1" t="str">
        <f aca="false">"G111"</f>
        <v>G111</v>
      </c>
      <c r="O28" s="13" t="str">
        <f aca="false">I28&amp;" "&amp;J28&amp;" "&amp;K28&amp;" "&amp;L28&amp;" "&amp;M28</f>
        <v>N27 ( WIRE 34 ) X1146.6 Y2420.425 G111</v>
      </c>
    </row>
    <row r="29" customFormat="false" ht="13.8" hidden="false" customHeight="false" outlineLevel="0" collapsed="false">
      <c r="D29" s="1" t="n">
        <f aca="false">D28+$B$6</f>
        <v>35</v>
      </c>
      <c r="E29" s="1" t="n">
        <f aca="false">E28+$B$4</f>
        <v>1150.6</v>
      </c>
      <c r="F29" s="1" t="n">
        <f aca="false">F28+$B$5</f>
        <v>2417.55</v>
      </c>
      <c r="I29" s="1" t="s">
        <v>44</v>
      </c>
      <c r="J29" s="1" t="str">
        <f aca="false">"( WIRE "&amp;D29&amp;" )"</f>
        <v>( WIRE 35 )</v>
      </c>
      <c r="K29" s="1" t="str">
        <f aca="false">"X"&amp;$E29</f>
        <v>X1150.6</v>
      </c>
      <c r="L29" s="1" t="str">
        <f aca="false">"Y"&amp;F29</f>
        <v>Y2417.55</v>
      </c>
      <c r="M29" s="1" t="str">
        <f aca="false">"G111"</f>
        <v>G111</v>
      </c>
      <c r="O29" s="13" t="str">
        <f aca="false">I29&amp;" "&amp;J29&amp;" "&amp;K29&amp;" "&amp;L29&amp;" "&amp;M29</f>
        <v>N28 ( WIRE 35 ) X1150.6 Y2417.55 G111</v>
      </c>
    </row>
    <row r="30" customFormat="false" ht="13.8" hidden="false" customHeight="false" outlineLevel="0" collapsed="false">
      <c r="D30" s="1" t="n">
        <f aca="false">D29+$B$6</f>
        <v>36</v>
      </c>
      <c r="E30" s="1" t="n">
        <f aca="false">E29+$B$4</f>
        <v>1154.6</v>
      </c>
      <c r="F30" s="1" t="n">
        <f aca="false">F29+$B$5</f>
        <v>2414.675</v>
      </c>
      <c r="I30" s="1" t="s">
        <v>45</v>
      </c>
      <c r="J30" s="1" t="str">
        <f aca="false">"( WIRE "&amp;D30&amp;" )"</f>
        <v>( WIRE 36 )</v>
      </c>
      <c r="K30" s="1" t="str">
        <f aca="false">"X"&amp;$E30</f>
        <v>X1154.6</v>
      </c>
      <c r="L30" s="1" t="str">
        <f aca="false">"Y"&amp;F30</f>
        <v>Y2414.675</v>
      </c>
      <c r="M30" s="1" t="str">
        <f aca="false">"G111"</f>
        <v>G111</v>
      </c>
      <c r="O30" s="13" t="str">
        <f aca="false">I30&amp;" "&amp;J30&amp;" "&amp;K30&amp;" "&amp;L30&amp;" "&amp;M30</f>
        <v>N29 ( WIRE 36 ) X1154.6 Y2414.675 G111</v>
      </c>
    </row>
    <row r="31" customFormat="false" ht="13.8" hidden="false" customHeight="false" outlineLevel="0" collapsed="false">
      <c r="D31" s="1" t="n">
        <f aca="false">D30+$B$6</f>
        <v>37</v>
      </c>
      <c r="E31" s="1" t="n">
        <f aca="false">E30+$B$4</f>
        <v>1158.6</v>
      </c>
      <c r="F31" s="1" t="n">
        <f aca="false">F30+$B$5</f>
        <v>2411.8</v>
      </c>
      <c r="I31" s="1" t="s">
        <v>46</v>
      </c>
      <c r="J31" s="1" t="str">
        <f aca="false">"( WIRE "&amp;D31&amp;" )"</f>
        <v>( WIRE 37 )</v>
      </c>
      <c r="K31" s="1" t="str">
        <f aca="false">"X"&amp;$E31</f>
        <v>X1158.6</v>
      </c>
      <c r="L31" s="1" t="str">
        <f aca="false">"Y"&amp;F31</f>
        <v>Y2411.8</v>
      </c>
      <c r="M31" s="1" t="str">
        <f aca="false">"G111"</f>
        <v>G111</v>
      </c>
      <c r="O31" s="13" t="str">
        <f aca="false">I31&amp;" "&amp;J31&amp;" "&amp;K31&amp;" "&amp;L31&amp;" "&amp;M31</f>
        <v>N30 ( WIRE 37 ) X1158.6 Y2411.8 G111</v>
      </c>
    </row>
    <row r="32" customFormat="false" ht="13.8" hidden="false" customHeight="false" outlineLevel="0" collapsed="false">
      <c r="D32" s="1" t="n">
        <f aca="false">D31+$B$6</f>
        <v>38</v>
      </c>
      <c r="E32" s="1" t="n">
        <f aca="false">E31+$B$4</f>
        <v>1162.6</v>
      </c>
      <c r="F32" s="1" t="n">
        <f aca="false">F31+$B$5</f>
        <v>2408.925</v>
      </c>
      <c r="I32" s="1" t="s">
        <v>47</v>
      </c>
      <c r="J32" s="1" t="str">
        <f aca="false">"( WIRE "&amp;D32&amp;" )"</f>
        <v>( WIRE 38 )</v>
      </c>
      <c r="K32" s="1" t="str">
        <f aca="false">"X"&amp;$E32</f>
        <v>X1162.6</v>
      </c>
      <c r="L32" s="1" t="str">
        <f aca="false">"Y"&amp;F32</f>
        <v>Y2408.925</v>
      </c>
      <c r="M32" s="1" t="str">
        <f aca="false">"G111"</f>
        <v>G111</v>
      </c>
      <c r="O32" s="13" t="str">
        <f aca="false">I32&amp;" "&amp;J32&amp;" "&amp;K32&amp;" "&amp;L32&amp;" "&amp;M32</f>
        <v>N31 ( WIRE 38 ) X1162.6 Y2408.925 G111</v>
      </c>
    </row>
    <row r="33" customFormat="false" ht="13.8" hidden="false" customHeight="false" outlineLevel="0" collapsed="false">
      <c r="D33" s="1" t="n">
        <f aca="false">D32+$B$6</f>
        <v>39</v>
      </c>
      <c r="E33" s="1" t="n">
        <f aca="false">E32+$B$4</f>
        <v>1166.6</v>
      </c>
      <c r="F33" s="1" t="n">
        <f aca="false">F32+$B$5</f>
        <v>2406.05</v>
      </c>
      <c r="I33" s="1" t="s">
        <v>48</v>
      </c>
      <c r="J33" s="1" t="str">
        <f aca="false">"( WIRE "&amp;D33&amp;" )"</f>
        <v>( WIRE 39 )</v>
      </c>
      <c r="K33" s="1" t="str">
        <f aca="false">"X"&amp;$E33</f>
        <v>X1166.6</v>
      </c>
      <c r="L33" s="1" t="str">
        <f aca="false">"Y"&amp;F33</f>
        <v>Y2406.05</v>
      </c>
      <c r="M33" s="1" t="str">
        <f aca="false">"G111"</f>
        <v>G111</v>
      </c>
      <c r="O33" s="13" t="str">
        <f aca="false">I33&amp;" "&amp;J33&amp;" "&amp;K33&amp;" "&amp;L33&amp;" "&amp;M33</f>
        <v>N32 ( WIRE 39 ) X1166.6 Y2406.05 G111</v>
      </c>
    </row>
    <row r="34" customFormat="false" ht="13.8" hidden="false" customHeight="false" outlineLevel="0" collapsed="false">
      <c r="D34" s="1" t="n">
        <f aca="false">D33+$B$6</f>
        <v>40</v>
      </c>
      <c r="E34" s="1" t="n">
        <f aca="false">E33+$B$4</f>
        <v>1170.6</v>
      </c>
      <c r="F34" s="1" t="n">
        <f aca="false">F33+$B$5</f>
        <v>2403.175</v>
      </c>
      <c r="I34" s="1" t="s">
        <v>49</v>
      </c>
      <c r="J34" s="1" t="str">
        <f aca="false">"( WIRE "&amp;D34&amp;" )"</f>
        <v>( WIRE 40 )</v>
      </c>
      <c r="K34" s="1" t="str">
        <f aca="false">"X"&amp;$E34</f>
        <v>X1170.6</v>
      </c>
      <c r="L34" s="1" t="str">
        <f aca="false">"Y"&amp;F34</f>
        <v>Y2403.175</v>
      </c>
      <c r="M34" s="1" t="str">
        <f aca="false">"G111"</f>
        <v>G111</v>
      </c>
      <c r="O34" s="13" t="str">
        <f aca="false">I34&amp;" "&amp;J34&amp;" "&amp;K34&amp;" "&amp;L34&amp;" "&amp;M34</f>
        <v>N33 ( WIRE 40 ) X1170.6 Y2403.175 G111</v>
      </c>
    </row>
    <row r="35" customFormat="false" ht="13.8" hidden="false" customHeight="false" outlineLevel="0" collapsed="false">
      <c r="D35" s="1" t="n">
        <f aca="false">D34+$B$6</f>
        <v>41</v>
      </c>
      <c r="E35" s="1" t="n">
        <f aca="false">E34+$B$4</f>
        <v>1174.6</v>
      </c>
      <c r="F35" s="1" t="n">
        <f aca="false">F34+$B$5</f>
        <v>2400.3</v>
      </c>
      <c r="I35" s="1" t="s">
        <v>50</v>
      </c>
      <c r="J35" s="1" t="str">
        <f aca="false">"( WIRE "&amp;D35&amp;" )"</f>
        <v>( WIRE 41 )</v>
      </c>
      <c r="K35" s="1" t="str">
        <f aca="false">"X"&amp;$E35</f>
        <v>X1174.6</v>
      </c>
      <c r="L35" s="1" t="str">
        <f aca="false">"Y"&amp;F35</f>
        <v>Y2400.3</v>
      </c>
      <c r="M35" s="1" t="str">
        <f aca="false">"G111"</f>
        <v>G111</v>
      </c>
      <c r="O35" s="13" t="str">
        <f aca="false">I35&amp;" "&amp;J35&amp;" "&amp;K35&amp;" "&amp;L35&amp;" "&amp;M35</f>
        <v>N34 ( WIRE 41 ) X1174.6 Y2400.3 G111</v>
      </c>
    </row>
    <row r="36" customFormat="false" ht="13.8" hidden="false" customHeight="false" outlineLevel="0" collapsed="false">
      <c r="D36" s="1" t="n">
        <f aca="false">D35+$B$6</f>
        <v>42</v>
      </c>
      <c r="E36" s="1" t="n">
        <f aca="false">E35+$B$4</f>
        <v>1178.6</v>
      </c>
      <c r="F36" s="1" t="n">
        <f aca="false">F35+$B$5</f>
        <v>2397.425</v>
      </c>
      <c r="I36" s="1" t="s">
        <v>51</v>
      </c>
      <c r="J36" s="1" t="str">
        <f aca="false">"( WIRE "&amp;D36&amp;" )"</f>
        <v>( WIRE 42 )</v>
      </c>
      <c r="K36" s="1" t="str">
        <f aca="false">"X"&amp;$E36</f>
        <v>X1178.6</v>
      </c>
      <c r="L36" s="1" t="str">
        <f aca="false">"Y"&amp;F36</f>
        <v>Y2397.425</v>
      </c>
      <c r="M36" s="1" t="str">
        <f aca="false">"G111"</f>
        <v>G111</v>
      </c>
      <c r="O36" s="13" t="str">
        <f aca="false">I36&amp;" "&amp;J36&amp;" "&amp;K36&amp;" "&amp;L36&amp;" "&amp;M36</f>
        <v>N35 ( WIRE 42 ) X1178.6 Y2397.425 G111</v>
      </c>
    </row>
    <row r="37" customFormat="false" ht="13.8" hidden="false" customHeight="false" outlineLevel="0" collapsed="false">
      <c r="D37" s="1" t="n">
        <f aca="false">D36+$B$6</f>
        <v>43</v>
      </c>
      <c r="E37" s="1" t="n">
        <f aca="false">E36+$B$4</f>
        <v>1182.6</v>
      </c>
      <c r="F37" s="1" t="n">
        <f aca="false">F36+$B$5</f>
        <v>2394.55</v>
      </c>
      <c r="I37" s="1" t="s">
        <v>52</v>
      </c>
      <c r="J37" s="1" t="str">
        <f aca="false">"( WIRE "&amp;D37&amp;" )"</f>
        <v>( WIRE 43 )</v>
      </c>
      <c r="K37" s="1" t="str">
        <f aca="false">"X"&amp;$E37</f>
        <v>X1182.6</v>
      </c>
      <c r="L37" s="1" t="str">
        <f aca="false">"Y"&amp;F37</f>
        <v>Y2394.55</v>
      </c>
      <c r="M37" s="1" t="str">
        <f aca="false">"G111"</f>
        <v>G111</v>
      </c>
      <c r="O37" s="13" t="str">
        <f aca="false">I37&amp;" "&amp;J37&amp;" "&amp;K37&amp;" "&amp;L37&amp;" "&amp;M37</f>
        <v>N36 ( WIRE 43 ) X1182.6 Y2394.55 G111</v>
      </c>
    </row>
    <row r="38" customFormat="false" ht="13.8" hidden="false" customHeight="false" outlineLevel="0" collapsed="false">
      <c r="D38" s="1" t="n">
        <f aca="false">D37+$B$6</f>
        <v>44</v>
      </c>
      <c r="E38" s="1" t="n">
        <f aca="false">E37+$B$4</f>
        <v>1186.6</v>
      </c>
      <c r="F38" s="1" t="n">
        <f aca="false">F37+$B$5</f>
        <v>2391.675</v>
      </c>
      <c r="I38" s="1" t="s">
        <v>53</v>
      </c>
      <c r="J38" s="1" t="str">
        <f aca="false">"( WIRE "&amp;D38&amp;" )"</f>
        <v>( WIRE 44 )</v>
      </c>
      <c r="K38" s="1" t="str">
        <f aca="false">"X"&amp;$E38</f>
        <v>X1186.6</v>
      </c>
      <c r="L38" s="1" t="str">
        <f aca="false">"Y"&amp;F38</f>
        <v>Y2391.675</v>
      </c>
      <c r="M38" s="1" t="str">
        <f aca="false">"G111"</f>
        <v>G111</v>
      </c>
      <c r="O38" s="13" t="str">
        <f aca="false">I38&amp;" "&amp;J38&amp;" "&amp;K38&amp;" "&amp;L38&amp;" "&amp;M38</f>
        <v>N37 ( WIRE 44 ) X1186.6 Y2391.675 G111</v>
      </c>
    </row>
    <row r="39" customFormat="false" ht="13.8" hidden="false" customHeight="false" outlineLevel="0" collapsed="false">
      <c r="D39" s="1" t="n">
        <f aca="false">D38+$B$6</f>
        <v>45</v>
      </c>
      <c r="E39" s="1" t="n">
        <f aca="false">E38+$B$4</f>
        <v>1190.6</v>
      </c>
      <c r="F39" s="1" t="n">
        <f aca="false">F38+$B$5</f>
        <v>2388.8</v>
      </c>
      <c r="I39" s="1" t="s">
        <v>54</v>
      </c>
      <c r="J39" s="1" t="str">
        <f aca="false">"( WIRE "&amp;D39&amp;" )"</f>
        <v>( WIRE 45 )</v>
      </c>
      <c r="K39" s="1" t="str">
        <f aca="false">"X"&amp;$E39</f>
        <v>X1190.6</v>
      </c>
      <c r="L39" s="1" t="str">
        <f aca="false">"Y"&amp;F39</f>
        <v>Y2388.8</v>
      </c>
      <c r="M39" s="1" t="str">
        <f aca="false">"G111"</f>
        <v>G111</v>
      </c>
      <c r="O39" s="13" t="str">
        <f aca="false">I39&amp;" "&amp;J39&amp;" "&amp;K39&amp;" "&amp;L39&amp;" "&amp;M39</f>
        <v>N38 ( WIRE 45 ) X1190.6 Y2388.8 G111</v>
      </c>
    </row>
    <row r="40" customFormat="false" ht="13.8" hidden="false" customHeight="false" outlineLevel="0" collapsed="false">
      <c r="D40" s="1" t="n">
        <f aca="false">D39+$B$6</f>
        <v>46</v>
      </c>
      <c r="E40" s="1" t="n">
        <f aca="false">E39+$B$4</f>
        <v>1194.6</v>
      </c>
      <c r="F40" s="1" t="n">
        <f aca="false">F39+$B$5</f>
        <v>2385.925</v>
      </c>
      <c r="I40" s="1" t="s">
        <v>55</v>
      </c>
      <c r="J40" s="1" t="str">
        <f aca="false">"( WIRE "&amp;D40&amp;" )"</f>
        <v>( WIRE 46 )</v>
      </c>
      <c r="K40" s="1" t="str">
        <f aca="false">"X"&amp;$E40</f>
        <v>X1194.6</v>
      </c>
      <c r="L40" s="1" t="str">
        <f aca="false">"Y"&amp;F40</f>
        <v>Y2385.925</v>
      </c>
      <c r="M40" s="1" t="str">
        <f aca="false">"G111"</f>
        <v>G111</v>
      </c>
      <c r="O40" s="13" t="str">
        <f aca="false">I40&amp;" "&amp;J40&amp;" "&amp;K40&amp;" "&amp;L40&amp;" "&amp;M40</f>
        <v>N39 ( WIRE 46 ) X1194.6 Y2385.925 G111</v>
      </c>
    </row>
    <row r="41" customFormat="false" ht="13.8" hidden="false" customHeight="false" outlineLevel="0" collapsed="false">
      <c r="D41" s="1" t="n">
        <f aca="false">D40+$B$6</f>
        <v>47</v>
      </c>
      <c r="E41" s="1" t="n">
        <f aca="false">E40+$B$4</f>
        <v>1198.6</v>
      </c>
      <c r="F41" s="1" t="n">
        <f aca="false">F40+$B$5</f>
        <v>2383.05</v>
      </c>
      <c r="I41" s="1" t="s">
        <v>56</v>
      </c>
      <c r="J41" s="1" t="str">
        <f aca="false">"( WIRE "&amp;D41&amp;" )"</f>
        <v>( WIRE 47 )</v>
      </c>
      <c r="K41" s="1" t="str">
        <f aca="false">"X"&amp;$E41</f>
        <v>X1198.6</v>
      </c>
      <c r="L41" s="1" t="str">
        <f aca="false">"Y"&amp;F41</f>
        <v>Y2383.05</v>
      </c>
      <c r="M41" s="1" t="str">
        <f aca="false">"G111"</f>
        <v>G111</v>
      </c>
      <c r="O41" s="13" t="str">
        <f aca="false">I41&amp;" "&amp;J41&amp;" "&amp;K41&amp;" "&amp;L41&amp;" "&amp;M41</f>
        <v>N40 ( WIRE 47 ) X1198.6 Y2383.05 G111</v>
      </c>
    </row>
    <row r="42" customFormat="false" ht="13.8" hidden="false" customHeight="false" outlineLevel="0" collapsed="false">
      <c r="D42" s="1" t="n">
        <f aca="false">D41+$B$6</f>
        <v>48</v>
      </c>
      <c r="E42" s="1" t="n">
        <f aca="false">E41+$B$4</f>
        <v>1202.6</v>
      </c>
      <c r="F42" s="1" t="n">
        <f aca="false">F41+$B$5</f>
        <v>2380.175</v>
      </c>
      <c r="I42" s="1" t="s">
        <v>57</v>
      </c>
      <c r="J42" s="1" t="str">
        <f aca="false">"( WIRE "&amp;D42&amp;" )"</f>
        <v>( WIRE 48 )</v>
      </c>
      <c r="K42" s="1" t="str">
        <f aca="false">"X"&amp;$E42</f>
        <v>X1202.6</v>
      </c>
      <c r="L42" s="1" t="str">
        <f aca="false">"Y"&amp;F42</f>
        <v>Y2380.175</v>
      </c>
      <c r="M42" s="1" t="str">
        <f aca="false">"G111"</f>
        <v>G111</v>
      </c>
      <c r="O42" s="13" t="str">
        <f aca="false">I42&amp;" "&amp;J42&amp;" "&amp;K42&amp;" "&amp;L42&amp;" "&amp;M42</f>
        <v>N41 ( WIRE 48 ) X1202.6 Y2380.175 G111</v>
      </c>
    </row>
    <row r="43" customFormat="false" ht="13.8" hidden="false" customHeight="false" outlineLevel="0" collapsed="false">
      <c r="D43" s="1" t="n">
        <f aca="false">D42+$B$6</f>
        <v>49</v>
      </c>
      <c r="E43" s="1" t="n">
        <f aca="false">E42+$B$4</f>
        <v>1206.6</v>
      </c>
      <c r="F43" s="1" t="n">
        <f aca="false">F42+$B$5</f>
        <v>2377.3</v>
      </c>
      <c r="I43" s="1" t="s">
        <v>58</v>
      </c>
      <c r="J43" s="1" t="str">
        <f aca="false">"( WIRE "&amp;D43&amp;" )"</f>
        <v>( WIRE 49 )</v>
      </c>
      <c r="K43" s="1" t="str">
        <f aca="false">"X"&amp;$E43</f>
        <v>X1206.6</v>
      </c>
      <c r="L43" s="1" t="str">
        <f aca="false">"Y"&amp;F43</f>
        <v>Y2377.3</v>
      </c>
      <c r="M43" s="1" t="str">
        <f aca="false">"G111"</f>
        <v>G111</v>
      </c>
      <c r="O43" s="13" t="str">
        <f aca="false">I43&amp;" "&amp;J43&amp;" "&amp;K43&amp;" "&amp;L43&amp;" "&amp;M43</f>
        <v>N42 ( WIRE 49 ) X1206.6 Y2377.3 G111</v>
      </c>
    </row>
    <row r="44" customFormat="false" ht="13.8" hidden="false" customHeight="false" outlineLevel="0" collapsed="false">
      <c r="D44" s="1" t="n">
        <f aca="false">D43+$B$6</f>
        <v>50</v>
      </c>
      <c r="E44" s="1" t="n">
        <f aca="false">E43+$B$4</f>
        <v>1210.6</v>
      </c>
      <c r="F44" s="1" t="n">
        <f aca="false">F43+$B$5</f>
        <v>2374.425</v>
      </c>
      <c r="I44" s="1" t="s">
        <v>59</v>
      </c>
      <c r="J44" s="1" t="str">
        <f aca="false">"( WIRE "&amp;D44&amp;" )"</f>
        <v>( WIRE 50 )</v>
      </c>
      <c r="K44" s="1" t="str">
        <f aca="false">"X"&amp;$E44</f>
        <v>X1210.6</v>
      </c>
      <c r="L44" s="1" t="str">
        <f aca="false">"Y"&amp;F44</f>
        <v>Y2374.425</v>
      </c>
      <c r="M44" s="1" t="str">
        <f aca="false">"G111"</f>
        <v>G111</v>
      </c>
      <c r="O44" s="13" t="str">
        <f aca="false">I44&amp;" "&amp;J44&amp;" "&amp;K44&amp;" "&amp;L44&amp;" "&amp;M44</f>
        <v>N43 ( WIRE 50 ) X1210.6 Y2374.425 G111</v>
      </c>
    </row>
    <row r="45" customFormat="false" ht="13.8" hidden="false" customHeight="false" outlineLevel="0" collapsed="false">
      <c r="D45" s="1" t="n">
        <f aca="false">D44+$B$6</f>
        <v>51</v>
      </c>
      <c r="E45" s="1" t="n">
        <f aca="false">E44+$B$4</f>
        <v>1214.6</v>
      </c>
      <c r="F45" s="1" t="n">
        <f aca="false">F44+$B$5</f>
        <v>2371.55</v>
      </c>
      <c r="I45" s="1" t="s">
        <v>60</v>
      </c>
      <c r="J45" s="1" t="str">
        <f aca="false">"( WIRE "&amp;D45&amp;" )"</f>
        <v>( WIRE 51 )</v>
      </c>
      <c r="K45" s="1" t="str">
        <f aca="false">"X"&amp;$E45</f>
        <v>X1214.6</v>
      </c>
      <c r="L45" s="1" t="str">
        <f aca="false">"Y"&amp;F45</f>
        <v>Y2371.55</v>
      </c>
      <c r="M45" s="1" t="str">
        <f aca="false">"G111"</f>
        <v>G111</v>
      </c>
      <c r="O45" s="13" t="str">
        <f aca="false">I45&amp;" "&amp;J45&amp;" "&amp;K45&amp;" "&amp;L45&amp;" "&amp;M45</f>
        <v>N44 ( WIRE 51 ) X1214.6 Y2371.55 G111</v>
      </c>
    </row>
    <row r="46" customFormat="false" ht="13.8" hidden="false" customHeight="false" outlineLevel="0" collapsed="false">
      <c r="D46" s="1" t="n">
        <f aca="false">D45+$B$6</f>
        <v>52</v>
      </c>
      <c r="E46" s="1" t="n">
        <f aca="false">E45+$B$4</f>
        <v>1218.6</v>
      </c>
      <c r="F46" s="1" t="n">
        <f aca="false">F45+$B$5</f>
        <v>2368.675</v>
      </c>
      <c r="I46" s="1" t="s">
        <v>61</v>
      </c>
      <c r="J46" s="1" t="str">
        <f aca="false">"( WIRE "&amp;D46&amp;" )"</f>
        <v>( WIRE 52 )</v>
      </c>
      <c r="K46" s="1" t="str">
        <f aca="false">"X"&amp;$E46</f>
        <v>X1218.6</v>
      </c>
      <c r="L46" s="1" t="str">
        <f aca="false">"Y"&amp;F46</f>
        <v>Y2368.675</v>
      </c>
      <c r="M46" s="1" t="str">
        <f aca="false">"G111"</f>
        <v>G111</v>
      </c>
      <c r="O46" s="13" t="str">
        <f aca="false">I46&amp;" "&amp;J46&amp;" "&amp;K46&amp;" "&amp;L46&amp;" "&amp;M46</f>
        <v>N45 ( WIRE 52 ) X1218.6 Y2368.675 G111</v>
      </c>
    </row>
    <row r="47" customFormat="false" ht="13.8" hidden="false" customHeight="false" outlineLevel="0" collapsed="false">
      <c r="D47" s="1" t="n">
        <f aca="false">D46+$B$6</f>
        <v>53</v>
      </c>
      <c r="E47" s="1" t="n">
        <f aca="false">E46+$B$4</f>
        <v>1222.6</v>
      </c>
      <c r="F47" s="1" t="n">
        <f aca="false">F46+$B$5</f>
        <v>2365.8</v>
      </c>
      <c r="I47" s="1" t="s">
        <v>62</v>
      </c>
      <c r="J47" s="1" t="str">
        <f aca="false">"( WIRE "&amp;D47&amp;" )"</f>
        <v>( WIRE 53 )</v>
      </c>
      <c r="K47" s="1" t="str">
        <f aca="false">"X"&amp;$E47</f>
        <v>X1222.6</v>
      </c>
      <c r="L47" s="1" t="str">
        <f aca="false">"Y"&amp;F47</f>
        <v>Y2365.8</v>
      </c>
      <c r="M47" s="1" t="str">
        <f aca="false">"G111"</f>
        <v>G111</v>
      </c>
      <c r="O47" s="13" t="str">
        <f aca="false">I47&amp;" "&amp;J47&amp;" "&amp;K47&amp;" "&amp;L47&amp;" "&amp;M47</f>
        <v>N46 ( WIRE 53 ) X1222.6 Y2365.8 G111</v>
      </c>
    </row>
    <row r="48" customFormat="false" ht="13.8" hidden="false" customHeight="false" outlineLevel="0" collapsed="false">
      <c r="D48" s="1" t="n">
        <f aca="false">D47+$B$6</f>
        <v>54</v>
      </c>
      <c r="E48" s="1" t="n">
        <f aca="false">E47+$B$4</f>
        <v>1226.6</v>
      </c>
      <c r="F48" s="1" t="n">
        <f aca="false">F47+$B$5</f>
        <v>2362.925</v>
      </c>
      <c r="I48" s="1" t="s">
        <v>63</v>
      </c>
      <c r="J48" s="1" t="str">
        <f aca="false">"( WIRE "&amp;D48&amp;" )"</f>
        <v>( WIRE 54 )</v>
      </c>
      <c r="K48" s="1" t="str">
        <f aca="false">"X"&amp;$E48</f>
        <v>X1226.6</v>
      </c>
      <c r="L48" s="1" t="str">
        <f aca="false">"Y"&amp;F48</f>
        <v>Y2362.925</v>
      </c>
      <c r="M48" s="1" t="str">
        <f aca="false">"G111"</f>
        <v>G111</v>
      </c>
      <c r="O48" s="13" t="str">
        <f aca="false">I48&amp;" "&amp;J48&amp;" "&amp;K48&amp;" "&amp;L48&amp;" "&amp;M48</f>
        <v>N47 ( WIRE 54 ) X1226.6 Y2362.925 G111</v>
      </c>
    </row>
    <row r="49" customFormat="false" ht="13.8" hidden="false" customHeight="false" outlineLevel="0" collapsed="false">
      <c r="D49" s="1" t="n">
        <f aca="false">D48+$B$6</f>
        <v>55</v>
      </c>
      <c r="E49" s="1" t="n">
        <f aca="false">E48+$B$4</f>
        <v>1230.6</v>
      </c>
      <c r="F49" s="1" t="n">
        <f aca="false">F48+$B$5</f>
        <v>2360.05</v>
      </c>
      <c r="I49" s="1" t="s">
        <v>64</v>
      </c>
      <c r="J49" s="1" t="str">
        <f aca="false">"( WIRE "&amp;D49&amp;" )"</f>
        <v>( WIRE 55 )</v>
      </c>
      <c r="K49" s="1" t="str">
        <f aca="false">"X"&amp;$E49</f>
        <v>X1230.6</v>
      </c>
      <c r="L49" s="1" t="str">
        <f aca="false">"Y"&amp;F49</f>
        <v>Y2360.05</v>
      </c>
      <c r="M49" s="1" t="str">
        <f aca="false">"G111"</f>
        <v>G111</v>
      </c>
      <c r="O49" s="13" t="str">
        <f aca="false">I49&amp;" "&amp;J49&amp;" "&amp;K49&amp;" "&amp;L49&amp;" "&amp;M49</f>
        <v>N48 ( WIRE 55 ) X1230.6 Y2360.05 G111</v>
      </c>
    </row>
    <row r="50" customFormat="false" ht="13.8" hidden="false" customHeight="false" outlineLevel="0" collapsed="false">
      <c r="D50" s="1" t="n">
        <f aca="false">D49+$B$6</f>
        <v>56</v>
      </c>
      <c r="E50" s="1" t="n">
        <f aca="false">E49+$B$4</f>
        <v>1234.6</v>
      </c>
      <c r="F50" s="1" t="n">
        <f aca="false">F49+$B$5</f>
        <v>2357.175</v>
      </c>
      <c r="I50" s="1" t="s">
        <v>65</v>
      </c>
      <c r="J50" s="1" t="str">
        <f aca="false">"( WIRE "&amp;D50&amp;" )"</f>
        <v>( WIRE 56 )</v>
      </c>
      <c r="K50" s="1" t="str">
        <f aca="false">"X"&amp;$E50</f>
        <v>X1234.6</v>
      </c>
      <c r="L50" s="1" t="str">
        <f aca="false">"Y"&amp;F50</f>
        <v>Y2357.175</v>
      </c>
      <c r="M50" s="1" t="str">
        <f aca="false">"G111"</f>
        <v>G111</v>
      </c>
      <c r="O50" s="13" t="str">
        <f aca="false">I50&amp;" "&amp;J50&amp;" "&amp;K50&amp;" "&amp;L50&amp;" "&amp;M50</f>
        <v>N49 ( WIRE 56 ) X1234.6 Y2357.175 G111</v>
      </c>
    </row>
    <row r="51" customFormat="false" ht="13.8" hidden="false" customHeight="false" outlineLevel="0" collapsed="false">
      <c r="D51" s="1" t="n">
        <f aca="false">D50+$B$6</f>
        <v>57</v>
      </c>
      <c r="E51" s="1" t="n">
        <f aca="false">E50+$B$4</f>
        <v>1238.6</v>
      </c>
      <c r="F51" s="1" t="n">
        <f aca="false">F50+$B$5</f>
        <v>2354.3</v>
      </c>
      <c r="I51" s="1" t="s">
        <v>66</v>
      </c>
      <c r="J51" s="1" t="str">
        <f aca="false">"( WIRE "&amp;D51&amp;" )"</f>
        <v>( WIRE 57 )</v>
      </c>
      <c r="K51" s="1" t="str">
        <f aca="false">"X"&amp;$E51</f>
        <v>X1238.6</v>
      </c>
      <c r="L51" s="1" t="str">
        <f aca="false">"Y"&amp;F51</f>
        <v>Y2354.3</v>
      </c>
      <c r="M51" s="1" t="str">
        <f aca="false">"G111"</f>
        <v>G111</v>
      </c>
      <c r="O51" s="13" t="str">
        <f aca="false">I51&amp;" "&amp;J51&amp;" "&amp;K51&amp;" "&amp;L51&amp;" "&amp;M51</f>
        <v>N50 ( WIRE 57 ) X1238.6 Y2354.3 G111</v>
      </c>
    </row>
    <row r="52" customFormat="false" ht="13.8" hidden="false" customHeight="false" outlineLevel="0" collapsed="false">
      <c r="D52" s="1" t="n">
        <f aca="false">D51+$B$6</f>
        <v>58</v>
      </c>
      <c r="E52" s="1" t="n">
        <f aca="false">E51+$B$4</f>
        <v>1242.6</v>
      </c>
      <c r="F52" s="1" t="n">
        <f aca="false">F51+$B$5</f>
        <v>2351.425</v>
      </c>
      <c r="I52" s="1" t="s">
        <v>67</v>
      </c>
      <c r="J52" s="1" t="str">
        <f aca="false">"( WIRE "&amp;D52&amp;" )"</f>
        <v>( WIRE 58 )</v>
      </c>
      <c r="K52" s="1" t="str">
        <f aca="false">"X"&amp;$E52</f>
        <v>X1242.6</v>
      </c>
      <c r="L52" s="1" t="str">
        <f aca="false">"Y"&amp;F52</f>
        <v>Y2351.425</v>
      </c>
      <c r="M52" s="1" t="str">
        <f aca="false">"G111"</f>
        <v>G111</v>
      </c>
      <c r="O52" s="13" t="str">
        <f aca="false">I52&amp;" "&amp;J52&amp;" "&amp;K52&amp;" "&amp;L52&amp;" "&amp;M52</f>
        <v>N51 ( WIRE 58 ) X1242.6 Y2351.425 G111</v>
      </c>
    </row>
    <row r="53" customFormat="false" ht="13.8" hidden="false" customHeight="false" outlineLevel="0" collapsed="false">
      <c r="D53" s="1" t="n">
        <f aca="false">D52+$B$6</f>
        <v>59</v>
      </c>
      <c r="E53" s="1" t="n">
        <f aca="false">E52+$B$4</f>
        <v>1246.6</v>
      </c>
      <c r="F53" s="1" t="n">
        <f aca="false">F52+$B$5</f>
        <v>2348.55</v>
      </c>
      <c r="I53" s="1" t="s">
        <v>68</v>
      </c>
      <c r="J53" s="1" t="str">
        <f aca="false">"( WIRE "&amp;D53&amp;" )"</f>
        <v>( WIRE 59 )</v>
      </c>
      <c r="K53" s="1" t="str">
        <f aca="false">"X"&amp;$E53</f>
        <v>X1246.6</v>
      </c>
      <c r="L53" s="1" t="str">
        <f aca="false">"Y"&amp;F53</f>
        <v>Y2348.55</v>
      </c>
      <c r="M53" s="1" t="str">
        <f aca="false">"G111"</f>
        <v>G111</v>
      </c>
      <c r="O53" s="13" t="str">
        <f aca="false">I53&amp;" "&amp;J53&amp;" "&amp;K53&amp;" "&amp;L53&amp;" "&amp;M53</f>
        <v>N52 ( WIRE 59 ) X1246.6 Y2348.55 G111</v>
      </c>
    </row>
    <row r="54" customFormat="false" ht="13.8" hidden="false" customHeight="false" outlineLevel="0" collapsed="false">
      <c r="D54" s="1" t="n">
        <f aca="false">D53+$B$6</f>
        <v>60</v>
      </c>
      <c r="E54" s="1" t="n">
        <f aca="false">E53+$B$4</f>
        <v>1250.6</v>
      </c>
      <c r="F54" s="1" t="n">
        <f aca="false">F53+$B$5</f>
        <v>2345.675</v>
      </c>
      <c r="I54" s="1" t="s">
        <v>69</v>
      </c>
      <c r="J54" s="1" t="str">
        <f aca="false">"( WIRE "&amp;D54&amp;" )"</f>
        <v>( WIRE 60 )</v>
      </c>
      <c r="K54" s="1" t="str">
        <f aca="false">"X"&amp;$E54</f>
        <v>X1250.6</v>
      </c>
      <c r="L54" s="1" t="str">
        <f aca="false">"Y"&amp;F54</f>
        <v>Y2345.675</v>
      </c>
      <c r="M54" s="1" t="str">
        <f aca="false">"G111"</f>
        <v>G111</v>
      </c>
      <c r="O54" s="13" t="str">
        <f aca="false">I54&amp;" "&amp;J54&amp;" "&amp;K54&amp;" "&amp;L54&amp;" "&amp;M54</f>
        <v>N53 ( WIRE 60 ) X1250.6 Y2345.675 G111</v>
      </c>
    </row>
    <row r="55" customFormat="false" ht="13.8" hidden="false" customHeight="false" outlineLevel="0" collapsed="false">
      <c r="D55" s="1" t="n">
        <f aca="false">D54+$B$6</f>
        <v>61</v>
      </c>
      <c r="E55" s="1" t="n">
        <f aca="false">E54+$B$4</f>
        <v>1254.6</v>
      </c>
      <c r="F55" s="1" t="n">
        <f aca="false">F54+$B$5</f>
        <v>2342.8</v>
      </c>
      <c r="I55" s="1" t="s">
        <v>70</v>
      </c>
      <c r="J55" s="1" t="str">
        <f aca="false">"( WIRE "&amp;D55&amp;" )"</f>
        <v>( WIRE 61 )</v>
      </c>
      <c r="K55" s="1" t="str">
        <f aca="false">"X"&amp;$E55</f>
        <v>X1254.6</v>
      </c>
      <c r="L55" s="1" t="str">
        <f aca="false">"Y"&amp;F55</f>
        <v>Y2342.8</v>
      </c>
      <c r="M55" s="1" t="str">
        <f aca="false">"G111"</f>
        <v>G111</v>
      </c>
      <c r="O55" s="13" t="str">
        <f aca="false">I55&amp;" "&amp;J55&amp;" "&amp;K55&amp;" "&amp;L55&amp;" "&amp;M55</f>
        <v>N54 ( WIRE 61 ) X1254.6 Y2342.8 G111</v>
      </c>
    </row>
    <row r="56" customFormat="false" ht="13.8" hidden="false" customHeight="false" outlineLevel="0" collapsed="false">
      <c r="D56" s="1" t="n">
        <f aca="false">D55+$B$6</f>
        <v>62</v>
      </c>
      <c r="E56" s="1" t="n">
        <f aca="false">E55+$B$4</f>
        <v>1258.6</v>
      </c>
      <c r="F56" s="1" t="n">
        <f aca="false">F55+$B$5</f>
        <v>2339.925</v>
      </c>
      <c r="I56" s="1" t="s">
        <v>71</v>
      </c>
      <c r="J56" s="1" t="str">
        <f aca="false">"( WIRE "&amp;D56&amp;" )"</f>
        <v>( WIRE 62 )</v>
      </c>
      <c r="K56" s="1" t="str">
        <f aca="false">"X"&amp;$E56</f>
        <v>X1258.6</v>
      </c>
      <c r="L56" s="1" t="str">
        <f aca="false">"Y"&amp;F56</f>
        <v>Y2339.925</v>
      </c>
      <c r="M56" s="1" t="str">
        <f aca="false">"G111"</f>
        <v>G111</v>
      </c>
      <c r="O56" s="13" t="str">
        <f aca="false">I56&amp;" "&amp;J56&amp;" "&amp;K56&amp;" "&amp;L56&amp;" "&amp;M56</f>
        <v>N55 ( WIRE 62 ) X1258.6 Y2339.925 G111</v>
      </c>
    </row>
    <row r="57" customFormat="false" ht="13.8" hidden="false" customHeight="false" outlineLevel="0" collapsed="false">
      <c r="D57" s="1" t="n">
        <f aca="false">D56+$B$6</f>
        <v>63</v>
      </c>
      <c r="E57" s="1" t="n">
        <f aca="false">E56+$B$4</f>
        <v>1262.6</v>
      </c>
      <c r="F57" s="1" t="n">
        <f aca="false">F56+$B$5</f>
        <v>2337.05</v>
      </c>
      <c r="I57" s="1" t="s">
        <v>72</v>
      </c>
      <c r="J57" s="1" t="str">
        <f aca="false">"( WIRE "&amp;D57&amp;" )"</f>
        <v>( WIRE 63 )</v>
      </c>
      <c r="K57" s="1" t="str">
        <f aca="false">"X"&amp;$E57</f>
        <v>X1262.6</v>
      </c>
      <c r="L57" s="1" t="str">
        <f aca="false">"Y"&amp;F57</f>
        <v>Y2337.05</v>
      </c>
      <c r="M57" s="1" t="str">
        <f aca="false">"G111"</f>
        <v>G111</v>
      </c>
      <c r="O57" s="13" t="str">
        <f aca="false">I57&amp;" "&amp;J57&amp;" "&amp;K57&amp;" "&amp;L57&amp;" "&amp;M57</f>
        <v>N56 ( WIRE 63 ) X1262.6 Y2337.05 G111</v>
      </c>
    </row>
    <row r="58" customFormat="false" ht="13.8" hidden="false" customHeight="false" outlineLevel="0" collapsed="false">
      <c r="D58" s="1" t="n">
        <f aca="false">D57+$B$6</f>
        <v>64</v>
      </c>
      <c r="E58" s="1" t="n">
        <f aca="false">E57+$B$4</f>
        <v>1266.6</v>
      </c>
      <c r="F58" s="1" t="n">
        <f aca="false">F57+$B$5</f>
        <v>2334.175</v>
      </c>
      <c r="I58" s="1" t="s">
        <v>73</v>
      </c>
      <c r="J58" s="1" t="str">
        <f aca="false">"( WIRE "&amp;D58&amp;" )"</f>
        <v>( WIRE 64 )</v>
      </c>
      <c r="K58" s="1" t="str">
        <f aca="false">"X"&amp;$E58</f>
        <v>X1266.6</v>
      </c>
      <c r="L58" s="1" t="str">
        <f aca="false">"Y"&amp;F58</f>
        <v>Y2334.175</v>
      </c>
      <c r="M58" s="1" t="str">
        <f aca="false">"G111"</f>
        <v>G111</v>
      </c>
      <c r="O58" s="13" t="str">
        <f aca="false">I58&amp;" "&amp;J58&amp;" "&amp;K58&amp;" "&amp;L58&amp;" "&amp;M58</f>
        <v>N57 ( WIRE 64 ) X1266.6 Y2334.175 G111</v>
      </c>
    </row>
    <row r="59" customFormat="false" ht="13.8" hidden="false" customHeight="false" outlineLevel="0" collapsed="false">
      <c r="D59" s="1" t="n">
        <f aca="false">D58+$B$6</f>
        <v>65</v>
      </c>
      <c r="E59" s="1" t="n">
        <f aca="false">E58+$B$4</f>
        <v>1270.6</v>
      </c>
      <c r="F59" s="1" t="n">
        <f aca="false">F58+$B$5</f>
        <v>2331.3</v>
      </c>
      <c r="I59" s="1" t="s">
        <v>74</v>
      </c>
      <c r="J59" s="1" t="str">
        <f aca="false">"( WIRE "&amp;D59&amp;" )"</f>
        <v>( WIRE 65 )</v>
      </c>
      <c r="K59" s="1" t="str">
        <f aca="false">"X"&amp;$E59</f>
        <v>X1270.6</v>
      </c>
      <c r="L59" s="1" t="str">
        <f aca="false">"Y"&amp;F59</f>
        <v>Y2331.3</v>
      </c>
      <c r="M59" s="1" t="str">
        <f aca="false">"G111"</f>
        <v>G111</v>
      </c>
      <c r="O59" s="13" t="str">
        <f aca="false">I59&amp;" "&amp;J59&amp;" "&amp;K59&amp;" "&amp;L59&amp;" "&amp;M59</f>
        <v>N58 ( WIRE 65 ) X1270.6 Y2331.3 G111</v>
      </c>
    </row>
    <row r="60" customFormat="false" ht="13.8" hidden="false" customHeight="false" outlineLevel="0" collapsed="false">
      <c r="D60" s="1" t="n">
        <f aca="false">D59+$B$6</f>
        <v>66</v>
      </c>
      <c r="E60" s="1" t="n">
        <f aca="false">E59+$B$4</f>
        <v>1274.6</v>
      </c>
      <c r="F60" s="1" t="n">
        <f aca="false">F59+$B$5</f>
        <v>2328.425</v>
      </c>
      <c r="I60" s="1" t="s">
        <v>75</v>
      </c>
      <c r="J60" s="1" t="str">
        <f aca="false">"( WIRE "&amp;D60&amp;" )"</f>
        <v>( WIRE 66 )</v>
      </c>
      <c r="K60" s="1" t="str">
        <f aca="false">"X"&amp;$E60</f>
        <v>X1274.6</v>
      </c>
      <c r="L60" s="1" t="str">
        <f aca="false">"Y"&amp;F60</f>
        <v>Y2328.425</v>
      </c>
      <c r="M60" s="1" t="str">
        <f aca="false">"G111"</f>
        <v>G111</v>
      </c>
      <c r="O60" s="13" t="str">
        <f aca="false">I60&amp;" "&amp;J60&amp;" "&amp;K60&amp;" "&amp;L60&amp;" "&amp;M60</f>
        <v>N59 ( WIRE 66 ) X1274.6 Y2328.425 G111</v>
      </c>
    </row>
    <row r="61" customFormat="false" ht="13.8" hidden="false" customHeight="false" outlineLevel="0" collapsed="false">
      <c r="D61" s="1" t="n">
        <f aca="false">D60+$B$6</f>
        <v>67</v>
      </c>
      <c r="E61" s="1" t="n">
        <f aca="false">E60+$B$4</f>
        <v>1278.6</v>
      </c>
      <c r="F61" s="1" t="n">
        <f aca="false">F60+$B$5</f>
        <v>2325.55</v>
      </c>
      <c r="I61" s="1" t="s">
        <v>76</v>
      </c>
      <c r="J61" s="1" t="str">
        <f aca="false">"( WIRE "&amp;D61&amp;" )"</f>
        <v>( WIRE 67 )</v>
      </c>
      <c r="K61" s="1" t="str">
        <f aca="false">"X"&amp;$E61</f>
        <v>X1278.6</v>
      </c>
      <c r="L61" s="1" t="str">
        <f aca="false">"Y"&amp;F61</f>
        <v>Y2325.55</v>
      </c>
      <c r="M61" s="1" t="str">
        <f aca="false">"G111"</f>
        <v>G111</v>
      </c>
      <c r="O61" s="13" t="str">
        <f aca="false">I61&amp;" "&amp;J61&amp;" "&amp;K61&amp;" "&amp;L61&amp;" "&amp;M61</f>
        <v>N60 ( WIRE 67 ) X1278.6 Y2325.55 G111</v>
      </c>
    </row>
    <row r="62" customFormat="false" ht="13.8" hidden="false" customHeight="false" outlineLevel="0" collapsed="false">
      <c r="D62" s="1" t="n">
        <f aca="false">D61+$B$6</f>
        <v>68</v>
      </c>
      <c r="E62" s="1" t="n">
        <f aca="false">E61+$B$4</f>
        <v>1282.6</v>
      </c>
      <c r="F62" s="1" t="n">
        <f aca="false">F61+$B$5</f>
        <v>2322.675</v>
      </c>
      <c r="I62" s="1" t="s">
        <v>77</v>
      </c>
      <c r="J62" s="1" t="str">
        <f aca="false">"( WIRE "&amp;D62&amp;" )"</f>
        <v>( WIRE 68 )</v>
      </c>
      <c r="K62" s="1" t="str">
        <f aca="false">"X"&amp;$E62</f>
        <v>X1282.6</v>
      </c>
      <c r="L62" s="1" t="str">
        <f aca="false">"Y"&amp;F62</f>
        <v>Y2322.675</v>
      </c>
      <c r="M62" s="1" t="str">
        <f aca="false">"G111"</f>
        <v>G111</v>
      </c>
      <c r="O62" s="13" t="str">
        <f aca="false">I62&amp;" "&amp;J62&amp;" "&amp;K62&amp;" "&amp;L62&amp;" "&amp;M62</f>
        <v>N61 ( WIRE 68 ) X1282.6 Y2322.675 G111</v>
      </c>
    </row>
    <row r="63" customFormat="false" ht="13.8" hidden="false" customHeight="false" outlineLevel="0" collapsed="false">
      <c r="D63" s="1" t="n">
        <f aca="false">D62+$B$6</f>
        <v>69</v>
      </c>
      <c r="E63" s="1" t="n">
        <f aca="false">E62+$B$4</f>
        <v>1286.6</v>
      </c>
      <c r="F63" s="1" t="n">
        <f aca="false">F62+$B$5</f>
        <v>2319.8</v>
      </c>
      <c r="I63" s="1" t="s">
        <v>78</v>
      </c>
      <c r="J63" s="1" t="str">
        <f aca="false">"( WIRE "&amp;D63&amp;" )"</f>
        <v>( WIRE 69 )</v>
      </c>
      <c r="K63" s="1" t="str">
        <f aca="false">"X"&amp;$E63</f>
        <v>X1286.6</v>
      </c>
      <c r="L63" s="1" t="str">
        <f aca="false">"Y"&amp;F63</f>
        <v>Y2319.8</v>
      </c>
      <c r="M63" s="1" t="str">
        <f aca="false">"G111"</f>
        <v>G111</v>
      </c>
      <c r="O63" s="13" t="str">
        <f aca="false">I63&amp;" "&amp;J63&amp;" "&amp;K63&amp;" "&amp;L63&amp;" "&amp;M63</f>
        <v>N62 ( WIRE 69 ) X1286.6 Y2319.8 G111</v>
      </c>
    </row>
    <row r="64" customFormat="false" ht="13.8" hidden="false" customHeight="false" outlineLevel="0" collapsed="false">
      <c r="D64" s="1" t="n">
        <f aca="false">D63+$B$6</f>
        <v>70</v>
      </c>
      <c r="E64" s="1" t="n">
        <f aca="false">E63+$B$4</f>
        <v>1290.6</v>
      </c>
      <c r="F64" s="1" t="n">
        <f aca="false">F63+$B$5</f>
        <v>2316.925</v>
      </c>
      <c r="I64" s="1" t="s">
        <v>79</v>
      </c>
      <c r="J64" s="1" t="str">
        <f aca="false">"( WIRE "&amp;D64&amp;" )"</f>
        <v>( WIRE 70 )</v>
      </c>
      <c r="K64" s="1" t="str">
        <f aca="false">"X"&amp;$E64</f>
        <v>X1290.6</v>
      </c>
      <c r="L64" s="1" t="str">
        <f aca="false">"Y"&amp;F64</f>
        <v>Y2316.925</v>
      </c>
      <c r="M64" s="1" t="str">
        <f aca="false">"G111"</f>
        <v>G111</v>
      </c>
      <c r="O64" s="13" t="str">
        <f aca="false">I64&amp;" "&amp;J64&amp;" "&amp;K64&amp;" "&amp;L64&amp;" "&amp;M64</f>
        <v>N63 ( WIRE 70 ) X1290.6 Y2316.925 G111</v>
      </c>
    </row>
    <row r="65" customFormat="false" ht="13.8" hidden="false" customHeight="false" outlineLevel="0" collapsed="false">
      <c r="D65" s="1" t="n">
        <f aca="false">D64+$B$6</f>
        <v>71</v>
      </c>
      <c r="E65" s="1" t="n">
        <f aca="false">E64+$B$4</f>
        <v>1294.6</v>
      </c>
      <c r="F65" s="1" t="n">
        <f aca="false">F64+$B$5</f>
        <v>2314.05</v>
      </c>
      <c r="I65" s="1" t="s">
        <v>80</v>
      </c>
      <c r="J65" s="1" t="str">
        <f aca="false">"( WIRE "&amp;D65&amp;" )"</f>
        <v>( WIRE 71 )</v>
      </c>
      <c r="K65" s="1" t="str">
        <f aca="false">"X"&amp;$E65</f>
        <v>X1294.6</v>
      </c>
      <c r="L65" s="1" t="str">
        <f aca="false">"Y"&amp;F65</f>
        <v>Y2314.05</v>
      </c>
      <c r="M65" s="1" t="str">
        <f aca="false">"G111"</f>
        <v>G111</v>
      </c>
      <c r="O65" s="13" t="str">
        <f aca="false">I65&amp;" "&amp;J65&amp;" "&amp;K65&amp;" "&amp;L65&amp;" "&amp;M65</f>
        <v>N64 ( WIRE 71 ) X1294.6 Y2314.05 G111</v>
      </c>
    </row>
    <row r="66" customFormat="false" ht="13.8" hidden="false" customHeight="false" outlineLevel="0" collapsed="false">
      <c r="D66" s="1" t="n">
        <f aca="false">D65+$B$6</f>
        <v>72</v>
      </c>
      <c r="E66" s="1" t="n">
        <f aca="false">E65+$B$4</f>
        <v>1298.6</v>
      </c>
      <c r="F66" s="1" t="n">
        <f aca="false">F65+$B$5</f>
        <v>2311.175</v>
      </c>
      <c r="I66" s="1" t="s">
        <v>81</v>
      </c>
      <c r="J66" s="1" t="str">
        <f aca="false">"( WIRE "&amp;D66&amp;" )"</f>
        <v>( WIRE 72 )</v>
      </c>
      <c r="K66" s="1" t="str">
        <f aca="false">"X"&amp;$E66</f>
        <v>X1298.6</v>
      </c>
      <c r="L66" s="1" t="str">
        <f aca="false">"Y"&amp;F66</f>
        <v>Y2311.175</v>
      </c>
      <c r="M66" s="1" t="str">
        <f aca="false">"G111"</f>
        <v>G111</v>
      </c>
      <c r="O66" s="13" t="str">
        <f aca="false">I66&amp;" "&amp;J66&amp;" "&amp;K66&amp;" "&amp;L66&amp;" "&amp;M66</f>
        <v>N65 ( WIRE 72 ) X1298.6 Y2311.175 G111</v>
      </c>
    </row>
    <row r="67" customFormat="false" ht="13.8" hidden="false" customHeight="false" outlineLevel="0" collapsed="false">
      <c r="D67" s="1" t="n">
        <f aca="false">D66+$B$6</f>
        <v>73</v>
      </c>
      <c r="E67" s="1" t="n">
        <f aca="false">E66+$B$4</f>
        <v>1302.6</v>
      </c>
      <c r="F67" s="1" t="n">
        <f aca="false">F66+$B$5</f>
        <v>2308.3</v>
      </c>
      <c r="I67" s="1" t="s">
        <v>82</v>
      </c>
      <c r="J67" s="1" t="str">
        <f aca="false">"( WIRE "&amp;D67&amp;" )"</f>
        <v>( WIRE 73 )</v>
      </c>
      <c r="K67" s="1" t="str">
        <f aca="false">"X"&amp;$E67</f>
        <v>X1302.6</v>
      </c>
      <c r="L67" s="1" t="str">
        <f aca="false">"Y"&amp;F67</f>
        <v>Y2308.3</v>
      </c>
      <c r="M67" s="1" t="str">
        <f aca="false">"G111"</f>
        <v>G111</v>
      </c>
      <c r="O67" s="13" t="str">
        <f aca="false">I67&amp;" "&amp;J67&amp;" "&amp;K67&amp;" "&amp;L67&amp;" "&amp;M67</f>
        <v>N66 ( WIRE 73 ) X1302.6 Y2308.3 G111</v>
      </c>
    </row>
    <row r="68" customFormat="false" ht="13.8" hidden="false" customHeight="false" outlineLevel="0" collapsed="false">
      <c r="D68" s="1" t="n">
        <f aca="false">D67+$B$6</f>
        <v>74</v>
      </c>
      <c r="E68" s="1" t="n">
        <f aca="false">E67+$B$4</f>
        <v>1306.6</v>
      </c>
      <c r="F68" s="1" t="n">
        <f aca="false">F67+$B$5</f>
        <v>2305.425</v>
      </c>
      <c r="I68" s="1" t="s">
        <v>83</v>
      </c>
      <c r="J68" s="1" t="str">
        <f aca="false">"( WIRE "&amp;D68&amp;" )"</f>
        <v>( WIRE 74 )</v>
      </c>
      <c r="K68" s="1" t="str">
        <f aca="false">"X"&amp;$E68</f>
        <v>X1306.6</v>
      </c>
      <c r="L68" s="1" t="str">
        <f aca="false">"Y"&amp;F68</f>
        <v>Y2305.425</v>
      </c>
      <c r="M68" s="1" t="str">
        <f aca="false">"G111"</f>
        <v>G111</v>
      </c>
      <c r="O68" s="13" t="str">
        <f aca="false">I68&amp;" "&amp;J68&amp;" "&amp;K68&amp;" "&amp;L68&amp;" "&amp;M68</f>
        <v>N67 ( WIRE 74 ) X1306.6 Y2305.425 G111</v>
      </c>
    </row>
    <row r="69" customFormat="false" ht="13.8" hidden="false" customHeight="false" outlineLevel="0" collapsed="false">
      <c r="D69" s="1" t="n">
        <f aca="false">D68+$B$6</f>
        <v>75</v>
      </c>
      <c r="E69" s="1" t="n">
        <f aca="false">E68+$B$4</f>
        <v>1310.6</v>
      </c>
      <c r="F69" s="1" t="n">
        <f aca="false">F68+$B$5</f>
        <v>2302.55</v>
      </c>
      <c r="I69" s="1" t="s">
        <v>84</v>
      </c>
      <c r="J69" s="1" t="str">
        <f aca="false">"( WIRE "&amp;D69&amp;" )"</f>
        <v>( WIRE 75 )</v>
      </c>
      <c r="K69" s="1" t="str">
        <f aca="false">"X"&amp;$E69</f>
        <v>X1310.6</v>
      </c>
      <c r="L69" s="1" t="str">
        <f aca="false">"Y"&amp;F69</f>
        <v>Y2302.55</v>
      </c>
      <c r="M69" s="1" t="str">
        <f aca="false">"G111"</f>
        <v>G111</v>
      </c>
      <c r="O69" s="13" t="str">
        <f aca="false">I69&amp;" "&amp;J69&amp;" "&amp;K69&amp;" "&amp;L69&amp;" "&amp;M69</f>
        <v>N68 ( WIRE 75 ) X1310.6 Y2302.55 G111</v>
      </c>
    </row>
    <row r="70" customFormat="false" ht="13.8" hidden="false" customHeight="false" outlineLevel="0" collapsed="false">
      <c r="D70" s="1" t="n">
        <f aca="false">D69+$B$6</f>
        <v>76</v>
      </c>
      <c r="E70" s="1" t="n">
        <f aca="false">E69+$B$4</f>
        <v>1314.6</v>
      </c>
      <c r="F70" s="1" t="n">
        <f aca="false">F69+$B$5</f>
        <v>2299.675</v>
      </c>
      <c r="I70" s="1" t="s">
        <v>85</v>
      </c>
      <c r="J70" s="1" t="str">
        <f aca="false">"( WIRE "&amp;D70&amp;" )"</f>
        <v>( WIRE 76 )</v>
      </c>
      <c r="K70" s="1" t="str">
        <f aca="false">"X"&amp;$E70</f>
        <v>X1314.6</v>
      </c>
      <c r="L70" s="1" t="str">
        <f aca="false">"Y"&amp;F70</f>
        <v>Y2299.675</v>
      </c>
      <c r="M70" s="1" t="str">
        <f aca="false">"G111"</f>
        <v>G111</v>
      </c>
      <c r="O70" s="13" t="str">
        <f aca="false">I70&amp;" "&amp;J70&amp;" "&amp;K70&amp;" "&amp;L70&amp;" "&amp;M70</f>
        <v>N69 ( WIRE 76 ) X1314.6 Y2299.675 G111</v>
      </c>
    </row>
    <row r="71" customFormat="false" ht="13.8" hidden="false" customHeight="false" outlineLevel="0" collapsed="false">
      <c r="D71" s="1" t="n">
        <f aca="false">D70+$B$6</f>
        <v>77</v>
      </c>
      <c r="E71" s="1" t="n">
        <f aca="false">E70+$B$4</f>
        <v>1318.6</v>
      </c>
      <c r="F71" s="1" t="n">
        <f aca="false">F70+$B$5</f>
        <v>2296.8</v>
      </c>
      <c r="I71" s="1" t="s">
        <v>86</v>
      </c>
      <c r="J71" s="1" t="str">
        <f aca="false">"( WIRE "&amp;D71&amp;" )"</f>
        <v>( WIRE 77 )</v>
      </c>
      <c r="K71" s="1" t="str">
        <f aca="false">"X"&amp;$E71</f>
        <v>X1318.6</v>
      </c>
      <c r="L71" s="1" t="str">
        <f aca="false">"Y"&amp;F71</f>
        <v>Y2296.8</v>
      </c>
      <c r="M71" s="1" t="str">
        <f aca="false">"G111"</f>
        <v>G111</v>
      </c>
      <c r="O71" s="13" t="str">
        <f aca="false">I71&amp;" "&amp;J71&amp;" "&amp;K71&amp;" "&amp;L71&amp;" "&amp;M71</f>
        <v>N70 ( WIRE 77 ) X1318.6 Y2296.8 G111</v>
      </c>
    </row>
    <row r="72" customFormat="false" ht="13.8" hidden="false" customHeight="false" outlineLevel="0" collapsed="false">
      <c r="D72" s="1" t="n">
        <f aca="false">D71+$B$6</f>
        <v>78</v>
      </c>
      <c r="E72" s="1" t="n">
        <f aca="false">E71+$B$4</f>
        <v>1322.6</v>
      </c>
      <c r="F72" s="1" t="n">
        <f aca="false">F71+$B$5</f>
        <v>2293.925</v>
      </c>
      <c r="I72" s="1" t="s">
        <v>87</v>
      </c>
      <c r="J72" s="1" t="str">
        <f aca="false">"( WIRE "&amp;D72&amp;" )"</f>
        <v>( WIRE 78 )</v>
      </c>
      <c r="K72" s="1" t="str">
        <f aca="false">"X"&amp;$E72</f>
        <v>X1322.6</v>
      </c>
      <c r="L72" s="1" t="str">
        <f aca="false">"Y"&amp;F72</f>
        <v>Y2293.925</v>
      </c>
      <c r="M72" s="1" t="str">
        <f aca="false">"G111"</f>
        <v>G111</v>
      </c>
      <c r="O72" s="13" t="str">
        <f aca="false">I72&amp;" "&amp;J72&amp;" "&amp;K72&amp;" "&amp;L72&amp;" "&amp;M72</f>
        <v>N71 ( WIRE 78 ) X1322.6 Y2293.925 G111</v>
      </c>
    </row>
    <row r="73" customFormat="false" ht="13.8" hidden="false" customHeight="false" outlineLevel="0" collapsed="false">
      <c r="D73" s="1" t="n">
        <f aca="false">D72+$B$6</f>
        <v>79</v>
      </c>
      <c r="E73" s="1" t="n">
        <f aca="false">E72+$B$4</f>
        <v>1326.6</v>
      </c>
      <c r="F73" s="1" t="n">
        <f aca="false">F72+$B$5</f>
        <v>2291.05</v>
      </c>
      <c r="I73" s="1" t="s">
        <v>88</v>
      </c>
      <c r="J73" s="1" t="str">
        <f aca="false">"( WIRE "&amp;D73&amp;" )"</f>
        <v>( WIRE 79 )</v>
      </c>
      <c r="K73" s="1" t="str">
        <f aca="false">"X"&amp;$E73</f>
        <v>X1326.6</v>
      </c>
      <c r="L73" s="1" t="str">
        <f aca="false">"Y"&amp;F73</f>
        <v>Y2291.05</v>
      </c>
      <c r="M73" s="1" t="str">
        <f aca="false">"G111"</f>
        <v>G111</v>
      </c>
      <c r="O73" s="13" t="str">
        <f aca="false">I73&amp;" "&amp;J73&amp;" "&amp;K73&amp;" "&amp;L73&amp;" "&amp;M73</f>
        <v>N72 ( WIRE 79 ) X1326.6 Y2291.05 G111</v>
      </c>
    </row>
    <row r="74" customFormat="false" ht="13.8" hidden="false" customHeight="false" outlineLevel="0" collapsed="false">
      <c r="D74" s="1" t="n">
        <f aca="false">D73+$B$6</f>
        <v>80</v>
      </c>
      <c r="E74" s="1" t="n">
        <f aca="false">E73+$B$4</f>
        <v>1330.6</v>
      </c>
      <c r="F74" s="1" t="n">
        <f aca="false">F73+$B$5</f>
        <v>2288.175</v>
      </c>
      <c r="I74" s="1" t="s">
        <v>89</v>
      </c>
      <c r="J74" s="1" t="str">
        <f aca="false">"( WIRE "&amp;D74&amp;" )"</f>
        <v>( WIRE 80 )</v>
      </c>
      <c r="K74" s="1" t="str">
        <f aca="false">"X"&amp;$E74</f>
        <v>X1330.6</v>
      </c>
      <c r="L74" s="1" t="str">
        <f aca="false">"Y"&amp;F74</f>
        <v>Y2288.175</v>
      </c>
      <c r="M74" s="1" t="str">
        <f aca="false">"G111"</f>
        <v>G111</v>
      </c>
      <c r="O74" s="13" t="str">
        <f aca="false">I74&amp;" "&amp;J74&amp;" "&amp;K74&amp;" "&amp;L74&amp;" "&amp;M74</f>
        <v>N73 ( WIRE 80 ) X1330.6 Y2288.175 G111</v>
      </c>
    </row>
    <row r="75" customFormat="false" ht="13.8" hidden="false" customHeight="false" outlineLevel="0" collapsed="false">
      <c r="D75" s="1" t="n">
        <f aca="false">D74+$B$6</f>
        <v>81</v>
      </c>
      <c r="E75" s="1" t="n">
        <f aca="false">E74+$B$4</f>
        <v>1334.6</v>
      </c>
      <c r="F75" s="1" t="n">
        <f aca="false">F74+$B$5</f>
        <v>2285.3</v>
      </c>
      <c r="I75" s="1" t="s">
        <v>90</v>
      </c>
      <c r="J75" s="1" t="str">
        <f aca="false">"( WIRE "&amp;D75&amp;" )"</f>
        <v>( WIRE 81 )</v>
      </c>
      <c r="K75" s="1" t="str">
        <f aca="false">"X"&amp;$E75</f>
        <v>X1334.6</v>
      </c>
      <c r="L75" s="1" t="str">
        <f aca="false">"Y"&amp;F75</f>
        <v>Y2285.3</v>
      </c>
      <c r="M75" s="1" t="str">
        <f aca="false">"G111"</f>
        <v>G111</v>
      </c>
      <c r="O75" s="13" t="str">
        <f aca="false">I75&amp;" "&amp;J75&amp;" "&amp;K75&amp;" "&amp;L75&amp;" "&amp;M75</f>
        <v>N74 ( WIRE 81 ) X1334.6 Y2285.3 G111</v>
      </c>
    </row>
    <row r="76" customFormat="false" ht="13.8" hidden="false" customHeight="false" outlineLevel="0" collapsed="false">
      <c r="D76" s="1" t="n">
        <f aca="false">D75+$B$6</f>
        <v>82</v>
      </c>
      <c r="E76" s="1" t="n">
        <f aca="false">E75+$B$4</f>
        <v>1338.6</v>
      </c>
      <c r="F76" s="1" t="n">
        <f aca="false">F75+$B$5</f>
        <v>2282.425</v>
      </c>
      <c r="I76" s="1" t="s">
        <v>91</v>
      </c>
      <c r="J76" s="1" t="str">
        <f aca="false">"( WIRE "&amp;D76&amp;" )"</f>
        <v>( WIRE 82 )</v>
      </c>
      <c r="K76" s="1" t="str">
        <f aca="false">"X"&amp;$E76</f>
        <v>X1338.6</v>
      </c>
      <c r="L76" s="1" t="str">
        <f aca="false">"Y"&amp;F76</f>
        <v>Y2282.425</v>
      </c>
      <c r="M76" s="1" t="str">
        <f aca="false">"G111"</f>
        <v>G111</v>
      </c>
      <c r="O76" s="13" t="str">
        <f aca="false">I76&amp;" "&amp;J76&amp;" "&amp;K76&amp;" "&amp;L76&amp;" "&amp;M76</f>
        <v>N75 ( WIRE 82 ) X1338.6 Y2282.425 G111</v>
      </c>
    </row>
    <row r="77" customFormat="false" ht="13.8" hidden="false" customHeight="false" outlineLevel="0" collapsed="false">
      <c r="D77" s="1" t="n">
        <f aca="false">D76+$B$6</f>
        <v>83</v>
      </c>
      <c r="E77" s="1" t="n">
        <f aca="false">E76+$B$4</f>
        <v>1342.6</v>
      </c>
      <c r="F77" s="1" t="n">
        <f aca="false">F76+$B$5</f>
        <v>2279.55</v>
      </c>
      <c r="I77" s="1" t="s">
        <v>92</v>
      </c>
      <c r="J77" s="1" t="str">
        <f aca="false">"( WIRE "&amp;D77&amp;" )"</f>
        <v>( WIRE 83 )</v>
      </c>
      <c r="K77" s="1" t="str">
        <f aca="false">"X"&amp;$E77</f>
        <v>X1342.6</v>
      </c>
      <c r="L77" s="1" t="str">
        <f aca="false">"Y"&amp;F77</f>
        <v>Y2279.55</v>
      </c>
      <c r="M77" s="1" t="str">
        <f aca="false">"G111"</f>
        <v>G111</v>
      </c>
      <c r="O77" s="13" t="str">
        <f aca="false">I77&amp;" "&amp;J77&amp;" "&amp;K77&amp;" "&amp;L77&amp;" "&amp;M77</f>
        <v>N76 ( WIRE 83 ) X1342.6 Y2279.55 G111</v>
      </c>
    </row>
    <row r="78" customFormat="false" ht="13.8" hidden="false" customHeight="false" outlineLevel="0" collapsed="false">
      <c r="D78" s="1" t="n">
        <f aca="false">D77+$B$6</f>
        <v>84</v>
      </c>
      <c r="E78" s="1" t="n">
        <f aca="false">E77+$B$4</f>
        <v>1346.6</v>
      </c>
      <c r="F78" s="1" t="n">
        <f aca="false">F77+$B$5</f>
        <v>2276.675</v>
      </c>
      <c r="I78" s="1" t="s">
        <v>93</v>
      </c>
      <c r="J78" s="1" t="str">
        <f aca="false">"( WIRE "&amp;D78&amp;" )"</f>
        <v>( WIRE 84 )</v>
      </c>
      <c r="K78" s="1" t="str">
        <f aca="false">"X"&amp;$E78</f>
        <v>X1346.6</v>
      </c>
      <c r="L78" s="1" t="str">
        <f aca="false">"Y"&amp;F78</f>
        <v>Y2276.675</v>
      </c>
      <c r="M78" s="1" t="str">
        <f aca="false">"G111"</f>
        <v>G111</v>
      </c>
      <c r="O78" s="13" t="str">
        <f aca="false">I78&amp;" "&amp;J78&amp;" "&amp;K78&amp;" "&amp;L78&amp;" "&amp;M78</f>
        <v>N77 ( WIRE 84 ) X1346.6 Y2276.675 G111</v>
      </c>
    </row>
    <row r="79" customFormat="false" ht="13.8" hidden="false" customHeight="false" outlineLevel="0" collapsed="false">
      <c r="D79" s="1" t="n">
        <f aca="false">D78+$B$6</f>
        <v>85</v>
      </c>
      <c r="E79" s="1" t="n">
        <f aca="false">E78+$B$4</f>
        <v>1350.6</v>
      </c>
      <c r="F79" s="1" t="n">
        <f aca="false">F78+$B$5</f>
        <v>2273.8</v>
      </c>
      <c r="I79" s="1" t="s">
        <v>94</v>
      </c>
      <c r="J79" s="1" t="str">
        <f aca="false">"( WIRE "&amp;D79&amp;" )"</f>
        <v>( WIRE 85 )</v>
      </c>
      <c r="K79" s="1" t="str">
        <f aca="false">"X"&amp;$E79</f>
        <v>X1350.6</v>
      </c>
      <c r="L79" s="1" t="str">
        <f aca="false">"Y"&amp;F79</f>
        <v>Y2273.8</v>
      </c>
      <c r="M79" s="1" t="str">
        <f aca="false">"G111"</f>
        <v>G111</v>
      </c>
      <c r="O79" s="13" t="str">
        <f aca="false">I79&amp;" "&amp;J79&amp;" "&amp;K79&amp;" "&amp;L79&amp;" "&amp;M79</f>
        <v>N78 ( WIRE 85 ) X1350.6 Y2273.8 G111</v>
      </c>
    </row>
    <row r="80" customFormat="false" ht="13.8" hidden="false" customHeight="false" outlineLevel="0" collapsed="false">
      <c r="D80" s="1" t="n">
        <f aca="false">D79+$B$6</f>
        <v>86</v>
      </c>
      <c r="E80" s="1" t="n">
        <f aca="false">E79+$B$4</f>
        <v>1354.6</v>
      </c>
      <c r="F80" s="1" t="n">
        <f aca="false">F79+$B$5</f>
        <v>2270.925</v>
      </c>
      <c r="I80" s="1" t="s">
        <v>95</v>
      </c>
      <c r="J80" s="1" t="str">
        <f aca="false">"( WIRE "&amp;D80&amp;" )"</f>
        <v>( WIRE 86 )</v>
      </c>
      <c r="K80" s="1" t="str">
        <f aca="false">"X"&amp;$E80</f>
        <v>X1354.6</v>
      </c>
      <c r="L80" s="1" t="str">
        <f aca="false">"Y"&amp;F80</f>
        <v>Y2270.925</v>
      </c>
      <c r="M80" s="1" t="str">
        <f aca="false">"G111"</f>
        <v>G111</v>
      </c>
      <c r="O80" s="13" t="str">
        <f aca="false">I80&amp;" "&amp;J80&amp;" "&amp;K80&amp;" "&amp;L80&amp;" "&amp;M80</f>
        <v>N79 ( WIRE 86 ) X1354.6 Y2270.925 G111</v>
      </c>
    </row>
    <row r="81" customFormat="false" ht="13.8" hidden="false" customHeight="false" outlineLevel="0" collapsed="false">
      <c r="D81" s="1" t="n">
        <f aca="false">D80+$B$6</f>
        <v>87</v>
      </c>
      <c r="E81" s="1" t="n">
        <f aca="false">E80+$B$4</f>
        <v>1358.6</v>
      </c>
      <c r="F81" s="1" t="n">
        <f aca="false">F80+$B$5</f>
        <v>2268.05</v>
      </c>
      <c r="I81" s="1" t="s">
        <v>96</v>
      </c>
      <c r="J81" s="1" t="str">
        <f aca="false">"( WIRE "&amp;D81&amp;" )"</f>
        <v>( WIRE 87 )</v>
      </c>
      <c r="K81" s="1" t="str">
        <f aca="false">"X"&amp;$E81</f>
        <v>X1358.6</v>
      </c>
      <c r="L81" s="1" t="str">
        <f aca="false">"Y"&amp;F81</f>
        <v>Y2268.05</v>
      </c>
      <c r="M81" s="1" t="str">
        <f aca="false">"G111"</f>
        <v>G111</v>
      </c>
      <c r="O81" s="13" t="str">
        <f aca="false">I81&amp;" "&amp;J81&amp;" "&amp;K81&amp;" "&amp;L81&amp;" "&amp;M81</f>
        <v>N80 ( WIRE 87 ) X1358.6 Y2268.05 G111</v>
      </c>
    </row>
    <row r="82" customFormat="false" ht="13.8" hidden="false" customHeight="false" outlineLevel="0" collapsed="false">
      <c r="D82" s="1" t="n">
        <f aca="false">D81+$B$6</f>
        <v>88</v>
      </c>
      <c r="E82" s="1" t="n">
        <f aca="false">E81+$B$4</f>
        <v>1362.6</v>
      </c>
      <c r="F82" s="1" t="n">
        <f aca="false">F81+$B$5</f>
        <v>2265.175</v>
      </c>
      <c r="I82" s="1" t="s">
        <v>97</v>
      </c>
      <c r="J82" s="1" t="str">
        <f aca="false">"( WIRE "&amp;D82&amp;" )"</f>
        <v>( WIRE 88 )</v>
      </c>
      <c r="K82" s="1" t="str">
        <f aca="false">"X"&amp;$E82</f>
        <v>X1362.6</v>
      </c>
      <c r="L82" s="1" t="str">
        <f aca="false">"Y"&amp;F82</f>
        <v>Y2265.175</v>
      </c>
      <c r="M82" s="1" t="str">
        <f aca="false">"G111"</f>
        <v>G111</v>
      </c>
      <c r="O82" s="13" t="str">
        <f aca="false">I82&amp;" "&amp;J82&amp;" "&amp;K82&amp;" "&amp;L82&amp;" "&amp;M82</f>
        <v>N81 ( WIRE 88 ) X1362.6 Y2265.175 G111</v>
      </c>
    </row>
    <row r="83" customFormat="false" ht="13.8" hidden="false" customHeight="false" outlineLevel="0" collapsed="false">
      <c r="D83" s="1" t="n">
        <f aca="false">D82+$B$6</f>
        <v>89</v>
      </c>
      <c r="E83" s="1" t="n">
        <f aca="false">E82+$B$4</f>
        <v>1366.6</v>
      </c>
      <c r="F83" s="1" t="n">
        <f aca="false">F82+$B$5</f>
        <v>2262.3</v>
      </c>
      <c r="I83" s="1" t="s">
        <v>98</v>
      </c>
      <c r="J83" s="1" t="str">
        <f aca="false">"( WIRE "&amp;D83&amp;" )"</f>
        <v>( WIRE 89 )</v>
      </c>
      <c r="K83" s="1" t="str">
        <f aca="false">"X"&amp;$E83</f>
        <v>X1366.6</v>
      </c>
      <c r="L83" s="1" t="str">
        <f aca="false">"Y"&amp;F83</f>
        <v>Y2262.3</v>
      </c>
      <c r="M83" s="1" t="str">
        <f aca="false">"G111"</f>
        <v>G111</v>
      </c>
      <c r="O83" s="13" t="str">
        <f aca="false">I83&amp;" "&amp;J83&amp;" "&amp;K83&amp;" "&amp;L83&amp;" "&amp;M83</f>
        <v>N82 ( WIRE 89 ) X1366.6 Y2262.3 G111</v>
      </c>
    </row>
    <row r="84" customFormat="false" ht="13.8" hidden="false" customHeight="false" outlineLevel="0" collapsed="false">
      <c r="D84" s="1" t="n">
        <f aca="false">D83+$B$6</f>
        <v>90</v>
      </c>
      <c r="E84" s="1" t="n">
        <f aca="false">E83+$B$4</f>
        <v>1370.6</v>
      </c>
      <c r="F84" s="1" t="n">
        <f aca="false">F83+$B$5</f>
        <v>2259.425</v>
      </c>
      <c r="I84" s="1" t="s">
        <v>99</v>
      </c>
      <c r="J84" s="1" t="str">
        <f aca="false">"( WIRE "&amp;D84&amp;" )"</f>
        <v>( WIRE 90 )</v>
      </c>
      <c r="K84" s="1" t="str">
        <f aca="false">"X"&amp;$E84</f>
        <v>X1370.6</v>
      </c>
      <c r="L84" s="1" t="str">
        <f aca="false">"Y"&amp;F84</f>
        <v>Y2259.425</v>
      </c>
      <c r="M84" s="1" t="str">
        <f aca="false">"G111"</f>
        <v>G111</v>
      </c>
      <c r="O84" s="13" t="str">
        <f aca="false">I84&amp;" "&amp;J84&amp;" "&amp;K84&amp;" "&amp;L84&amp;" "&amp;M84</f>
        <v>N83 ( WIRE 90 ) X1370.6 Y2259.425 G111</v>
      </c>
    </row>
    <row r="85" customFormat="false" ht="13.8" hidden="false" customHeight="false" outlineLevel="0" collapsed="false">
      <c r="D85" s="1" t="n">
        <f aca="false">D84+$B$6</f>
        <v>91</v>
      </c>
      <c r="E85" s="1" t="n">
        <f aca="false">E84+$B$4</f>
        <v>1374.6</v>
      </c>
      <c r="F85" s="1" t="n">
        <f aca="false">F84+$B$5</f>
        <v>2256.55</v>
      </c>
      <c r="I85" s="1" t="s">
        <v>100</v>
      </c>
      <c r="J85" s="1" t="str">
        <f aca="false">"( WIRE "&amp;D85&amp;" )"</f>
        <v>( WIRE 91 )</v>
      </c>
      <c r="K85" s="1" t="str">
        <f aca="false">"X"&amp;$E85</f>
        <v>X1374.6</v>
      </c>
      <c r="L85" s="1" t="str">
        <f aca="false">"Y"&amp;F85</f>
        <v>Y2256.55</v>
      </c>
      <c r="M85" s="1" t="str">
        <f aca="false">"G111"</f>
        <v>G111</v>
      </c>
      <c r="O85" s="13" t="str">
        <f aca="false">I85&amp;" "&amp;J85&amp;" "&amp;K85&amp;" "&amp;L85&amp;" "&amp;M85</f>
        <v>N84 ( WIRE 91 ) X1374.6 Y2256.55 G111</v>
      </c>
    </row>
    <row r="86" customFormat="false" ht="13.8" hidden="false" customHeight="false" outlineLevel="0" collapsed="false">
      <c r="D86" s="1" t="n">
        <f aca="false">D85+$B$6</f>
        <v>92</v>
      </c>
      <c r="E86" s="1" t="n">
        <f aca="false">E85+$B$4</f>
        <v>1378.6</v>
      </c>
      <c r="F86" s="1" t="n">
        <f aca="false">F85+$B$5</f>
        <v>2253.675</v>
      </c>
      <c r="I86" s="1" t="s">
        <v>101</v>
      </c>
      <c r="J86" s="1" t="str">
        <f aca="false">"( WIRE "&amp;D86&amp;" )"</f>
        <v>( WIRE 92 )</v>
      </c>
      <c r="K86" s="1" t="str">
        <f aca="false">"X"&amp;$E86</f>
        <v>X1378.6</v>
      </c>
      <c r="L86" s="1" t="str">
        <f aca="false">"Y"&amp;F86</f>
        <v>Y2253.675</v>
      </c>
      <c r="M86" s="1" t="str">
        <f aca="false">"G111"</f>
        <v>G111</v>
      </c>
      <c r="O86" s="13" t="str">
        <f aca="false">I86&amp;" "&amp;J86&amp;" "&amp;K86&amp;" "&amp;L86&amp;" "&amp;M86</f>
        <v>N85 ( WIRE 92 ) X1378.6 Y2253.675 G111</v>
      </c>
    </row>
    <row r="87" customFormat="false" ht="13.8" hidden="false" customHeight="false" outlineLevel="0" collapsed="false">
      <c r="D87" s="1" t="n">
        <f aca="false">D86+$B$6</f>
        <v>93</v>
      </c>
      <c r="E87" s="1" t="n">
        <f aca="false">E86+$B$4</f>
        <v>1382.6</v>
      </c>
      <c r="F87" s="1" t="n">
        <f aca="false">F86+$B$5</f>
        <v>2250.8</v>
      </c>
      <c r="I87" s="1" t="s">
        <v>102</v>
      </c>
      <c r="J87" s="1" t="str">
        <f aca="false">"( WIRE "&amp;D87&amp;" )"</f>
        <v>( WIRE 93 )</v>
      </c>
      <c r="K87" s="1" t="str">
        <f aca="false">"X"&amp;$E87</f>
        <v>X1382.6</v>
      </c>
      <c r="L87" s="1" t="str">
        <f aca="false">"Y"&amp;F87</f>
        <v>Y2250.8</v>
      </c>
      <c r="M87" s="1" t="str">
        <f aca="false">"G111"</f>
        <v>G111</v>
      </c>
      <c r="O87" s="13" t="str">
        <f aca="false">I87&amp;" "&amp;J87&amp;" "&amp;K87&amp;" "&amp;L87&amp;" "&amp;M87</f>
        <v>N86 ( WIRE 93 ) X1382.6 Y2250.8 G111</v>
      </c>
    </row>
    <row r="88" customFormat="false" ht="13.8" hidden="false" customHeight="false" outlineLevel="0" collapsed="false">
      <c r="D88" s="1" t="n">
        <f aca="false">D87+$B$6</f>
        <v>94</v>
      </c>
      <c r="E88" s="1" t="n">
        <f aca="false">E87+$B$4</f>
        <v>1386.6</v>
      </c>
      <c r="F88" s="1" t="n">
        <f aca="false">F87+$B$5</f>
        <v>2247.925</v>
      </c>
      <c r="I88" s="1" t="s">
        <v>103</v>
      </c>
      <c r="J88" s="1" t="str">
        <f aca="false">"( WIRE "&amp;D88&amp;" )"</f>
        <v>( WIRE 94 )</v>
      </c>
      <c r="K88" s="1" t="str">
        <f aca="false">"X"&amp;$E88</f>
        <v>X1386.6</v>
      </c>
      <c r="L88" s="1" t="str">
        <f aca="false">"Y"&amp;F88</f>
        <v>Y2247.925</v>
      </c>
      <c r="M88" s="1" t="str">
        <f aca="false">"G111"</f>
        <v>G111</v>
      </c>
      <c r="O88" s="13" t="str">
        <f aca="false">I88&amp;" "&amp;J88&amp;" "&amp;K88&amp;" "&amp;L88&amp;" "&amp;M88</f>
        <v>N87 ( WIRE 94 ) X1386.6 Y2247.925 G111</v>
      </c>
    </row>
    <row r="89" customFormat="false" ht="13.8" hidden="false" customHeight="false" outlineLevel="0" collapsed="false">
      <c r="D89" s="1" t="n">
        <f aca="false">D88+$B$6</f>
        <v>95</v>
      </c>
      <c r="E89" s="1" t="n">
        <f aca="false">E88+$B$4</f>
        <v>1390.6</v>
      </c>
      <c r="F89" s="1" t="n">
        <f aca="false">F88+$B$5</f>
        <v>2245.05</v>
      </c>
      <c r="I89" s="1" t="s">
        <v>104</v>
      </c>
      <c r="J89" s="1" t="str">
        <f aca="false">"( WIRE "&amp;D89&amp;" )"</f>
        <v>( WIRE 95 )</v>
      </c>
      <c r="K89" s="1" t="str">
        <f aca="false">"X"&amp;$E89</f>
        <v>X1390.6</v>
      </c>
      <c r="L89" s="1" t="str">
        <f aca="false">"Y"&amp;F89</f>
        <v>Y2245.05</v>
      </c>
      <c r="M89" s="1" t="str">
        <f aca="false">"G111"</f>
        <v>G111</v>
      </c>
      <c r="O89" s="13" t="str">
        <f aca="false">I89&amp;" "&amp;J89&amp;" "&amp;K89&amp;" "&amp;L89&amp;" "&amp;M89</f>
        <v>N88 ( WIRE 95 ) X1390.6 Y2245.05 G111</v>
      </c>
    </row>
    <row r="90" customFormat="false" ht="13.8" hidden="false" customHeight="false" outlineLevel="0" collapsed="false">
      <c r="D90" s="1" t="n">
        <f aca="false">D89+$B$6</f>
        <v>96</v>
      </c>
      <c r="E90" s="1" t="n">
        <f aca="false">E89+$B$4</f>
        <v>1394.6</v>
      </c>
      <c r="F90" s="1" t="n">
        <f aca="false">F89+$B$5</f>
        <v>2242.175</v>
      </c>
      <c r="I90" s="1" t="s">
        <v>105</v>
      </c>
      <c r="J90" s="1" t="str">
        <f aca="false">"( WIRE "&amp;D90&amp;" )"</f>
        <v>( WIRE 96 )</v>
      </c>
      <c r="K90" s="1" t="str">
        <f aca="false">"X"&amp;$E90</f>
        <v>X1394.6</v>
      </c>
      <c r="L90" s="1" t="str">
        <f aca="false">"Y"&amp;F90</f>
        <v>Y2242.175</v>
      </c>
      <c r="M90" s="1" t="str">
        <f aca="false">"G111"</f>
        <v>G111</v>
      </c>
      <c r="O90" s="13" t="str">
        <f aca="false">I90&amp;" "&amp;J90&amp;" "&amp;K90&amp;" "&amp;L90&amp;" "&amp;M90</f>
        <v>N89 ( WIRE 96 ) X1394.6 Y2242.175 G111</v>
      </c>
    </row>
    <row r="91" customFormat="false" ht="13.8" hidden="false" customHeight="false" outlineLevel="0" collapsed="false">
      <c r="D91" s="1" t="n">
        <f aca="false">D90+$B$6</f>
        <v>97</v>
      </c>
      <c r="E91" s="1" t="n">
        <f aca="false">E90+$B$4</f>
        <v>1398.6</v>
      </c>
      <c r="F91" s="1" t="n">
        <f aca="false">F90+$B$5</f>
        <v>2239.3</v>
      </c>
      <c r="I91" s="1" t="s">
        <v>106</v>
      </c>
      <c r="J91" s="1" t="str">
        <f aca="false">"( WIRE "&amp;D91&amp;" )"</f>
        <v>( WIRE 97 )</v>
      </c>
      <c r="K91" s="1" t="str">
        <f aca="false">"X"&amp;$E91</f>
        <v>X1398.6</v>
      </c>
      <c r="L91" s="1" t="str">
        <f aca="false">"Y"&amp;F91</f>
        <v>Y2239.3</v>
      </c>
      <c r="M91" s="1" t="str">
        <f aca="false">"G111"</f>
        <v>G111</v>
      </c>
      <c r="O91" s="13" t="str">
        <f aca="false">I91&amp;" "&amp;J91&amp;" "&amp;K91&amp;" "&amp;L91&amp;" "&amp;M91</f>
        <v>N90 ( WIRE 97 ) X1398.6 Y2239.3 G111</v>
      </c>
    </row>
    <row r="92" customFormat="false" ht="13.8" hidden="false" customHeight="false" outlineLevel="0" collapsed="false">
      <c r="D92" s="1" t="n">
        <f aca="false">D91+$B$6</f>
        <v>98</v>
      </c>
      <c r="E92" s="1" t="n">
        <f aca="false">E91+$B$4</f>
        <v>1402.6</v>
      </c>
      <c r="F92" s="1" t="n">
        <f aca="false">F91+$B$5</f>
        <v>2236.425</v>
      </c>
      <c r="I92" s="1" t="s">
        <v>107</v>
      </c>
      <c r="J92" s="1" t="str">
        <f aca="false">"( WIRE "&amp;D92&amp;" )"</f>
        <v>( WIRE 98 )</v>
      </c>
      <c r="K92" s="1" t="str">
        <f aca="false">"X"&amp;$E92</f>
        <v>X1402.6</v>
      </c>
      <c r="L92" s="1" t="str">
        <f aca="false">"Y"&amp;F92</f>
        <v>Y2236.425</v>
      </c>
      <c r="M92" s="1" t="str">
        <f aca="false">"G111"</f>
        <v>G111</v>
      </c>
      <c r="O92" s="13" t="str">
        <f aca="false">I92&amp;" "&amp;J92&amp;" "&amp;K92&amp;" "&amp;L92&amp;" "&amp;M92</f>
        <v>N91 ( WIRE 98 ) X1402.6 Y2236.425 G111</v>
      </c>
    </row>
    <row r="93" customFormat="false" ht="13.8" hidden="false" customHeight="false" outlineLevel="0" collapsed="false">
      <c r="D93" s="1" t="n">
        <f aca="false">D92+$B$6</f>
        <v>99</v>
      </c>
      <c r="E93" s="1" t="n">
        <f aca="false">E92+$B$4</f>
        <v>1406.6</v>
      </c>
      <c r="F93" s="1" t="n">
        <f aca="false">F92+$B$5</f>
        <v>2233.55</v>
      </c>
      <c r="I93" s="1" t="s">
        <v>108</v>
      </c>
      <c r="J93" s="1" t="str">
        <f aca="false">"( WIRE "&amp;D93&amp;" )"</f>
        <v>( WIRE 99 )</v>
      </c>
      <c r="K93" s="1" t="str">
        <f aca="false">"X"&amp;$E93</f>
        <v>X1406.6</v>
      </c>
      <c r="L93" s="1" t="str">
        <f aca="false">"Y"&amp;F93</f>
        <v>Y2233.55</v>
      </c>
      <c r="M93" s="1" t="str">
        <f aca="false">"G111"</f>
        <v>G111</v>
      </c>
      <c r="O93" s="13" t="str">
        <f aca="false">I93&amp;" "&amp;J93&amp;" "&amp;K93&amp;" "&amp;L93&amp;" "&amp;M93</f>
        <v>N92 ( WIRE 99 ) X1406.6 Y2233.55 G111</v>
      </c>
    </row>
    <row r="94" customFormat="false" ht="13.8" hidden="false" customHeight="false" outlineLevel="0" collapsed="false">
      <c r="D94" s="1" t="n">
        <f aca="false">D93+$B$6</f>
        <v>100</v>
      </c>
      <c r="E94" s="1" t="n">
        <f aca="false">E93+$B$4</f>
        <v>1410.6</v>
      </c>
      <c r="F94" s="1" t="n">
        <f aca="false">F93+$B$5</f>
        <v>2230.675</v>
      </c>
      <c r="I94" s="1" t="s">
        <v>109</v>
      </c>
      <c r="J94" s="1" t="str">
        <f aca="false">"( WIRE "&amp;D94&amp;" )"</f>
        <v>( WIRE 100 )</v>
      </c>
      <c r="K94" s="1" t="str">
        <f aca="false">"X"&amp;$E94</f>
        <v>X1410.6</v>
      </c>
      <c r="L94" s="1" t="str">
        <f aca="false">"Y"&amp;F94</f>
        <v>Y2230.675</v>
      </c>
      <c r="M94" s="1" t="str">
        <f aca="false">"G111"</f>
        <v>G111</v>
      </c>
      <c r="O94" s="13" t="str">
        <f aca="false">I94&amp;" "&amp;J94&amp;" "&amp;K94&amp;" "&amp;L94&amp;" "&amp;M94</f>
        <v>N93 ( WIRE 100 ) X1410.6 Y2230.675 G111</v>
      </c>
    </row>
    <row r="95" customFormat="false" ht="13.8" hidden="false" customHeight="false" outlineLevel="0" collapsed="false">
      <c r="D95" s="1" t="n">
        <f aca="false">D94+$B$6</f>
        <v>101</v>
      </c>
      <c r="E95" s="1" t="n">
        <f aca="false">E94+$B$4</f>
        <v>1414.6</v>
      </c>
      <c r="F95" s="1" t="n">
        <f aca="false">F94+$B$5</f>
        <v>2227.8</v>
      </c>
      <c r="I95" s="1" t="s">
        <v>110</v>
      </c>
      <c r="J95" s="1" t="str">
        <f aca="false">"( WIRE "&amp;D95&amp;" )"</f>
        <v>( WIRE 101 )</v>
      </c>
      <c r="K95" s="1" t="str">
        <f aca="false">"X"&amp;$E95</f>
        <v>X1414.6</v>
      </c>
      <c r="L95" s="1" t="str">
        <f aca="false">"Y"&amp;F95</f>
        <v>Y2227.8</v>
      </c>
      <c r="M95" s="1" t="str">
        <f aca="false">"G111"</f>
        <v>G111</v>
      </c>
      <c r="O95" s="13" t="str">
        <f aca="false">I95&amp;" "&amp;J95&amp;" "&amp;K95&amp;" "&amp;L95&amp;" "&amp;M95</f>
        <v>N94 ( WIRE 101 ) X1414.6 Y2227.8 G111</v>
      </c>
    </row>
    <row r="96" customFormat="false" ht="13.8" hidden="false" customHeight="false" outlineLevel="0" collapsed="false">
      <c r="D96" s="1" t="n">
        <f aca="false">D95+$B$6</f>
        <v>102</v>
      </c>
      <c r="E96" s="1" t="n">
        <f aca="false">E95+$B$4</f>
        <v>1418.6</v>
      </c>
      <c r="F96" s="1" t="n">
        <f aca="false">F95+$B$5</f>
        <v>2224.925</v>
      </c>
      <c r="I96" s="1" t="s">
        <v>111</v>
      </c>
      <c r="J96" s="1" t="str">
        <f aca="false">"( WIRE "&amp;D96&amp;" )"</f>
        <v>( WIRE 102 )</v>
      </c>
      <c r="K96" s="1" t="str">
        <f aca="false">"X"&amp;$E96</f>
        <v>X1418.6</v>
      </c>
      <c r="L96" s="1" t="str">
        <f aca="false">"Y"&amp;F96</f>
        <v>Y2224.925</v>
      </c>
      <c r="M96" s="1" t="str">
        <f aca="false">"G111"</f>
        <v>G111</v>
      </c>
      <c r="O96" s="13" t="str">
        <f aca="false">I96&amp;" "&amp;J96&amp;" "&amp;K96&amp;" "&amp;L96&amp;" "&amp;M96</f>
        <v>N95 ( WIRE 102 ) X1418.6 Y2224.925 G111</v>
      </c>
    </row>
    <row r="97" customFormat="false" ht="13.8" hidden="false" customHeight="false" outlineLevel="0" collapsed="false">
      <c r="D97" s="1" t="n">
        <f aca="false">D96+$B$6</f>
        <v>103</v>
      </c>
      <c r="E97" s="1" t="n">
        <f aca="false">E96+$B$4</f>
        <v>1422.6</v>
      </c>
      <c r="F97" s="1" t="n">
        <f aca="false">F96+$B$5</f>
        <v>2222.05</v>
      </c>
      <c r="I97" s="1" t="s">
        <v>112</v>
      </c>
      <c r="J97" s="1" t="str">
        <f aca="false">"( WIRE "&amp;D97&amp;" )"</f>
        <v>( WIRE 103 )</v>
      </c>
      <c r="K97" s="1" t="str">
        <f aca="false">"X"&amp;$E97</f>
        <v>X1422.6</v>
      </c>
      <c r="L97" s="1" t="str">
        <f aca="false">"Y"&amp;F97</f>
        <v>Y2222.05</v>
      </c>
      <c r="M97" s="1" t="str">
        <f aca="false">"G111"</f>
        <v>G111</v>
      </c>
      <c r="O97" s="13" t="str">
        <f aca="false">I97&amp;" "&amp;J97&amp;" "&amp;K97&amp;" "&amp;L97&amp;" "&amp;M97</f>
        <v>N96 ( WIRE 103 ) X1422.6 Y2222.05 G111</v>
      </c>
    </row>
    <row r="98" customFormat="false" ht="13.8" hidden="false" customHeight="false" outlineLevel="0" collapsed="false">
      <c r="D98" s="1" t="n">
        <f aca="false">D97+$B$6</f>
        <v>104</v>
      </c>
      <c r="E98" s="1" t="n">
        <f aca="false">E97+$B$4</f>
        <v>1426.6</v>
      </c>
      <c r="F98" s="1" t="n">
        <f aca="false">F97+$B$5</f>
        <v>2219.175</v>
      </c>
      <c r="I98" s="1" t="s">
        <v>113</v>
      </c>
      <c r="J98" s="1" t="str">
        <f aca="false">"( WIRE "&amp;D98&amp;" )"</f>
        <v>( WIRE 104 )</v>
      </c>
      <c r="K98" s="1" t="str">
        <f aca="false">"X"&amp;$E98</f>
        <v>X1426.6</v>
      </c>
      <c r="L98" s="1" t="str">
        <f aca="false">"Y"&amp;F98</f>
        <v>Y2219.175</v>
      </c>
      <c r="M98" s="1" t="str">
        <f aca="false">"G111"</f>
        <v>G111</v>
      </c>
      <c r="O98" s="13" t="str">
        <f aca="false">I98&amp;" "&amp;J98&amp;" "&amp;K98&amp;" "&amp;L98&amp;" "&amp;M98</f>
        <v>N97 ( WIRE 104 ) X1426.6 Y2219.175 G111</v>
      </c>
    </row>
    <row r="99" customFormat="false" ht="13.8" hidden="false" customHeight="false" outlineLevel="0" collapsed="false">
      <c r="D99" s="1" t="n">
        <f aca="false">D98+$B$6</f>
        <v>105</v>
      </c>
      <c r="E99" s="1" t="n">
        <f aca="false">E98+$B$4</f>
        <v>1430.6</v>
      </c>
      <c r="F99" s="1" t="n">
        <f aca="false">F98+$B$5</f>
        <v>2216.3</v>
      </c>
      <c r="I99" s="1" t="s">
        <v>114</v>
      </c>
      <c r="J99" s="1" t="str">
        <f aca="false">"( WIRE "&amp;D99&amp;" )"</f>
        <v>( WIRE 105 )</v>
      </c>
      <c r="K99" s="1" t="str">
        <f aca="false">"X"&amp;$E99</f>
        <v>X1430.6</v>
      </c>
      <c r="L99" s="1" t="str">
        <f aca="false">"Y"&amp;F99</f>
        <v>Y2216.3</v>
      </c>
      <c r="M99" s="1" t="str">
        <f aca="false">"G111"</f>
        <v>G111</v>
      </c>
      <c r="O99" s="13" t="str">
        <f aca="false">I99&amp;" "&amp;J99&amp;" "&amp;K99&amp;" "&amp;L99&amp;" "&amp;M99</f>
        <v>N98 ( WIRE 105 ) X1430.6 Y2216.3 G111</v>
      </c>
    </row>
    <row r="100" customFormat="false" ht="13.8" hidden="false" customHeight="false" outlineLevel="0" collapsed="false">
      <c r="D100" s="1" t="n">
        <f aca="false">D99+$B$6</f>
        <v>106</v>
      </c>
      <c r="E100" s="1" t="n">
        <f aca="false">E99+$B$4</f>
        <v>1434.6</v>
      </c>
      <c r="F100" s="1" t="n">
        <f aca="false">F99+$B$5</f>
        <v>2213.425</v>
      </c>
      <c r="I100" s="1" t="s">
        <v>115</v>
      </c>
      <c r="J100" s="1" t="str">
        <f aca="false">"( WIRE "&amp;D100&amp;" )"</f>
        <v>( WIRE 106 )</v>
      </c>
      <c r="K100" s="1" t="str">
        <f aca="false">"X"&amp;$E100</f>
        <v>X1434.6</v>
      </c>
      <c r="L100" s="1" t="str">
        <f aca="false">"Y"&amp;F100</f>
        <v>Y2213.425</v>
      </c>
      <c r="M100" s="1" t="str">
        <f aca="false">"G111"</f>
        <v>G111</v>
      </c>
      <c r="O100" s="13" t="str">
        <f aca="false">I100&amp;" "&amp;J100&amp;" "&amp;K100&amp;" "&amp;L100&amp;" "&amp;M100</f>
        <v>N99 ( WIRE 106 ) X1434.6 Y2213.425 G111</v>
      </c>
    </row>
    <row r="101" customFormat="false" ht="13.8" hidden="false" customHeight="false" outlineLevel="0" collapsed="false">
      <c r="D101" s="1" t="n">
        <f aca="false">D100+$B$6</f>
        <v>107</v>
      </c>
      <c r="E101" s="1" t="n">
        <f aca="false">E100+$B$4</f>
        <v>1438.6</v>
      </c>
      <c r="F101" s="1" t="n">
        <f aca="false">F100+$B$5</f>
        <v>2210.55</v>
      </c>
      <c r="I101" s="1" t="s">
        <v>116</v>
      </c>
      <c r="J101" s="1" t="str">
        <f aca="false">"( WIRE "&amp;D101&amp;" )"</f>
        <v>( WIRE 107 )</v>
      </c>
      <c r="K101" s="1" t="str">
        <f aca="false">"X"&amp;$E101</f>
        <v>X1438.6</v>
      </c>
      <c r="L101" s="1" t="str">
        <f aca="false">"Y"&amp;F101</f>
        <v>Y2210.55</v>
      </c>
      <c r="M101" s="1" t="str">
        <f aca="false">"G111"</f>
        <v>G111</v>
      </c>
      <c r="O101" s="13" t="str">
        <f aca="false">I101&amp;" "&amp;J101&amp;" "&amp;K101&amp;" "&amp;L101&amp;" "&amp;M101</f>
        <v>N100 ( WIRE 107 ) X1438.6 Y2210.55 G111</v>
      </c>
    </row>
    <row r="102" customFormat="false" ht="13.8" hidden="false" customHeight="false" outlineLevel="0" collapsed="false">
      <c r="D102" s="1" t="n">
        <f aca="false">D101+$B$6</f>
        <v>108</v>
      </c>
      <c r="E102" s="1" t="n">
        <f aca="false">E101+$B$4</f>
        <v>1442.6</v>
      </c>
      <c r="F102" s="1" t="n">
        <f aca="false">F101+$B$5</f>
        <v>2207.675</v>
      </c>
      <c r="I102" s="1" t="s">
        <v>117</v>
      </c>
      <c r="J102" s="1" t="str">
        <f aca="false">"( WIRE "&amp;D102&amp;" )"</f>
        <v>( WIRE 108 )</v>
      </c>
      <c r="K102" s="1" t="str">
        <f aca="false">"X"&amp;$E102</f>
        <v>X1442.6</v>
      </c>
      <c r="L102" s="1" t="str">
        <f aca="false">"Y"&amp;F102</f>
        <v>Y2207.675</v>
      </c>
      <c r="M102" s="1" t="str">
        <f aca="false">"G111"</f>
        <v>G111</v>
      </c>
      <c r="O102" s="13" t="str">
        <f aca="false">I102&amp;" "&amp;J102&amp;" "&amp;K102&amp;" "&amp;L102&amp;" "&amp;M102</f>
        <v>N101 ( WIRE 108 ) X1442.6 Y2207.675 G111</v>
      </c>
    </row>
    <row r="103" customFormat="false" ht="13.8" hidden="false" customHeight="false" outlineLevel="0" collapsed="false">
      <c r="D103" s="1" t="n">
        <f aca="false">D102+$B$6</f>
        <v>109</v>
      </c>
      <c r="E103" s="1" t="n">
        <f aca="false">E102+$B$4</f>
        <v>1446.6</v>
      </c>
      <c r="F103" s="1" t="n">
        <f aca="false">F102+$B$5</f>
        <v>2204.8</v>
      </c>
      <c r="I103" s="1" t="s">
        <v>118</v>
      </c>
      <c r="J103" s="1" t="str">
        <f aca="false">"( WIRE "&amp;D103&amp;" )"</f>
        <v>( WIRE 109 )</v>
      </c>
      <c r="K103" s="1" t="str">
        <f aca="false">"X"&amp;$E103</f>
        <v>X1446.6</v>
      </c>
      <c r="L103" s="1" t="str">
        <f aca="false">"Y"&amp;F103</f>
        <v>Y2204.8</v>
      </c>
      <c r="M103" s="1" t="str">
        <f aca="false">"G111"</f>
        <v>G111</v>
      </c>
      <c r="O103" s="13" t="str">
        <f aca="false">I103&amp;" "&amp;J103&amp;" "&amp;K103&amp;" "&amp;L103&amp;" "&amp;M103</f>
        <v>N102 ( WIRE 109 ) X1446.6 Y2204.8 G111</v>
      </c>
    </row>
    <row r="104" customFormat="false" ht="13.8" hidden="false" customHeight="false" outlineLevel="0" collapsed="false">
      <c r="D104" s="1" t="n">
        <f aca="false">D103+$B$6</f>
        <v>110</v>
      </c>
      <c r="E104" s="1" t="n">
        <f aca="false">E103+$B$4</f>
        <v>1450.6</v>
      </c>
      <c r="F104" s="1" t="n">
        <f aca="false">F103+$B$5</f>
        <v>2201.925</v>
      </c>
      <c r="I104" s="1" t="s">
        <v>119</v>
      </c>
      <c r="J104" s="1" t="str">
        <f aca="false">"( WIRE "&amp;D104&amp;" )"</f>
        <v>( WIRE 110 )</v>
      </c>
      <c r="K104" s="1" t="str">
        <f aca="false">"X"&amp;$E104</f>
        <v>X1450.6</v>
      </c>
      <c r="L104" s="1" t="str">
        <f aca="false">"Y"&amp;F104</f>
        <v>Y2201.925</v>
      </c>
      <c r="M104" s="1" t="str">
        <f aca="false">"G111"</f>
        <v>G111</v>
      </c>
      <c r="O104" s="13" t="str">
        <f aca="false">I104&amp;" "&amp;J104&amp;" "&amp;K104&amp;" "&amp;L104&amp;" "&amp;M104</f>
        <v>N103 ( WIRE 110 ) X1450.6 Y2201.925 G111</v>
      </c>
    </row>
    <row r="105" customFormat="false" ht="13.8" hidden="false" customHeight="false" outlineLevel="0" collapsed="false">
      <c r="D105" s="1" t="n">
        <f aca="false">D104+$B$6</f>
        <v>111</v>
      </c>
      <c r="E105" s="1" t="n">
        <f aca="false">E104+$B$4</f>
        <v>1454.6</v>
      </c>
      <c r="F105" s="1" t="n">
        <f aca="false">F104+$B$5</f>
        <v>2199.05</v>
      </c>
      <c r="I105" s="1" t="s">
        <v>120</v>
      </c>
      <c r="J105" s="1" t="str">
        <f aca="false">"( WIRE "&amp;D105&amp;" )"</f>
        <v>( WIRE 111 )</v>
      </c>
      <c r="K105" s="1" t="str">
        <f aca="false">"X"&amp;$E105</f>
        <v>X1454.6</v>
      </c>
      <c r="L105" s="1" t="str">
        <f aca="false">"Y"&amp;F105</f>
        <v>Y2199.05</v>
      </c>
      <c r="M105" s="1" t="str">
        <f aca="false">"G111"</f>
        <v>G111</v>
      </c>
      <c r="O105" s="13" t="str">
        <f aca="false">I105&amp;" "&amp;J105&amp;" "&amp;K105&amp;" "&amp;L105&amp;" "&amp;M105</f>
        <v>N104 ( WIRE 111 ) X1454.6 Y2199.05 G111</v>
      </c>
    </row>
    <row r="106" customFormat="false" ht="13.8" hidden="false" customHeight="false" outlineLevel="0" collapsed="false">
      <c r="D106" s="1" t="n">
        <f aca="false">D105+$B$6</f>
        <v>112</v>
      </c>
      <c r="E106" s="1" t="n">
        <f aca="false">E105+$B$4</f>
        <v>1458.6</v>
      </c>
      <c r="F106" s="1" t="n">
        <f aca="false">F105+$B$5</f>
        <v>2196.175</v>
      </c>
      <c r="I106" s="1" t="s">
        <v>121</v>
      </c>
      <c r="J106" s="1" t="str">
        <f aca="false">"( WIRE "&amp;D106&amp;" )"</f>
        <v>( WIRE 112 )</v>
      </c>
      <c r="K106" s="1" t="str">
        <f aca="false">"X"&amp;$E106</f>
        <v>X1458.6</v>
      </c>
      <c r="L106" s="1" t="str">
        <f aca="false">"Y"&amp;F106</f>
        <v>Y2196.175</v>
      </c>
      <c r="M106" s="1" t="str">
        <f aca="false">"G111"</f>
        <v>G111</v>
      </c>
      <c r="O106" s="13" t="str">
        <f aca="false">I106&amp;" "&amp;J106&amp;" "&amp;K106&amp;" "&amp;L106&amp;" "&amp;M106</f>
        <v>N105 ( WIRE 112 ) X1458.6 Y2196.175 G111</v>
      </c>
    </row>
    <row r="107" customFormat="false" ht="13.8" hidden="false" customHeight="false" outlineLevel="0" collapsed="false">
      <c r="D107" s="1" t="n">
        <f aca="false">D106+$B$6</f>
        <v>113</v>
      </c>
      <c r="E107" s="1" t="n">
        <f aca="false">E106+$B$4</f>
        <v>1462.6</v>
      </c>
      <c r="F107" s="1" t="n">
        <f aca="false">F106+$B$5</f>
        <v>2193.3</v>
      </c>
      <c r="I107" s="1" t="s">
        <v>122</v>
      </c>
      <c r="J107" s="1" t="str">
        <f aca="false">"( WIRE "&amp;D107&amp;" )"</f>
        <v>( WIRE 113 )</v>
      </c>
      <c r="K107" s="1" t="str">
        <f aca="false">"X"&amp;$E107</f>
        <v>X1462.6</v>
      </c>
      <c r="L107" s="1" t="str">
        <f aca="false">"Y"&amp;F107</f>
        <v>Y2193.3</v>
      </c>
      <c r="M107" s="1" t="str">
        <f aca="false">"G111"</f>
        <v>G111</v>
      </c>
      <c r="O107" s="13" t="str">
        <f aca="false">I107&amp;" "&amp;J107&amp;" "&amp;K107&amp;" "&amp;L107&amp;" "&amp;M107</f>
        <v>N106 ( WIRE 113 ) X1462.6 Y2193.3 G111</v>
      </c>
    </row>
    <row r="108" customFormat="false" ht="13.8" hidden="false" customHeight="false" outlineLevel="0" collapsed="false">
      <c r="D108" s="1" t="n">
        <f aca="false">D107+$B$6</f>
        <v>114</v>
      </c>
      <c r="E108" s="1" t="n">
        <f aca="false">E107+$B$4</f>
        <v>1466.6</v>
      </c>
      <c r="F108" s="1" t="n">
        <f aca="false">F107+$B$5</f>
        <v>2190.425</v>
      </c>
      <c r="I108" s="1" t="s">
        <v>123</v>
      </c>
      <c r="J108" s="1" t="str">
        <f aca="false">"( WIRE "&amp;D108&amp;" )"</f>
        <v>( WIRE 114 )</v>
      </c>
      <c r="K108" s="1" t="str">
        <f aca="false">"X"&amp;$E108</f>
        <v>X1466.6</v>
      </c>
      <c r="L108" s="1" t="str">
        <f aca="false">"Y"&amp;F108</f>
        <v>Y2190.425</v>
      </c>
      <c r="M108" s="1" t="str">
        <f aca="false">"G111"</f>
        <v>G111</v>
      </c>
      <c r="O108" s="13" t="str">
        <f aca="false">I108&amp;" "&amp;J108&amp;" "&amp;K108&amp;" "&amp;L108&amp;" "&amp;M108</f>
        <v>N107 ( WIRE 114 ) X1466.6 Y2190.425 G111</v>
      </c>
    </row>
    <row r="109" customFormat="false" ht="13.8" hidden="false" customHeight="false" outlineLevel="0" collapsed="false">
      <c r="D109" s="1" t="n">
        <f aca="false">D108+$B$6</f>
        <v>115</v>
      </c>
      <c r="E109" s="1" t="n">
        <f aca="false">E108+$B$4</f>
        <v>1470.6</v>
      </c>
      <c r="F109" s="1" t="n">
        <f aca="false">F108+$B$5</f>
        <v>2187.55</v>
      </c>
      <c r="I109" s="1" t="s">
        <v>124</v>
      </c>
      <c r="J109" s="1" t="str">
        <f aca="false">"( WIRE "&amp;D109&amp;" )"</f>
        <v>( WIRE 115 )</v>
      </c>
      <c r="K109" s="1" t="str">
        <f aca="false">"X"&amp;$E109</f>
        <v>X1470.6</v>
      </c>
      <c r="L109" s="1" t="str">
        <f aca="false">"Y"&amp;F109</f>
        <v>Y2187.55</v>
      </c>
      <c r="M109" s="1" t="str">
        <f aca="false">"G111"</f>
        <v>G111</v>
      </c>
      <c r="O109" s="13" t="str">
        <f aca="false">I109&amp;" "&amp;J109&amp;" "&amp;K109&amp;" "&amp;L109&amp;" "&amp;M109</f>
        <v>N108 ( WIRE 115 ) X1470.6 Y2187.55 G111</v>
      </c>
    </row>
    <row r="110" customFormat="false" ht="13.8" hidden="false" customHeight="false" outlineLevel="0" collapsed="false">
      <c r="D110" s="1" t="n">
        <f aca="false">D109+$B$6</f>
        <v>116</v>
      </c>
      <c r="E110" s="1" t="n">
        <f aca="false">E109+$B$4</f>
        <v>1474.6</v>
      </c>
      <c r="F110" s="1" t="n">
        <f aca="false">F109+$B$5</f>
        <v>2184.675</v>
      </c>
      <c r="I110" s="1" t="s">
        <v>125</v>
      </c>
      <c r="J110" s="1" t="str">
        <f aca="false">"( WIRE "&amp;D110&amp;" )"</f>
        <v>( WIRE 116 )</v>
      </c>
      <c r="K110" s="1" t="str">
        <f aca="false">"X"&amp;$E110</f>
        <v>X1474.6</v>
      </c>
      <c r="L110" s="1" t="str">
        <f aca="false">"Y"&amp;F110</f>
        <v>Y2184.675</v>
      </c>
      <c r="M110" s="1" t="str">
        <f aca="false">"G111"</f>
        <v>G111</v>
      </c>
      <c r="O110" s="13" t="str">
        <f aca="false">I110&amp;" "&amp;J110&amp;" "&amp;K110&amp;" "&amp;L110&amp;" "&amp;M110</f>
        <v>N109 ( WIRE 116 ) X1474.6 Y2184.675 G111</v>
      </c>
    </row>
    <row r="111" customFormat="false" ht="13.8" hidden="false" customHeight="false" outlineLevel="0" collapsed="false">
      <c r="D111" s="1" t="n">
        <f aca="false">D110+$B$6</f>
        <v>117</v>
      </c>
      <c r="E111" s="1" t="n">
        <f aca="false">E110+$B$4</f>
        <v>1478.6</v>
      </c>
      <c r="F111" s="1" t="n">
        <f aca="false">F110+$B$5</f>
        <v>2181.8</v>
      </c>
      <c r="I111" s="1" t="s">
        <v>126</v>
      </c>
      <c r="J111" s="1" t="str">
        <f aca="false">"( WIRE "&amp;D111&amp;" )"</f>
        <v>( WIRE 117 )</v>
      </c>
      <c r="K111" s="1" t="str">
        <f aca="false">"X"&amp;$E111</f>
        <v>X1478.6</v>
      </c>
      <c r="L111" s="1" t="str">
        <f aca="false">"Y"&amp;F111</f>
        <v>Y2181.8</v>
      </c>
      <c r="M111" s="1" t="str">
        <f aca="false">"G111"</f>
        <v>G111</v>
      </c>
      <c r="O111" s="13" t="str">
        <f aca="false">I111&amp;" "&amp;J111&amp;" "&amp;K111&amp;" "&amp;L111&amp;" "&amp;M111</f>
        <v>N110 ( WIRE 117 ) X1478.6 Y2181.8 G111</v>
      </c>
    </row>
    <row r="112" customFormat="false" ht="13.8" hidden="false" customHeight="false" outlineLevel="0" collapsed="false">
      <c r="D112" s="1" t="n">
        <f aca="false">D111+$B$6</f>
        <v>118</v>
      </c>
      <c r="E112" s="1" t="n">
        <f aca="false">E111+$B$4</f>
        <v>1482.6</v>
      </c>
      <c r="F112" s="1" t="n">
        <f aca="false">F111+$B$5</f>
        <v>2178.925</v>
      </c>
      <c r="I112" s="1" t="s">
        <v>127</v>
      </c>
      <c r="J112" s="1" t="str">
        <f aca="false">"( WIRE "&amp;D112&amp;" )"</f>
        <v>( WIRE 118 )</v>
      </c>
      <c r="K112" s="1" t="str">
        <f aca="false">"X"&amp;$E112</f>
        <v>X1482.6</v>
      </c>
      <c r="L112" s="1" t="str">
        <f aca="false">"Y"&amp;F112</f>
        <v>Y2178.925</v>
      </c>
      <c r="M112" s="1" t="str">
        <f aca="false">"G111"</f>
        <v>G111</v>
      </c>
      <c r="O112" s="13" t="str">
        <f aca="false">I112&amp;" "&amp;J112&amp;" "&amp;K112&amp;" "&amp;L112&amp;" "&amp;M112</f>
        <v>N111 ( WIRE 118 ) X1482.6 Y2178.925 G111</v>
      </c>
    </row>
    <row r="113" customFormat="false" ht="13.8" hidden="false" customHeight="false" outlineLevel="0" collapsed="false">
      <c r="D113" s="1" t="n">
        <f aca="false">D112+$B$6</f>
        <v>119</v>
      </c>
      <c r="E113" s="1" t="n">
        <f aca="false">E112+$B$4</f>
        <v>1486.6</v>
      </c>
      <c r="F113" s="1" t="n">
        <f aca="false">F112+$B$5</f>
        <v>2176.05</v>
      </c>
      <c r="I113" s="1" t="s">
        <v>128</v>
      </c>
      <c r="J113" s="1" t="str">
        <f aca="false">"( WIRE "&amp;D113&amp;" )"</f>
        <v>( WIRE 119 )</v>
      </c>
      <c r="K113" s="1" t="str">
        <f aca="false">"X"&amp;$E113</f>
        <v>X1486.6</v>
      </c>
      <c r="L113" s="1" t="str">
        <f aca="false">"Y"&amp;F113</f>
        <v>Y2176.05</v>
      </c>
      <c r="M113" s="1" t="str">
        <f aca="false">"G111"</f>
        <v>G111</v>
      </c>
      <c r="O113" s="13" t="str">
        <f aca="false">I113&amp;" "&amp;J113&amp;" "&amp;K113&amp;" "&amp;L113&amp;" "&amp;M113</f>
        <v>N112 ( WIRE 119 ) X1486.6 Y2176.05 G111</v>
      </c>
    </row>
    <row r="114" customFormat="false" ht="13.8" hidden="false" customHeight="false" outlineLevel="0" collapsed="false">
      <c r="D114" s="1" t="n">
        <f aca="false">D113+$B$6</f>
        <v>120</v>
      </c>
      <c r="E114" s="1" t="n">
        <f aca="false">E113+$B$4</f>
        <v>1490.6</v>
      </c>
      <c r="F114" s="1" t="n">
        <f aca="false">F113+$B$5</f>
        <v>2173.175</v>
      </c>
      <c r="I114" s="1" t="s">
        <v>129</v>
      </c>
      <c r="J114" s="1" t="str">
        <f aca="false">"( WIRE "&amp;D114&amp;" )"</f>
        <v>( WIRE 120 )</v>
      </c>
      <c r="K114" s="1" t="str">
        <f aca="false">"X"&amp;$E114</f>
        <v>X1490.6</v>
      </c>
      <c r="L114" s="1" t="str">
        <f aca="false">"Y"&amp;F114</f>
        <v>Y2173.175</v>
      </c>
      <c r="M114" s="1" t="str">
        <f aca="false">"G111"</f>
        <v>G111</v>
      </c>
      <c r="O114" s="13" t="str">
        <f aca="false">I114&amp;" "&amp;J114&amp;" "&amp;K114&amp;" "&amp;L114&amp;" "&amp;M114</f>
        <v>N113 ( WIRE 120 ) X1490.6 Y2173.175 G111</v>
      </c>
    </row>
    <row r="115" customFormat="false" ht="13.8" hidden="false" customHeight="false" outlineLevel="0" collapsed="false">
      <c r="D115" s="1" t="n">
        <f aca="false">D114+$B$6</f>
        <v>121</v>
      </c>
      <c r="E115" s="1" t="n">
        <f aca="false">E114+$B$4</f>
        <v>1494.6</v>
      </c>
      <c r="F115" s="1" t="n">
        <f aca="false">F114+$B$5</f>
        <v>2170.3</v>
      </c>
      <c r="I115" s="1" t="s">
        <v>130</v>
      </c>
      <c r="J115" s="1" t="str">
        <f aca="false">"( WIRE "&amp;D115&amp;" )"</f>
        <v>( WIRE 121 )</v>
      </c>
      <c r="K115" s="1" t="str">
        <f aca="false">"X"&amp;$E115</f>
        <v>X1494.6</v>
      </c>
      <c r="L115" s="1" t="str">
        <f aca="false">"Y"&amp;F115</f>
        <v>Y2170.3</v>
      </c>
      <c r="M115" s="1" t="str">
        <f aca="false">"G111"</f>
        <v>G111</v>
      </c>
      <c r="O115" s="13" t="str">
        <f aca="false">I115&amp;" "&amp;J115&amp;" "&amp;K115&amp;" "&amp;L115&amp;" "&amp;M115</f>
        <v>N114 ( WIRE 121 ) X1494.6 Y2170.3 G111</v>
      </c>
    </row>
    <row r="116" customFormat="false" ht="13.8" hidden="false" customHeight="false" outlineLevel="0" collapsed="false">
      <c r="D116" s="1" t="n">
        <f aca="false">D115+$B$6</f>
        <v>122</v>
      </c>
      <c r="E116" s="1" t="n">
        <f aca="false">E115+$B$4</f>
        <v>1498.6</v>
      </c>
      <c r="F116" s="1" t="n">
        <f aca="false">F115+$B$5</f>
        <v>2167.425</v>
      </c>
      <c r="I116" s="1" t="s">
        <v>131</v>
      </c>
      <c r="J116" s="1" t="str">
        <f aca="false">"( WIRE "&amp;D116&amp;" )"</f>
        <v>( WIRE 122 )</v>
      </c>
      <c r="K116" s="1" t="str">
        <f aca="false">"X"&amp;$E116</f>
        <v>X1498.6</v>
      </c>
      <c r="L116" s="1" t="str">
        <f aca="false">"Y"&amp;F116</f>
        <v>Y2167.425</v>
      </c>
      <c r="M116" s="1" t="str">
        <f aca="false">"G111"</f>
        <v>G111</v>
      </c>
      <c r="O116" s="13" t="str">
        <f aca="false">I116&amp;" "&amp;J116&amp;" "&amp;K116&amp;" "&amp;L116&amp;" "&amp;M116</f>
        <v>N115 ( WIRE 122 ) X1498.6 Y2167.425 G111</v>
      </c>
    </row>
    <row r="117" customFormat="false" ht="13.8" hidden="false" customHeight="false" outlineLevel="0" collapsed="false">
      <c r="D117" s="1" t="n">
        <f aca="false">D116+$B$6</f>
        <v>123</v>
      </c>
      <c r="E117" s="1" t="n">
        <f aca="false">E116+$B$4</f>
        <v>1502.6</v>
      </c>
      <c r="F117" s="1" t="n">
        <f aca="false">F116+$B$5</f>
        <v>2164.55</v>
      </c>
      <c r="I117" s="1" t="s">
        <v>132</v>
      </c>
      <c r="J117" s="1" t="str">
        <f aca="false">"( WIRE "&amp;D117&amp;" )"</f>
        <v>( WIRE 123 )</v>
      </c>
      <c r="K117" s="1" t="str">
        <f aca="false">"X"&amp;$E117</f>
        <v>X1502.6</v>
      </c>
      <c r="L117" s="1" t="str">
        <f aca="false">"Y"&amp;F117</f>
        <v>Y2164.55</v>
      </c>
      <c r="M117" s="1" t="str">
        <f aca="false">"G111"</f>
        <v>G111</v>
      </c>
      <c r="O117" s="13" t="str">
        <f aca="false">I117&amp;" "&amp;J117&amp;" "&amp;K117&amp;" "&amp;L117&amp;" "&amp;M117</f>
        <v>N116 ( WIRE 123 ) X1502.6 Y2164.55 G111</v>
      </c>
    </row>
    <row r="118" customFormat="false" ht="13.8" hidden="false" customHeight="false" outlineLevel="0" collapsed="false">
      <c r="D118" s="1" t="n">
        <f aca="false">D117+$B$6</f>
        <v>124</v>
      </c>
      <c r="E118" s="1" t="n">
        <f aca="false">E117+$B$4</f>
        <v>1506.6</v>
      </c>
      <c r="F118" s="1" t="n">
        <f aca="false">F117+$B$5</f>
        <v>2161.675</v>
      </c>
      <c r="I118" s="1" t="s">
        <v>133</v>
      </c>
      <c r="J118" s="1" t="str">
        <f aca="false">"( WIRE "&amp;D118&amp;" )"</f>
        <v>( WIRE 124 )</v>
      </c>
      <c r="K118" s="1" t="str">
        <f aca="false">"X"&amp;$E118</f>
        <v>X1506.6</v>
      </c>
      <c r="L118" s="1" t="str">
        <f aca="false">"Y"&amp;F118</f>
        <v>Y2161.675</v>
      </c>
      <c r="M118" s="1" t="str">
        <f aca="false">"G111"</f>
        <v>G111</v>
      </c>
      <c r="O118" s="13" t="str">
        <f aca="false">I118&amp;" "&amp;J118&amp;" "&amp;K118&amp;" "&amp;L118&amp;" "&amp;M118</f>
        <v>N117 ( WIRE 124 ) X1506.6 Y2161.675 G111</v>
      </c>
    </row>
    <row r="119" customFormat="false" ht="13.8" hidden="false" customHeight="false" outlineLevel="0" collapsed="false">
      <c r="D119" s="1" t="n">
        <f aca="false">D118+$B$6</f>
        <v>125</v>
      </c>
      <c r="E119" s="1" t="n">
        <f aca="false">E118+$B$4</f>
        <v>1510.6</v>
      </c>
      <c r="F119" s="1" t="n">
        <f aca="false">F118+$B$5</f>
        <v>2158.8</v>
      </c>
      <c r="I119" s="1" t="s">
        <v>134</v>
      </c>
      <c r="J119" s="1" t="str">
        <f aca="false">"( WIRE "&amp;D119&amp;" )"</f>
        <v>( WIRE 125 )</v>
      </c>
      <c r="K119" s="1" t="str">
        <f aca="false">"X"&amp;$E119</f>
        <v>X1510.6</v>
      </c>
      <c r="L119" s="1" t="str">
        <f aca="false">"Y"&amp;F119</f>
        <v>Y2158.8</v>
      </c>
      <c r="M119" s="1" t="str">
        <f aca="false">"G111"</f>
        <v>G111</v>
      </c>
      <c r="O119" s="13" t="str">
        <f aca="false">I119&amp;" "&amp;J119&amp;" "&amp;K119&amp;" "&amp;L119&amp;" "&amp;M119</f>
        <v>N118 ( WIRE 125 ) X1510.6 Y2158.8 G111</v>
      </c>
    </row>
    <row r="120" customFormat="false" ht="13.8" hidden="false" customHeight="false" outlineLevel="0" collapsed="false">
      <c r="D120" s="1" t="n">
        <f aca="false">D119+$B$6</f>
        <v>126</v>
      </c>
      <c r="E120" s="1" t="n">
        <f aca="false">E119+$B$4</f>
        <v>1514.6</v>
      </c>
      <c r="F120" s="1" t="n">
        <f aca="false">F119+$B$5</f>
        <v>2155.925</v>
      </c>
      <c r="I120" s="1" t="s">
        <v>135</v>
      </c>
      <c r="J120" s="1" t="str">
        <f aca="false">"( WIRE "&amp;D120&amp;" )"</f>
        <v>( WIRE 126 )</v>
      </c>
      <c r="K120" s="1" t="str">
        <f aca="false">"X"&amp;$E120</f>
        <v>X1514.6</v>
      </c>
      <c r="L120" s="1" t="str">
        <f aca="false">"Y"&amp;F120</f>
        <v>Y2155.925</v>
      </c>
      <c r="M120" s="1" t="str">
        <f aca="false">"G111"</f>
        <v>G111</v>
      </c>
      <c r="O120" s="13" t="str">
        <f aca="false">I120&amp;" "&amp;J120&amp;" "&amp;K120&amp;" "&amp;L120&amp;" "&amp;M120</f>
        <v>N119 ( WIRE 126 ) X1514.6 Y2155.925 G111</v>
      </c>
    </row>
    <row r="121" customFormat="false" ht="13.8" hidden="false" customHeight="false" outlineLevel="0" collapsed="false">
      <c r="D121" s="1" t="n">
        <f aca="false">D120+$B$6</f>
        <v>127</v>
      </c>
      <c r="E121" s="1" t="n">
        <f aca="false">E120+$B$4</f>
        <v>1518.6</v>
      </c>
      <c r="F121" s="1" t="n">
        <f aca="false">F120+$B$5</f>
        <v>2153.05</v>
      </c>
      <c r="I121" s="1" t="s">
        <v>136</v>
      </c>
      <c r="J121" s="1" t="str">
        <f aca="false">"( WIRE "&amp;D121&amp;" )"</f>
        <v>( WIRE 127 )</v>
      </c>
      <c r="K121" s="1" t="str">
        <f aca="false">"X"&amp;$E121</f>
        <v>X1518.6</v>
      </c>
      <c r="L121" s="1" t="str">
        <f aca="false">"Y"&amp;F121</f>
        <v>Y2153.05</v>
      </c>
      <c r="M121" s="1" t="str">
        <f aca="false">"G111"</f>
        <v>G111</v>
      </c>
      <c r="O121" s="13" t="str">
        <f aca="false">I121&amp;" "&amp;J121&amp;" "&amp;K121&amp;" "&amp;L121&amp;" "&amp;M121</f>
        <v>N120 ( WIRE 127 ) X1518.6 Y2153.05 G111</v>
      </c>
    </row>
    <row r="122" customFormat="false" ht="13.8" hidden="false" customHeight="false" outlineLevel="0" collapsed="false">
      <c r="D122" s="1" t="n">
        <f aca="false">D121+$B$6</f>
        <v>128</v>
      </c>
      <c r="E122" s="1" t="n">
        <f aca="false">E121+$B$4</f>
        <v>1522.6</v>
      </c>
      <c r="F122" s="1" t="n">
        <f aca="false">F121+$B$5</f>
        <v>2150.175</v>
      </c>
      <c r="I122" s="1" t="s">
        <v>137</v>
      </c>
      <c r="J122" s="1" t="str">
        <f aca="false">"( WIRE "&amp;D122&amp;" )"</f>
        <v>( WIRE 128 )</v>
      </c>
      <c r="K122" s="1" t="str">
        <f aca="false">"X"&amp;$E122</f>
        <v>X1522.6</v>
      </c>
      <c r="L122" s="1" t="str">
        <f aca="false">"Y"&amp;F122</f>
        <v>Y2150.175</v>
      </c>
      <c r="M122" s="1" t="str">
        <f aca="false">"G111"</f>
        <v>G111</v>
      </c>
      <c r="O122" s="13" t="str">
        <f aca="false">I122&amp;" "&amp;J122&amp;" "&amp;K122&amp;" "&amp;L122&amp;" "&amp;M122</f>
        <v>N121 ( WIRE 128 ) X1522.6 Y2150.175 G111</v>
      </c>
    </row>
    <row r="123" customFormat="false" ht="13.8" hidden="false" customHeight="false" outlineLevel="0" collapsed="false">
      <c r="D123" s="1" t="n">
        <f aca="false">D122+$B$6</f>
        <v>129</v>
      </c>
      <c r="E123" s="1" t="n">
        <f aca="false">E122+$B$4</f>
        <v>1526.6</v>
      </c>
      <c r="F123" s="1" t="n">
        <f aca="false">F122+$B$5</f>
        <v>2147.3</v>
      </c>
      <c r="I123" s="1" t="s">
        <v>138</v>
      </c>
      <c r="J123" s="1" t="str">
        <f aca="false">"( WIRE "&amp;D123&amp;" )"</f>
        <v>( WIRE 129 )</v>
      </c>
      <c r="K123" s="1" t="str">
        <f aca="false">"X"&amp;$E123</f>
        <v>X1526.6</v>
      </c>
      <c r="L123" s="1" t="str">
        <f aca="false">"Y"&amp;F123</f>
        <v>Y2147.3</v>
      </c>
      <c r="M123" s="1" t="str">
        <f aca="false">"G111"</f>
        <v>G111</v>
      </c>
      <c r="O123" s="13" t="str">
        <f aca="false">I123&amp;" "&amp;J123&amp;" "&amp;K123&amp;" "&amp;L123&amp;" "&amp;M123</f>
        <v>N122 ( WIRE 129 ) X1526.6 Y2147.3 G111</v>
      </c>
    </row>
    <row r="124" customFormat="false" ht="13.8" hidden="false" customHeight="false" outlineLevel="0" collapsed="false">
      <c r="D124" s="1" t="n">
        <f aca="false">D123+$B$6</f>
        <v>130</v>
      </c>
      <c r="E124" s="1" t="n">
        <f aca="false">E123+$B$4</f>
        <v>1530.6</v>
      </c>
      <c r="F124" s="1" t="n">
        <f aca="false">F123+$B$5</f>
        <v>2144.425</v>
      </c>
      <c r="I124" s="1" t="s">
        <v>139</v>
      </c>
      <c r="J124" s="1" t="str">
        <f aca="false">"( WIRE "&amp;D124&amp;" )"</f>
        <v>( WIRE 130 )</v>
      </c>
      <c r="K124" s="1" t="str">
        <f aca="false">"X"&amp;$E124</f>
        <v>X1530.6</v>
      </c>
      <c r="L124" s="1" t="str">
        <f aca="false">"Y"&amp;F124</f>
        <v>Y2144.425</v>
      </c>
      <c r="M124" s="1" t="str">
        <f aca="false">"G111"</f>
        <v>G111</v>
      </c>
      <c r="O124" s="13" t="str">
        <f aca="false">I124&amp;" "&amp;J124&amp;" "&amp;K124&amp;" "&amp;L124&amp;" "&amp;M124</f>
        <v>N123 ( WIRE 130 ) X1530.6 Y2144.425 G111</v>
      </c>
    </row>
    <row r="125" customFormat="false" ht="13.8" hidden="false" customHeight="false" outlineLevel="0" collapsed="false">
      <c r="D125" s="1" t="n">
        <f aca="false">D124+$B$6</f>
        <v>131</v>
      </c>
      <c r="E125" s="1" t="n">
        <f aca="false">E124+$B$4</f>
        <v>1534.6</v>
      </c>
      <c r="F125" s="1" t="n">
        <f aca="false">F124+$B$5</f>
        <v>2141.55</v>
      </c>
      <c r="I125" s="1" t="s">
        <v>140</v>
      </c>
      <c r="J125" s="1" t="str">
        <f aca="false">"( WIRE "&amp;D125&amp;" )"</f>
        <v>( WIRE 131 )</v>
      </c>
      <c r="K125" s="1" t="str">
        <f aca="false">"X"&amp;$E125</f>
        <v>X1534.6</v>
      </c>
      <c r="L125" s="1" t="str">
        <f aca="false">"Y"&amp;F125</f>
        <v>Y2141.55</v>
      </c>
      <c r="M125" s="1" t="str">
        <f aca="false">"G111"</f>
        <v>G111</v>
      </c>
      <c r="O125" s="13" t="str">
        <f aca="false">I125&amp;" "&amp;J125&amp;" "&amp;K125&amp;" "&amp;L125&amp;" "&amp;M125</f>
        <v>N124 ( WIRE 131 ) X1534.6 Y2141.55 G111</v>
      </c>
    </row>
    <row r="126" customFormat="false" ht="13.8" hidden="false" customHeight="false" outlineLevel="0" collapsed="false">
      <c r="D126" s="1" t="n">
        <f aca="false">D125+$B$6</f>
        <v>132</v>
      </c>
      <c r="E126" s="1" t="n">
        <f aca="false">E125+$B$4</f>
        <v>1538.6</v>
      </c>
      <c r="F126" s="1" t="n">
        <f aca="false">F125+$B$5</f>
        <v>2138.675</v>
      </c>
      <c r="I126" s="1" t="s">
        <v>141</v>
      </c>
      <c r="J126" s="1" t="str">
        <f aca="false">"( WIRE "&amp;D126&amp;" )"</f>
        <v>( WIRE 132 )</v>
      </c>
      <c r="K126" s="1" t="str">
        <f aca="false">"X"&amp;$E126</f>
        <v>X1538.6</v>
      </c>
      <c r="L126" s="1" t="str">
        <f aca="false">"Y"&amp;F126</f>
        <v>Y2138.675</v>
      </c>
      <c r="M126" s="1" t="str">
        <f aca="false">"G111"</f>
        <v>G111</v>
      </c>
      <c r="O126" s="13" t="str">
        <f aca="false">I126&amp;" "&amp;J126&amp;" "&amp;K126&amp;" "&amp;L126&amp;" "&amp;M126</f>
        <v>N125 ( WIRE 132 ) X1538.6 Y2138.675 G111</v>
      </c>
    </row>
    <row r="127" customFormat="false" ht="13.8" hidden="false" customHeight="false" outlineLevel="0" collapsed="false">
      <c r="D127" s="1" t="n">
        <f aca="false">D126+$B$6</f>
        <v>133</v>
      </c>
      <c r="E127" s="1" t="n">
        <f aca="false">E126+$B$4</f>
        <v>1542.6</v>
      </c>
      <c r="F127" s="1" t="n">
        <f aca="false">F126+$B$5</f>
        <v>2135.8</v>
      </c>
      <c r="I127" s="1" t="s">
        <v>142</v>
      </c>
      <c r="J127" s="1" t="str">
        <f aca="false">"( WIRE "&amp;D127&amp;" )"</f>
        <v>( WIRE 133 )</v>
      </c>
      <c r="K127" s="1" t="str">
        <f aca="false">"X"&amp;$E127</f>
        <v>X1542.6</v>
      </c>
      <c r="L127" s="1" t="str">
        <f aca="false">"Y"&amp;F127</f>
        <v>Y2135.8</v>
      </c>
      <c r="M127" s="1" t="str">
        <f aca="false">"G111"</f>
        <v>G111</v>
      </c>
      <c r="O127" s="13" t="str">
        <f aca="false">I127&amp;" "&amp;J127&amp;" "&amp;K127&amp;" "&amp;L127&amp;" "&amp;M127</f>
        <v>N126 ( WIRE 133 ) X1542.6 Y2135.8 G111</v>
      </c>
    </row>
    <row r="128" customFormat="false" ht="13.8" hidden="false" customHeight="false" outlineLevel="0" collapsed="false">
      <c r="D128" s="1" t="n">
        <f aca="false">D127+$B$6</f>
        <v>134</v>
      </c>
      <c r="E128" s="1" t="n">
        <f aca="false">E127+$B$4</f>
        <v>1546.6</v>
      </c>
      <c r="F128" s="1" t="n">
        <f aca="false">F127+$B$5</f>
        <v>2132.925</v>
      </c>
      <c r="I128" s="1" t="s">
        <v>143</v>
      </c>
      <c r="J128" s="1" t="str">
        <f aca="false">"( WIRE "&amp;D128&amp;" )"</f>
        <v>( WIRE 134 )</v>
      </c>
      <c r="K128" s="1" t="str">
        <f aca="false">"X"&amp;$E128</f>
        <v>X1546.6</v>
      </c>
      <c r="L128" s="1" t="str">
        <f aca="false">"Y"&amp;F128</f>
        <v>Y2132.925</v>
      </c>
      <c r="M128" s="1" t="str">
        <f aca="false">"G111"</f>
        <v>G111</v>
      </c>
      <c r="O128" s="13" t="str">
        <f aca="false">I128&amp;" "&amp;J128&amp;" "&amp;K128&amp;" "&amp;L128&amp;" "&amp;M128</f>
        <v>N127 ( WIRE 134 ) X1546.6 Y2132.925 G111</v>
      </c>
    </row>
    <row r="129" customFormat="false" ht="13.8" hidden="false" customHeight="false" outlineLevel="0" collapsed="false">
      <c r="D129" s="1" t="n">
        <f aca="false">D128+$B$6</f>
        <v>135</v>
      </c>
      <c r="E129" s="1" t="n">
        <f aca="false">E128+$B$4</f>
        <v>1550.6</v>
      </c>
      <c r="F129" s="1" t="n">
        <f aca="false">F128+$B$5</f>
        <v>2130.05</v>
      </c>
      <c r="I129" s="1" t="s">
        <v>144</v>
      </c>
      <c r="J129" s="1" t="str">
        <f aca="false">"( WIRE "&amp;D129&amp;" )"</f>
        <v>( WIRE 135 )</v>
      </c>
      <c r="K129" s="1" t="str">
        <f aca="false">"X"&amp;$E129</f>
        <v>X1550.6</v>
      </c>
      <c r="L129" s="1" t="str">
        <f aca="false">"Y"&amp;F129</f>
        <v>Y2130.05</v>
      </c>
      <c r="M129" s="1" t="str">
        <f aca="false">"G111"</f>
        <v>G111</v>
      </c>
      <c r="O129" s="13" t="str">
        <f aca="false">I129&amp;" "&amp;J129&amp;" "&amp;K129&amp;" "&amp;L129&amp;" "&amp;M129</f>
        <v>N128 ( WIRE 135 ) X1550.6 Y2130.05 G111</v>
      </c>
    </row>
    <row r="130" customFormat="false" ht="13.8" hidden="false" customHeight="false" outlineLevel="0" collapsed="false">
      <c r="D130" s="1" t="n">
        <f aca="false">D129+$B$6</f>
        <v>136</v>
      </c>
      <c r="E130" s="1" t="n">
        <f aca="false">E129+$B$4</f>
        <v>1554.6</v>
      </c>
      <c r="F130" s="1" t="n">
        <f aca="false">F129+$B$5</f>
        <v>2127.175</v>
      </c>
      <c r="I130" s="1" t="s">
        <v>145</v>
      </c>
      <c r="J130" s="1" t="str">
        <f aca="false">"( WIRE "&amp;D130&amp;" )"</f>
        <v>( WIRE 136 )</v>
      </c>
      <c r="K130" s="1" t="str">
        <f aca="false">"X"&amp;$E130</f>
        <v>X1554.6</v>
      </c>
      <c r="L130" s="1" t="str">
        <f aca="false">"Y"&amp;F130</f>
        <v>Y2127.175</v>
      </c>
      <c r="M130" s="1" t="str">
        <f aca="false">"G111"</f>
        <v>G111</v>
      </c>
      <c r="O130" s="13" t="str">
        <f aca="false">I130&amp;" "&amp;J130&amp;" "&amp;K130&amp;" "&amp;L130&amp;" "&amp;M130</f>
        <v>N129 ( WIRE 136 ) X1554.6 Y2127.175 G111</v>
      </c>
    </row>
    <row r="131" customFormat="false" ht="13.8" hidden="false" customHeight="false" outlineLevel="0" collapsed="false">
      <c r="D131" s="1" t="n">
        <f aca="false">D130+$B$6</f>
        <v>137</v>
      </c>
      <c r="E131" s="1" t="n">
        <f aca="false">E130+$B$4</f>
        <v>1558.6</v>
      </c>
      <c r="F131" s="1" t="n">
        <f aca="false">F130+$B$5</f>
        <v>2124.3</v>
      </c>
      <c r="I131" s="1" t="s">
        <v>146</v>
      </c>
      <c r="J131" s="1" t="str">
        <f aca="false">"( WIRE "&amp;D131&amp;" )"</f>
        <v>( WIRE 137 )</v>
      </c>
      <c r="K131" s="1" t="str">
        <f aca="false">"X"&amp;$E131</f>
        <v>X1558.6</v>
      </c>
      <c r="L131" s="1" t="str">
        <f aca="false">"Y"&amp;F131</f>
        <v>Y2124.3</v>
      </c>
      <c r="M131" s="1" t="str">
        <f aca="false">"G111"</f>
        <v>G111</v>
      </c>
      <c r="O131" s="13" t="str">
        <f aca="false">I131&amp;" "&amp;J131&amp;" "&amp;K131&amp;" "&amp;L131&amp;" "&amp;M131</f>
        <v>N130 ( WIRE 137 ) X1558.6 Y2124.3 G111</v>
      </c>
    </row>
    <row r="132" customFormat="false" ht="13.8" hidden="false" customHeight="false" outlineLevel="0" collapsed="false">
      <c r="D132" s="1" t="n">
        <f aca="false">D131+$B$6</f>
        <v>138</v>
      </c>
      <c r="E132" s="1" t="n">
        <f aca="false">E131+$B$4</f>
        <v>1562.6</v>
      </c>
      <c r="F132" s="1" t="n">
        <f aca="false">F131+$B$5</f>
        <v>2121.425</v>
      </c>
      <c r="I132" s="1" t="s">
        <v>147</v>
      </c>
      <c r="J132" s="1" t="str">
        <f aca="false">"( WIRE "&amp;D132&amp;" )"</f>
        <v>( WIRE 138 )</v>
      </c>
      <c r="K132" s="1" t="str">
        <f aca="false">"X"&amp;$E132</f>
        <v>X1562.6</v>
      </c>
      <c r="L132" s="1" t="str">
        <f aca="false">"Y"&amp;F132</f>
        <v>Y2121.425</v>
      </c>
      <c r="M132" s="1" t="str">
        <f aca="false">"G111"</f>
        <v>G111</v>
      </c>
      <c r="O132" s="13" t="str">
        <f aca="false">I132&amp;" "&amp;J132&amp;" "&amp;K132&amp;" "&amp;L132&amp;" "&amp;M132</f>
        <v>N131 ( WIRE 138 ) X1562.6 Y2121.425 G111</v>
      </c>
    </row>
    <row r="133" customFormat="false" ht="13.8" hidden="false" customHeight="false" outlineLevel="0" collapsed="false">
      <c r="D133" s="1" t="n">
        <f aca="false">D132+$B$6</f>
        <v>139</v>
      </c>
      <c r="E133" s="1" t="n">
        <f aca="false">E132+$B$4</f>
        <v>1566.6</v>
      </c>
      <c r="F133" s="1" t="n">
        <f aca="false">F132+$B$5</f>
        <v>2118.55</v>
      </c>
      <c r="I133" s="1" t="s">
        <v>148</v>
      </c>
      <c r="J133" s="1" t="str">
        <f aca="false">"( WIRE "&amp;D133&amp;" )"</f>
        <v>( WIRE 139 )</v>
      </c>
      <c r="K133" s="1" t="str">
        <f aca="false">"X"&amp;$E133</f>
        <v>X1566.6</v>
      </c>
      <c r="L133" s="1" t="str">
        <f aca="false">"Y"&amp;F133</f>
        <v>Y2118.55</v>
      </c>
      <c r="M133" s="1" t="str">
        <f aca="false">"G111"</f>
        <v>G111</v>
      </c>
      <c r="O133" s="13" t="str">
        <f aca="false">I133&amp;" "&amp;J133&amp;" "&amp;K133&amp;" "&amp;L133&amp;" "&amp;M133</f>
        <v>N132 ( WIRE 139 ) X1566.6 Y2118.55 G111</v>
      </c>
    </row>
    <row r="134" customFormat="false" ht="13.8" hidden="false" customHeight="false" outlineLevel="0" collapsed="false">
      <c r="D134" s="1" t="n">
        <f aca="false">D133+$B$6</f>
        <v>140</v>
      </c>
      <c r="E134" s="1" t="n">
        <f aca="false">E133+$B$4</f>
        <v>1570.6</v>
      </c>
      <c r="F134" s="1" t="n">
        <f aca="false">F133+$B$5</f>
        <v>2115.675</v>
      </c>
      <c r="I134" s="1" t="s">
        <v>149</v>
      </c>
      <c r="J134" s="1" t="str">
        <f aca="false">"( WIRE "&amp;D134&amp;" )"</f>
        <v>( WIRE 140 )</v>
      </c>
      <c r="K134" s="1" t="str">
        <f aca="false">"X"&amp;$E134</f>
        <v>X1570.6</v>
      </c>
      <c r="L134" s="1" t="str">
        <f aca="false">"Y"&amp;F134</f>
        <v>Y2115.675</v>
      </c>
      <c r="M134" s="1" t="str">
        <f aca="false">"G111"</f>
        <v>G111</v>
      </c>
      <c r="O134" s="13" t="str">
        <f aca="false">I134&amp;" "&amp;J134&amp;" "&amp;K134&amp;" "&amp;L134&amp;" "&amp;M134</f>
        <v>N133 ( WIRE 140 ) X1570.6 Y2115.675 G111</v>
      </c>
    </row>
    <row r="135" customFormat="false" ht="13.8" hidden="false" customHeight="false" outlineLevel="0" collapsed="false">
      <c r="D135" s="1" t="n">
        <f aca="false">D134+$B$6</f>
        <v>141</v>
      </c>
      <c r="E135" s="1" t="n">
        <f aca="false">E134+$B$4</f>
        <v>1574.6</v>
      </c>
      <c r="F135" s="1" t="n">
        <f aca="false">F134+$B$5</f>
        <v>2112.8</v>
      </c>
      <c r="I135" s="1" t="s">
        <v>150</v>
      </c>
      <c r="J135" s="1" t="str">
        <f aca="false">"( WIRE "&amp;D135&amp;" )"</f>
        <v>( WIRE 141 )</v>
      </c>
      <c r="K135" s="1" t="str">
        <f aca="false">"X"&amp;$E135</f>
        <v>X1574.6</v>
      </c>
      <c r="L135" s="1" t="str">
        <f aca="false">"Y"&amp;F135</f>
        <v>Y2112.8</v>
      </c>
      <c r="M135" s="1" t="str">
        <f aca="false">"G111"</f>
        <v>G111</v>
      </c>
      <c r="O135" s="13" t="str">
        <f aca="false">I135&amp;" "&amp;J135&amp;" "&amp;K135&amp;" "&amp;L135&amp;" "&amp;M135</f>
        <v>N134 ( WIRE 141 ) X1574.6 Y2112.8 G111</v>
      </c>
    </row>
    <row r="136" customFormat="false" ht="13.8" hidden="false" customHeight="false" outlineLevel="0" collapsed="false">
      <c r="D136" s="1" t="n">
        <f aca="false">D135+$B$6</f>
        <v>142</v>
      </c>
      <c r="E136" s="1" t="n">
        <f aca="false">E135+$B$4</f>
        <v>1578.6</v>
      </c>
      <c r="F136" s="1" t="n">
        <f aca="false">F135+$B$5</f>
        <v>2109.925</v>
      </c>
      <c r="I136" s="1" t="s">
        <v>151</v>
      </c>
      <c r="J136" s="1" t="str">
        <f aca="false">"( WIRE "&amp;D136&amp;" )"</f>
        <v>( WIRE 142 )</v>
      </c>
      <c r="K136" s="1" t="str">
        <f aca="false">"X"&amp;$E136</f>
        <v>X1578.6</v>
      </c>
      <c r="L136" s="1" t="str">
        <f aca="false">"Y"&amp;F136</f>
        <v>Y2109.925</v>
      </c>
      <c r="M136" s="1" t="str">
        <f aca="false">"G111"</f>
        <v>G111</v>
      </c>
      <c r="O136" s="13" t="str">
        <f aca="false">I136&amp;" "&amp;J136&amp;" "&amp;K136&amp;" "&amp;L136&amp;" "&amp;M136</f>
        <v>N135 ( WIRE 142 ) X1578.6 Y2109.925 G111</v>
      </c>
    </row>
    <row r="137" customFormat="false" ht="13.8" hidden="false" customHeight="false" outlineLevel="0" collapsed="false">
      <c r="D137" s="1" t="n">
        <f aca="false">D136+$B$6</f>
        <v>143</v>
      </c>
      <c r="E137" s="1" t="n">
        <f aca="false">E136+$B$4</f>
        <v>1582.6</v>
      </c>
      <c r="F137" s="1" t="n">
        <f aca="false">F136+$B$5</f>
        <v>2107.05</v>
      </c>
      <c r="I137" s="1" t="s">
        <v>152</v>
      </c>
      <c r="J137" s="1" t="str">
        <f aca="false">"( WIRE "&amp;D137&amp;" )"</f>
        <v>( WIRE 143 )</v>
      </c>
      <c r="K137" s="1" t="str">
        <f aca="false">"X"&amp;$E137</f>
        <v>X1582.6</v>
      </c>
      <c r="L137" s="1" t="str">
        <f aca="false">"Y"&amp;F137</f>
        <v>Y2107.05</v>
      </c>
      <c r="M137" s="1" t="str">
        <f aca="false">"G111"</f>
        <v>G111</v>
      </c>
      <c r="O137" s="13" t="str">
        <f aca="false">I137&amp;" "&amp;J137&amp;" "&amp;K137&amp;" "&amp;L137&amp;" "&amp;M137</f>
        <v>N136 ( WIRE 143 ) X1582.6 Y2107.05 G111</v>
      </c>
    </row>
    <row r="138" customFormat="false" ht="13.8" hidden="false" customHeight="false" outlineLevel="0" collapsed="false">
      <c r="D138" s="1" t="n">
        <f aca="false">D137+$B$6</f>
        <v>144</v>
      </c>
      <c r="E138" s="1" t="n">
        <f aca="false">E137+$B$4</f>
        <v>1586.6</v>
      </c>
      <c r="F138" s="1" t="n">
        <f aca="false">F137+$B$5</f>
        <v>2104.175</v>
      </c>
      <c r="I138" s="1" t="s">
        <v>153</v>
      </c>
      <c r="J138" s="1" t="str">
        <f aca="false">"( WIRE "&amp;D138&amp;" )"</f>
        <v>( WIRE 144 )</v>
      </c>
      <c r="K138" s="1" t="str">
        <f aca="false">"X"&amp;$E138</f>
        <v>X1586.6</v>
      </c>
      <c r="L138" s="1" t="str">
        <f aca="false">"Y"&amp;F138</f>
        <v>Y2104.175</v>
      </c>
      <c r="M138" s="1" t="str">
        <f aca="false">"G111"</f>
        <v>G111</v>
      </c>
      <c r="O138" s="13" t="str">
        <f aca="false">I138&amp;" "&amp;J138&amp;" "&amp;K138&amp;" "&amp;L138&amp;" "&amp;M138</f>
        <v>N137 ( WIRE 144 ) X1586.6 Y2104.175 G111</v>
      </c>
    </row>
    <row r="139" customFormat="false" ht="13.8" hidden="false" customHeight="false" outlineLevel="0" collapsed="false">
      <c r="D139" s="1" t="n">
        <f aca="false">D138+$B$6</f>
        <v>145</v>
      </c>
      <c r="E139" s="1" t="n">
        <f aca="false">E138+$B$4</f>
        <v>1590.6</v>
      </c>
      <c r="F139" s="1" t="n">
        <f aca="false">F138+$B$5</f>
        <v>2101.3</v>
      </c>
      <c r="I139" s="1" t="s">
        <v>154</v>
      </c>
      <c r="J139" s="1" t="str">
        <f aca="false">"( WIRE "&amp;D139&amp;" )"</f>
        <v>( WIRE 145 )</v>
      </c>
      <c r="K139" s="1" t="str">
        <f aca="false">"X"&amp;$E139</f>
        <v>X1590.6</v>
      </c>
      <c r="L139" s="1" t="str">
        <f aca="false">"Y"&amp;F139</f>
        <v>Y2101.3</v>
      </c>
      <c r="M139" s="1" t="str">
        <f aca="false">"G111"</f>
        <v>G111</v>
      </c>
      <c r="O139" s="13" t="str">
        <f aca="false">I139&amp;" "&amp;J139&amp;" "&amp;K139&amp;" "&amp;L139&amp;" "&amp;M139</f>
        <v>N138 ( WIRE 145 ) X1590.6 Y2101.3 G111</v>
      </c>
    </row>
    <row r="140" customFormat="false" ht="13.8" hidden="false" customHeight="false" outlineLevel="0" collapsed="false">
      <c r="D140" s="1" t="n">
        <f aca="false">D139+$B$6</f>
        <v>146</v>
      </c>
      <c r="E140" s="1" t="n">
        <f aca="false">E139+$B$4</f>
        <v>1594.6</v>
      </c>
      <c r="F140" s="1" t="n">
        <f aca="false">F139+$B$5</f>
        <v>2098.425</v>
      </c>
      <c r="I140" s="1" t="s">
        <v>155</v>
      </c>
      <c r="J140" s="1" t="str">
        <f aca="false">"( WIRE "&amp;D140&amp;" )"</f>
        <v>( WIRE 146 )</v>
      </c>
      <c r="K140" s="1" t="str">
        <f aca="false">"X"&amp;$E140</f>
        <v>X1594.6</v>
      </c>
      <c r="L140" s="1" t="str">
        <f aca="false">"Y"&amp;F140</f>
        <v>Y2098.425</v>
      </c>
      <c r="M140" s="1" t="str">
        <f aca="false">"G111"</f>
        <v>G111</v>
      </c>
      <c r="O140" s="13" t="str">
        <f aca="false">I140&amp;" "&amp;J140&amp;" "&amp;K140&amp;" "&amp;L140&amp;" "&amp;M140</f>
        <v>N139 ( WIRE 146 ) X1594.6 Y2098.425 G111</v>
      </c>
    </row>
    <row r="141" customFormat="false" ht="13.8" hidden="false" customHeight="false" outlineLevel="0" collapsed="false">
      <c r="D141" s="1" t="n">
        <f aca="false">D140+$B$6</f>
        <v>147</v>
      </c>
      <c r="E141" s="1" t="n">
        <f aca="false">E140+$B$4</f>
        <v>1598.6</v>
      </c>
      <c r="F141" s="1" t="n">
        <f aca="false">F140+$B$5</f>
        <v>2095.55</v>
      </c>
      <c r="I141" s="1" t="s">
        <v>156</v>
      </c>
      <c r="J141" s="1" t="str">
        <f aca="false">"( WIRE "&amp;D141&amp;" )"</f>
        <v>( WIRE 147 )</v>
      </c>
      <c r="K141" s="1" t="str">
        <f aca="false">"X"&amp;$E141</f>
        <v>X1598.6</v>
      </c>
      <c r="L141" s="1" t="str">
        <f aca="false">"Y"&amp;F141</f>
        <v>Y2095.55</v>
      </c>
      <c r="M141" s="1" t="str">
        <f aca="false">"G111"</f>
        <v>G111</v>
      </c>
      <c r="O141" s="13" t="str">
        <f aca="false">I141&amp;" "&amp;J141&amp;" "&amp;K141&amp;" "&amp;L141&amp;" "&amp;M141</f>
        <v>N140 ( WIRE 147 ) X1598.6 Y2095.55 G111</v>
      </c>
    </row>
    <row r="142" customFormat="false" ht="13.8" hidden="false" customHeight="false" outlineLevel="0" collapsed="false">
      <c r="D142" s="1" t="n">
        <f aca="false">D141+$B$6</f>
        <v>148</v>
      </c>
      <c r="E142" s="1" t="n">
        <f aca="false">E141+$B$4</f>
        <v>1602.6</v>
      </c>
      <c r="F142" s="1" t="n">
        <f aca="false">F141+$B$5</f>
        <v>2092.675</v>
      </c>
      <c r="I142" s="1" t="s">
        <v>157</v>
      </c>
      <c r="J142" s="1" t="str">
        <f aca="false">"( WIRE "&amp;D142&amp;" )"</f>
        <v>( WIRE 148 )</v>
      </c>
      <c r="K142" s="1" t="str">
        <f aca="false">"X"&amp;$E142</f>
        <v>X1602.6</v>
      </c>
      <c r="L142" s="1" t="str">
        <f aca="false">"Y"&amp;F142</f>
        <v>Y2092.675</v>
      </c>
      <c r="M142" s="1" t="str">
        <f aca="false">"G111"</f>
        <v>G111</v>
      </c>
      <c r="O142" s="13" t="str">
        <f aca="false">I142&amp;" "&amp;J142&amp;" "&amp;K142&amp;" "&amp;L142&amp;" "&amp;M142</f>
        <v>N141 ( WIRE 148 ) X1602.6 Y2092.675 G111</v>
      </c>
    </row>
    <row r="143" customFormat="false" ht="13.8" hidden="false" customHeight="false" outlineLevel="0" collapsed="false">
      <c r="D143" s="1" t="n">
        <f aca="false">D142+$B$6</f>
        <v>149</v>
      </c>
      <c r="E143" s="1" t="n">
        <f aca="false">E142+$B$4</f>
        <v>1606.6</v>
      </c>
      <c r="F143" s="1" t="n">
        <f aca="false">F142+$B$5</f>
        <v>2089.8</v>
      </c>
      <c r="I143" s="1" t="s">
        <v>158</v>
      </c>
      <c r="J143" s="1" t="str">
        <f aca="false">"( WIRE "&amp;D143&amp;" )"</f>
        <v>( WIRE 149 )</v>
      </c>
      <c r="K143" s="1" t="str">
        <f aca="false">"X"&amp;$E143</f>
        <v>X1606.6</v>
      </c>
      <c r="L143" s="1" t="str">
        <f aca="false">"Y"&amp;F143</f>
        <v>Y2089.8</v>
      </c>
      <c r="M143" s="1" t="str">
        <f aca="false">"G111"</f>
        <v>G111</v>
      </c>
      <c r="O143" s="13" t="str">
        <f aca="false">I143&amp;" "&amp;J143&amp;" "&amp;K143&amp;" "&amp;L143&amp;" "&amp;M143</f>
        <v>N142 ( WIRE 149 ) X1606.6 Y2089.8 G111</v>
      </c>
    </row>
    <row r="144" customFormat="false" ht="13.8" hidden="false" customHeight="false" outlineLevel="0" collapsed="false">
      <c r="D144" s="1" t="n">
        <f aca="false">D143+$B$6</f>
        <v>150</v>
      </c>
      <c r="E144" s="1" t="n">
        <f aca="false">E143+$B$4</f>
        <v>1610.6</v>
      </c>
      <c r="F144" s="1" t="n">
        <f aca="false">F143+$B$5</f>
        <v>2086.925</v>
      </c>
      <c r="I144" s="1" t="s">
        <v>159</v>
      </c>
      <c r="J144" s="1" t="str">
        <f aca="false">"( WIRE "&amp;D144&amp;" )"</f>
        <v>( WIRE 150 )</v>
      </c>
      <c r="K144" s="1" t="str">
        <f aca="false">"X"&amp;$E144</f>
        <v>X1610.6</v>
      </c>
      <c r="L144" s="1" t="str">
        <f aca="false">"Y"&amp;F144</f>
        <v>Y2086.925</v>
      </c>
      <c r="M144" s="1" t="str">
        <f aca="false">"G111"</f>
        <v>G111</v>
      </c>
      <c r="O144" s="13" t="str">
        <f aca="false">I144&amp;" "&amp;J144&amp;" "&amp;K144&amp;" "&amp;L144&amp;" "&amp;M144</f>
        <v>N143 ( WIRE 150 ) X1610.6 Y2086.925 G111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1610.6</v>
      </c>
      <c r="D2" s="4" t="n">
        <v>150</v>
      </c>
      <c r="E2" s="1" t="n">
        <f aca="false">$B$2</f>
        <v>1610.6</v>
      </c>
      <c r="F2" s="1" t="n">
        <f aca="false">$B$3</f>
        <v>2085.75</v>
      </c>
      <c r="G2" s="4"/>
      <c r="H2" s="4"/>
      <c r="I2" s="4" t="s">
        <v>17</v>
      </c>
      <c r="J2" s="4" t="str">
        <f aca="false">"( WIRE "&amp;D2&amp;" )"</f>
        <v>( WIRE 150 )</v>
      </c>
      <c r="K2" s="1" t="str">
        <f aca="false">"X"&amp;$E$2</f>
        <v>X1610.6</v>
      </c>
      <c r="L2" s="1" t="str">
        <f aca="false">"Y"&amp;F2</f>
        <v>Y2085.75</v>
      </c>
      <c r="M2" s="1" t="str">
        <f aca="false">"G111"</f>
        <v>G111</v>
      </c>
      <c r="O2" s="4" t="str">
        <f aca="false">I2&amp;" "&amp;J2&amp;" "&amp;K2&amp;" "&amp;L2&amp;" "&amp;M2</f>
        <v>N1 ( WIRE 150 ) X1610.6 Y2085.75 G111</v>
      </c>
    </row>
    <row r="3" customFormat="false" ht="13.8" hidden="false" customHeight="false" outlineLevel="0" collapsed="false">
      <c r="A3" s="1" t="s">
        <v>6</v>
      </c>
      <c r="B3" s="1" t="n">
        <f aca="false">2086.9+0.65-1.1-0.7</f>
        <v>2085.75</v>
      </c>
      <c r="D3" s="1" t="n">
        <f aca="false">D2+$B$6</f>
        <v>151</v>
      </c>
      <c r="E3" s="1" t="n">
        <f aca="false">E2+$B$4</f>
        <v>1610.6</v>
      </c>
      <c r="F3" s="1" t="n">
        <f aca="false">F2+$B$5</f>
        <v>2080</v>
      </c>
      <c r="I3" s="1" t="s">
        <v>18</v>
      </c>
      <c r="J3" s="1" t="str">
        <f aca="false">"( WIRE "&amp;D3&amp;" )"</f>
        <v>( WIRE 151 )</v>
      </c>
      <c r="K3" s="1" t="str">
        <f aca="false">"X"&amp;$E3</f>
        <v>X1610.6</v>
      </c>
      <c r="L3" s="1" t="str">
        <f aca="false">"Y"&amp;F3</f>
        <v>Y2080</v>
      </c>
      <c r="M3" s="1" t="str">
        <f aca="false">"G111"</f>
        <v>G111</v>
      </c>
      <c r="O3" s="1" t="str">
        <f aca="false">I3&amp;" "&amp;J3&amp;" "&amp;K3&amp;" "&amp;L3&amp;" "&amp;M3</f>
        <v>N2 ( WIRE 151 ) X1610.6 Y2080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152</v>
      </c>
      <c r="E4" s="1" t="n">
        <f aca="false">E3+$B$4</f>
        <v>1610.6</v>
      </c>
      <c r="F4" s="1" t="n">
        <f aca="false">F3+$B$5</f>
        <v>2074.25</v>
      </c>
      <c r="I4" s="1" t="s">
        <v>19</v>
      </c>
      <c r="J4" s="1" t="str">
        <f aca="false">"( WIRE "&amp;D4&amp;" )"</f>
        <v>( WIRE 152 )</v>
      </c>
      <c r="K4" s="1" t="str">
        <f aca="false">"X"&amp;$E4</f>
        <v>X1610.6</v>
      </c>
      <c r="L4" s="1" t="str">
        <f aca="false">"Y"&amp;F4</f>
        <v>Y2074.25</v>
      </c>
      <c r="M4" s="1" t="str">
        <f aca="false">"G111"</f>
        <v>G111</v>
      </c>
      <c r="O4" s="1" t="str">
        <f aca="false">I4&amp;" "&amp;J4&amp;" "&amp;K4&amp;" "&amp;L4&amp;" "&amp;M4</f>
        <v>N3 ( WIRE 152 ) X1610.6 Y2074.25 G111</v>
      </c>
    </row>
    <row r="5" customFormat="false" ht="13.8" hidden="false" customHeight="false" outlineLevel="0" collapsed="false">
      <c r="A5" s="1" t="s">
        <v>8</v>
      </c>
      <c r="B5" s="1" t="n">
        <v>-5.75</v>
      </c>
      <c r="D5" s="1" t="n">
        <f aca="false">D4+$B$6</f>
        <v>153</v>
      </c>
      <c r="E5" s="1" t="n">
        <f aca="false">E4+$B$4</f>
        <v>1610.6</v>
      </c>
      <c r="F5" s="1" t="n">
        <f aca="false">F4+$B$5</f>
        <v>2068.5</v>
      </c>
      <c r="I5" s="1" t="s">
        <v>20</v>
      </c>
      <c r="J5" s="1" t="str">
        <f aca="false">"( WIRE "&amp;D5&amp;" )"</f>
        <v>( WIRE 153 )</v>
      </c>
      <c r="K5" s="1" t="str">
        <f aca="false">"X"&amp;$E5</f>
        <v>X1610.6</v>
      </c>
      <c r="L5" s="1" t="str">
        <f aca="false">"Y"&amp;F5</f>
        <v>Y2068.5</v>
      </c>
      <c r="M5" s="1" t="str">
        <f aca="false">"G111"</f>
        <v>G111</v>
      </c>
      <c r="O5" s="1" t="str">
        <f aca="false">I5&amp;" "&amp;J5&amp;" "&amp;K5&amp;" "&amp;L5&amp;" "&amp;M5</f>
        <v>N4 ( WIRE 153 ) X1610.6 Y2068.5 G111</v>
      </c>
    </row>
    <row r="6" customFormat="false" ht="13.8" hidden="false" customHeight="false" outlineLevel="0" collapsed="false">
      <c r="A6" s="1" t="s">
        <v>15</v>
      </c>
      <c r="B6" s="1" t="n">
        <v>1</v>
      </c>
      <c r="D6" s="1" t="n">
        <f aca="false">D5+$B$6</f>
        <v>154</v>
      </c>
      <c r="E6" s="1" t="n">
        <f aca="false">E5+$B$4</f>
        <v>1610.6</v>
      </c>
      <c r="F6" s="1" t="n">
        <f aca="false">F5+$B$5</f>
        <v>2062.75</v>
      </c>
      <c r="I6" s="1" t="s">
        <v>21</v>
      </c>
      <c r="J6" s="1" t="str">
        <f aca="false">"( WIRE "&amp;D6&amp;" )"</f>
        <v>( WIRE 154 )</v>
      </c>
      <c r="K6" s="1" t="str">
        <f aca="false">"X"&amp;$E6</f>
        <v>X1610.6</v>
      </c>
      <c r="L6" s="1" t="str">
        <f aca="false">"Y"&amp;F6</f>
        <v>Y2062.75</v>
      </c>
      <c r="M6" s="1" t="str">
        <f aca="false">"G111"</f>
        <v>G111</v>
      </c>
      <c r="O6" s="1" t="str">
        <f aca="false">I6&amp;" "&amp;J6&amp;" "&amp;K6&amp;" "&amp;L6&amp;" "&amp;M6</f>
        <v>N5 ( WIRE 154 ) X1610.6 Y2062.75 G111</v>
      </c>
    </row>
    <row r="7" customFormat="false" ht="13.8" hidden="false" customHeight="false" outlineLevel="0" collapsed="false">
      <c r="D7" s="1" t="n">
        <f aca="false">D6+$B$6</f>
        <v>155</v>
      </c>
      <c r="E7" s="1" t="n">
        <f aca="false">E6+$B$4</f>
        <v>1610.6</v>
      </c>
      <c r="F7" s="1" t="n">
        <f aca="false">F6+$B$5</f>
        <v>2057</v>
      </c>
      <c r="I7" s="1" t="s">
        <v>22</v>
      </c>
      <c r="J7" s="1" t="str">
        <f aca="false">"( WIRE "&amp;D7&amp;" )"</f>
        <v>( WIRE 155 )</v>
      </c>
      <c r="K7" s="1" t="str">
        <f aca="false">"X"&amp;$E7</f>
        <v>X1610.6</v>
      </c>
      <c r="L7" s="1" t="str">
        <f aca="false">"Y"&amp;F7</f>
        <v>Y2057</v>
      </c>
      <c r="M7" s="1" t="str">
        <f aca="false">"G111"</f>
        <v>G111</v>
      </c>
      <c r="O7" s="1" t="str">
        <f aca="false">I7&amp;" "&amp;J7&amp;" "&amp;K7&amp;" "&amp;L7&amp;" "&amp;M7</f>
        <v>N6 ( WIRE 155 ) X1610.6 Y2057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156</v>
      </c>
      <c r="E8" s="1" t="n">
        <f aca="false">E7+$B$4</f>
        <v>1610.6</v>
      </c>
      <c r="F8" s="1" t="n">
        <f aca="false">F7+$B$5</f>
        <v>2051.25</v>
      </c>
      <c r="I8" s="1" t="s">
        <v>23</v>
      </c>
      <c r="J8" s="1" t="str">
        <f aca="false">"( WIRE "&amp;D8&amp;" )"</f>
        <v>( WIRE 156 )</v>
      </c>
      <c r="K8" s="1" t="str">
        <f aca="false">"X"&amp;$E8</f>
        <v>X1610.6</v>
      </c>
      <c r="L8" s="1" t="str">
        <f aca="false">"Y"&amp;F8</f>
        <v>Y2051.25</v>
      </c>
      <c r="M8" s="1" t="str">
        <f aca="false">"G111"</f>
        <v>G111</v>
      </c>
      <c r="O8" s="1" t="str">
        <f aca="false">I8&amp;" "&amp;J8&amp;" "&amp;K8&amp;" "&amp;L8&amp;" "&amp;M8</f>
        <v>N7 ( WIRE 156 ) X1610.6 Y2051.25 G111</v>
      </c>
    </row>
    <row r="9" customFormat="false" ht="13.8" hidden="false" customHeight="false" outlineLevel="0" collapsed="false">
      <c r="A9" s="1" t="s">
        <v>12</v>
      </c>
      <c r="B9" s="1" t="n">
        <v>95</v>
      </c>
      <c r="D9" s="1" t="n">
        <f aca="false">D8+$B$6</f>
        <v>157</v>
      </c>
      <c r="E9" s="1" t="n">
        <f aca="false">E8+$B$4</f>
        <v>1610.6</v>
      </c>
      <c r="F9" s="1" t="n">
        <f aca="false">F8+$B$5</f>
        <v>2045.5</v>
      </c>
      <c r="I9" s="1" t="s">
        <v>24</v>
      </c>
      <c r="J9" s="1" t="str">
        <f aca="false">"( WIRE "&amp;D9&amp;" )"</f>
        <v>( WIRE 157 )</v>
      </c>
      <c r="K9" s="1" t="str">
        <f aca="false">"X"&amp;$E9</f>
        <v>X1610.6</v>
      </c>
      <c r="L9" s="1" t="str">
        <f aca="false">"Y"&amp;F9</f>
        <v>Y2045.5</v>
      </c>
      <c r="M9" s="1" t="str">
        <f aca="false">"G111"</f>
        <v>G111</v>
      </c>
      <c r="O9" s="1" t="str">
        <f aca="false">I9&amp;" "&amp;J9&amp;" "&amp;K9&amp;" "&amp;L9&amp;" "&amp;M9</f>
        <v>N8 ( WIRE 157 ) X1610.6 Y2045.5 G111</v>
      </c>
    </row>
    <row r="10" customFormat="false" ht="13.8" hidden="false" customHeight="false" outlineLevel="0" collapsed="false">
      <c r="D10" s="1" t="n">
        <f aca="false">D9+$B$6</f>
        <v>158</v>
      </c>
      <c r="E10" s="1" t="n">
        <f aca="false">E9+$B$4</f>
        <v>1610.6</v>
      </c>
      <c r="F10" s="1" t="n">
        <f aca="false">F9+$B$5</f>
        <v>2039.75</v>
      </c>
      <c r="I10" s="1" t="s">
        <v>25</v>
      </c>
      <c r="J10" s="1" t="str">
        <f aca="false">"( WIRE "&amp;D10&amp;" )"</f>
        <v>( WIRE 158 )</v>
      </c>
      <c r="K10" s="1" t="str">
        <f aca="false">"X"&amp;$E10</f>
        <v>X1610.6</v>
      </c>
      <c r="L10" s="1" t="str">
        <f aca="false">"Y"&amp;F10</f>
        <v>Y2039.75</v>
      </c>
      <c r="M10" s="1" t="str">
        <f aca="false">"G111"</f>
        <v>G111</v>
      </c>
      <c r="O10" s="1" t="str">
        <f aca="false">I10&amp;" "&amp;J10&amp;" "&amp;K10&amp;" "&amp;L10&amp;" "&amp;M10</f>
        <v>N9 ( WIRE 158 ) X1610.6 Y2039.75 G111</v>
      </c>
    </row>
    <row r="11" customFormat="false" ht="13.8" hidden="false" customHeight="false" outlineLevel="0" collapsed="false">
      <c r="D11" s="1" t="n">
        <f aca="false">D10+$B$6</f>
        <v>159</v>
      </c>
      <c r="E11" s="1" t="n">
        <f aca="false">E10+$B$4</f>
        <v>1610.6</v>
      </c>
      <c r="F11" s="1" t="n">
        <f aca="false">F10+$B$5</f>
        <v>2034</v>
      </c>
      <c r="I11" s="1" t="s">
        <v>26</v>
      </c>
      <c r="J11" s="1" t="str">
        <f aca="false">"( WIRE "&amp;D11&amp;" )"</f>
        <v>( WIRE 159 )</v>
      </c>
      <c r="K11" s="1" t="str">
        <f aca="false">"X"&amp;$E11</f>
        <v>X1610.6</v>
      </c>
      <c r="L11" s="1" t="str">
        <f aca="false">"Y"&amp;F11</f>
        <v>Y2034</v>
      </c>
      <c r="M11" s="1" t="str">
        <f aca="false">"G111"</f>
        <v>G111</v>
      </c>
      <c r="O11" s="1" t="str">
        <f aca="false">I11&amp;" "&amp;J11&amp;" "&amp;K11&amp;" "&amp;L11&amp;" "&amp;M11</f>
        <v>N10 ( WIRE 159 ) X1610.6 Y2034 G111</v>
      </c>
    </row>
    <row r="12" customFormat="false" ht="13.8" hidden="false" customHeight="false" outlineLevel="0" collapsed="false">
      <c r="D12" s="1" t="n">
        <f aca="false">D11+$B$6</f>
        <v>160</v>
      </c>
      <c r="E12" s="1" t="n">
        <f aca="false">E11+$B$4</f>
        <v>1610.6</v>
      </c>
      <c r="F12" s="1" t="n">
        <f aca="false">F11+$B$5</f>
        <v>2028.25</v>
      </c>
      <c r="I12" s="1" t="s">
        <v>27</v>
      </c>
      <c r="J12" s="1" t="str">
        <f aca="false">"( WIRE "&amp;D12&amp;" )"</f>
        <v>( WIRE 160 )</v>
      </c>
      <c r="K12" s="1" t="str">
        <f aca="false">"X"&amp;$E12</f>
        <v>X1610.6</v>
      </c>
      <c r="L12" s="1" t="str">
        <f aca="false">"Y"&amp;F12</f>
        <v>Y2028.25</v>
      </c>
      <c r="M12" s="1" t="str">
        <f aca="false">"G111"</f>
        <v>G111</v>
      </c>
      <c r="O12" s="1" t="str">
        <f aca="false">I12&amp;" "&amp;J12&amp;" "&amp;K12&amp;" "&amp;L12&amp;" "&amp;M12</f>
        <v>N11 ( WIRE 160 ) X1610.6 Y2028.25 G111</v>
      </c>
    </row>
    <row r="13" customFormat="false" ht="13.8" hidden="false" customHeight="false" outlineLevel="0" collapsed="false">
      <c r="D13" s="1" t="n">
        <f aca="false">D12+$B$6</f>
        <v>161</v>
      </c>
      <c r="E13" s="1" t="n">
        <f aca="false">E12+$B$4</f>
        <v>1610.6</v>
      </c>
      <c r="F13" s="1" t="n">
        <f aca="false">F12+$B$5</f>
        <v>2022.5</v>
      </c>
      <c r="I13" s="1" t="s">
        <v>28</v>
      </c>
      <c r="J13" s="1" t="str">
        <f aca="false">"( WIRE "&amp;D13&amp;" )"</f>
        <v>( WIRE 161 )</v>
      </c>
      <c r="K13" s="1" t="str">
        <f aca="false">"X"&amp;$E13</f>
        <v>X1610.6</v>
      </c>
      <c r="L13" s="1" t="str">
        <f aca="false">"Y"&amp;F13</f>
        <v>Y2022.5</v>
      </c>
      <c r="M13" s="1" t="str">
        <f aca="false">"G111"</f>
        <v>G111</v>
      </c>
      <c r="O13" s="1" t="str">
        <f aca="false">I13&amp;" "&amp;J13&amp;" "&amp;K13&amp;" "&amp;L13&amp;" "&amp;M13</f>
        <v>N12 ( WIRE 161 ) X1610.6 Y2022.5 G111</v>
      </c>
    </row>
    <row r="14" customFormat="false" ht="13.8" hidden="false" customHeight="false" outlineLevel="0" collapsed="false">
      <c r="D14" s="1" t="n">
        <f aca="false">D13+$B$6</f>
        <v>162</v>
      </c>
      <c r="E14" s="1" t="n">
        <f aca="false">E13+$B$4</f>
        <v>1610.6</v>
      </c>
      <c r="F14" s="1" t="n">
        <f aca="false">F13+$B$5</f>
        <v>2016.75</v>
      </c>
      <c r="I14" s="1" t="s">
        <v>29</v>
      </c>
      <c r="J14" s="1" t="str">
        <f aca="false">"( WIRE "&amp;D14&amp;" )"</f>
        <v>( WIRE 162 )</v>
      </c>
      <c r="K14" s="1" t="str">
        <f aca="false">"X"&amp;$E14</f>
        <v>X1610.6</v>
      </c>
      <c r="L14" s="1" t="str">
        <f aca="false">"Y"&amp;F14</f>
        <v>Y2016.75</v>
      </c>
      <c r="M14" s="1" t="str">
        <f aca="false">"G111"</f>
        <v>G111</v>
      </c>
      <c r="O14" s="1" t="str">
        <f aca="false">I14&amp;" "&amp;J14&amp;" "&amp;K14&amp;" "&amp;L14&amp;" "&amp;M14</f>
        <v>N13 ( WIRE 162 ) X1610.6 Y2016.75 G111</v>
      </c>
    </row>
    <row r="15" customFormat="false" ht="13.8" hidden="false" customHeight="false" outlineLevel="0" collapsed="false">
      <c r="D15" s="1" t="n">
        <f aca="false">D14+$B$6</f>
        <v>163</v>
      </c>
      <c r="E15" s="1" t="n">
        <f aca="false">E14+$B$4</f>
        <v>1610.6</v>
      </c>
      <c r="F15" s="1" t="n">
        <f aca="false">F14+$B$5</f>
        <v>2011</v>
      </c>
      <c r="I15" s="1" t="s">
        <v>30</v>
      </c>
      <c r="J15" s="1" t="str">
        <f aca="false">"( WIRE "&amp;D15&amp;" )"</f>
        <v>( WIRE 163 )</v>
      </c>
      <c r="K15" s="1" t="str">
        <f aca="false">"X"&amp;$E15</f>
        <v>X1610.6</v>
      </c>
      <c r="L15" s="1" t="str">
        <f aca="false">"Y"&amp;F15</f>
        <v>Y2011</v>
      </c>
      <c r="M15" s="1" t="str">
        <f aca="false">"G111"</f>
        <v>G111</v>
      </c>
      <c r="O15" s="1" t="str">
        <f aca="false">I15&amp;" "&amp;J15&amp;" "&amp;K15&amp;" "&amp;L15&amp;" "&amp;M15</f>
        <v>N14 ( WIRE 163 ) X1610.6 Y2011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164</v>
      </c>
      <c r="E16" s="1" t="n">
        <f aca="false">E15+$B$4</f>
        <v>1610.6</v>
      </c>
      <c r="F16" s="1" t="n">
        <f aca="false">F15+$B$5</f>
        <v>2005.25</v>
      </c>
      <c r="I16" s="1" t="s">
        <v>31</v>
      </c>
      <c r="J16" s="1" t="str">
        <f aca="false">"( WIRE "&amp;D16&amp;" )"</f>
        <v>( WIRE 164 )</v>
      </c>
      <c r="K16" s="1" t="str">
        <f aca="false">"X"&amp;$E16</f>
        <v>X1610.6</v>
      </c>
      <c r="L16" s="1" t="str">
        <f aca="false">"Y"&amp;F16</f>
        <v>Y2005.25</v>
      </c>
      <c r="M16" s="1" t="str">
        <f aca="false">"G111"</f>
        <v>G111</v>
      </c>
      <c r="O16" s="1" t="str">
        <f aca="false">I16&amp;" "&amp;J16&amp;" "&amp;K16&amp;" "&amp;L16&amp;" "&amp;M16</f>
        <v>N15 ( WIRE 164 ) X1610.6 Y2005.25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165</v>
      </c>
      <c r="E17" s="1" t="n">
        <f aca="false">E16+$B$4</f>
        <v>1610.6</v>
      </c>
      <c r="F17" s="1" t="n">
        <f aca="false">F16+$B$5</f>
        <v>1999.5</v>
      </c>
      <c r="I17" s="1" t="s">
        <v>32</v>
      </c>
      <c r="J17" s="1" t="str">
        <f aca="false">"( WIRE "&amp;D17&amp;" )"</f>
        <v>( WIRE 165 )</v>
      </c>
      <c r="K17" s="1" t="str">
        <f aca="false">"X"&amp;$E17</f>
        <v>X1610.6</v>
      </c>
      <c r="L17" s="1" t="str">
        <f aca="false">"Y"&amp;F17</f>
        <v>Y1999.5</v>
      </c>
      <c r="M17" s="1" t="str">
        <f aca="false">"G111"</f>
        <v>G111</v>
      </c>
      <c r="O17" s="1" t="str">
        <f aca="false">I17&amp;" "&amp;J17&amp;" "&amp;K17&amp;" "&amp;L17&amp;" "&amp;M17</f>
        <v>N16 ( WIRE 165 ) X1610.6 Y1999.5 G111</v>
      </c>
    </row>
    <row r="18" customFormat="false" ht="13.8" hidden="false" customHeight="false" outlineLevel="0" collapsed="false">
      <c r="D18" s="1" t="n">
        <f aca="false">D17+$B$6</f>
        <v>166</v>
      </c>
      <c r="E18" s="1" t="n">
        <f aca="false">E17+$B$4</f>
        <v>1610.6</v>
      </c>
      <c r="F18" s="1" t="n">
        <f aca="false">F17+$B$5</f>
        <v>1993.75</v>
      </c>
      <c r="I18" s="1" t="s">
        <v>33</v>
      </c>
      <c r="J18" s="1" t="str">
        <f aca="false">"( WIRE "&amp;D18&amp;" )"</f>
        <v>( WIRE 166 )</v>
      </c>
      <c r="K18" s="1" t="str">
        <f aca="false">"X"&amp;$E18</f>
        <v>X1610.6</v>
      </c>
      <c r="L18" s="1" t="str">
        <f aca="false">"Y"&amp;F18</f>
        <v>Y1993.75</v>
      </c>
      <c r="M18" s="1" t="str">
        <f aca="false">"G111"</f>
        <v>G111</v>
      </c>
      <c r="O18" s="1" t="str">
        <f aca="false">I18&amp;" "&amp;J18&amp;" "&amp;K18&amp;" "&amp;L18&amp;" "&amp;M18</f>
        <v>N17 ( WIRE 166 ) X1610.6 Y1993.75 G111</v>
      </c>
    </row>
    <row r="19" customFormat="false" ht="13.8" hidden="false" customHeight="false" outlineLevel="0" collapsed="false">
      <c r="D19" s="1" t="n">
        <f aca="false">D18+$B$6</f>
        <v>167</v>
      </c>
      <c r="E19" s="1" t="n">
        <f aca="false">E18+$B$4</f>
        <v>1610.6</v>
      </c>
      <c r="F19" s="1" t="n">
        <f aca="false">F18+$B$5</f>
        <v>1988</v>
      </c>
      <c r="I19" s="1" t="s">
        <v>34</v>
      </c>
      <c r="J19" s="1" t="str">
        <f aca="false">"( WIRE "&amp;D19&amp;" )"</f>
        <v>( WIRE 167 )</v>
      </c>
      <c r="K19" s="1" t="str">
        <f aca="false">"X"&amp;$E19</f>
        <v>X1610.6</v>
      </c>
      <c r="L19" s="1" t="str">
        <f aca="false">"Y"&amp;F19</f>
        <v>Y1988</v>
      </c>
      <c r="M19" s="1" t="str">
        <f aca="false">"G111"</f>
        <v>G111</v>
      </c>
      <c r="O19" s="1" t="str">
        <f aca="false">I19&amp;" "&amp;J19&amp;" "&amp;K19&amp;" "&amp;L19&amp;" "&amp;M19</f>
        <v>N18 ( WIRE 167 ) X1610.6 Y1988 G111</v>
      </c>
    </row>
    <row r="20" customFormat="false" ht="13.8" hidden="false" customHeight="false" outlineLevel="0" collapsed="false">
      <c r="D20" s="1" t="n">
        <f aca="false">D19+$B$6</f>
        <v>168</v>
      </c>
      <c r="E20" s="1" t="n">
        <f aca="false">E19+$B$4</f>
        <v>1610.6</v>
      </c>
      <c r="F20" s="1" t="n">
        <f aca="false">F19+$B$5</f>
        <v>1982.25</v>
      </c>
      <c r="I20" s="1" t="s">
        <v>35</v>
      </c>
      <c r="J20" s="1" t="str">
        <f aca="false">"( WIRE "&amp;D20&amp;" )"</f>
        <v>( WIRE 168 )</v>
      </c>
      <c r="K20" s="1" t="str">
        <f aca="false">"X"&amp;$E20</f>
        <v>X1610.6</v>
      </c>
      <c r="L20" s="1" t="str">
        <f aca="false">"Y"&amp;F20</f>
        <v>Y1982.25</v>
      </c>
      <c r="M20" s="1" t="str">
        <f aca="false">"G111"</f>
        <v>G111</v>
      </c>
      <c r="O20" s="1" t="str">
        <f aca="false">I20&amp;" "&amp;J20&amp;" "&amp;K20&amp;" "&amp;L20&amp;" "&amp;M20</f>
        <v>N19 ( WIRE 168 ) X1610.6 Y1982.25 G111</v>
      </c>
    </row>
    <row r="21" customFormat="false" ht="13.8" hidden="false" customHeight="false" outlineLevel="0" collapsed="false">
      <c r="D21" s="1" t="n">
        <f aca="false">D20+$B$6</f>
        <v>169</v>
      </c>
      <c r="E21" s="1" t="n">
        <f aca="false">E20+$B$4</f>
        <v>1610.6</v>
      </c>
      <c r="F21" s="1" t="n">
        <f aca="false">F20+$B$5</f>
        <v>1976.5</v>
      </c>
      <c r="I21" s="1" t="s">
        <v>36</v>
      </c>
      <c r="J21" s="1" t="str">
        <f aca="false">"( WIRE "&amp;D21&amp;" )"</f>
        <v>( WIRE 169 )</v>
      </c>
      <c r="K21" s="1" t="str">
        <f aca="false">"X"&amp;$E21</f>
        <v>X1610.6</v>
      </c>
      <c r="L21" s="1" t="str">
        <f aca="false">"Y"&amp;F21</f>
        <v>Y1976.5</v>
      </c>
      <c r="M21" s="1" t="str">
        <f aca="false">"G111"</f>
        <v>G111</v>
      </c>
      <c r="O21" s="1" t="str">
        <f aca="false">I21&amp;" "&amp;J21&amp;" "&amp;K21&amp;" "&amp;L21&amp;" "&amp;M21</f>
        <v>N20 ( WIRE 169 ) X1610.6 Y1976.5 G111</v>
      </c>
    </row>
    <row r="22" customFormat="false" ht="13.8" hidden="false" customHeight="false" outlineLevel="0" collapsed="false">
      <c r="D22" s="1" t="n">
        <f aca="false">D21+$B$6</f>
        <v>170</v>
      </c>
      <c r="E22" s="1" t="n">
        <f aca="false">E21+$B$4</f>
        <v>1610.6</v>
      </c>
      <c r="F22" s="1" t="n">
        <f aca="false">F21+$B$5</f>
        <v>1970.75</v>
      </c>
      <c r="I22" s="1" t="s">
        <v>37</v>
      </c>
      <c r="J22" s="1" t="str">
        <f aca="false">"( WIRE "&amp;D22&amp;" )"</f>
        <v>( WIRE 170 )</v>
      </c>
      <c r="K22" s="1" t="str">
        <f aca="false">"X"&amp;$E22</f>
        <v>X1610.6</v>
      </c>
      <c r="L22" s="1" t="str">
        <f aca="false">"Y"&amp;F22</f>
        <v>Y1970.75</v>
      </c>
      <c r="M22" s="1" t="str">
        <f aca="false">"G111"</f>
        <v>G111</v>
      </c>
      <c r="O22" s="1" t="str">
        <f aca="false">I22&amp;" "&amp;J22&amp;" "&amp;K22&amp;" "&amp;L22&amp;" "&amp;M22</f>
        <v>N21 ( WIRE 170 ) X1610.6 Y1970.75 G111</v>
      </c>
    </row>
    <row r="23" customFormat="false" ht="13.8" hidden="false" customHeight="false" outlineLevel="0" collapsed="false">
      <c r="D23" s="1" t="n">
        <f aca="false">D22+$B$6</f>
        <v>171</v>
      </c>
      <c r="E23" s="1" t="n">
        <f aca="false">E22+$B$4</f>
        <v>1610.6</v>
      </c>
      <c r="F23" s="1" t="n">
        <f aca="false">F22+$B$5</f>
        <v>1965</v>
      </c>
      <c r="I23" s="1" t="s">
        <v>38</v>
      </c>
      <c r="J23" s="1" t="str">
        <f aca="false">"( WIRE "&amp;D23&amp;" )"</f>
        <v>( WIRE 171 )</v>
      </c>
      <c r="K23" s="1" t="str">
        <f aca="false">"X"&amp;$E23</f>
        <v>X1610.6</v>
      </c>
      <c r="L23" s="1" t="str">
        <f aca="false">"Y"&amp;F23</f>
        <v>Y1965</v>
      </c>
      <c r="M23" s="1" t="str">
        <f aca="false">"G111"</f>
        <v>G111</v>
      </c>
      <c r="O23" s="1" t="str">
        <f aca="false">I23&amp;" "&amp;J23&amp;" "&amp;K23&amp;" "&amp;L23&amp;" "&amp;M23</f>
        <v>N22 ( WIRE 171 ) X1610.6 Y1965 G111</v>
      </c>
    </row>
    <row r="24" customFormat="false" ht="13.8" hidden="false" customHeight="false" outlineLevel="0" collapsed="false">
      <c r="D24" s="1" t="n">
        <f aca="false">D23+$B$6</f>
        <v>172</v>
      </c>
      <c r="E24" s="1" t="n">
        <f aca="false">E23+$B$4</f>
        <v>1610.6</v>
      </c>
      <c r="F24" s="1" t="n">
        <f aca="false">F23+$B$5</f>
        <v>1959.25</v>
      </c>
      <c r="I24" s="1" t="s">
        <v>39</v>
      </c>
      <c r="J24" s="1" t="str">
        <f aca="false">"( WIRE "&amp;D24&amp;" )"</f>
        <v>( WIRE 172 )</v>
      </c>
      <c r="K24" s="1" t="str">
        <f aca="false">"X"&amp;$E24</f>
        <v>X1610.6</v>
      </c>
      <c r="L24" s="1" t="str">
        <f aca="false">"Y"&amp;F24</f>
        <v>Y1959.25</v>
      </c>
      <c r="M24" s="1" t="str">
        <f aca="false">"G111"</f>
        <v>G111</v>
      </c>
      <c r="O24" s="1" t="str">
        <f aca="false">I24&amp;" "&amp;J24&amp;" "&amp;K24&amp;" "&amp;L24&amp;" "&amp;M24</f>
        <v>N23 ( WIRE 172 ) X1610.6 Y1959.25 G111</v>
      </c>
    </row>
    <row r="25" customFormat="false" ht="13.8" hidden="false" customHeight="false" outlineLevel="0" collapsed="false">
      <c r="D25" s="1" t="n">
        <f aca="false">D24+$B$6</f>
        <v>173</v>
      </c>
      <c r="E25" s="1" t="n">
        <f aca="false">E24+$B$4</f>
        <v>1610.6</v>
      </c>
      <c r="F25" s="1" t="n">
        <f aca="false">F24+$B$5</f>
        <v>1953.5</v>
      </c>
      <c r="I25" s="1" t="s">
        <v>40</v>
      </c>
      <c r="J25" s="1" t="str">
        <f aca="false">"( WIRE "&amp;D25&amp;" )"</f>
        <v>( WIRE 173 )</v>
      </c>
      <c r="K25" s="1" t="str">
        <f aca="false">"X"&amp;$E25</f>
        <v>X1610.6</v>
      </c>
      <c r="L25" s="1" t="str">
        <f aca="false">"Y"&amp;F25</f>
        <v>Y1953.5</v>
      </c>
      <c r="M25" s="1" t="str">
        <f aca="false">"G111"</f>
        <v>G111</v>
      </c>
      <c r="O25" s="1" t="str">
        <f aca="false">I25&amp;" "&amp;J25&amp;" "&amp;K25&amp;" "&amp;L25&amp;" "&amp;M25</f>
        <v>N24 ( WIRE 173 ) X1610.6 Y1953.5 G111</v>
      </c>
    </row>
    <row r="26" customFormat="false" ht="13.8" hidden="false" customHeight="false" outlineLevel="0" collapsed="false">
      <c r="D26" s="1" t="n">
        <f aca="false">D25+$B$6</f>
        <v>174</v>
      </c>
      <c r="E26" s="1" t="n">
        <f aca="false">E25+$B$4</f>
        <v>1610.6</v>
      </c>
      <c r="F26" s="1" t="n">
        <f aca="false">F25+$B$5</f>
        <v>1947.75</v>
      </c>
      <c r="I26" s="1" t="s">
        <v>41</v>
      </c>
      <c r="J26" s="1" t="str">
        <f aca="false">"( WIRE "&amp;D26&amp;" )"</f>
        <v>( WIRE 174 )</v>
      </c>
      <c r="K26" s="1" t="str">
        <f aca="false">"X"&amp;$E26</f>
        <v>X1610.6</v>
      </c>
      <c r="L26" s="1" t="str">
        <f aca="false">"Y"&amp;F26</f>
        <v>Y1947.75</v>
      </c>
      <c r="M26" s="1" t="str">
        <f aca="false">"G111"</f>
        <v>G111</v>
      </c>
      <c r="O26" s="1" t="str">
        <f aca="false">I26&amp;" "&amp;J26&amp;" "&amp;K26&amp;" "&amp;L26&amp;" "&amp;M26</f>
        <v>N25 ( WIRE 174 ) X1610.6 Y1947.75 G111</v>
      </c>
    </row>
    <row r="27" customFormat="false" ht="13.8" hidden="false" customHeight="false" outlineLevel="0" collapsed="false">
      <c r="D27" s="1" t="n">
        <f aca="false">D26+$B$6</f>
        <v>175</v>
      </c>
      <c r="E27" s="1" t="n">
        <f aca="false">E26+$B$4</f>
        <v>1610.6</v>
      </c>
      <c r="F27" s="1" t="n">
        <f aca="false">F26+$B$5</f>
        <v>1942</v>
      </c>
      <c r="I27" s="1" t="s">
        <v>42</v>
      </c>
      <c r="J27" s="1" t="str">
        <f aca="false">"( WIRE "&amp;D27&amp;" )"</f>
        <v>( WIRE 175 )</v>
      </c>
      <c r="K27" s="1" t="str">
        <f aca="false">"X"&amp;$E27</f>
        <v>X1610.6</v>
      </c>
      <c r="L27" s="1" t="str">
        <f aca="false">"Y"&amp;F27</f>
        <v>Y1942</v>
      </c>
      <c r="M27" s="1" t="str">
        <f aca="false">"G111"</f>
        <v>G111</v>
      </c>
      <c r="O27" s="1" t="str">
        <f aca="false">I27&amp;" "&amp;J27&amp;" "&amp;K27&amp;" "&amp;L27&amp;" "&amp;M27</f>
        <v>N26 ( WIRE 175 ) X1610.6 Y1942 G111</v>
      </c>
    </row>
    <row r="28" customFormat="false" ht="13.8" hidden="false" customHeight="false" outlineLevel="0" collapsed="false">
      <c r="D28" s="1" t="n">
        <f aca="false">D27+$B$6</f>
        <v>176</v>
      </c>
      <c r="E28" s="1" t="n">
        <f aca="false">E27+$B$4</f>
        <v>1610.6</v>
      </c>
      <c r="F28" s="1" t="n">
        <f aca="false">F27+$B$5</f>
        <v>1936.25</v>
      </c>
      <c r="I28" s="1" t="s">
        <v>43</v>
      </c>
      <c r="J28" s="1" t="str">
        <f aca="false">"( WIRE "&amp;D28&amp;" )"</f>
        <v>( WIRE 176 )</v>
      </c>
      <c r="K28" s="1" t="str">
        <f aca="false">"X"&amp;$E28</f>
        <v>X1610.6</v>
      </c>
      <c r="L28" s="1" t="str">
        <f aca="false">"Y"&amp;F28</f>
        <v>Y1936.25</v>
      </c>
      <c r="M28" s="1" t="str">
        <f aca="false">"G111"</f>
        <v>G111</v>
      </c>
      <c r="O28" s="1" t="str">
        <f aca="false">I28&amp;" "&amp;J28&amp;" "&amp;K28&amp;" "&amp;L28&amp;" "&amp;M28</f>
        <v>N27 ( WIRE 176 ) X1610.6 Y1936.25 G111</v>
      </c>
    </row>
    <row r="29" customFormat="false" ht="13.8" hidden="false" customHeight="false" outlineLevel="0" collapsed="false">
      <c r="D29" s="1" t="n">
        <f aca="false">D28+$B$6</f>
        <v>177</v>
      </c>
      <c r="E29" s="1" t="n">
        <f aca="false">E28+$B$4</f>
        <v>1610.6</v>
      </c>
      <c r="F29" s="1" t="n">
        <f aca="false">F28+$B$5</f>
        <v>1930.5</v>
      </c>
      <c r="I29" s="1" t="s">
        <v>44</v>
      </c>
      <c r="J29" s="1" t="str">
        <f aca="false">"( WIRE "&amp;D29&amp;" )"</f>
        <v>( WIRE 177 )</v>
      </c>
      <c r="K29" s="1" t="str">
        <f aca="false">"X"&amp;$E29</f>
        <v>X1610.6</v>
      </c>
      <c r="L29" s="1" t="str">
        <f aca="false">"Y"&amp;F29</f>
        <v>Y1930.5</v>
      </c>
      <c r="M29" s="1" t="str">
        <f aca="false">"G111"</f>
        <v>G111</v>
      </c>
      <c r="O29" s="1" t="str">
        <f aca="false">I29&amp;" "&amp;J29&amp;" "&amp;K29&amp;" "&amp;L29&amp;" "&amp;M29</f>
        <v>N28 ( WIRE 177 ) X1610.6 Y1930.5 G111</v>
      </c>
    </row>
    <row r="30" customFormat="false" ht="13.8" hidden="false" customHeight="false" outlineLevel="0" collapsed="false">
      <c r="D30" s="1" t="n">
        <f aca="false">D29+$B$6</f>
        <v>178</v>
      </c>
      <c r="E30" s="1" t="n">
        <f aca="false">E29+$B$4</f>
        <v>1610.6</v>
      </c>
      <c r="F30" s="1" t="n">
        <f aca="false">F29+$B$5</f>
        <v>1924.75</v>
      </c>
      <c r="I30" s="1" t="s">
        <v>45</v>
      </c>
      <c r="J30" s="1" t="str">
        <f aca="false">"( WIRE "&amp;D30&amp;" )"</f>
        <v>( WIRE 178 )</v>
      </c>
      <c r="K30" s="1" t="str">
        <f aca="false">"X"&amp;$E30</f>
        <v>X1610.6</v>
      </c>
      <c r="L30" s="1" t="str">
        <f aca="false">"Y"&amp;F30</f>
        <v>Y1924.75</v>
      </c>
      <c r="M30" s="1" t="str">
        <f aca="false">"G111"</f>
        <v>G111</v>
      </c>
      <c r="O30" s="1" t="str">
        <f aca="false">I30&amp;" "&amp;J30&amp;" "&amp;K30&amp;" "&amp;L30&amp;" "&amp;M30</f>
        <v>N29 ( WIRE 178 ) X1610.6 Y1924.75 G111</v>
      </c>
    </row>
    <row r="31" customFormat="false" ht="13.8" hidden="false" customHeight="false" outlineLevel="0" collapsed="false">
      <c r="D31" s="1" t="n">
        <f aca="false">D30+$B$6</f>
        <v>179</v>
      </c>
      <c r="E31" s="1" t="n">
        <f aca="false">E30+$B$4</f>
        <v>1610.6</v>
      </c>
      <c r="F31" s="1" t="n">
        <f aca="false">F30+$B$5</f>
        <v>1919</v>
      </c>
      <c r="I31" s="1" t="s">
        <v>46</v>
      </c>
      <c r="J31" s="1" t="str">
        <f aca="false">"( WIRE "&amp;D31&amp;" )"</f>
        <v>( WIRE 179 )</v>
      </c>
      <c r="K31" s="1" t="str">
        <f aca="false">"X"&amp;$E31</f>
        <v>X1610.6</v>
      </c>
      <c r="L31" s="1" t="str">
        <f aca="false">"Y"&amp;F31</f>
        <v>Y1919</v>
      </c>
      <c r="M31" s="1" t="str">
        <f aca="false">"G111"</f>
        <v>G111</v>
      </c>
      <c r="O31" s="1" t="str">
        <f aca="false">I31&amp;" "&amp;J31&amp;" "&amp;K31&amp;" "&amp;L31&amp;" "&amp;M31</f>
        <v>N30 ( WIRE 179 ) X1610.6 Y1919 G111</v>
      </c>
    </row>
    <row r="32" customFormat="false" ht="13.8" hidden="false" customHeight="false" outlineLevel="0" collapsed="false">
      <c r="D32" s="1" t="n">
        <f aca="false">D31+$B$6</f>
        <v>180</v>
      </c>
      <c r="E32" s="1" t="n">
        <f aca="false">E31+$B$4</f>
        <v>1610.6</v>
      </c>
      <c r="F32" s="1" t="n">
        <f aca="false">F31+$B$5</f>
        <v>1913.25</v>
      </c>
      <c r="I32" s="1" t="s">
        <v>47</v>
      </c>
      <c r="J32" s="1" t="str">
        <f aca="false">"( WIRE "&amp;D32&amp;" )"</f>
        <v>( WIRE 180 )</v>
      </c>
      <c r="K32" s="1" t="str">
        <f aca="false">"X"&amp;$E32</f>
        <v>X1610.6</v>
      </c>
      <c r="L32" s="1" t="str">
        <f aca="false">"Y"&amp;F32</f>
        <v>Y1913.25</v>
      </c>
      <c r="M32" s="1" t="str">
        <f aca="false">"G111"</f>
        <v>G111</v>
      </c>
      <c r="O32" s="1" t="str">
        <f aca="false">I32&amp;" "&amp;J32&amp;" "&amp;K32&amp;" "&amp;L32&amp;" "&amp;M32</f>
        <v>N31 ( WIRE 180 ) X1610.6 Y1913.25 G111</v>
      </c>
    </row>
    <row r="33" customFormat="false" ht="13.8" hidden="false" customHeight="false" outlineLevel="0" collapsed="false">
      <c r="D33" s="1" t="n">
        <f aca="false">D32+$B$6</f>
        <v>181</v>
      </c>
      <c r="E33" s="1" t="n">
        <f aca="false">E32+$B$4</f>
        <v>1610.6</v>
      </c>
      <c r="F33" s="1" t="n">
        <f aca="false">F32+$B$5</f>
        <v>1907.5</v>
      </c>
      <c r="I33" s="1" t="s">
        <v>48</v>
      </c>
      <c r="J33" s="1" t="str">
        <f aca="false">"( WIRE "&amp;D33&amp;" )"</f>
        <v>( WIRE 181 )</v>
      </c>
      <c r="K33" s="1" t="str">
        <f aca="false">"X"&amp;$E33</f>
        <v>X1610.6</v>
      </c>
      <c r="L33" s="1" t="str">
        <f aca="false">"Y"&amp;F33</f>
        <v>Y1907.5</v>
      </c>
      <c r="M33" s="1" t="str">
        <f aca="false">"G111"</f>
        <v>G111</v>
      </c>
      <c r="O33" s="1" t="str">
        <f aca="false">I33&amp;" "&amp;J33&amp;" "&amp;K33&amp;" "&amp;L33&amp;" "&amp;M33</f>
        <v>N32 ( WIRE 181 ) X1610.6 Y1907.5 G111</v>
      </c>
    </row>
    <row r="34" customFormat="false" ht="13.8" hidden="false" customHeight="false" outlineLevel="0" collapsed="false">
      <c r="D34" s="1" t="n">
        <f aca="false">D33+$B$6</f>
        <v>182</v>
      </c>
      <c r="E34" s="1" t="n">
        <f aca="false">E33+$B$4</f>
        <v>1610.6</v>
      </c>
      <c r="F34" s="1" t="n">
        <f aca="false">F33+$B$5</f>
        <v>1901.75</v>
      </c>
      <c r="I34" s="1" t="s">
        <v>49</v>
      </c>
      <c r="J34" s="1" t="str">
        <f aca="false">"( WIRE "&amp;D34&amp;" )"</f>
        <v>( WIRE 182 )</v>
      </c>
      <c r="K34" s="1" t="str">
        <f aca="false">"X"&amp;$E34</f>
        <v>X1610.6</v>
      </c>
      <c r="L34" s="1" t="str">
        <f aca="false">"Y"&amp;F34</f>
        <v>Y1901.75</v>
      </c>
      <c r="M34" s="1" t="str">
        <f aca="false">"G111"</f>
        <v>G111</v>
      </c>
      <c r="O34" s="1" t="str">
        <f aca="false">I34&amp;" "&amp;J34&amp;" "&amp;K34&amp;" "&amp;L34&amp;" "&amp;M34</f>
        <v>N33 ( WIRE 182 ) X1610.6 Y1901.75 G111</v>
      </c>
    </row>
    <row r="35" customFormat="false" ht="13.8" hidden="false" customHeight="false" outlineLevel="0" collapsed="false">
      <c r="D35" s="1" t="n">
        <f aca="false">D34+$B$6</f>
        <v>183</v>
      </c>
      <c r="E35" s="1" t="n">
        <f aca="false">E34+$B$4</f>
        <v>1610.6</v>
      </c>
      <c r="F35" s="1" t="n">
        <f aca="false">F34+$B$5</f>
        <v>1896</v>
      </c>
      <c r="I35" s="1" t="s">
        <v>50</v>
      </c>
      <c r="J35" s="1" t="str">
        <f aca="false">"( WIRE "&amp;D35&amp;" )"</f>
        <v>( WIRE 183 )</v>
      </c>
      <c r="K35" s="1" t="str">
        <f aca="false">"X"&amp;$E35</f>
        <v>X1610.6</v>
      </c>
      <c r="L35" s="1" t="str">
        <f aca="false">"Y"&amp;F35</f>
        <v>Y1896</v>
      </c>
      <c r="M35" s="1" t="str">
        <f aca="false">"G111"</f>
        <v>G111</v>
      </c>
      <c r="O35" s="1" t="str">
        <f aca="false">I35&amp;" "&amp;J35&amp;" "&amp;K35&amp;" "&amp;L35&amp;" "&amp;M35</f>
        <v>N34 ( WIRE 183 ) X1610.6 Y1896 G111</v>
      </c>
    </row>
    <row r="36" customFormat="false" ht="13.8" hidden="false" customHeight="false" outlineLevel="0" collapsed="false">
      <c r="D36" s="1" t="n">
        <f aca="false">D35+$B$6</f>
        <v>184</v>
      </c>
      <c r="E36" s="1" t="n">
        <f aca="false">E35+$B$4</f>
        <v>1610.6</v>
      </c>
      <c r="F36" s="1" t="n">
        <f aca="false">F35+$B$5</f>
        <v>1890.25</v>
      </c>
      <c r="I36" s="1" t="s">
        <v>51</v>
      </c>
      <c r="J36" s="1" t="str">
        <f aca="false">"( WIRE "&amp;D36&amp;" )"</f>
        <v>( WIRE 184 )</v>
      </c>
      <c r="K36" s="1" t="str">
        <f aca="false">"X"&amp;$E36</f>
        <v>X1610.6</v>
      </c>
      <c r="L36" s="1" t="str">
        <f aca="false">"Y"&amp;F36</f>
        <v>Y1890.25</v>
      </c>
      <c r="M36" s="1" t="str">
        <f aca="false">"G111"</f>
        <v>G111</v>
      </c>
      <c r="O36" s="1" t="str">
        <f aca="false">I36&amp;" "&amp;J36&amp;" "&amp;K36&amp;" "&amp;L36&amp;" "&amp;M36</f>
        <v>N35 ( WIRE 184 ) X1610.6 Y1890.25 G111</v>
      </c>
    </row>
    <row r="37" customFormat="false" ht="13.8" hidden="false" customHeight="false" outlineLevel="0" collapsed="false">
      <c r="D37" s="1" t="n">
        <f aca="false">D36+$B$6</f>
        <v>185</v>
      </c>
      <c r="E37" s="1" t="n">
        <f aca="false">E36+$B$4</f>
        <v>1610.6</v>
      </c>
      <c r="F37" s="1" t="n">
        <f aca="false">F36+$B$5</f>
        <v>1884.5</v>
      </c>
      <c r="I37" s="1" t="s">
        <v>52</v>
      </c>
      <c r="J37" s="1" t="str">
        <f aca="false">"( WIRE "&amp;D37&amp;" )"</f>
        <v>( WIRE 185 )</v>
      </c>
      <c r="K37" s="1" t="str">
        <f aca="false">"X"&amp;$E37</f>
        <v>X1610.6</v>
      </c>
      <c r="L37" s="1" t="str">
        <f aca="false">"Y"&amp;F37</f>
        <v>Y1884.5</v>
      </c>
      <c r="M37" s="1" t="str">
        <f aca="false">"G111"</f>
        <v>G111</v>
      </c>
      <c r="O37" s="1" t="str">
        <f aca="false">I37&amp;" "&amp;J37&amp;" "&amp;K37&amp;" "&amp;L37&amp;" "&amp;M37</f>
        <v>N36 ( WIRE 185 ) X1610.6 Y1884.5 G111</v>
      </c>
    </row>
    <row r="38" customFormat="false" ht="13.8" hidden="false" customHeight="false" outlineLevel="0" collapsed="false">
      <c r="D38" s="1" t="n">
        <f aca="false">D37+$B$6</f>
        <v>186</v>
      </c>
      <c r="E38" s="1" t="n">
        <f aca="false">E37+$B$4</f>
        <v>1610.6</v>
      </c>
      <c r="F38" s="1" t="n">
        <f aca="false">F37+$B$5</f>
        <v>1878.75</v>
      </c>
      <c r="I38" s="1" t="s">
        <v>53</v>
      </c>
      <c r="J38" s="1" t="str">
        <f aca="false">"( WIRE "&amp;D38&amp;" )"</f>
        <v>( WIRE 186 )</v>
      </c>
      <c r="K38" s="1" t="str">
        <f aca="false">"X"&amp;$E38</f>
        <v>X1610.6</v>
      </c>
      <c r="L38" s="1" t="str">
        <f aca="false">"Y"&amp;F38</f>
        <v>Y1878.75</v>
      </c>
      <c r="M38" s="1" t="str">
        <f aca="false">"G111"</f>
        <v>G111</v>
      </c>
      <c r="O38" s="1" t="str">
        <f aca="false">I38&amp;" "&amp;J38&amp;" "&amp;K38&amp;" "&amp;L38&amp;" "&amp;M38</f>
        <v>N37 ( WIRE 186 ) X1610.6 Y1878.75 G111</v>
      </c>
    </row>
    <row r="39" customFormat="false" ht="13.8" hidden="false" customHeight="false" outlineLevel="0" collapsed="false">
      <c r="D39" s="1" t="n">
        <f aca="false">D38+$B$6</f>
        <v>187</v>
      </c>
      <c r="E39" s="1" t="n">
        <f aca="false">E38+$B$4</f>
        <v>1610.6</v>
      </c>
      <c r="F39" s="1" t="n">
        <f aca="false">F38+$B$5</f>
        <v>1873</v>
      </c>
      <c r="I39" s="1" t="s">
        <v>54</v>
      </c>
      <c r="J39" s="1" t="str">
        <f aca="false">"( WIRE "&amp;D39&amp;" )"</f>
        <v>( WIRE 187 )</v>
      </c>
      <c r="K39" s="1" t="str">
        <f aca="false">"X"&amp;$E39</f>
        <v>X1610.6</v>
      </c>
      <c r="L39" s="1" t="str">
        <f aca="false">"Y"&amp;F39</f>
        <v>Y1873</v>
      </c>
      <c r="M39" s="1" t="str">
        <f aca="false">"G111"</f>
        <v>G111</v>
      </c>
      <c r="O39" s="1" t="str">
        <f aca="false">I39&amp;" "&amp;J39&amp;" "&amp;K39&amp;" "&amp;L39&amp;" "&amp;M39</f>
        <v>N38 ( WIRE 187 ) X1610.6 Y1873 G111</v>
      </c>
    </row>
    <row r="40" customFormat="false" ht="13.8" hidden="false" customHeight="false" outlineLevel="0" collapsed="false">
      <c r="D40" s="1" t="n">
        <f aca="false">D39+$B$6</f>
        <v>188</v>
      </c>
      <c r="E40" s="1" t="n">
        <f aca="false">E39+$B$4</f>
        <v>1610.6</v>
      </c>
      <c r="F40" s="1" t="n">
        <f aca="false">F39+$B$5</f>
        <v>1867.25</v>
      </c>
      <c r="I40" s="1" t="s">
        <v>55</v>
      </c>
      <c r="J40" s="1" t="str">
        <f aca="false">"( WIRE "&amp;D40&amp;" )"</f>
        <v>( WIRE 188 )</v>
      </c>
      <c r="K40" s="1" t="str">
        <f aca="false">"X"&amp;$E40</f>
        <v>X1610.6</v>
      </c>
      <c r="L40" s="1" t="str">
        <f aca="false">"Y"&amp;F40</f>
        <v>Y1867.25</v>
      </c>
      <c r="M40" s="1" t="str">
        <f aca="false">"G111"</f>
        <v>G111</v>
      </c>
      <c r="O40" s="1" t="str">
        <f aca="false">I40&amp;" "&amp;J40&amp;" "&amp;K40&amp;" "&amp;L40&amp;" "&amp;M40</f>
        <v>N39 ( WIRE 188 ) X1610.6 Y1867.25 G111</v>
      </c>
    </row>
    <row r="41" customFormat="false" ht="13.8" hidden="false" customHeight="false" outlineLevel="0" collapsed="false">
      <c r="D41" s="1" t="n">
        <f aca="false">D40+$B$6</f>
        <v>189</v>
      </c>
      <c r="E41" s="1" t="n">
        <f aca="false">E40+$B$4</f>
        <v>1610.6</v>
      </c>
      <c r="F41" s="1" t="n">
        <f aca="false">F40+$B$5</f>
        <v>1861.5</v>
      </c>
      <c r="I41" s="1" t="s">
        <v>56</v>
      </c>
      <c r="J41" s="1" t="str">
        <f aca="false">"( WIRE "&amp;D41&amp;" )"</f>
        <v>( WIRE 189 )</v>
      </c>
      <c r="K41" s="1" t="str">
        <f aca="false">"X"&amp;$E41</f>
        <v>X1610.6</v>
      </c>
      <c r="L41" s="1" t="str">
        <f aca="false">"Y"&amp;F41</f>
        <v>Y1861.5</v>
      </c>
      <c r="M41" s="1" t="str">
        <f aca="false">"G111"</f>
        <v>G111</v>
      </c>
      <c r="O41" s="1" t="str">
        <f aca="false">I41&amp;" "&amp;J41&amp;" "&amp;K41&amp;" "&amp;L41&amp;" "&amp;M41</f>
        <v>N40 ( WIRE 189 ) X1610.6 Y1861.5 G111</v>
      </c>
    </row>
    <row r="42" customFormat="false" ht="13.8" hidden="false" customHeight="false" outlineLevel="0" collapsed="false">
      <c r="D42" s="1" t="n">
        <f aca="false">D41+$B$6</f>
        <v>190</v>
      </c>
      <c r="E42" s="1" t="n">
        <f aca="false">E41+$B$4</f>
        <v>1610.6</v>
      </c>
      <c r="F42" s="1" t="n">
        <f aca="false">F41+$B$5</f>
        <v>1855.75</v>
      </c>
      <c r="I42" s="1" t="s">
        <v>57</v>
      </c>
      <c r="J42" s="1" t="str">
        <f aca="false">"( WIRE "&amp;D42&amp;" )"</f>
        <v>( WIRE 190 )</v>
      </c>
      <c r="K42" s="1" t="str">
        <f aca="false">"X"&amp;$E42</f>
        <v>X1610.6</v>
      </c>
      <c r="L42" s="1" t="str">
        <f aca="false">"Y"&amp;F42</f>
        <v>Y1855.75</v>
      </c>
      <c r="M42" s="1" t="str">
        <f aca="false">"G111"</f>
        <v>G111</v>
      </c>
      <c r="O42" s="1" t="str">
        <f aca="false">I42&amp;" "&amp;J42&amp;" "&amp;K42&amp;" "&amp;L42&amp;" "&amp;M42</f>
        <v>N41 ( WIRE 190 ) X1610.6 Y1855.75 G111</v>
      </c>
    </row>
    <row r="43" customFormat="false" ht="13.8" hidden="false" customHeight="false" outlineLevel="0" collapsed="false">
      <c r="D43" s="1" t="n">
        <f aca="false">D42+$B$6</f>
        <v>191</v>
      </c>
      <c r="E43" s="1" t="n">
        <f aca="false">E42+$B$4</f>
        <v>1610.6</v>
      </c>
      <c r="F43" s="1" t="n">
        <f aca="false">F42+$B$5</f>
        <v>1850</v>
      </c>
      <c r="I43" s="1" t="s">
        <v>58</v>
      </c>
      <c r="J43" s="1" t="str">
        <f aca="false">"( WIRE "&amp;D43&amp;" )"</f>
        <v>( WIRE 191 )</v>
      </c>
      <c r="K43" s="1" t="str">
        <f aca="false">"X"&amp;$E43</f>
        <v>X1610.6</v>
      </c>
      <c r="L43" s="1" t="str">
        <f aca="false">"Y"&amp;F43</f>
        <v>Y1850</v>
      </c>
      <c r="M43" s="1" t="str">
        <f aca="false">"G111"</f>
        <v>G111</v>
      </c>
      <c r="O43" s="1" t="str">
        <f aca="false">I43&amp;" "&amp;J43&amp;" "&amp;K43&amp;" "&amp;L43&amp;" "&amp;M43</f>
        <v>N42 ( WIRE 191 ) X1610.6 Y1850 G111</v>
      </c>
    </row>
    <row r="44" customFormat="false" ht="13.8" hidden="false" customHeight="false" outlineLevel="0" collapsed="false">
      <c r="D44" s="1" t="n">
        <f aca="false">D43+$B$6</f>
        <v>192</v>
      </c>
      <c r="E44" s="1" t="n">
        <f aca="false">E43+$B$4</f>
        <v>1610.6</v>
      </c>
      <c r="F44" s="1" t="n">
        <f aca="false">F43+$B$5</f>
        <v>1844.25</v>
      </c>
      <c r="I44" s="1" t="s">
        <v>59</v>
      </c>
      <c r="J44" s="1" t="str">
        <f aca="false">"( WIRE "&amp;D44&amp;" )"</f>
        <v>( WIRE 192 )</v>
      </c>
      <c r="K44" s="1" t="str">
        <f aca="false">"X"&amp;$E44</f>
        <v>X1610.6</v>
      </c>
      <c r="L44" s="1" t="str">
        <f aca="false">"Y"&amp;F44</f>
        <v>Y1844.25</v>
      </c>
      <c r="M44" s="1" t="str">
        <f aca="false">"G111"</f>
        <v>G111</v>
      </c>
      <c r="O44" s="1" t="str">
        <f aca="false">I44&amp;" "&amp;J44&amp;" "&amp;K44&amp;" "&amp;L44&amp;" "&amp;M44</f>
        <v>N43 ( WIRE 192 ) X1610.6 Y1844.25 G111</v>
      </c>
    </row>
    <row r="45" customFormat="false" ht="13.8" hidden="false" customHeight="false" outlineLevel="0" collapsed="false">
      <c r="D45" s="1" t="n">
        <f aca="false">D44+$B$6</f>
        <v>193</v>
      </c>
      <c r="E45" s="1" t="n">
        <f aca="false">E44+$B$4</f>
        <v>1610.6</v>
      </c>
      <c r="F45" s="1" t="n">
        <f aca="false">F44+$B$5</f>
        <v>1838.5</v>
      </c>
      <c r="I45" s="1" t="s">
        <v>60</v>
      </c>
      <c r="J45" s="1" t="str">
        <f aca="false">"( WIRE "&amp;D45&amp;" )"</f>
        <v>( WIRE 193 )</v>
      </c>
      <c r="K45" s="1" t="str">
        <f aca="false">"X"&amp;$E45</f>
        <v>X1610.6</v>
      </c>
      <c r="L45" s="1" t="str">
        <f aca="false">"Y"&amp;F45</f>
        <v>Y1838.5</v>
      </c>
      <c r="M45" s="1" t="str">
        <f aca="false">"G111"</f>
        <v>G111</v>
      </c>
      <c r="O45" s="1" t="str">
        <f aca="false">I45&amp;" "&amp;J45&amp;" "&amp;K45&amp;" "&amp;L45&amp;" "&amp;M45</f>
        <v>N44 ( WIRE 193 ) X1610.6 Y1838.5 G111</v>
      </c>
    </row>
    <row r="46" customFormat="false" ht="13.8" hidden="false" customHeight="false" outlineLevel="0" collapsed="false">
      <c r="D46" s="1" t="n">
        <f aca="false">D45+$B$6</f>
        <v>194</v>
      </c>
      <c r="E46" s="1" t="n">
        <f aca="false">E45+$B$4</f>
        <v>1610.6</v>
      </c>
      <c r="F46" s="1" t="n">
        <f aca="false">F45+$B$5</f>
        <v>1832.75</v>
      </c>
      <c r="I46" s="1" t="s">
        <v>61</v>
      </c>
      <c r="J46" s="1" t="str">
        <f aca="false">"( WIRE "&amp;D46&amp;" )"</f>
        <v>( WIRE 194 )</v>
      </c>
      <c r="K46" s="1" t="str">
        <f aca="false">"X"&amp;$E46</f>
        <v>X1610.6</v>
      </c>
      <c r="L46" s="1" t="str">
        <f aca="false">"Y"&amp;F46</f>
        <v>Y1832.75</v>
      </c>
      <c r="M46" s="1" t="str">
        <f aca="false">"G111"</f>
        <v>G111</v>
      </c>
      <c r="O46" s="1" t="str">
        <f aca="false">I46&amp;" "&amp;J46&amp;" "&amp;K46&amp;" "&amp;L46&amp;" "&amp;M46</f>
        <v>N45 ( WIRE 194 ) X1610.6 Y1832.75 G111</v>
      </c>
    </row>
    <row r="47" customFormat="false" ht="13.8" hidden="false" customHeight="false" outlineLevel="0" collapsed="false">
      <c r="D47" s="1" t="n">
        <f aca="false">D46+$B$6</f>
        <v>195</v>
      </c>
      <c r="E47" s="1" t="n">
        <f aca="false">E46+$B$4</f>
        <v>1610.6</v>
      </c>
      <c r="F47" s="1" t="n">
        <f aca="false">F46+$B$5</f>
        <v>1827</v>
      </c>
      <c r="I47" s="1" t="s">
        <v>62</v>
      </c>
      <c r="J47" s="1" t="str">
        <f aca="false">"( WIRE "&amp;D47&amp;" )"</f>
        <v>( WIRE 195 )</v>
      </c>
      <c r="K47" s="1" t="str">
        <f aca="false">"X"&amp;$E47</f>
        <v>X1610.6</v>
      </c>
      <c r="L47" s="1" t="str">
        <f aca="false">"Y"&amp;F47</f>
        <v>Y1827</v>
      </c>
      <c r="M47" s="1" t="str">
        <f aca="false">"G111"</f>
        <v>G111</v>
      </c>
      <c r="O47" s="1" t="str">
        <f aca="false">I47&amp;" "&amp;J47&amp;" "&amp;K47&amp;" "&amp;L47&amp;" "&amp;M47</f>
        <v>N46 ( WIRE 195 ) X1610.6 Y1827 G111</v>
      </c>
    </row>
    <row r="48" customFormat="false" ht="13.8" hidden="false" customHeight="false" outlineLevel="0" collapsed="false">
      <c r="D48" s="1" t="n">
        <f aca="false">D47+$B$6</f>
        <v>196</v>
      </c>
      <c r="E48" s="1" t="n">
        <f aca="false">E47+$B$4</f>
        <v>1610.6</v>
      </c>
      <c r="F48" s="1" t="n">
        <f aca="false">F47+$B$5</f>
        <v>1821.25</v>
      </c>
      <c r="I48" s="1" t="s">
        <v>63</v>
      </c>
      <c r="J48" s="1" t="str">
        <f aca="false">"( WIRE "&amp;D48&amp;" )"</f>
        <v>( WIRE 196 )</v>
      </c>
      <c r="K48" s="1" t="str">
        <f aca="false">"X"&amp;$E48</f>
        <v>X1610.6</v>
      </c>
      <c r="L48" s="1" t="str">
        <f aca="false">"Y"&amp;F48</f>
        <v>Y1821.25</v>
      </c>
      <c r="M48" s="1" t="str">
        <f aca="false">"G111"</f>
        <v>G111</v>
      </c>
      <c r="O48" s="1" t="str">
        <f aca="false">I48&amp;" "&amp;J48&amp;" "&amp;K48&amp;" "&amp;L48&amp;" "&amp;M48</f>
        <v>N47 ( WIRE 196 ) X1610.6 Y1821.25 G111</v>
      </c>
    </row>
    <row r="49" customFormat="false" ht="13.8" hidden="false" customHeight="false" outlineLevel="0" collapsed="false">
      <c r="D49" s="1" t="n">
        <f aca="false">D48+$B$6</f>
        <v>197</v>
      </c>
      <c r="E49" s="1" t="n">
        <f aca="false">E48+$B$4</f>
        <v>1610.6</v>
      </c>
      <c r="F49" s="1" t="n">
        <f aca="false">F48+$B$5</f>
        <v>1815.5</v>
      </c>
      <c r="I49" s="1" t="s">
        <v>64</v>
      </c>
      <c r="J49" s="1" t="str">
        <f aca="false">"( WIRE "&amp;D49&amp;" )"</f>
        <v>( WIRE 197 )</v>
      </c>
      <c r="K49" s="1" t="str">
        <f aca="false">"X"&amp;$E49</f>
        <v>X1610.6</v>
      </c>
      <c r="L49" s="1" t="str">
        <f aca="false">"Y"&amp;F49</f>
        <v>Y1815.5</v>
      </c>
      <c r="M49" s="1" t="str">
        <f aca="false">"G111"</f>
        <v>G111</v>
      </c>
      <c r="O49" s="1" t="str">
        <f aca="false">I49&amp;" "&amp;J49&amp;" "&amp;K49&amp;" "&amp;L49&amp;" "&amp;M49</f>
        <v>N48 ( WIRE 197 ) X1610.6 Y1815.5 G111</v>
      </c>
    </row>
    <row r="50" customFormat="false" ht="13.8" hidden="false" customHeight="false" outlineLevel="0" collapsed="false">
      <c r="D50" s="1" t="n">
        <f aca="false">D49+$B$6</f>
        <v>198</v>
      </c>
      <c r="E50" s="1" t="n">
        <f aca="false">E49+$B$4</f>
        <v>1610.6</v>
      </c>
      <c r="F50" s="1" t="n">
        <f aca="false">F49+$B$5</f>
        <v>1809.75</v>
      </c>
      <c r="I50" s="1" t="s">
        <v>65</v>
      </c>
      <c r="J50" s="1" t="str">
        <f aca="false">"( WIRE "&amp;D50&amp;" )"</f>
        <v>( WIRE 198 )</v>
      </c>
      <c r="K50" s="1" t="str">
        <f aca="false">"X"&amp;$E50</f>
        <v>X1610.6</v>
      </c>
      <c r="L50" s="1" t="str">
        <f aca="false">"Y"&amp;F50</f>
        <v>Y1809.75</v>
      </c>
      <c r="M50" s="1" t="str">
        <f aca="false">"G111"</f>
        <v>G111</v>
      </c>
      <c r="O50" s="1" t="str">
        <f aca="false">I50&amp;" "&amp;J50&amp;" "&amp;K50&amp;" "&amp;L50&amp;" "&amp;M50</f>
        <v>N49 ( WIRE 198 ) X1610.6 Y1809.75 G111</v>
      </c>
    </row>
    <row r="51" customFormat="false" ht="13.8" hidden="false" customHeight="false" outlineLevel="0" collapsed="false">
      <c r="D51" s="1" t="n">
        <f aca="false">D50+$B$6</f>
        <v>199</v>
      </c>
      <c r="E51" s="1" t="n">
        <f aca="false">E50+$B$4</f>
        <v>1610.6</v>
      </c>
      <c r="F51" s="1" t="n">
        <f aca="false">F50+$B$5</f>
        <v>1804</v>
      </c>
      <c r="I51" s="1" t="s">
        <v>66</v>
      </c>
      <c r="J51" s="1" t="str">
        <f aca="false">"( WIRE "&amp;D51&amp;" )"</f>
        <v>( WIRE 199 )</v>
      </c>
      <c r="K51" s="1" t="str">
        <f aca="false">"X"&amp;$E51</f>
        <v>X1610.6</v>
      </c>
      <c r="L51" s="1" t="str">
        <f aca="false">"Y"&amp;F51</f>
        <v>Y1804</v>
      </c>
      <c r="M51" s="1" t="str">
        <f aca="false">"G111"</f>
        <v>G111</v>
      </c>
      <c r="O51" s="1" t="str">
        <f aca="false">I51&amp;" "&amp;J51&amp;" "&amp;K51&amp;" "&amp;L51&amp;" "&amp;M51</f>
        <v>N50 ( WIRE 199 ) X1610.6 Y1804 G111</v>
      </c>
    </row>
    <row r="52" customFormat="false" ht="13.8" hidden="false" customHeight="false" outlineLevel="0" collapsed="false">
      <c r="D52" s="1" t="n">
        <f aca="false">D51+$B$6</f>
        <v>200</v>
      </c>
      <c r="E52" s="1" t="n">
        <f aca="false">E51+$B$4</f>
        <v>1610.6</v>
      </c>
      <c r="F52" s="1" t="n">
        <f aca="false">F51+$B$5</f>
        <v>1798.25</v>
      </c>
      <c r="I52" s="1" t="s">
        <v>67</v>
      </c>
      <c r="J52" s="1" t="str">
        <f aca="false">"( WIRE "&amp;D52&amp;" )"</f>
        <v>( WIRE 200 )</v>
      </c>
      <c r="K52" s="1" t="str">
        <f aca="false">"X"&amp;$E52</f>
        <v>X1610.6</v>
      </c>
      <c r="L52" s="1" t="str">
        <f aca="false">"Y"&amp;F52</f>
        <v>Y1798.25</v>
      </c>
      <c r="M52" s="1" t="str">
        <f aca="false">"G111"</f>
        <v>G111</v>
      </c>
      <c r="O52" s="1" t="str">
        <f aca="false">I52&amp;" "&amp;J52&amp;" "&amp;K52&amp;" "&amp;L52&amp;" "&amp;M52</f>
        <v>N51 ( WIRE 200 ) X1610.6 Y1798.25 G111</v>
      </c>
    </row>
    <row r="53" customFormat="false" ht="13.8" hidden="false" customHeight="false" outlineLevel="0" collapsed="false">
      <c r="D53" s="1" t="n">
        <f aca="false">D52+$B$6</f>
        <v>201</v>
      </c>
      <c r="E53" s="1" t="n">
        <f aca="false">E52+$B$4</f>
        <v>1610.6</v>
      </c>
      <c r="F53" s="1" t="n">
        <f aca="false">F52+$B$5</f>
        <v>1792.5</v>
      </c>
      <c r="I53" s="1" t="s">
        <v>68</v>
      </c>
      <c r="J53" s="1" t="str">
        <f aca="false">"( WIRE "&amp;D53&amp;" )"</f>
        <v>( WIRE 201 )</v>
      </c>
      <c r="K53" s="1" t="str">
        <f aca="false">"X"&amp;$E53</f>
        <v>X1610.6</v>
      </c>
      <c r="L53" s="1" t="str">
        <f aca="false">"Y"&amp;F53</f>
        <v>Y1792.5</v>
      </c>
      <c r="M53" s="1" t="str">
        <f aca="false">"G111"</f>
        <v>G111</v>
      </c>
      <c r="O53" s="1" t="str">
        <f aca="false">I53&amp;" "&amp;J53&amp;" "&amp;K53&amp;" "&amp;L53&amp;" "&amp;M53</f>
        <v>N52 ( WIRE 201 ) X1610.6 Y1792.5 G111</v>
      </c>
    </row>
    <row r="54" customFormat="false" ht="13.8" hidden="false" customHeight="false" outlineLevel="0" collapsed="false">
      <c r="D54" s="1" t="n">
        <f aca="false">D53+$B$6</f>
        <v>202</v>
      </c>
      <c r="E54" s="1" t="n">
        <f aca="false">E53+$B$4</f>
        <v>1610.6</v>
      </c>
      <c r="F54" s="1" t="n">
        <f aca="false">F53+$B$5</f>
        <v>1786.75</v>
      </c>
      <c r="I54" s="1" t="s">
        <v>69</v>
      </c>
      <c r="J54" s="1" t="str">
        <f aca="false">"( WIRE "&amp;D54&amp;" )"</f>
        <v>( WIRE 202 )</v>
      </c>
      <c r="K54" s="1" t="str">
        <f aca="false">"X"&amp;$E54</f>
        <v>X1610.6</v>
      </c>
      <c r="L54" s="1" t="str">
        <f aca="false">"Y"&amp;F54</f>
        <v>Y1786.75</v>
      </c>
      <c r="M54" s="1" t="str">
        <f aca="false">"G111"</f>
        <v>G111</v>
      </c>
      <c r="O54" s="1" t="str">
        <f aca="false">I54&amp;" "&amp;J54&amp;" "&amp;K54&amp;" "&amp;L54&amp;" "&amp;M54</f>
        <v>N53 ( WIRE 202 ) X1610.6 Y1786.75 G111</v>
      </c>
    </row>
    <row r="55" customFormat="false" ht="13.8" hidden="false" customHeight="false" outlineLevel="0" collapsed="false">
      <c r="D55" s="1" t="n">
        <f aca="false">D54+$B$6</f>
        <v>203</v>
      </c>
      <c r="E55" s="1" t="n">
        <f aca="false">E54+$B$4</f>
        <v>1610.6</v>
      </c>
      <c r="F55" s="1" t="n">
        <f aca="false">F54+$B$5</f>
        <v>1781</v>
      </c>
      <c r="I55" s="1" t="s">
        <v>70</v>
      </c>
      <c r="J55" s="1" t="str">
        <f aca="false">"( WIRE "&amp;D55&amp;" )"</f>
        <v>( WIRE 203 )</v>
      </c>
      <c r="K55" s="1" t="str">
        <f aca="false">"X"&amp;$E55</f>
        <v>X1610.6</v>
      </c>
      <c r="L55" s="1" t="str">
        <f aca="false">"Y"&amp;F55</f>
        <v>Y1781</v>
      </c>
      <c r="M55" s="1" t="str">
        <f aca="false">"G111"</f>
        <v>G111</v>
      </c>
      <c r="O55" s="1" t="str">
        <f aca="false">I55&amp;" "&amp;J55&amp;" "&amp;K55&amp;" "&amp;L55&amp;" "&amp;M55</f>
        <v>N54 ( WIRE 203 ) X1610.6 Y1781 G111</v>
      </c>
    </row>
    <row r="56" customFormat="false" ht="13.8" hidden="false" customHeight="false" outlineLevel="0" collapsed="false">
      <c r="D56" s="1" t="n">
        <f aca="false">D55+$B$6</f>
        <v>204</v>
      </c>
      <c r="E56" s="1" t="n">
        <f aca="false">E55+$B$4</f>
        <v>1610.6</v>
      </c>
      <c r="F56" s="1" t="n">
        <f aca="false">F55+$B$5</f>
        <v>1775.25</v>
      </c>
      <c r="I56" s="1" t="s">
        <v>71</v>
      </c>
      <c r="J56" s="1" t="str">
        <f aca="false">"( WIRE "&amp;D56&amp;" )"</f>
        <v>( WIRE 204 )</v>
      </c>
      <c r="K56" s="1" t="str">
        <f aca="false">"X"&amp;$E56</f>
        <v>X1610.6</v>
      </c>
      <c r="L56" s="1" t="str">
        <f aca="false">"Y"&amp;F56</f>
        <v>Y1775.25</v>
      </c>
      <c r="M56" s="1" t="str">
        <f aca="false">"G111"</f>
        <v>G111</v>
      </c>
      <c r="O56" s="1" t="str">
        <f aca="false">I56&amp;" "&amp;J56&amp;" "&amp;K56&amp;" "&amp;L56&amp;" "&amp;M56</f>
        <v>N55 ( WIRE 204 ) X1610.6 Y1775.25 G111</v>
      </c>
    </row>
    <row r="57" customFormat="false" ht="13.8" hidden="false" customHeight="false" outlineLevel="0" collapsed="false">
      <c r="D57" s="1" t="n">
        <f aca="false">D56+$B$6</f>
        <v>205</v>
      </c>
      <c r="E57" s="1" t="n">
        <f aca="false">E56+$B$4</f>
        <v>1610.6</v>
      </c>
      <c r="F57" s="1" t="n">
        <f aca="false">F56+$B$5</f>
        <v>1769.5</v>
      </c>
      <c r="I57" s="1" t="s">
        <v>72</v>
      </c>
      <c r="J57" s="1" t="str">
        <f aca="false">"( WIRE "&amp;D57&amp;" )"</f>
        <v>( WIRE 205 )</v>
      </c>
      <c r="K57" s="1" t="str">
        <f aca="false">"X"&amp;$E57</f>
        <v>X1610.6</v>
      </c>
      <c r="L57" s="1" t="str">
        <f aca="false">"Y"&amp;F57</f>
        <v>Y1769.5</v>
      </c>
      <c r="M57" s="1" t="str">
        <f aca="false">"G111"</f>
        <v>G111</v>
      </c>
      <c r="O57" s="1" t="str">
        <f aca="false">I57&amp;" "&amp;J57&amp;" "&amp;K57&amp;" "&amp;L57&amp;" "&amp;M57</f>
        <v>N56 ( WIRE 205 ) X1610.6 Y1769.5 G111</v>
      </c>
    </row>
    <row r="58" customFormat="false" ht="13.8" hidden="false" customHeight="false" outlineLevel="0" collapsed="false">
      <c r="D58" s="1" t="n">
        <f aca="false">D57+$B$6</f>
        <v>206</v>
      </c>
      <c r="E58" s="1" t="n">
        <f aca="false">E57+$B$4</f>
        <v>1610.6</v>
      </c>
      <c r="F58" s="1" t="n">
        <f aca="false">F57+$B$5</f>
        <v>1763.75</v>
      </c>
      <c r="I58" s="1" t="s">
        <v>73</v>
      </c>
      <c r="J58" s="1" t="str">
        <f aca="false">"( WIRE "&amp;D58&amp;" )"</f>
        <v>( WIRE 206 )</v>
      </c>
      <c r="K58" s="1" t="str">
        <f aca="false">"X"&amp;$E58</f>
        <v>X1610.6</v>
      </c>
      <c r="L58" s="1" t="str">
        <f aca="false">"Y"&amp;F58</f>
        <v>Y1763.75</v>
      </c>
      <c r="M58" s="1" t="str">
        <f aca="false">"G111"</f>
        <v>G111</v>
      </c>
      <c r="O58" s="1" t="str">
        <f aca="false">I58&amp;" "&amp;J58&amp;" "&amp;K58&amp;" "&amp;L58&amp;" "&amp;M58</f>
        <v>N57 ( WIRE 206 ) X1610.6 Y1763.75 G111</v>
      </c>
    </row>
    <row r="59" customFormat="false" ht="13.8" hidden="false" customHeight="false" outlineLevel="0" collapsed="false">
      <c r="D59" s="1" t="n">
        <f aca="false">D58+$B$6</f>
        <v>207</v>
      </c>
      <c r="E59" s="1" t="n">
        <f aca="false">E58+$B$4</f>
        <v>1610.6</v>
      </c>
      <c r="F59" s="1" t="n">
        <f aca="false">F58+$B$5</f>
        <v>1758</v>
      </c>
      <c r="I59" s="1" t="s">
        <v>74</v>
      </c>
      <c r="J59" s="1" t="str">
        <f aca="false">"( WIRE "&amp;D59&amp;" )"</f>
        <v>( WIRE 207 )</v>
      </c>
      <c r="K59" s="1" t="str">
        <f aca="false">"X"&amp;$E59</f>
        <v>X1610.6</v>
      </c>
      <c r="L59" s="1" t="str">
        <f aca="false">"Y"&amp;F59</f>
        <v>Y1758</v>
      </c>
      <c r="M59" s="1" t="str">
        <f aca="false">"G111"</f>
        <v>G111</v>
      </c>
      <c r="O59" s="1" t="str">
        <f aca="false">I59&amp;" "&amp;J59&amp;" "&amp;K59&amp;" "&amp;L59&amp;" "&amp;M59</f>
        <v>N58 ( WIRE 207 ) X1610.6 Y1758 G111</v>
      </c>
    </row>
    <row r="60" customFormat="false" ht="13.8" hidden="false" customHeight="false" outlineLevel="0" collapsed="false">
      <c r="D60" s="1" t="n">
        <f aca="false">D59+$B$6</f>
        <v>208</v>
      </c>
      <c r="E60" s="1" t="n">
        <f aca="false">E59+$B$4</f>
        <v>1610.6</v>
      </c>
      <c r="F60" s="1" t="n">
        <f aca="false">F59+$B$5</f>
        <v>1752.25</v>
      </c>
      <c r="I60" s="1" t="s">
        <v>75</v>
      </c>
      <c r="J60" s="1" t="str">
        <f aca="false">"( WIRE "&amp;D60&amp;" )"</f>
        <v>( WIRE 208 )</v>
      </c>
      <c r="K60" s="1" t="str">
        <f aca="false">"X"&amp;$E60</f>
        <v>X1610.6</v>
      </c>
      <c r="L60" s="1" t="str">
        <f aca="false">"Y"&amp;F60</f>
        <v>Y1752.25</v>
      </c>
      <c r="M60" s="1" t="str">
        <f aca="false">"G111"</f>
        <v>G111</v>
      </c>
      <c r="O60" s="1" t="str">
        <f aca="false">I60&amp;" "&amp;J60&amp;" "&amp;K60&amp;" "&amp;L60&amp;" "&amp;M60</f>
        <v>N59 ( WIRE 208 ) X1610.6 Y1752.25 G111</v>
      </c>
    </row>
    <row r="61" customFormat="false" ht="13.8" hidden="false" customHeight="false" outlineLevel="0" collapsed="false">
      <c r="D61" s="1" t="n">
        <f aca="false">D60+$B$6</f>
        <v>209</v>
      </c>
      <c r="E61" s="1" t="n">
        <f aca="false">E60+$B$4</f>
        <v>1610.6</v>
      </c>
      <c r="F61" s="1" t="n">
        <f aca="false">F60+$B$5</f>
        <v>1746.5</v>
      </c>
      <c r="I61" s="1" t="s">
        <v>76</v>
      </c>
      <c r="J61" s="1" t="str">
        <f aca="false">"( WIRE "&amp;D61&amp;" )"</f>
        <v>( WIRE 209 )</v>
      </c>
      <c r="K61" s="1" t="str">
        <f aca="false">"X"&amp;$E61</f>
        <v>X1610.6</v>
      </c>
      <c r="L61" s="1" t="str">
        <f aca="false">"Y"&amp;F61</f>
        <v>Y1746.5</v>
      </c>
      <c r="M61" s="1" t="str">
        <f aca="false">"G111"</f>
        <v>G111</v>
      </c>
      <c r="O61" s="1" t="str">
        <f aca="false">I61&amp;" "&amp;J61&amp;" "&amp;K61&amp;" "&amp;L61&amp;" "&amp;M61</f>
        <v>N60 ( WIRE 209 ) X1610.6 Y1746.5 G111</v>
      </c>
    </row>
    <row r="62" customFormat="false" ht="13.8" hidden="false" customHeight="false" outlineLevel="0" collapsed="false">
      <c r="D62" s="1" t="n">
        <f aca="false">D61+$B$6</f>
        <v>210</v>
      </c>
      <c r="E62" s="1" t="n">
        <f aca="false">E61+$B$4</f>
        <v>1610.6</v>
      </c>
      <c r="F62" s="1" t="n">
        <f aca="false">F61+$B$5</f>
        <v>1740.75</v>
      </c>
      <c r="I62" s="1" t="s">
        <v>77</v>
      </c>
      <c r="J62" s="1" t="str">
        <f aca="false">"( WIRE "&amp;D62&amp;" )"</f>
        <v>( WIRE 210 )</v>
      </c>
      <c r="K62" s="1" t="str">
        <f aca="false">"X"&amp;$E62</f>
        <v>X1610.6</v>
      </c>
      <c r="L62" s="1" t="str">
        <f aca="false">"Y"&amp;F62</f>
        <v>Y1740.75</v>
      </c>
      <c r="M62" s="1" t="str">
        <f aca="false">"G111"</f>
        <v>G111</v>
      </c>
      <c r="O62" s="1" t="str">
        <f aca="false">I62&amp;" "&amp;J62&amp;" "&amp;K62&amp;" "&amp;L62&amp;" "&amp;M62</f>
        <v>N61 ( WIRE 210 ) X1610.6 Y1740.75 G111</v>
      </c>
    </row>
    <row r="63" customFormat="false" ht="13.8" hidden="false" customHeight="false" outlineLevel="0" collapsed="false">
      <c r="D63" s="1" t="n">
        <f aca="false">D62+$B$6</f>
        <v>211</v>
      </c>
      <c r="E63" s="1" t="n">
        <f aca="false">E62+$B$4</f>
        <v>1610.6</v>
      </c>
      <c r="F63" s="1" t="n">
        <f aca="false">F62+$B$5</f>
        <v>1735</v>
      </c>
      <c r="I63" s="1" t="s">
        <v>78</v>
      </c>
      <c r="J63" s="1" t="str">
        <f aca="false">"( WIRE "&amp;D63&amp;" )"</f>
        <v>( WIRE 211 )</v>
      </c>
      <c r="K63" s="1" t="str">
        <f aca="false">"X"&amp;$E63</f>
        <v>X1610.6</v>
      </c>
      <c r="L63" s="1" t="str">
        <f aca="false">"Y"&amp;F63</f>
        <v>Y1735</v>
      </c>
      <c r="M63" s="1" t="str">
        <f aca="false">"G111"</f>
        <v>G111</v>
      </c>
      <c r="O63" s="1" t="str">
        <f aca="false">I63&amp;" "&amp;J63&amp;" "&amp;K63&amp;" "&amp;L63&amp;" "&amp;M63</f>
        <v>N62 ( WIRE 211 ) X1610.6 Y1735 G111</v>
      </c>
    </row>
    <row r="64" customFormat="false" ht="13.8" hidden="false" customHeight="false" outlineLevel="0" collapsed="false">
      <c r="D64" s="1" t="n">
        <f aca="false">D63+$B$6</f>
        <v>212</v>
      </c>
      <c r="E64" s="1" t="n">
        <f aca="false">E63+$B$4</f>
        <v>1610.6</v>
      </c>
      <c r="F64" s="1" t="n">
        <f aca="false">F63+$B$5</f>
        <v>1729.25</v>
      </c>
      <c r="I64" s="1" t="s">
        <v>79</v>
      </c>
      <c r="J64" s="1" t="str">
        <f aca="false">"( WIRE "&amp;D64&amp;" )"</f>
        <v>( WIRE 212 )</v>
      </c>
      <c r="K64" s="1" t="str">
        <f aca="false">"X"&amp;$E64</f>
        <v>X1610.6</v>
      </c>
      <c r="L64" s="1" t="str">
        <f aca="false">"Y"&amp;F64</f>
        <v>Y1729.25</v>
      </c>
      <c r="M64" s="1" t="str">
        <f aca="false">"G111"</f>
        <v>G111</v>
      </c>
      <c r="O64" s="1" t="str">
        <f aca="false">I64&amp;" "&amp;J64&amp;" "&amp;K64&amp;" "&amp;L64&amp;" "&amp;M64</f>
        <v>N63 ( WIRE 212 ) X1610.6 Y1729.25 G111</v>
      </c>
    </row>
    <row r="65" customFormat="false" ht="13.8" hidden="false" customHeight="false" outlineLevel="0" collapsed="false">
      <c r="D65" s="1" t="n">
        <f aca="false">D64+$B$6</f>
        <v>213</v>
      </c>
      <c r="E65" s="1" t="n">
        <f aca="false">E64+$B$4</f>
        <v>1610.6</v>
      </c>
      <c r="F65" s="1" t="n">
        <f aca="false">F64+$B$5</f>
        <v>1723.5</v>
      </c>
      <c r="I65" s="1" t="s">
        <v>80</v>
      </c>
      <c r="J65" s="1" t="str">
        <f aca="false">"( WIRE "&amp;D65&amp;" )"</f>
        <v>( WIRE 213 )</v>
      </c>
      <c r="K65" s="1" t="str">
        <f aca="false">"X"&amp;$E65</f>
        <v>X1610.6</v>
      </c>
      <c r="L65" s="1" t="str">
        <f aca="false">"Y"&amp;F65</f>
        <v>Y1723.5</v>
      </c>
      <c r="M65" s="1" t="str">
        <f aca="false">"G111"</f>
        <v>G111</v>
      </c>
      <c r="O65" s="1" t="str">
        <f aca="false">I65&amp;" "&amp;J65&amp;" "&amp;K65&amp;" "&amp;L65&amp;" "&amp;M65</f>
        <v>N64 ( WIRE 213 ) X1610.6 Y1723.5 G111</v>
      </c>
    </row>
    <row r="66" customFormat="false" ht="13.8" hidden="false" customHeight="false" outlineLevel="0" collapsed="false">
      <c r="D66" s="1" t="n">
        <f aca="false">D65+$B$6</f>
        <v>214</v>
      </c>
      <c r="E66" s="1" t="n">
        <f aca="false">E65+$B$4</f>
        <v>1610.6</v>
      </c>
      <c r="F66" s="1" t="n">
        <f aca="false">F65+$B$5</f>
        <v>1717.75</v>
      </c>
      <c r="I66" s="1" t="s">
        <v>81</v>
      </c>
      <c r="J66" s="1" t="str">
        <f aca="false">"( WIRE "&amp;D66&amp;" )"</f>
        <v>( WIRE 214 )</v>
      </c>
      <c r="K66" s="1" t="str">
        <f aca="false">"X"&amp;$E66</f>
        <v>X1610.6</v>
      </c>
      <c r="L66" s="1" t="str">
        <f aca="false">"Y"&amp;F66</f>
        <v>Y1717.75</v>
      </c>
      <c r="M66" s="1" t="str">
        <f aca="false">"G111"</f>
        <v>G111</v>
      </c>
      <c r="O66" s="1" t="str">
        <f aca="false">I66&amp;" "&amp;J66&amp;" "&amp;K66&amp;" "&amp;L66&amp;" "&amp;M66</f>
        <v>N65 ( WIRE 214 ) X1610.6 Y1717.75 G111</v>
      </c>
    </row>
    <row r="67" customFormat="false" ht="13.8" hidden="false" customHeight="false" outlineLevel="0" collapsed="false">
      <c r="D67" s="1" t="n">
        <f aca="false">D66+$B$6</f>
        <v>215</v>
      </c>
      <c r="E67" s="1" t="n">
        <f aca="false">E66+$B$4</f>
        <v>1610.6</v>
      </c>
      <c r="F67" s="1" t="n">
        <f aca="false">F66+$B$5</f>
        <v>1712</v>
      </c>
      <c r="I67" s="1" t="s">
        <v>82</v>
      </c>
      <c r="J67" s="1" t="str">
        <f aca="false">"( WIRE "&amp;D67&amp;" )"</f>
        <v>( WIRE 215 )</v>
      </c>
      <c r="K67" s="1" t="str">
        <f aca="false">"X"&amp;$E67</f>
        <v>X1610.6</v>
      </c>
      <c r="L67" s="1" t="str">
        <f aca="false">"Y"&amp;F67</f>
        <v>Y1712</v>
      </c>
      <c r="M67" s="1" t="str">
        <f aca="false">"G111"</f>
        <v>G111</v>
      </c>
      <c r="O67" s="1" t="str">
        <f aca="false">I67&amp;" "&amp;J67&amp;" "&amp;K67&amp;" "&amp;L67&amp;" "&amp;M67</f>
        <v>N66 ( WIRE 215 ) X1610.6 Y1712 G111</v>
      </c>
    </row>
    <row r="68" customFormat="false" ht="13.8" hidden="false" customHeight="false" outlineLevel="0" collapsed="false">
      <c r="D68" s="1" t="n">
        <f aca="false">D67+$B$6</f>
        <v>216</v>
      </c>
      <c r="E68" s="1" t="n">
        <f aca="false">E67+$B$4</f>
        <v>1610.6</v>
      </c>
      <c r="F68" s="1" t="n">
        <f aca="false">F67+$B$5</f>
        <v>1706.25</v>
      </c>
      <c r="I68" s="1" t="s">
        <v>83</v>
      </c>
      <c r="J68" s="1" t="str">
        <f aca="false">"( WIRE "&amp;D68&amp;" )"</f>
        <v>( WIRE 216 )</v>
      </c>
      <c r="K68" s="1" t="str">
        <f aca="false">"X"&amp;$E68</f>
        <v>X1610.6</v>
      </c>
      <c r="L68" s="1" t="str">
        <f aca="false">"Y"&amp;F68</f>
        <v>Y1706.25</v>
      </c>
      <c r="M68" s="1" t="str">
        <f aca="false">"G111"</f>
        <v>G111</v>
      </c>
      <c r="O68" s="1" t="str">
        <f aca="false">I68&amp;" "&amp;J68&amp;" "&amp;K68&amp;" "&amp;L68&amp;" "&amp;M68</f>
        <v>N67 ( WIRE 216 ) X1610.6 Y1706.25 G111</v>
      </c>
    </row>
    <row r="69" customFormat="false" ht="13.8" hidden="false" customHeight="false" outlineLevel="0" collapsed="false">
      <c r="D69" s="1" t="n">
        <f aca="false">D68+$B$6</f>
        <v>217</v>
      </c>
      <c r="E69" s="1" t="n">
        <f aca="false">E68+$B$4</f>
        <v>1610.6</v>
      </c>
      <c r="F69" s="1" t="n">
        <f aca="false">F68+$B$5</f>
        <v>1700.5</v>
      </c>
      <c r="I69" s="1" t="s">
        <v>84</v>
      </c>
      <c r="J69" s="1" t="str">
        <f aca="false">"( WIRE "&amp;D69&amp;" )"</f>
        <v>( WIRE 217 )</v>
      </c>
      <c r="K69" s="1" t="str">
        <f aca="false">"X"&amp;$E69</f>
        <v>X1610.6</v>
      </c>
      <c r="L69" s="1" t="str">
        <f aca="false">"Y"&amp;F69</f>
        <v>Y1700.5</v>
      </c>
      <c r="M69" s="1" t="str">
        <f aca="false">"G111"</f>
        <v>G111</v>
      </c>
      <c r="O69" s="1" t="str">
        <f aca="false">I69&amp;" "&amp;J69&amp;" "&amp;K69&amp;" "&amp;L69&amp;" "&amp;M69</f>
        <v>N68 ( WIRE 217 ) X1610.6 Y1700.5 G111</v>
      </c>
    </row>
    <row r="70" customFormat="false" ht="13.8" hidden="false" customHeight="false" outlineLevel="0" collapsed="false">
      <c r="D70" s="1" t="n">
        <f aca="false">D69+$B$6</f>
        <v>218</v>
      </c>
      <c r="E70" s="1" t="n">
        <f aca="false">E69+$B$4</f>
        <v>1610.6</v>
      </c>
      <c r="F70" s="1" t="n">
        <f aca="false">F69+$B$5</f>
        <v>1694.75</v>
      </c>
      <c r="I70" s="1" t="s">
        <v>85</v>
      </c>
      <c r="J70" s="1" t="str">
        <f aca="false">"( WIRE "&amp;D70&amp;" )"</f>
        <v>( WIRE 218 )</v>
      </c>
      <c r="K70" s="1" t="str">
        <f aca="false">"X"&amp;$E70</f>
        <v>X1610.6</v>
      </c>
      <c r="L70" s="1" t="str">
        <f aca="false">"Y"&amp;F70</f>
        <v>Y1694.75</v>
      </c>
      <c r="M70" s="1" t="str">
        <f aca="false">"G111"</f>
        <v>G111</v>
      </c>
      <c r="O70" s="1" t="str">
        <f aca="false">I70&amp;" "&amp;J70&amp;" "&amp;K70&amp;" "&amp;L70&amp;" "&amp;M70</f>
        <v>N69 ( WIRE 218 ) X1610.6 Y1694.75 G111</v>
      </c>
    </row>
    <row r="71" customFormat="false" ht="13.8" hidden="false" customHeight="false" outlineLevel="0" collapsed="false">
      <c r="D71" s="1" t="n">
        <f aca="false">D70+$B$6</f>
        <v>219</v>
      </c>
      <c r="E71" s="1" t="n">
        <f aca="false">E70+$B$4</f>
        <v>1610.6</v>
      </c>
      <c r="F71" s="1" t="n">
        <f aca="false">F70+$B$5</f>
        <v>1689</v>
      </c>
      <c r="I71" s="1" t="s">
        <v>86</v>
      </c>
      <c r="J71" s="1" t="str">
        <f aca="false">"( WIRE "&amp;D71&amp;" )"</f>
        <v>( WIRE 219 )</v>
      </c>
      <c r="K71" s="1" t="str">
        <f aca="false">"X"&amp;$E71</f>
        <v>X1610.6</v>
      </c>
      <c r="L71" s="1" t="str">
        <f aca="false">"Y"&amp;F71</f>
        <v>Y1689</v>
      </c>
      <c r="M71" s="1" t="str">
        <f aca="false">"G111"</f>
        <v>G111</v>
      </c>
      <c r="O71" s="1" t="str">
        <f aca="false">I71&amp;" "&amp;J71&amp;" "&amp;K71&amp;" "&amp;L71&amp;" "&amp;M71</f>
        <v>N70 ( WIRE 219 ) X1610.6 Y1689 G111</v>
      </c>
    </row>
    <row r="72" customFormat="false" ht="13.8" hidden="false" customHeight="false" outlineLevel="0" collapsed="false">
      <c r="D72" s="1" t="n">
        <f aca="false">D71+$B$6</f>
        <v>220</v>
      </c>
      <c r="E72" s="1" t="n">
        <f aca="false">E71+$B$4</f>
        <v>1610.6</v>
      </c>
      <c r="F72" s="1" t="n">
        <f aca="false">F71+$B$5</f>
        <v>1683.25</v>
      </c>
      <c r="I72" s="1" t="s">
        <v>87</v>
      </c>
      <c r="J72" s="1" t="str">
        <f aca="false">"( WIRE "&amp;D72&amp;" )"</f>
        <v>( WIRE 220 )</v>
      </c>
      <c r="K72" s="1" t="str">
        <f aca="false">"X"&amp;$E72</f>
        <v>X1610.6</v>
      </c>
      <c r="L72" s="1" t="str">
        <f aca="false">"Y"&amp;F72</f>
        <v>Y1683.25</v>
      </c>
      <c r="M72" s="1" t="str">
        <f aca="false">"G111"</f>
        <v>G111</v>
      </c>
      <c r="O72" s="1" t="str">
        <f aca="false">I72&amp;" "&amp;J72&amp;" "&amp;K72&amp;" "&amp;L72&amp;" "&amp;M72</f>
        <v>N71 ( WIRE 220 ) X1610.6 Y1683.25 G111</v>
      </c>
    </row>
    <row r="73" customFormat="false" ht="13.8" hidden="false" customHeight="false" outlineLevel="0" collapsed="false">
      <c r="D73" s="1" t="n">
        <f aca="false">D72+$B$6</f>
        <v>221</v>
      </c>
      <c r="E73" s="1" t="n">
        <f aca="false">E72+$B$4</f>
        <v>1610.6</v>
      </c>
      <c r="F73" s="1" t="n">
        <f aca="false">F72+$B$5</f>
        <v>1677.5</v>
      </c>
      <c r="I73" s="1" t="s">
        <v>88</v>
      </c>
      <c r="J73" s="1" t="str">
        <f aca="false">"( WIRE "&amp;D73&amp;" )"</f>
        <v>( WIRE 221 )</v>
      </c>
      <c r="K73" s="1" t="str">
        <f aca="false">"X"&amp;$E73</f>
        <v>X1610.6</v>
      </c>
      <c r="L73" s="1" t="str">
        <f aca="false">"Y"&amp;F73</f>
        <v>Y1677.5</v>
      </c>
      <c r="M73" s="1" t="str">
        <f aca="false">"G111"</f>
        <v>G111</v>
      </c>
      <c r="O73" s="1" t="str">
        <f aca="false">I73&amp;" "&amp;J73&amp;" "&amp;K73&amp;" "&amp;L73&amp;" "&amp;M73</f>
        <v>N72 ( WIRE 221 ) X1610.6 Y1677.5 G111</v>
      </c>
    </row>
    <row r="74" customFormat="false" ht="13.8" hidden="false" customHeight="false" outlineLevel="0" collapsed="false">
      <c r="D74" s="1" t="n">
        <f aca="false">D73+$B$6</f>
        <v>222</v>
      </c>
      <c r="E74" s="1" t="n">
        <f aca="false">E73+$B$4</f>
        <v>1610.6</v>
      </c>
      <c r="F74" s="1" t="n">
        <f aca="false">F73+$B$5</f>
        <v>1671.75</v>
      </c>
      <c r="I74" s="1" t="s">
        <v>89</v>
      </c>
      <c r="J74" s="1" t="str">
        <f aca="false">"( WIRE "&amp;D74&amp;" )"</f>
        <v>( WIRE 222 )</v>
      </c>
      <c r="K74" s="1" t="str">
        <f aca="false">"X"&amp;$E74</f>
        <v>X1610.6</v>
      </c>
      <c r="L74" s="1" t="str">
        <f aca="false">"Y"&amp;F74</f>
        <v>Y1671.75</v>
      </c>
      <c r="M74" s="1" t="str">
        <f aca="false">"G111"</f>
        <v>G111</v>
      </c>
      <c r="O74" s="1" t="str">
        <f aca="false">I74&amp;" "&amp;J74&amp;" "&amp;K74&amp;" "&amp;L74&amp;" "&amp;M74</f>
        <v>N73 ( WIRE 222 ) X1610.6 Y1671.75 G111</v>
      </c>
    </row>
    <row r="75" customFormat="false" ht="13.8" hidden="false" customHeight="false" outlineLevel="0" collapsed="false">
      <c r="D75" s="1" t="n">
        <f aca="false">D74+$B$6</f>
        <v>223</v>
      </c>
      <c r="E75" s="1" t="n">
        <f aca="false">E74+$B$4</f>
        <v>1610.6</v>
      </c>
      <c r="F75" s="1" t="n">
        <f aca="false">F74+$B$5</f>
        <v>1666</v>
      </c>
      <c r="I75" s="1" t="s">
        <v>90</v>
      </c>
      <c r="J75" s="1" t="str">
        <f aca="false">"( WIRE "&amp;D75&amp;" )"</f>
        <v>( WIRE 223 )</v>
      </c>
      <c r="K75" s="1" t="str">
        <f aca="false">"X"&amp;$E75</f>
        <v>X1610.6</v>
      </c>
      <c r="L75" s="1" t="str">
        <f aca="false">"Y"&amp;F75</f>
        <v>Y1666</v>
      </c>
      <c r="M75" s="1" t="str">
        <f aca="false">"G111"</f>
        <v>G111</v>
      </c>
      <c r="O75" s="1" t="str">
        <f aca="false">I75&amp;" "&amp;J75&amp;" "&amp;K75&amp;" "&amp;L75&amp;" "&amp;M75</f>
        <v>N74 ( WIRE 223 ) X1610.6 Y1666 G111</v>
      </c>
    </row>
    <row r="76" customFormat="false" ht="13.8" hidden="false" customHeight="false" outlineLevel="0" collapsed="false">
      <c r="D76" s="1" t="n">
        <f aca="false">D75+$B$6</f>
        <v>224</v>
      </c>
      <c r="E76" s="1" t="n">
        <f aca="false">E75+$B$4</f>
        <v>1610.6</v>
      </c>
      <c r="F76" s="1" t="n">
        <f aca="false">F75+$B$5</f>
        <v>1660.25</v>
      </c>
      <c r="I76" s="1" t="s">
        <v>91</v>
      </c>
      <c r="J76" s="1" t="str">
        <f aca="false">"( WIRE "&amp;D76&amp;" )"</f>
        <v>( WIRE 224 )</v>
      </c>
      <c r="K76" s="1" t="str">
        <f aca="false">"X"&amp;$E76</f>
        <v>X1610.6</v>
      </c>
      <c r="L76" s="1" t="str">
        <f aca="false">"Y"&amp;F76</f>
        <v>Y1660.25</v>
      </c>
      <c r="M76" s="1" t="str">
        <f aca="false">"G111"</f>
        <v>G111</v>
      </c>
      <c r="O76" s="1" t="str">
        <f aca="false">I76&amp;" "&amp;J76&amp;" "&amp;K76&amp;" "&amp;L76&amp;" "&amp;M76</f>
        <v>N75 ( WIRE 224 ) X1610.6 Y1660.25 G111</v>
      </c>
    </row>
    <row r="77" customFormat="false" ht="13.8" hidden="false" customHeight="false" outlineLevel="0" collapsed="false">
      <c r="D77" s="1" t="n">
        <f aca="false">D76+$B$6</f>
        <v>225</v>
      </c>
      <c r="E77" s="1" t="n">
        <f aca="false">E76+$B$4</f>
        <v>1610.6</v>
      </c>
      <c r="F77" s="1" t="n">
        <f aca="false">F76+$B$5</f>
        <v>1654.5</v>
      </c>
      <c r="I77" s="1" t="s">
        <v>92</v>
      </c>
      <c r="J77" s="1" t="str">
        <f aca="false">"( WIRE "&amp;D77&amp;" )"</f>
        <v>( WIRE 225 )</v>
      </c>
      <c r="K77" s="1" t="str">
        <f aca="false">"X"&amp;$E77</f>
        <v>X1610.6</v>
      </c>
      <c r="L77" s="1" t="str">
        <f aca="false">"Y"&amp;F77</f>
        <v>Y1654.5</v>
      </c>
      <c r="M77" s="1" t="str">
        <f aca="false">"G111"</f>
        <v>G111</v>
      </c>
      <c r="O77" s="1" t="str">
        <f aca="false">I77&amp;" "&amp;J77&amp;" "&amp;K77&amp;" "&amp;L77&amp;" "&amp;M77</f>
        <v>N76 ( WIRE 225 ) X1610.6 Y1654.5 G111</v>
      </c>
    </row>
    <row r="78" customFormat="false" ht="13.8" hidden="false" customHeight="false" outlineLevel="0" collapsed="false">
      <c r="D78" s="1" t="n">
        <f aca="false">D77+$B$6</f>
        <v>226</v>
      </c>
      <c r="E78" s="1" t="n">
        <f aca="false">E77+$B$4</f>
        <v>1610.6</v>
      </c>
      <c r="F78" s="1" t="n">
        <f aca="false">F77+$B$5</f>
        <v>1648.75</v>
      </c>
      <c r="I78" s="1" t="s">
        <v>93</v>
      </c>
      <c r="J78" s="1" t="str">
        <f aca="false">"( WIRE "&amp;D78&amp;" )"</f>
        <v>( WIRE 226 )</v>
      </c>
      <c r="K78" s="1" t="str">
        <f aca="false">"X"&amp;$E78</f>
        <v>X1610.6</v>
      </c>
      <c r="L78" s="1" t="str">
        <f aca="false">"Y"&amp;F78</f>
        <v>Y1648.75</v>
      </c>
      <c r="M78" s="1" t="str">
        <f aca="false">"G111"</f>
        <v>G111</v>
      </c>
      <c r="O78" s="1" t="str">
        <f aca="false">I78&amp;" "&amp;J78&amp;" "&amp;K78&amp;" "&amp;L78&amp;" "&amp;M78</f>
        <v>N77 ( WIRE 226 ) X1610.6 Y1648.75 G111</v>
      </c>
    </row>
    <row r="79" customFormat="false" ht="13.8" hidden="false" customHeight="false" outlineLevel="0" collapsed="false">
      <c r="D79" s="1" t="n">
        <f aca="false">D78+$B$6</f>
        <v>227</v>
      </c>
      <c r="E79" s="1" t="n">
        <f aca="false">E78+$B$4</f>
        <v>1610.6</v>
      </c>
      <c r="F79" s="1" t="n">
        <f aca="false">F78+$B$5</f>
        <v>1643</v>
      </c>
      <c r="I79" s="1" t="s">
        <v>94</v>
      </c>
      <c r="J79" s="1" t="str">
        <f aca="false">"( WIRE "&amp;D79&amp;" )"</f>
        <v>( WIRE 227 )</v>
      </c>
      <c r="K79" s="1" t="str">
        <f aca="false">"X"&amp;$E79</f>
        <v>X1610.6</v>
      </c>
      <c r="L79" s="1" t="str">
        <f aca="false">"Y"&amp;F79</f>
        <v>Y1643</v>
      </c>
      <c r="M79" s="1" t="str">
        <f aca="false">"G111"</f>
        <v>G111</v>
      </c>
      <c r="O79" s="1" t="str">
        <f aca="false">I79&amp;" "&amp;J79&amp;" "&amp;K79&amp;" "&amp;L79&amp;" "&amp;M79</f>
        <v>N78 ( WIRE 227 ) X1610.6 Y1643 G111</v>
      </c>
    </row>
    <row r="80" customFormat="false" ht="13.8" hidden="false" customHeight="false" outlineLevel="0" collapsed="false">
      <c r="D80" s="1" t="n">
        <f aca="false">D79+$B$6</f>
        <v>228</v>
      </c>
      <c r="E80" s="1" t="n">
        <f aca="false">E79+$B$4</f>
        <v>1610.6</v>
      </c>
      <c r="F80" s="1" t="n">
        <f aca="false">F79+$B$5</f>
        <v>1637.25</v>
      </c>
      <c r="I80" s="1" t="s">
        <v>95</v>
      </c>
      <c r="J80" s="1" t="str">
        <f aca="false">"( WIRE "&amp;D80&amp;" )"</f>
        <v>( WIRE 228 )</v>
      </c>
      <c r="K80" s="1" t="str">
        <f aca="false">"X"&amp;$E80</f>
        <v>X1610.6</v>
      </c>
      <c r="L80" s="1" t="str">
        <f aca="false">"Y"&amp;F80</f>
        <v>Y1637.25</v>
      </c>
      <c r="M80" s="1" t="str">
        <f aca="false">"G111"</f>
        <v>G111</v>
      </c>
      <c r="O80" s="1" t="str">
        <f aca="false">I80&amp;" "&amp;J80&amp;" "&amp;K80&amp;" "&amp;L80&amp;" "&amp;M80</f>
        <v>N79 ( WIRE 228 ) X1610.6 Y1637.25 G111</v>
      </c>
    </row>
    <row r="81" customFormat="false" ht="13.8" hidden="false" customHeight="false" outlineLevel="0" collapsed="false">
      <c r="D81" s="1" t="n">
        <f aca="false">D80+$B$6</f>
        <v>229</v>
      </c>
      <c r="E81" s="1" t="n">
        <f aca="false">E80+$B$4</f>
        <v>1610.6</v>
      </c>
      <c r="F81" s="1" t="n">
        <f aca="false">F80+$B$5</f>
        <v>1631.5</v>
      </c>
      <c r="I81" s="1" t="s">
        <v>96</v>
      </c>
      <c r="J81" s="1" t="str">
        <f aca="false">"( WIRE "&amp;D81&amp;" )"</f>
        <v>( WIRE 229 )</v>
      </c>
      <c r="K81" s="1" t="str">
        <f aca="false">"X"&amp;$E81</f>
        <v>X1610.6</v>
      </c>
      <c r="L81" s="1" t="str">
        <f aca="false">"Y"&amp;F81</f>
        <v>Y1631.5</v>
      </c>
      <c r="M81" s="1" t="str">
        <f aca="false">"G111"</f>
        <v>G111</v>
      </c>
      <c r="O81" s="1" t="str">
        <f aca="false">I81&amp;" "&amp;J81&amp;" "&amp;K81&amp;" "&amp;L81&amp;" "&amp;M81</f>
        <v>N80 ( WIRE 229 ) X1610.6 Y1631.5 G111</v>
      </c>
    </row>
    <row r="82" customFormat="false" ht="13.8" hidden="false" customHeight="false" outlineLevel="0" collapsed="false">
      <c r="D82" s="1" t="n">
        <f aca="false">D81+$B$6</f>
        <v>230</v>
      </c>
      <c r="E82" s="1" t="n">
        <f aca="false">E81+$B$4</f>
        <v>1610.6</v>
      </c>
      <c r="F82" s="1" t="n">
        <f aca="false">F81+$B$5</f>
        <v>1625.75</v>
      </c>
      <c r="I82" s="1" t="s">
        <v>97</v>
      </c>
      <c r="J82" s="1" t="str">
        <f aca="false">"( WIRE "&amp;D82&amp;" )"</f>
        <v>( WIRE 230 )</v>
      </c>
      <c r="K82" s="1" t="str">
        <f aca="false">"X"&amp;$E82</f>
        <v>X1610.6</v>
      </c>
      <c r="L82" s="1" t="str">
        <f aca="false">"Y"&amp;F82</f>
        <v>Y1625.75</v>
      </c>
      <c r="M82" s="1" t="str">
        <f aca="false">"G111"</f>
        <v>G111</v>
      </c>
      <c r="O82" s="1" t="str">
        <f aca="false">I82&amp;" "&amp;J82&amp;" "&amp;K82&amp;" "&amp;L82&amp;" "&amp;M82</f>
        <v>N81 ( WIRE 230 ) X1610.6 Y1625.75 G111</v>
      </c>
    </row>
    <row r="83" customFormat="false" ht="13.8" hidden="false" customHeight="false" outlineLevel="0" collapsed="false">
      <c r="D83" s="1" t="n">
        <f aca="false">D82+$B$6</f>
        <v>231</v>
      </c>
      <c r="E83" s="1" t="n">
        <f aca="false">E82+$B$4</f>
        <v>1610.6</v>
      </c>
      <c r="F83" s="1" t="n">
        <f aca="false">F82+$B$5</f>
        <v>1620</v>
      </c>
      <c r="I83" s="1" t="s">
        <v>98</v>
      </c>
      <c r="J83" s="1" t="str">
        <f aca="false">"( WIRE "&amp;D83&amp;" )"</f>
        <v>( WIRE 231 )</v>
      </c>
      <c r="K83" s="1" t="str">
        <f aca="false">"X"&amp;$E83</f>
        <v>X1610.6</v>
      </c>
      <c r="L83" s="1" t="str">
        <f aca="false">"Y"&amp;F83</f>
        <v>Y1620</v>
      </c>
      <c r="M83" s="1" t="str">
        <f aca="false">"G111"</f>
        <v>G111</v>
      </c>
      <c r="O83" s="1" t="str">
        <f aca="false">I83&amp;" "&amp;J83&amp;" "&amp;K83&amp;" "&amp;L83&amp;" "&amp;M83</f>
        <v>N82 ( WIRE 231 ) X1610.6 Y1620 G111</v>
      </c>
    </row>
    <row r="84" customFormat="false" ht="13.8" hidden="false" customHeight="false" outlineLevel="0" collapsed="false">
      <c r="D84" s="1" t="n">
        <f aca="false">D83+$B$6</f>
        <v>232</v>
      </c>
      <c r="E84" s="1" t="n">
        <f aca="false">E83+$B$4</f>
        <v>1610.6</v>
      </c>
      <c r="F84" s="1" t="n">
        <f aca="false">F83+$B$5</f>
        <v>1614.25</v>
      </c>
      <c r="I84" s="1" t="s">
        <v>99</v>
      </c>
      <c r="J84" s="1" t="str">
        <f aca="false">"( WIRE "&amp;D84&amp;" )"</f>
        <v>( WIRE 232 )</v>
      </c>
      <c r="K84" s="1" t="str">
        <f aca="false">"X"&amp;$E84</f>
        <v>X1610.6</v>
      </c>
      <c r="L84" s="1" t="str">
        <f aca="false">"Y"&amp;F84</f>
        <v>Y1614.25</v>
      </c>
      <c r="M84" s="1" t="str">
        <f aca="false">"G111"</f>
        <v>G111</v>
      </c>
      <c r="O84" s="1" t="str">
        <f aca="false">I84&amp;" "&amp;J84&amp;" "&amp;K84&amp;" "&amp;L84&amp;" "&amp;M84</f>
        <v>N83 ( WIRE 232 ) X1610.6 Y1614.25 G111</v>
      </c>
    </row>
    <row r="85" customFormat="false" ht="13.8" hidden="false" customHeight="false" outlineLevel="0" collapsed="false">
      <c r="D85" s="1" t="n">
        <f aca="false">D84+$B$6</f>
        <v>233</v>
      </c>
      <c r="E85" s="1" t="n">
        <f aca="false">E84+$B$4</f>
        <v>1610.6</v>
      </c>
      <c r="F85" s="1" t="n">
        <f aca="false">F84+$B$5</f>
        <v>1608.5</v>
      </c>
      <c r="I85" s="1" t="s">
        <v>100</v>
      </c>
      <c r="J85" s="1" t="str">
        <f aca="false">"( WIRE "&amp;D85&amp;" )"</f>
        <v>( WIRE 233 )</v>
      </c>
      <c r="K85" s="1" t="str">
        <f aca="false">"X"&amp;$E85</f>
        <v>X1610.6</v>
      </c>
      <c r="L85" s="1" t="str">
        <f aca="false">"Y"&amp;F85</f>
        <v>Y1608.5</v>
      </c>
      <c r="M85" s="1" t="str">
        <f aca="false">"G111"</f>
        <v>G111</v>
      </c>
      <c r="O85" s="1" t="str">
        <f aca="false">I85&amp;" "&amp;J85&amp;" "&amp;K85&amp;" "&amp;L85&amp;" "&amp;M85</f>
        <v>N84 ( WIRE 233 ) X1610.6 Y1608.5 G111</v>
      </c>
    </row>
    <row r="86" customFormat="false" ht="13.8" hidden="false" customHeight="false" outlineLevel="0" collapsed="false">
      <c r="D86" s="1" t="n">
        <f aca="false">D85+$B$6</f>
        <v>234</v>
      </c>
      <c r="E86" s="1" t="n">
        <f aca="false">E85+$B$4</f>
        <v>1610.6</v>
      </c>
      <c r="F86" s="1" t="n">
        <f aca="false">F85+$B$5</f>
        <v>1602.75</v>
      </c>
      <c r="I86" s="1" t="s">
        <v>101</v>
      </c>
      <c r="J86" s="1" t="str">
        <f aca="false">"( WIRE "&amp;D86&amp;" )"</f>
        <v>( WIRE 234 )</v>
      </c>
      <c r="K86" s="1" t="str">
        <f aca="false">"X"&amp;$E86</f>
        <v>X1610.6</v>
      </c>
      <c r="L86" s="1" t="str">
        <f aca="false">"Y"&amp;F86</f>
        <v>Y1602.75</v>
      </c>
      <c r="M86" s="1" t="str">
        <f aca="false">"G111"</f>
        <v>G111</v>
      </c>
      <c r="O86" s="1" t="str">
        <f aca="false">I86&amp;" "&amp;J86&amp;" "&amp;K86&amp;" "&amp;L86&amp;" "&amp;M86</f>
        <v>N85 ( WIRE 234 ) X1610.6 Y1602.75 G111</v>
      </c>
    </row>
    <row r="87" customFormat="false" ht="13.8" hidden="false" customHeight="false" outlineLevel="0" collapsed="false">
      <c r="D87" s="1" t="n">
        <f aca="false">D86+$B$6</f>
        <v>235</v>
      </c>
      <c r="E87" s="1" t="n">
        <f aca="false">E86+$B$4</f>
        <v>1610.6</v>
      </c>
      <c r="F87" s="1" t="n">
        <f aca="false">F86+$B$5</f>
        <v>1597</v>
      </c>
      <c r="I87" s="1" t="s">
        <v>102</v>
      </c>
      <c r="J87" s="1" t="str">
        <f aca="false">"( WIRE "&amp;D87&amp;" )"</f>
        <v>( WIRE 235 )</v>
      </c>
      <c r="K87" s="1" t="str">
        <f aca="false">"X"&amp;$E87</f>
        <v>X1610.6</v>
      </c>
      <c r="L87" s="1" t="str">
        <f aca="false">"Y"&amp;F87</f>
        <v>Y1597</v>
      </c>
      <c r="M87" s="1" t="str">
        <f aca="false">"G111"</f>
        <v>G111</v>
      </c>
      <c r="O87" s="1" t="str">
        <f aca="false">I87&amp;" "&amp;J87&amp;" "&amp;K87&amp;" "&amp;L87&amp;" "&amp;M87</f>
        <v>N86 ( WIRE 235 ) X1610.6 Y1597 G111</v>
      </c>
    </row>
    <row r="88" customFormat="false" ht="13.8" hidden="false" customHeight="false" outlineLevel="0" collapsed="false">
      <c r="D88" s="1" t="n">
        <f aca="false">D87+$B$6</f>
        <v>236</v>
      </c>
      <c r="E88" s="1" t="n">
        <f aca="false">E87+$B$4</f>
        <v>1610.6</v>
      </c>
      <c r="F88" s="1" t="n">
        <f aca="false">F87+$B$5</f>
        <v>1591.25</v>
      </c>
      <c r="I88" s="1" t="s">
        <v>103</v>
      </c>
      <c r="J88" s="1" t="str">
        <f aca="false">"( WIRE "&amp;D88&amp;" )"</f>
        <v>( WIRE 236 )</v>
      </c>
      <c r="K88" s="1" t="str">
        <f aca="false">"X"&amp;$E88</f>
        <v>X1610.6</v>
      </c>
      <c r="L88" s="1" t="str">
        <f aca="false">"Y"&amp;F88</f>
        <v>Y1591.25</v>
      </c>
      <c r="M88" s="1" t="str">
        <f aca="false">"G111"</f>
        <v>G111</v>
      </c>
      <c r="O88" s="1" t="str">
        <f aca="false">I88&amp;" "&amp;J88&amp;" "&amp;K88&amp;" "&amp;L88&amp;" "&amp;M88</f>
        <v>N87 ( WIRE 236 ) X1610.6 Y1591.25 G111</v>
      </c>
    </row>
    <row r="89" customFormat="false" ht="13.8" hidden="false" customHeight="false" outlineLevel="0" collapsed="false">
      <c r="D89" s="1" t="n">
        <f aca="false">D88+$B$6</f>
        <v>237</v>
      </c>
      <c r="E89" s="1" t="n">
        <f aca="false">E88+$B$4</f>
        <v>1610.6</v>
      </c>
      <c r="F89" s="1" t="n">
        <f aca="false">F88+$B$5</f>
        <v>1585.5</v>
      </c>
      <c r="I89" s="1" t="s">
        <v>104</v>
      </c>
      <c r="J89" s="1" t="str">
        <f aca="false">"( WIRE "&amp;D89&amp;" )"</f>
        <v>( WIRE 237 )</v>
      </c>
      <c r="K89" s="1" t="str">
        <f aca="false">"X"&amp;$E89</f>
        <v>X1610.6</v>
      </c>
      <c r="L89" s="1" t="str">
        <f aca="false">"Y"&amp;F89</f>
        <v>Y1585.5</v>
      </c>
      <c r="M89" s="1" t="str">
        <f aca="false">"G111"</f>
        <v>G111</v>
      </c>
      <c r="O89" s="1" t="str">
        <f aca="false">I89&amp;" "&amp;J89&amp;" "&amp;K89&amp;" "&amp;L89&amp;" "&amp;M89</f>
        <v>N88 ( WIRE 237 ) X1610.6 Y1585.5 G111</v>
      </c>
    </row>
    <row r="90" customFormat="false" ht="13.8" hidden="false" customHeight="false" outlineLevel="0" collapsed="false">
      <c r="D90" s="1" t="n">
        <f aca="false">D89+$B$6</f>
        <v>238</v>
      </c>
      <c r="E90" s="1" t="n">
        <f aca="false">E89+$B$4</f>
        <v>1610.6</v>
      </c>
      <c r="F90" s="1" t="n">
        <f aca="false">F89+$B$5</f>
        <v>1579.75</v>
      </c>
      <c r="I90" s="1" t="s">
        <v>105</v>
      </c>
      <c r="J90" s="1" t="str">
        <f aca="false">"( WIRE "&amp;D90&amp;" )"</f>
        <v>( WIRE 238 )</v>
      </c>
      <c r="K90" s="1" t="str">
        <f aca="false">"X"&amp;$E90</f>
        <v>X1610.6</v>
      </c>
      <c r="L90" s="1" t="str">
        <f aca="false">"Y"&amp;F90</f>
        <v>Y1579.75</v>
      </c>
      <c r="M90" s="1" t="str">
        <f aca="false">"G111"</f>
        <v>G111</v>
      </c>
      <c r="O90" s="1" t="str">
        <f aca="false">I90&amp;" "&amp;J90&amp;" "&amp;K90&amp;" "&amp;L90&amp;" "&amp;M90</f>
        <v>N89 ( WIRE 238 ) X1610.6 Y1579.75 G111</v>
      </c>
    </row>
    <row r="91" customFormat="false" ht="13.8" hidden="false" customHeight="false" outlineLevel="0" collapsed="false">
      <c r="D91" s="1" t="n">
        <f aca="false">D90+$B$6</f>
        <v>239</v>
      </c>
      <c r="E91" s="1" t="n">
        <f aca="false">E90+$B$4</f>
        <v>1610.6</v>
      </c>
      <c r="F91" s="1" t="n">
        <f aca="false">F90+$B$5</f>
        <v>1574</v>
      </c>
      <c r="I91" s="1" t="s">
        <v>106</v>
      </c>
      <c r="J91" s="1" t="str">
        <f aca="false">"( WIRE "&amp;D91&amp;" )"</f>
        <v>( WIRE 239 )</v>
      </c>
      <c r="K91" s="1" t="str">
        <f aca="false">"X"&amp;$E91</f>
        <v>X1610.6</v>
      </c>
      <c r="L91" s="1" t="str">
        <f aca="false">"Y"&amp;F91</f>
        <v>Y1574</v>
      </c>
      <c r="M91" s="1" t="str">
        <f aca="false">"G111"</f>
        <v>G111</v>
      </c>
      <c r="O91" s="1" t="str">
        <f aca="false">I91&amp;" "&amp;J91&amp;" "&amp;K91&amp;" "&amp;L91&amp;" "&amp;M91</f>
        <v>N90 ( WIRE 239 ) X1610.6 Y1574 G111</v>
      </c>
    </row>
    <row r="92" customFormat="false" ht="13.8" hidden="false" customHeight="false" outlineLevel="0" collapsed="false">
      <c r="D92" s="1" t="n">
        <f aca="false">D91+$B$6</f>
        <v>240</v>
      </c>
      <c r="E92" s="1" t="n">
        <f aca="false">E91+$B$4</f>
        <v>1610.6</v>
      </c>
      <c r="F92" s="1" t="n">
        <f aca="false">F91+$B$5</f>
        <v>1568.25</v>
      </c>
      <c r="I92" s="1" t="s">
        <v>107</v>
      </c>
      <c r="J92" s="1" t="str">
        <f aca="false">"( WIRE "&amp;D92&amp;" )"</f>
        <v>( WIRE 240 )</v>
      </c>
      <c r="K92" s="1" t="str">
        <f aca="false">"X"&amp;$E92</f>
        <v>X1610.6</v>
      </c>
      <c r="L92" s="1" t="str">
        <f aca="false">"Y"&amp;F92</f>
        <v>Y1568.25</v>
      </c>
      <c r="M92" s="1" t="str">
        <f aca="false">"G111"</f>
        <v>G111</v>
      </c>
      <c r="O92" s="1" t="str">
        <f aca="false">I92&amp;" "&amp;J92&amp;" "&amp;K92&amp;" "&amp;L92&amp;" "&amp;M92</f>
        <v>N91 ( WIRE 240 ) X1610.6 Y1568.25 G111</v>
      </c>
    </row>
    <row r="93" customFormat="false" ht="13.8" hidden="false" customHeight="false" outlineLevel="0" collapsed="false">
      <c r="D93" s="1" t="n">
        <f aca="false">D92+$B$6</f>
        <v>241</v>
      </c>
      <c r="E93" s="1" t="n">
        <f aca="false">E92+$B$4</f>
        <v>1610.6</v>
      </c>
      <c r="F93" s="1" t="n">
        <f aca="false">F92+$B$5</f>
        <v>1562.5</v>
      </c>
      <c r="I93" s="1" t="s">
        <v>108</v>
      </c>
      <c r="J93" s="1" t="str">
        <f aca="false">"( WIRE "&amp;D93&amp;" )"</f>
        <v>( WIRE 241 )</v>
      </c>
      <c r="K93" s="1" t="str">
        <f aca="false">"X"&amp;$E93</f>
        <v>X1610.6</v>
      </c>
      <c r="L93" s="1" t="str">
        <f aca="false">"Y"&amp;F93</f>
        <v>Y1562.5</v>
      </c>
      <c r="M93" s="1" t="str">
        <f aca="false">"G111"</f>
        <v>G111</v>
      </c>
      <c r="O93" s="1" t="str">
        <f aca="false">I93&amp;" "&amp;J93&amp;" "&amp;K93&amp;" "&amp;L93&amp;" "&amp;M93</f>
        <v>N92 ( WIRE 241 ) X1610.6 Y1562.5 G111</v>
      </c>
    </row>
    <row r="94" customFormat="false" ht="13.8" hidden="false" customHeight="false" outlineLevel="0" collapsed="false">
      <c r="D94" s="1" t="n">
        <f aca="false">D93+$B$6</f>
        <v>242</v>
      </c>
      <c r="E94" s="1" t="n">
        <f aca="false">E93+$B$4</f>
        <v>1610.6</v>
      </c>
      <c r="F94" s="1" t="n">
        <f aca="false">F93+$B$5</f>
        <v>1556.75</v>
      </c>
      <c r="I94" s="1" t="s">
        <v>109</v>
      </c>
      <c r="J94" s="1" t="str">
        <f aca="false">"( WIRE "&amp;D94&amp;" )"</f>
        <v>( WIRE 242 )</v>
      </c>
      <c r="K94" s="1" t="str">
        <f aca="false">"X"&amp;$E94</f>
        <v>X1610.6</v>
      </c>
      <c r="L94" s="1" t="str">
        <f aca="false">"Y"&amp;F94</f>
        <v>Y1556.75</v>
      </c>
      <c r="M94" s="1" t="str">
        <f aca="false">"G111"</f>
        <v>G111</v>
      </c>
      <c r="O94" s="1" t="str">
        <f aca="false">I94&amp;" "&amp;J94&amp;" "&amp;K94&amp;" "&amp;L94&amp;" "&amp;M94</f>
        <v>N93 ( WIRE 242 ) X1610.6 Y1556.75 G111</v>
      </c>
    </row>
    <row r="95" customFormat="false" ht="13.8" hidden="false" customHeight="false" outlineLevel="0" collapsed="false">
      <c r="D95" s="1" t="n">
        <f aca="false">D94+$B$6</f>
        <v>243</v>
      </c>
      <c r="E95" s="1" t="n">
        <f aca="false">E94+$B$4</f>
        <v>1610.6</v>
      </c>
      <c r="F95" s="1" t="n">
        <f aca="false">F94+$B$5</f>
        <v>1551</v>
      </c>
      <c r="I95" s="1" t="s">
        <v>110</v>
      </c>
      <c r="J95" s="1" t="str">
        <f aca="false">"( WIRE "&amp;D95&amp;" )"</f>
        <v>( WIRE 243 )</v>
      </c>
      <c r="K95" s="1" t="str">
        <f aca="false">"X"&amp;$E95</f>
        <v>X1610.6</v>
      </c>
      <c r="L95" s="1" t="str">
        <f aca="false">"Y"&amp;F95</f>
        <v>Y1551</v>
      </c>
      <c r="M95" s="1" t="str">
        <f aca="false">"G111"</f>
        <v>G111</v>
      </c>
      <c r="O95" s="1" t="str">
        <f aca="false">I95&amp;" "&amp;J95&amp;" "&amp;K95&amp;" "&amp;L95&amp;" "&amp;M95</f>
        <v>N94 ( WIRE 243 ) X1610.6 Y1551 G111</v>
      </c>
    </row>
    <row r="96" customFormat="false" ht="13.8" hidden="false" customHeight="false" outlineLevel="0" collapsed="false">
      <c r="D96" s="1" t="n">
        <f aca="false">D95+$B$6</f>
        <v>244</v>
      </c>
      <c r="E96" s="1" t="n">
        <f aca="false">E95+$B$4</f>
        <v>1610.6</v>
      </c>
      <c r="F96" s="1" t="n">
        <f aca="false">F95+$B$5</f>
        <v>1545.25</v>
      </c>
      <c r="I96" s="1" t="s">
        <v>111</v>
      </c>
      <c r="J96" s="1" t="str">
        <f aca="false">"( WIRE "&amp;D96&amp;" )"</f>
        <v>( WIRE 244 )</v>
      </c>
      <c r="K96" s="1" t="str">
        <f aca="false">"X"&amp;$E96</f>
        <v>X1610.6</v>
      </c>
      <c r="L96" s="1" t="str">
        <f aca="false">"Y"&amp;F96</f>
        <v>Y1545.25</v>
      </c>
      <c r="M96" s="1" t="str">
        <f aca="false">"G111"</f>
        <v>G111</v>
      </c>
      <c r="O96" s="1" t="str">
        <f aca="false">I96&amp;" "&amp;J96&amp;" "&amp;K96&amp;" "&amp;L96&amp;" "&amp;M96</f>
        <v>N95 ( WIRE 244 ) X1610.6 Y1545.25 G111</v>
      </c>
    </row>
    <row r="97" customFormat="false" ht="13.8" hidden="false" customHeight="false" outlineLevel="0" collapsed="false">
      <c r="D97" s="1" t="n">
        <f aca="false">D96+$B$6</f>
        <v>245</v>
      </c>
      <c r="E97" s="1" t="n">
        <f aca="false">E96+$B$4</f>
        <v>1610.6</v>
      </c>
      <c r="F97" s="1" t="n">
        <f aca="false">F96+$B$5</f>
        <v>1539.5</v>
      </c>
      <c r="I97" s="1" t="s">
        <v>112</v>
      </c>
      <c r="J97" s="1" t="str">
        <f aca="false">"( WIRE "&amp;D97&amp;" )"</f>
        <v>( WIRE 245 )</v>
      </c>
      <c r="K97" s="1" t="str">
        <f aca="false">"X"&amp;$E97</f>
        <v>X1610.6</v>
      </c>
      <c r="L97" s="1" t="str">
        <f aca="false">"Y"&amp;F97</f>
        <v>Y1539.5</v>
      </c>
      <c r="M97" s="1" t="str">
        <f aca="false">"G111"</f>
        <v>G111</v>
      </c>
      <c r="O97" s="1" t="str">
        <f aca="false">I97&amp;" "&amp;J97&amp;" "&amp;K97&amp;" "&amp;L97&amp;" "&amp;M97</f>
        <v>N96 ( WIRE 245 ) X1610.6 Y1539.5 G111</v>
      </c>
    </row>
    <row r="98" customFormat="false" ht="13.8" hidden="false" customHeight="false" outlineLevel="0" collapsed="false">
      <c r="D98" s="1" t="n">
        <f aca="false">D97+$B$6</f>
        <v>246</v>
      </c>
      <c r="E98" s="1" t="n">
        <f aca="false">E97+$B$4</f>
        <v>1610.6</v>
      </c>
      <c r="F98" s="1" t="n">
        <f aca="false">F97+$B$5</f>
        <v>1533.75</v>
      </c>
      <c r="I98" s="1" t="s">
        <v>113</v>
      </c>
      <c r="J98" s="1" t="str">
        <f aca="false">"( WIRE "&amp;D98&amp;" )"</f>
        <v>( WIRE 246 )</v>
      </c>
      <c r="K98" s="1" t="str">
        <f aca="false">"X"&amp;$E98</f>
        <v>X1610.6</v>
      </c>
      <c r="L98" s="1" t="str">
        <f aca="false">"Y"&amp;F98</f>
        <v>Y1533.75</v>
      </c>
      <c r="M98" s="1" t="str">
        <f aca="false">"G111"</f>
        <v>G111</v>
      </c>
      <c r="O98" s="1" t="str">
        <f aca="false">I98&amp;" "&amp;J98&amp;" "&amp;K98&amp;" "&amp;L98&amp;" "&amp;M98</f>
        <v>N97 ( WIRE 246 ) X1610.6 Y1533.75 G111</v>
      </c>
    </row>
    <row r="99" customFormat="false" ht="13.8" hidden="false" customHeight="false" outlineLevel="0" collapsed="false">
      <c r="D99" s="1" t="n">
        <f aca="false">D98+$B$6</f>
        <v>247</v>
      </c>
      <c r="E99" s="1" t="n">
        <f aca="false">E98+$B$4</f>
        <v>1610.6</v>
      </c>
      <c r="F99" s="1" t="n">
        <f aca="false">F98+$B$5</f>
        <v>1528</v>
      </c>
      <c r="I99" s="1" t="s">
        <v>114</v>
      </c>
      <c r="J99" s="1" t="str">
        <f aca="false">"( WIRE "&amp;D99&amp;" )"</f>
        <v>( WIRE 247 )</v>
      </c>
      <c r="K99" s="1" t="str">
        <f aca="false">"X"&amp;$E99</f>
        <v>X1610.6</v>
      </c>
      <c r="L99" s="1" t="str">
        <f aca="false">"Y"&amp;F99</f>
        <v>Y1528</v>
      </c>
      <c r="M99" s="1" t="str">
        <f aca="false">"G111"</f>
        <v>G111</v>
      </c>
      <c r="O99" s="1" t="str">
        <f aca="false">I99&amp;" "&amp;J99&amp;" "&amp;K99&amp;" "&amp;L99&amp;" "&amp;M99</f>
        <v>N98 ( WIRE 247 ) X1610.6 Y1528 G111</v>
      </c>
    </row>
    <row r="100" customFormat="false" ht="13.8" hidden="false" customHeight="false" outlineLevel="0" collapsed="false">
      <c r="D100" s="1" t="n">
        <f aca="false">D99+$B$6</f>
        <v>248</v>
      </c>
      <c r="E100" s="1" t="n">
        <f aca="false">E99+$B$4</f>
        <v>1610.6</v>
      </c>
      <c r="F100" s="1" t="n">
        <f aca="false">F99+$B$5</f>
        <v>1522.25</v>
      </c>
      <c r="I100" s="1" t="s">
        <v>115</v>
      </c>
      <c r="J100" s="1" t="str">
        <f aca="false">"( WIRE "&amp;D100&amp;" )"</f>
        <v>( WIRE 248 )</v>
      </c>
      <c r="K100" s="1" t="str">
        <f aca="false">"X"&amp;$E100</f>
        <v>X1610.6</v>
      </c>
      <c r="L100" s="1" t="str">
        <f aca="false">"Y"&amp;F100</f>
        <v>Y1522.25</v>
      </c>
      <c r="M100" s="1" t="str">
        <f aca="false">"G111"</f>
        <v>G111</v>
      </c>
      <c r="O100" s="1" t="str">
        <f aca="false">I100&amp;" "&amp;J100&amp;" "&amp;K100&amp;" "&amp;L100&amp;" "&amp;M100</f>
        <v>N99 ( WIRE 248 ) X1610.6 Y1522.25 G111</v>
      </c>
    </row>
    <row r="101" customFormat="false" ht="13.8" hidden="false" customHeight="false" outlineLevel="0" collapsed="false">
      <c r="D101" s="1" t="n">
        <f aca="false">D100+$B$6</f>
        <v>249</v>
      </c>
      <c r="E101" s="1" t="n">
        <f aca="false">E100+$B$4</f>
        <v>1610.6</v>
      </c>
      <c r="F101" s="1" t="n">
        <f aca="false">F100+$B$5</f>
        <v>1516.5</v>
      </c>
      <c r="I101" s="1" t="s">
        <v>116</v>
      </c>
      <c r="J101" s="1" t="str">
        <f aca="false">"( WIRE "&amp;D101&amp;" )"</f>
        <v>( WIRE 249 )</v>
      </c>
      <c r="K101" s="1" t="str">
        <f aca="false">"X"&amp;$E101</f>
        <v>X1610.6</v>
      </c>
      <c r="L101" s="1" t="str">
        <f aca="false">"Y"&amp;F101</f>
        <v>Y1516.5</v>
      </c>
      <c r="M101" s="1" t="str">
        <f aca="false">"G111"</f>
        <v>G111</v>
      </c>
      <c r="O101" s="1" t="str">
        <f aca="false">I101&amp;" "&amp;J101&amp;" "&amp;K101&amp;" "&amp;L101&amp;" "&amp;M101</f>
        <v>N100 ( WIRE 249 ) X1610.6 Y1516.5 G111</v>
      </c>
    </row>
    <row r="102" customFormat="false" ht="13.8" hidden="false" customHeight="false" outlineLevel="0" collapsed="false">
      <c r="D102" s="1" t="n">
        <f aca="false">D101+$B$6</f>
        <v>250</v>
      </c>
      <c r="E102" s="1" t="n">
        <f aca="false">E101+$B$4</f>
        <v>1610.6</v>
      </c>
      <c r="F102" s="1" t="n">
        <f aca="false">F101+$B$5</f>
        <v>1510.75</v>
      </c>
      <c r="I102" s="1" t="s">
        <v>117</v>
      </c>
      <c r="J102" s="1" t="str">
        <f aca="false">"( WIRE "&amp;D102&amp;" )"</f>
        <v>( WIRE 250 )</v>
      </c>
      <c r="K102" s="1" t="str">
        <f aca="false">"X"&amp;$E102</f>
        <v>X1610.6</v>
      </c>
      <c r="L102" s="1" t="str">
        <f aca="false">"Y"&amp;F102</f>
        <v>Y1510.75</v>
      </c>
      <c r="M102" s="1" t="str">
        <f aca="false">"G111"</f>
        <v>G111</v>
      </c>
      <c r="O102" s="1" t="str">
        <f aca="false">I102&amp;" "&amp;J102&amp;" "&amp;K102&amp;" "&amp;L102&amp;" "&amp;M102</f>
        <v>N101 ( WIRE 250 ) X1610.6 Y1510.75 G111</v>
      </c>
    </row>
    <row r="103" customFormat="false" ht="13.8" hidden="false" customHeight="false" outlineLevel="0" collapsed="false">
      <c r="D103" s="1" t="n">
        <f aca="false">D102+$B$6</f>
        <v>251</v>
      </c>
      <c r="E103" s="1" t="n">
        <f aca="false">E102+$B$4</f>
        <v>1610.6</v>
      </c>
      <c r="F103" s="1" t="n">
        <f aca="false">F102+$B$5</f>
        <v>1505</v>
      </c>
      <c r="I103" s="1" t="s">
        <v>118</v>
      </c>
      <c r="J103" s="1" t="str">
        <f aca="false">"( WIRE "&amp;D103&amp;" )"</f>
        <v>( WIRE 251 )</v>
      </c>
      <c r="K103" s="1" t="str">
        <f aca="false">"X"&amp;$E103</f>
        <v>X1610.6</v>
      </c>
      <c r="L103" s="1" t="str">
        <f aca="false">"Y"&amp;F103</f>
        <v>Y1505</v>
      </c>
      <c r="M103" s="1" t="str">
        <f aca="false">"G111"</f>
        <v>G111</v>
      </c>
      <c r="O103" s="1" t="str">
        <f aca="false">I103&amp;" "&amp;J103&amp;" "&amp;K103&amp;" "&amp;L103&amp;" "&amp;M103</f>
        <v>N102 ( WIRE 251 ) X1610.6 Y1505 G111</v>
      </c>
    </row>
    <row r="104" customFormat="false" ht="13.8" hidden="false" customHeight="false" outlineLevel="0" collapsed="false">
      <c r="D104" s="1" t="n">
        <f aca="false">D103+$B$6</f>
        <v>252</v>
      </c>
      <c r="E104" s="1" t="n">
        <f aca="false">E103+$B$4</f>
        <v>1610.6</v>
      </c>
      <c r="F104" s="1" t="n">
        <f aca="false">F103+$B$5</f>
        <v>1499.25</v>
      </c>
      <c r="I104" s="1" t="s">
        <v>119</v>
      </c>
      <c r="J104" s="1" t="str">
        <f aca="false">"( WIRE "&amp;D104&amp;" )"</f>
        <v>( WIRE 252 )</v>
      </c>
      <c r="K104" s="1" t="str">
        <f aca="false">"X"&amp;$E104</f>
        <v>X1610.6</v>
      </c>
      <c r="L104" s="1" t="str">
        <f aca="false">"Y"&amp;F104</f>
        <v>Y1499.25</v>
      </c>
      <c r="M104" s="1" t="str">
        <f aca="false">"G111"</f>
        <v>G111</v>
      </c>
      <c r="O104" s="1" t="str">
        <f aca="false">I104&amp;" "&amp;J104&amp;" "&amp;K104&amp;" "&amp;L104&amp;" "&amp;M104</f>
        <v>N103 ( WIRE 252 ) X1610.6 Y1499.25 G111</v>
      </c>
    </row>
    <row r="105" customFormat="false" ht="13.8" hidden="false" customHeight="false" outlineLevel="0" collapsed="false">
      <c r="D105" s="1" t="n">
        <f aca="false">D104+$B$6</f>
        <v>253</v>
      </c>
      <c r="E105" s="1" t="n">
        <f aca="false">E104+$B$4</f>
        <v>1610.6</v>
      </c>
      <c r="F105" s="1" t="n">
        <f aca="false">F104+$B$5</f>
        <v>1493.5</v>
      </c>
      <c r="I105" s="1" t="s">
        <v>120</v>
      </c>
      <c r="J105" s="1" t="str">
        <f aca="false">"( WIRE "&amp;D105&amp;" )"</f>
        <v>( WIRE 253 )</v>
      </c>
      <c r="K105" s="1" t="str">
        <f aca="false">"X"&amp;$E105</f>
        <v>X1610.6</v>
      </c>
      <c r="L105" s="1" t="str">
        <f aca="false">"Y"&amp;F105</f>
        <v>Y1493.5</v>
      </c>
      <c r="M105" s="1" t="str">
        <f aca="false">"G111"</f>
        <v>G111</v>
      </c>
      <c r="O105" s="1" t="str">
        <f aca="false">I105&amp;" "&amp;J105&amp;" "&amp;K105&amp;" "&amp;L105&amp;" "&amp;M105</f>
        <v>N104 ( WIRE 253 ) X1610.6 Y1493.5 G111</v>
      </c>
    </row>
    <row r="106" customFormat="false" ht="13.8" hidden="false" customHeight="false" outlineLevel="0" collapsed="false">
      <c r="D106" s="1" t="n">
        <f aca="false">D105+$B$6</f>
        <v>254</v>
      </c>
      <c r="E106" s="1" t="n">
        <f aca="false">E105+$B$4</f>
        <v>1610.6</v>
      </c>
      <c r="F106" s="1" t="n">
        <f aca="false">F105+$B$5</f>
        <v>1487.75</v>
      </c>
      <c r="I106" s="1" t="s">
        <v>121</v>
      </c>
      <c r="J106" s="1" t="str">
        <f aca="false">"( WIRE "&amp;D106&amp;" )"</f>
        <v>( WIRE 254 )</v>
      </c>
      <c r="K106" s="1" t="str">
        <f aca="false">"X"&amp;$E106</f>
        <v>X1610.6</v>
      </c>
      <c r="L106" s="1" t="str">
        <f aca="false">"Y"&amp;F106</f>
        <v>Y1487.75</v>
      </c>
      <c r="M106" s="1" t="str">
        <f aca="false">"G111"</f>
        <v>G111</v>
      </c>
      <c r="O106" s="1" t="str">
        <f aca="false">I106&amp;" "&amp;J106&amp;" "&amp;K106&amp;" "&amp;L106&amp;" "&amp;M106</f>
        <v>N105 ( WIRE 254 ) X1610.6 Y1487.75 G111</v>
      </c>
    </row>
    <row r="107" customFormat="false" ht="13.8" hidden="false" customHeight="false" outlineLevel="0" collapsed="false">
      <c r="D107" s="1" t="n">
        <f aca="false">D106+$B$6</f>
        <v>255</v>
      </c>
      <c r="E107" s="1" t="n">
        <f aca="false">E106+$B$4</f>
        <v>1610.6</v>
      </c>
      <c r="F107" s="1" t="n">
        <f aca="false">F106+$B$5</f>
        <v>1482</v>
      </c>
      <c r="I107" s="1" t="s">
        <v>122</v>
      </c>
      <c r="J107" s="1" t="str">
        <f aca="false">"( WIRE "&amp;D107&amp;" )"</f>
        <v>( WIRE 255 )</v>
      </c>
      <c r="K107" s="1" t="str">
        <f aca="false">"X"&amp;$E107</f>
        <v>X1610.6</v>
      </c>
      <c r="L107" s="1" t="str">
        <f aca="false">"Y"&amp;F107</f>
        <v>Y1482</v>
      </c>
      <c r="M107" s="1" t="str">
        <f aca="false">"G111"</f>
        <v>G111</v>
      </c>
      <c r="O107" s="1" t="str">
        <f aca="false">I107&amp;" "&amp;J107&amp;" "&amp;K107&amp;" "&amp;L107&amp;" "&amp;M107</f>
        <v>N106 ( WIRE 255 ) X1610.6 Y1482 G111</v>
      </c>
    </row>
    <row r="108" customFormat="false" ht="13.8" hidden="false" customHeight="false" outlineLevel="0" collapsed="false">
      <c r="D108" s="1" t="n">
        <f aca="false">D107+$B$6</f>
        <v>256</v>
      </c>
      <c r="E108" s="1" t="n">
        <f aca="false">E107+$B$4</f>
        <v>1610.6</v>
      </c>
      <c r="F108" s="1" t="n">
        <f aca="false">F107+$B$5</f>
        <v>1476.25</v>
      </c>
      <c r="I108" s="1" t="s">
        <v>123</v>
      </c>
      <c r="J108" s="1" t="str">
        <f aca="false">"( WIRE "&amp;D108&amp;" )"</f>
        <v>( WIRE 256 )</v>
      </c>
      <c r="K108" s="1" t="str">
        <f aca="false">"X"&amp;$E108</f>
        <v>X1610.6</v>
      </c>
      <c r="L108" s="1" t="str">
        <f aca="false">"Y"&amp;F108</f>
        <v>Y1476.25</v>
      </c>
      <c r="M108" s="1" t="str">
        <f aca="false">"G111"</f>
        <v>G111</v>
      </c>
      <c r="O108" s="1" t="str">
        <f aca="false">I108&amp;" "&amp;J108&amp;" "&amp;K108&amp;" "&amp;L108&amp;" "&amp;M108</f>
        <v>N107 ( WIRE 256 ) X1610.6 Y1476.25 G111</v>
      </c>
    </row>
    <row r="109" customFormat="false" ht="13.8" hidden="false" customHeight="false" outlineLevel="0" collapsed="false">
      <c r="D109" s="1" t="n">
        <f aca="false">D108+$B$6</f>
        <v>257</v>
      </c>
      <c r="E109" s="1" t="n">
        <f aca="false">E108+$B$4</f>
        <v>1610.6</v>
      </c>
      <c r="F109" s="1" t="n">
        <f aca="false">F108+$B$5</f>
        <v>1470.5</v>
      </c>
      <c r="I109" s="1" t="s">
        <v>124</v>
      </c>
      <c r="J109" s="1" t="str">
        <f aca="false">"( WIRE "&amp;D109&amp;" )"</f>
        <v>( WIRE 257 )</v>
      </c>
      <c r="K109" s="1" t="str">
        <f aca="false">"X"&amp;$E109</f>
        <v>X1610.6</v>
      </c>
      <c r="L109" s="1" t="str">
        <f aca="false">"Y"&amp;F109</f>
        <v>Y1470.5</v>
      </c>
      <c r="M109" s="1" t="str">
        <f aca="false">"G111"</f>
        <v>G111</v>
      </c>
      <c r="O109" s="1" t="str">
        <f aca="false">I109&amp;" "&amp;J109&amp;" "&amp;K109&amp;" "&amp;L109&amp;" "&amp;M109</f>
        <v>N108 ( WIRE 257 ) X1610.6 Y1470.5 G111</v>
      </c>
    </row>
    <row r="110" customFormat="false" ht="13.8" hidden="false" customHeight="false" outlineLevel="0" collapsed="false">
      <c r="D110" s="1" t="n">
        <f aca="false">D109+$B$6</f>
        <v>258</v>
      </c>
      <c r="E110" s="1" t="n">
        <f aca="false">E109+$B$4</f>
        <v>1610.6</v>
      </c>
      <c r="F110" s="1" t="n">
        <f aca="false">F109+$B$5</f>
        <v>1464.75</v>
      </c>
      <c r="I110" s="1" t="s">
        <v>125</v>
      </c>
      <c r="J110" s="1" t="str">
        <f aca="false">"( WIRE "&amp;D110&amp;" )"</f>
        <v>( WIRE 258 )</v>
      </c>
      <c r="K110" s="1" t="str">
        <f aca="false">"X"&amp;$E110</f>
        <v>X1610.6</v>
      </c>
      <c r="L110" s="1" t="str">
        <f aca="false">"Y"&amp;F110</f>
        <v>Y1464.75</v>
      </c>
      <c r="M110" s="1" t="str">
        <f aca="false">"G111"</f>
        <v>G111</v>
      </c>
      <c r="O110" s="1" t="str">
        <f aca="false">I110&amp;" "&amp;J110&amp;" "&amp;K110&amp;" "&amp;L110&amp;" "&amp;M110</f>
        <v>N109 ( WIRE 258 ) X1610.6 Y1464.75 G111</v>
      </c>
    </row>
    <row r="111" customFormat="false" ht="13.8" hidden="false" customHeight="false" outlineLevel="0" collapsed="false">
      <c r="D111" s="1" t="n">
        <f aca="false">D110+$B$6</f>
        <v>259</v>
      </c>
      <c r="E111" s="1" t="n">
        <f aca="false">E110+$B$4</f>
        <v>1610.6</v>
      </c>
      <c r="F111" s="1" t="n">
        <f aca="false">F110+$B$5</f>
        <v>1459</v>
      </c>
      <c r="I111" s="1" t="s">
        <v>126</v>
      </c>
      <c r="J111" s="1" t="str">
        <f aca="false">"( WIRE "&amp;D111&amp;" )"</f>
        <v>( WIRE 259 )</v>
      </c>
      <c r="K111" s="1" t="str">
        <f aca="false">"X"&amp;$E111</f>
        <v>X1610.6</v>
      </c>
      <c r="L111" s="1" t="str">
        <f aca="false">"Y"&amp;F111</f>
        <v>Y1459</v>
      </c>
      <c r="M111" s="1" t="str">
        <f aca="false">"G111"</f>
        <v>G111</v>
      </c>
      <c r="O111" s="1" t="str">
        <f aca="false">I111&amp;" "&amp;J111&amp;" "&amp;K111&amp;" "&amp;L111&amp;" "&amp;M111</f>
        <v>N110 ( WIRE 259 ) X1610.6 Y1459 G111</v>
      </c>
    </row>
    <row r="112" customFormat="false" ht="13.8" hidden="false" customHeight="false" outlineLevel="0" collapsed="false">
      <c r="D112" s="1" t="n">
        <f aca="false">D111+$B$6</f>
        <v>260</v>
      </c>
      <c r="E112" s="1" t="n">
        <f aca="false">E111+$B$4</f>
        <v>1610.6</v>
      </c>
      <c r="F112" s="1" t="n">
        <f aca="false">F111+$B$5</f>
        <v>1453.25</v>
      </c>
      <c r="I112" s="1" t="s">
        <v>127</v>
      </c>
      <c r="J112" s="1" t="str">
        <f aca="false">"( WIRE "&amp;D112&amp;" )"</f>
        <v>( WIRE 260 )</v>
      </c>
      <c r="K112" s="1" t="str">
        <f aca="false">"X"&amp;$E112</f>
        <v>X1610.6</v>
      </c>
      <c r="L112" s="1" t="str">
        <f aca="false">"Y"&amp;F112</f>
        <v>Y1453.25</v>
      </c>
      <c r="M112" s="1" t="str">
        <f aca="false">"G111"</f>
        <v>G111</v>
      </c>
      <c r="O112" s="1" t="str">
        <f aca="false">I112&amp;" "&amp;J112&amp;" "&amp;K112&amp;" "&amp;L112&amp;" "&amp;M112</f>
        <v>N111 ( WIRE 260 ) X1610.6 Y1453.25 G111</v>
      </c>
    </row>
    <row r="113" customFormat="false" ht="13.8" hidden="false" customHeight="false" outlineLevel="0" collapsed="false">
      <c r="D113" s="1" t="n">
        <f aca="false">D112+$B$6</f>
        <v>261</v>
      </c>
      <c r="E113" s="1" t="n">
        <f aca="false">E112+$B$4</f>
        <v>1610.6</v>
      </c>
      <c r="F113" s="1" t="n">
        <f aca="false">F112+$B$5</f>
        <v>1447.5</v>
      </c>
      <c r="I113" s="1" t="s">
        <v>128</v>
      </c>
      <c r="J113" s="1" t="str">
        <f aca="false">"( WIRE "&amp;D113&amp;" )"</f>
        <v>( WIRE 261 )</v>
      </c>
      <c r="K113" s="1" t="str">
        <f aca="false">"X"&amp;$E113</f>
        <v>X1610.6</v>
      </c>
      <c r="L113" s="1" t="str">
        <f aca="false">"Y"&amp;F113</f>
        <v>Y1447.5</v>
      </c>
      <c r="M113" s="1" t="str">
        <f aca="false">"G111"</f>
        <v>G111</v>
      </c>
      <c r="O113" s="1" t="str">
        <f aca="false">I113&amp;" "&amp;J113&amp;" "&amp;K113&amp;" "&amp;L113&amp;" "&amp;M113</f>
        <v>N112 ( WIRE 261 ) X1610.6 Y1447.5 G111</v>
      </c>
    </row>
    <row r="114" customFormat="false" ht="13.8" hidden="false" customHeight="false" outlineLevel="0" collapsed="false">
      <c r="D114" s="1" t="n">
        <f aca="false">D113+$B$6</f>
        <v>262</v>
      </c>
      <c r="E114" s="1" t="n">
        <f aca="false">E113+$B$4</f>
        <v>1610.6</v>
      </c>
      <c r="F114" s="1" t="n">
        <f aca="false">F113+$B$5</f>
        <v>1441.75</v>
      </c>
      <c r="I114" s="1" t="s">
        <v>129</v>
      </c>
      <c r="J114" s="1" t="str">
        <f aca="false">"( WIRE "&amp;D114&amp;" )"</f>
        <v>( WIRE 262 )</v>
      </c>
      <c r="K114" s="1" t="str">
        <f aca="false">"X"&amp;$E114</f>
        <v>X1610.6</v>
      </c>
      <c r="L114" s="1" t="str">
        <f aca="false">"Y"&amp;F114</f>
        <v>Y1441.75</v>
      </c>
      <c r="M114" s="1" t="str">
        <f aca="false">"G111"</f>
        <v>G111</v>
      </c>
      <c r="O114" s="1" t="str">
        <f aca="false">I114&amp;" "&amp;J114&amp;" "&amp;K114&amp;" "&amp;L114&amp;" "&amp;M114</f>
        <v>N113 ( WIRE 262 ) X1610.6 Y1441.75 G111</v>
      </c>
    </row>
    <row r="115" customFormat="false" ht="13.8" hidden="false" customHeight="false" outlineLevel="0" collapsed="false">
      <c r="D115" s="1" t="n">
        <f aca="false">D114+$B$6</f>
        <v>263</v>
      </c>
      <c r="E115" s="1" t="n">
        <f aca="false">E114+$B$4</f>
        <v>1610.6</v>
      </c>
      <c r="F115" s="1" t="n">
        <f aca="false">F114+$B$5</f>
        <v>1436</v>
      </c>
      <c r="I115" s="1" t="s">
        <v>130</v>
      </c>
      <c r="J115" s="1" t="str">
        <f aca="false">"( WIRE "&amp;D115&amp;" )"</f>
        <v>( WIRE 263 )</v>
      </c>
      <c r="K115" s="1" t="str">
        <f aca="false">"X"&amp;$E115</f>
        <v>X1610.6</v>
      </c>
      <c r="L115" s="1" t="str">
        <f aca="false">"Y"&amp;F115</f>
        <v>Y1436</v>
      </c>
      <c r="M115" s="1" t="str">
        <f aca="false">"G111"</f>
        <v>G111</v>
      </c>
      <c r="O115" s="1" t="str">
        <f aca="false">I115&amp;" "&amp;J115&amp;" "&amp;K115&amp;" "&amp;L115&amp;" "&amp;M115</f>
        <v>N114 ( WIRE 263 ) X1610.6 Y1436 G111</v>
      </c>
    </row>
    <row r="116" customFormat="false" ht="13.8" hidden="false" customHeight="false" outlineLevel="0" collapsed="false">
      <c r="D116" s="1" t="n">
        <f aca="false">D115+$B$6</f>
        <v>264</v>
      </c>
      <c r="E116" s="1" t="n">
        <f aca="false">E115+$B$4</f>
        <v>1610.6</v>
      </c>
      <c r="F116" s="1" t="n">
        <f aca="false">F115+$B$5</f>
        <v>1430.25</v>
      </c>
      <c r="I116" s="1" t="s">
        <v>131</v>
      </c>
      <c r="J116" s="1" t="str">
        <f aca="false">"( WIRE "&amp;D116&amp;" )"</f>
        <v>( WIRE 264 )</v>
      </c>
      <c r="K116" s="1" t="str">
        <f aca="false">"X"&amp;$E116</f>
        <v>X1610.6</v>
      </c>
      <c r="L116" s="1" t="str">
        <f aca="false">"Y"&amp;F116</f>
        <v>Y1430.25</v>
      </c>
      <c r="M116" s="1" t="str">
        <f aca="false">"G111"</f>
        <v>G111</v>
      </c>
      <c r="O116" s="1" t="str">
        <f aca="false">I116&amp;" "&amp;J116&amp;" "&amp;K116&amp;" "&amp;L116&amp;" "&amp;M116</f>
        <v>N115 ( WIRE 264 ) X1610.6 Y1430.25 G111</v>
      </c>
    </row>
    <row r="117" customFormat="false" ht="13.8" hidden="false" customHeight="false" outlineLevel="0" collapsed="false">
      <c r="D117" s="1" t="n">
        <f aca="false">D116+$B$6</f>
        <v>265</v>
      </c>
      <c r="E117" s="1" t="n">
        <f aca="false">E116+$B$4</f>
        <v>1610.6</v>
      </c>
      <c r="F117" s="1" t="n">
        <f aca="false">F116+$B$5</f>
        <v>1424.5</v>
      </c>
      <c r="I117" s="1" t="s">
        <v>132</v>
      </c>
      <c r="J117" s="1" t="str">
        <f aca="false">"( WIRE "&amp;D117&amp;" )"</f>
        <v>( WIRE 265 )</v>
      </c>
      <c r="K117" s="1" t="str">
        <f aca="false">"X"&amp;$E117</f>
        <v>X1610.6</v>
      </c>
      <c r="L117" s="1" t="str">
        <f aca="false">"Y"&amp;F117</f>
        <v>Y1424.5</v>
      </c>
      <c r="M117" s="1" t="str">
        <f aca="false">"G111"</f>
        <v>G111</v>
      </c>
      <c r="O117" s="1" t="str">
        <f aca="false">I117&amp;" "&amp;J117&amp;" "&amp;K117&amp;" "&amp;L117&amp;" "&amp;M117</f>
        <v>N116 ( WIRE 265 ) X1610.6 Y1424.5 G111</v>
      </c>
    </row>
    <row r="118" customFormat="false" ht="13.8" hidden="false" customHeight="false" outlineLevel="0" collapsed="false">
      <c r="D118" s="1" t="n">
        <f aca="false">D117+$B$6</f>
        <v>266</v>
      </c>
      <c r="E118" s="1" t="n">
        <f aca="false">E117+$B$4</f>
        <v>1610.6</v>
      </c>
      <c r="F118" s="1" t="n">
        <f aca="false">F117+$B$5</f>
        <v>1418.75</v>
      </c>
      <c r="I118" s="1" t="s">
        <v>133</v>
      </c>
      <c r="J118" s="1" t="str">
        <f aca="false">"( WIRE "&amp;D118&amp;" )"</f>
        <v>( WIRE 266 )</v>
      </c>
      <c r="K118" s="1" t="str">
        <f aca="false">"X"&amp;$E118</f>
        <v>X1610.6</v>
      </c>
      <c r="L118" s="1" t="str">
        <f aca="false">"Y"&amp;F118</f>
        <v>Y1418.75</v>
      </c>
      <c r="M118" s="1" t="str">
        <f aca="false">"G111"</f>
        <v>G111</v>
      </c>
      <c r="O118" s="1" t="str">
        <f aca="false">I118&amp;" "&amp;J118&amp;" "&amp;K118&amp;" "&amp;L118&amp;" "&amp;M118</f>
        <v>N117 ( WIRE 266 ) X1610.6 Y1418.75 G111</v>
      </c>
    </row>
    <row r="119" customFormat="false" ht="13.8" hidden="false" customHeight="false" outlineLevel="0" collapsed="false">
      <c r="D119" s="1" t="n">
        <f aca="false">D118+$B$6</f>
        <v>267</v>
      </c>
      <c r="E119" s="1" t="n">
        <f aca="false">E118+$B$4</f>
        <v>1610.6</v>
      </c>
      <c r="F119" s="1" t="n">
        <f aca="false">F118+$B$5</f>
        <v>1413</v>
      </c>
      <c r="I119" s="1" t="s">
        <v>134</v>
      </c>
      <c r="J119" s="1" t="str">
        <f aca="false">"( WIRE "&amp;D119&amp;" )"</f>
        <v>( WIRE 267 )</v>
      </c>
      <c r="K119" s="1" t="str">
        <f aca="false">"X"&amp;$E119</f>
        <v>X1610.6</v>
      </c>
      <c r="L119" s="1" t="str">
        <f aca="false">"Y"&amp;F119</f>
        <v>Y1413</v>
      </c>
      <c r="M119" s="1" t="str">
        <f aca="false">"G111"</f>
        <v>G111</v>
      </c>
      <c r="O119" s="1" t="str">
        <f aca="false">I119&amp;" "&amp;J119&amp;" "&amp;K119&amp;" "&amp;L119&amp;" "&amp;M119</f>
        <v>N118 ( WIRE 267 ) X1610.6 Y1413 G111</v>
      </c>
    </row>
    <row r="120" customFormat="false" ht="13.8" hidden="false" customHeight="false" outlineLevel="0" collapsed="false">
      <c r="D120" s="1" t="n">
        <f aca="false">D119+$B$6</f>
        <v>268</v>
      </c>
      <c r="E120" s="1" t="n">
        <f aca="false">E119+$B$4</f>
        <v>1610.6</v>
      </c>
      <c r="F120" s="1" t="n">
        <f aca="false">F119+$B$5</f>
        <v>1407.25</v>
      </c>
      <c r="I120" s="1" t="s">
        <v>135</v>
      </c>
      <c r="J120" s="1" t="str">
        <f aca="false">"( WIRE "&amp;D120&amp;" )"</f>
        <v>( WIRE 268 )</v>
      </c>
      <c r="K120" s="1" t="str">
        <f aca="false">"X"&amp;$E120</f>
        <v>X1610.6</v>
      </c>
      <c r="L120" s="1" t="str">
        <f aca="false">"Y"&amp;F120</f>
        <v>Y1407.25</v>
      </c>
      <c r="M120" s="1" t="str">
        <f aca="false">"G111"</f>
        <v>G111</v>
      </c>
      <c r="O120" s="1" t="str">
        <f aca="false">I120&amp;" "&amp;J120&amp;" "&amp;K120&amp;" "&amp;L120&amp;" "&amp;M120</f>
        <v>N119 ( WIRE 268 ) X1610.6 Y1407.25 G111</v>
      </c>
    </row>
    <row r="121" customFormat="false" ht="13.8" hidden="false" customHeight="false" outlineLevel="0" collapsed="false">
      <c r="D121" s="1" t="n">
        <f aca="false">D120+$B$6</f>
        <v>269</v>
      </c>
      <c r="E121" s="1" t="n">
        <f aca="false">E120+$B$4</f>
        <v>1610.6</v>
      </c>
      <c r="F121" s="1" t="n">
        <f aca="false">F120+$B$5</f>
        <v>1401.5</v>
      </c>
      <c r="I121" s="1" t="s">
        <v>136</v>
      </c>
      <c r="J121" s="1" t="str">
        <f aca="false">"( WIRE "&amp;D121&amp;" )"</f>
        <v>( WIRE 269 )</v>
      </c>
      <c r="K121" s="1" t="str">
        <f aca="false">"X"&amp;$E121</f>
        <v>X1610.6</v>
      </c>
      <c r="L121" s="1" t="str">
        <f aca="false">"Y"&amp;F121</f>
        <v>Y1401.5</v>
      </c>
      <c r="M121" s="1" t="str">
        <f aca="false">"G111"</f>
        <v>G111</v>
      </c>
      <c r="O121" s="1" t="str">
        <f aca="false">I121&amp;" "&amp;J121&amp;" "&amp;K121&amp;" "&amp;L121&amp;" "&amp;M121</f>
        <v>N120 ( WIRE 269 ) X1610.6 Y1401.5 G111</v>
      </c>
    </row>
    <row r="122" customFormat="false" ht="13.8" hidden="false" customHeight="false" outlineLevel="0" collapsed="false">
      <c r="D122" s="1" t="n">
        <f aca="false">D121+$B$6</f>
        <v>270</v>
      </c>
      <c r="E122" s="1" t="n">
        <f aca="false">E121+$B$4</f>
        <v>1610.6</v>
      </c>
      <c r="F122" s="1" t="n">
        <f aca="false">F121+$B$5</f>
        <v>1395.75</v>
      </c>
      <c r="I122" s="1" t="s">
        <v>137</v>
      </c>
      <c r="J122" s="1" t="str">
        <f aca="false">"( WIRE "&amp;D122&amp;" )"</f>
        <v>( WIRE 270 )</v>
      </c>
      <c r="K122" s="1" t="str">
        <f aca="false">"X"&amp;$E122</f>
        <v>X1610.6</v>
      </c>
      <c r="L122" s="1" t="str">
        <f aca="false">"Y"&amp;F122</f>
        <v>Y1395.75</v>
      </c>
      <c r="M122" s="1" t="str">
        <f aca="false">"G111"</f>
        <v>G111</v>
      </c>
      <c r="O122" s="1" t="str">
        <f aca="false">I122&amp;" "&amp;J122&amp;" "&amp;K122&amp;" "&amp;L122&amp;" "&amp;M122</f>
        <v>N121 ( WIRE 270 ) X1610.6 Y1395.75 G111</v>
      </c>
    </row>
    <row r="123" customFormat="false" ht="13.8" hidden="false" customHeight="false" outlineLevel="0" collapsed="false">
      <c r="D123" s="1" t="n">
        <f aca="false">D122+$B$6</f>
        <v>271</v>
      </c>
      <c r="E123" s="1" t="n">
        <f aca="false">E122+$B$4</f>
        <v>1610.6</v>
      </c>
      <c r="F123" s="1" t="n">
        <f aca="false">F122+$B$5</f>
        <v>1390</v>
      </c>
      <c r="I123" s="1" t="s">
        <v>138</v>
      </c>
      <c r="J123" s="1" t="str">
        <f aca="false">"( WIRE "&amp;D123&amp;" )"</f>
        <v>( WIRE 271 )</v>
      </c>
      <c r="K123" s="1" t="str">
        <f aca="false">"X"&amp;$E123</f>
        <v>X1610.6</v>
      </c>
      <c r="L123" s="1" t="str">
        <f aca="false">"Y"&amp;F123</f>
        <v>Y1390</v>
      </c>
      <c r="M123" s="1" t="str">
        <f aca="false">"G111"</f>
        <v>G111</v>
      </c>
      <c r="O123" s="1" t="str">
        <f aca="false">I123&amp;" "&amp;J123&amp;" "&amp;K123&amp;" "&amp;L123&amp;" "&amp;M123</f>
        <v>N122 ( WIRE 271 ) X1610.6 Y1390 G111</v>
      </c>
    </row>
    <row r="124" customFormat="false" ht="13.8" hidden="false" customHeight="false" outlineLevel="0" collapsed="false">
      <c r="D124" s="1" t="n">
        <f aca="false">D123+$B$6</f>
        <v>272</v>
      </c>
      <c r="E124" s="1" t="n">
        <f aca="false">E123+$B$4</f>
        <v>1610.6</v>
      </c>
      <c r="F124" s="1" t="n">
        <f aca="false">F123+$B$5</f>
        <v>1384.25</v>
      </c>
      <c r="I124" s="1" t="s">
        <v>139</v>
      </c>
      <c r="J124" s="1" t="str">
        <f aca="false">"( WIRE "&amp;D124&amp;" )"</f>
        <v>( WIRE 272 )</v>
      </c>
      <c r="K124" s="1" t="str">
        <f aca="false">"X"&amp;$E124</f>
        <v>X1610.6</v>
      </c>
      <c r="L124" s="1" t="str">
        <f aca="false">"Y"&amp;F124</f>
        <v>Y1384.25</v>
      </c>
      <c r="M124" s="1" t="str">
        <f aca="false">"G111"</f>
        <v>G111</v>
      </c>
      <c r="O124" s="1" t="str">
        <f aca="false">I124&amp;" "&amp;J124&amp;" "&amp;K124&amp;" "&amp;L124&amp;" "&amp;M124</f>
        <v>N123 ( WIRE 272 ) X1610.6 Y1384.25 G111</v>
      </c>
    </row>
    <row r="125" customFormat="false" ht="13.8" hidden="false" customHeight="false" outlineLevel="0" collapsed="false">
      <c r="D125" s="1" t="n">
        <f aca="false">D124+$B$6</f>
        <v>273</v>
      </c>
      <c r="E125" s="1" t="n">
        <f aca="false">E124+$B$4</f>
        <v>1610.6</v>
      </c>
      <c r="F125" s="1" t="n">
        <f aca="false">F124+$B$5</f>
        <v>1378.5</v>
      </c>
      <c r="I125" s="1" t="s">
        <v>140</v>
      </c>
      <c r="J125" s="1" t="str">
        <f aca="false">"( WIRE "&amp;D125&amp;" )"</f>
        <v>( WIRE 273 )</v>
      </c>
      <c r="K125" s="1" t="str">
        <f aca="false">"X"&amp;$E125</f>
        <v>X1610.6</v>
      </c>
      <c r="L125" s="1" t="str">
        <f aca="false">"Y"&amp;F125</f>
        <v>Y1378.5</v>
      </c>
      <c r="M125" s="1" t="str">
        <f aca="false">"G111"</f>
        <v>G111</v>
      </c>
      <c r="O125" s="1" t="str">
        <f aca="false">I125&amp;" "&amp;J125&amp;" "&amp;K125&amp;" "&amp;L125&amp;" "&amp;M125</f>
        <v>N124 ( WIRE 273 ) X1610.6 Y1378.5 G111</v>
      </c>
    </row>
    <row r="126" customFormat="false" ht="13.8" hidden="false" customHeight="false" outlineLevel="0" collapsed="false">
      <c r="D126" s="1" t="n">
        <f aca="false">D125+$B$6</f>
        <v>274</v>
      </c>
      <c r="E126" s="1" t="n">
        <f aca="false">E125+$B$4</f>
        <v>1610.6</v>
      </c>
      <c r="F126" s="1" t="n">
        <f aca="false">F125+$B$5</f>
        <v>1372.75</v>
      </c>
      <c r="I126" s="1" t="s">
        <v>141</v>
      </c>
      <c r="J126" s="1" t="str">
        <f aca="false">"( WIRE "&amp;D126&amp;" )"</f>
        <v>( WIRE 274 )</v>
      </c>
      <c r="K126" s="1" t="str">
        <f aca="false">"X"&amp;$E126</f>
        <v>X1610.6</v>
      </c>
      <c r="L126" s="1" t="str">
        <f aca="false">"Y"&amp;F126</f>
        <v>Y1372.75</v>
      </c>
      <c r="M126" s="1" t="str">
        <f aca="false">"G111"</f>
        <v>G111</v>
      </c>
      <c r="O126" s="1" t="str">
        <f aca="false">I126&amp;" "&amp;J126&amp;" "&amp;K126&amp;" "&amp;L126&amp;" "&amp;M126</f>
        <v>N125 ( WIRE 274 ) X1610.6 Y1372.75 G111</v>
      </c>
    </row>
    <row r="127" customFormat="false" ht="13.8" hidden="false" customHeight="false" outlineLevel="0" collapsed="false">
      <c r="D127" s="1" t="n">
        <f aca="false">D126+$B$6</f>
        <v>275</v>
      </c>
      <c r="E127" s="1" t="n">
        <f aca="false">E126+$B$4</f>
        <v>1610.6</v>
      </c>
      <c r="F127" s="1" t="n">
        <f aca="false">F126+$B$5</f>
        <v>1367</v>
      </c>
      <c r="I127" s="1" t="s">
        <v>142</v>
      </c>
      <c r="J127" s="1" t="str">
        <f aca="false">"( WIRE "&amp;D127&amp;" )"</f>
        <v>( WIRE 275 )</v>
      </c>
      <c r="K127" s="1" t="str">
        <f aca="false">"X"&amp;$E127</f>
        <v>X1610.6</v>
      </c>
      <c r="L127" s="1" t="str">
        <f aca="false">"Y"&amp;F127</f>
        <v>Y1367</v>
      </c>
      <c r="M127" s="1" t="str">
        <f aca="false">"G111"</f>
        <v>G111</v>
      </c>
      <c r="O127" s="1" t="str">
        <f aca="false">I127&amp;" "&amp;J127&amp;" "&amp;K127&amp;" "&amp;L127&amp;" "&amp;M127</f>
        <v>N126 ( WIRE 275 ) X1610.6 Y1367 G111</v>
      </c>
    </row>
    <row r="128" customFormat="false" ht="13.8" hidden="false" customHeight="false" outlineLevel="0" collapsed="false">
      <c r="D128" s="1" t="n">
        <f aca="false">D127+$B$6</f>
        <v>276</v>
      </c>
      <c r="E128" s="1" t="n">
        <f aca="false">E127+$B$4</f>
        <v>1610.6</v>
      </c>
      <c r="F128" s="1" t="n">
        <f aca="false">F127+$B$5</f>
        <v>1361.25</v>
      </c>
      <c r="I128" s="1" t="s">
        <v>143</v>
      </c>
      <c r="J128" s="1" t="str">
        <f aca="false">"( WIRE "&amp;D128&amp;" )"</f>
        <v>( WIRE 276 )</v>
      </c>
      <c r="K128" s="1" t="str">
        <f aca="false">"X"&amp;$E128</f>
        <v>X1610.6</v>
      </c>
      <c r="L128" s="1" t="str">
        <f aca="false">"Y"&amp;F128</f>
        <v>Y1361.25</v>
      </c>
      <c r="M128" s="1" t="str">
        <f aca="false">"G111"</f>
        <v>G111</v>
      </c>
      <c r="O128" s="1" t="str">
        <f aca="false">I128&amp;" "&amp;J128&amp;" "&amp;K128&amp;" "&amp;L128&amp;" "&amp;M128</f>
        <v>N127 ( WIRE 276 ) X1610.6 Y1361.25 G111</v>
      </c>
    </row>
    <row r="129" customFormat="false" ht="13.8" hidden="false" customHeight="false" outlineLevel="0" collapsed="false">
      <c r="D129" s="1" t="n">
        <f aca="false">D128+$B$6</f>
        <v>277</v>
      </c>
      <c r="E129" s="1" t="n">
        <f aca="false">E128+$B$4</f>
        <v>1610.6</v>
      </c>
      <c r="F129" s="1" t="n">
        <f aca="false">F128+$B$5</f>
        <v>1355.5</v>
      </c>
      <c r="I129" s="1" t="s">
        <v>144</v>
      </c>
      <c r="J129" s="1" t="str">
        <f aca="false">"( WIRE "&amp;D129&amp;" )"</f>
        <v>( WIRE 277 )</v>
      </c>
      <c r="K129" s="1" t="str">
        <f aca="false">"X"&amp;$E129</f>
        <v>X1610.6</v>
      </c>
      <c r="L129" s="1" t="str">
        <f aca="false">"Y"&amp;F129</f>
        <v>Y1355.5</v>
      </c>
      <c r="M129" s="1" t="str">
        <f aca="false">"G111"</f>
        <v>G111</v>
      </c>
      <c r="O129" s="1" t="str">
        <f aca="false">I129&amp;" "&amp;J129&amp;" "&amp;K129&amp;" "&amp;L129&amp;" "&amp;M129</f>
        <v>N128 ( WIRE 277 ) X1610.6 Y1355.5 G111</v>
      </c>
    </row>
    <row r="130" customFormat="false" ht="13.8" hidden="false" customHeight="false" outlineLevel="0" collapsed="false">
      <c r="D130" s="1" t="n">
        <f aca="false">D129+$B$6</f>
        <v>278</v>
      </c>
      <c r="E130" s="1" t="n">
        <f aca="false">E129+$B$4</f>
        <v>1610.6</v>
      </c>
      <c r="F130" s="1" t="n">
        <f aca="false">F129+$B$5</f>
        <v>1349.75</v>
      </c>
      <c r="I130" s="1" t="s">
        <v>145</v>
      </c>
      <c r="J130" s="1" t="str">
        <f aca="false">"( WIRE "&amp;D130&amp;" )"</f>
        <v>( WIRE 278 )</v>
      </c>
      <c r="K130" s="1" t="str">
        <f aca="false">"X"&amp;$E130</f>
        <v>X1610.6</v>
      </c>
      <c r="L130" s="1" t="str">
        <f aca="false">"Y"&amp;F130</f>
        <v>Y1349.75</v>
      </c>
      <c r="M130" s="1" t="str">
        <f aca="false">"G111"</f>
        <v>G111</v>
      </c>
      <c r="O130" s="1" t="str">
        <f aca="false">I130&amp;" "&amp;J130&amp;" "&amp;K130&amp;" "&amp;L130&amp;" "&amp;M130</f>
        <v>N129 ( WIRE 278 ) X1610.6 Y1349.75 G111</v>
      </c>
    </row>
    <row r="131" customFormat="false" ht="13.8" hidden="false" customHeight="false" outlineLevel="0" collapsed="false">
      <c r="D131" s="1" t="n">
        <f aca="false">D130+$B$6</f>
        <v>279</v>
      </c>
      <c r="E131" s="1" t="n">
        <f aca="false">E130+$B$4</f>
        <v>1610.6</v>
      </c>
      <c r="F131" s="1" t="n">
        <f aca="false">F130+$B$5</f>
        <v>1344</v>
      </c>
      <c r="I131" s="1" t="s">
        <v>146</v>
      </c>
      <c r="J131" s="1" t="str">
        <f aca="false">"( WIRE "&amp;D131&amp;" )"</f>
        <v>( WIRE 279 )</v>
      </c>
      <c r="K131" s="1" t="str">
        <f aca="false">"X"&amp;$E131</f>
        <v>X1610.6</v>
      </c>
      <c r="L131" s="1" t="str">
        <f aca="false">"Y"&amp;F131</f>
        <v>Y1344</v>
      </c>
      <c r="M131" s="1" t="str">
        <f aca="false">"G111"</f>
        <v>G111</v>
      </c>
      <c r="O131" s="1" t="str">
        <f aca="false">I131&amp;" "&amp;J131&amp;" "&amp;K131&amp;" "&amp;L131&amp;" "&amp;M131</f>
        <v>N130 ( WIRE 279 ) X1610.6 Y1344 G111</v>
      </c>
    </row>
    <row r="132" customFormat="false" ht="13.8" hidden="false" customHeight="false" outlineLevel="0" collapsed="false">
      <c r="D132" s="1" t="n">
        <f aca="false">D131+$B$6</f>
        <v>280</v>
      </c>
      <c r="E132" s="1" t="n">
        <f aca="false">E131+$B$4</f>
        <v>1610.6</v>
      </c>
      <c r="F132" s="1" t="n">
        <f aca="false">F131+$B$5</f>
        <v>1338.25</v>
      </c>
      <c r="I132" s="1" t="s">
        <v>147</v>
      </c>
      <c r="J132" s="1" t="str">
        <f aca="false">"( WIRE "&amp;D132&amp;" )"</f>
        <v>( WIRE 280 )</v>
      </c>
      <c r="K132" s="1" t="str">
        <f aca="false">"X"&amp;$E132</f>
        <v>X1610.6</v>
      </c>
      <c r="L132" s="1" t="str">
        <f aca="false">"Y"&amp;F132</f>
        <v>Y1338.25</v>
      </c>
      <c r="M132" s="1" t="str">
        <f aca="false">"G111"</f>
        <v>G111</v>
      </c>
      <c r="O132" s="1" t="str">
        <f aca="false">I132&amp;" "&amp;J132&amp;" "&amp;K132&amp;" "&amp;L132&amp;" "&amp;M132</f>
        <v>N131 ( WIRE 280 ) X1610.6 Y1338.25 G111</v>
      </c>
    </row>
    <row r="133" customFormat="false" ht="13.8" hidden="false" customHeight="false" outlineLevel="0" collapsed="false">
      <c r="D133" s="1" t="n">
        <f aca="false">D132+$B$6</f>
        <v>281</v>
      </c>
      <c r="E133" s="1" t="n">
        <f aca="false">E132+$B$4</f>
        <v>1610.6</v>
      </c>
      <c r="F133" s="1" t="n">
        <f aca="false">F132+$B$5</f>
        <v>1332.5</v>
      </c>
      <c r="I133" s="1" t="s">
        <v>148</v>
      </c>
      <c r="J133" s="1" t="str">
        <f aca="false">"( WIRE "&amp;D133&amp;" )"</f>
        <v>( WIRE 281 )</v>
      </c>
      <c r="K133" s="1" t="str">
        <f aca="false">"X"&amp;$E133</f>
        <v>X1610.6</v>
      </c>
      <c r="L133" s="1" t="str">
        <f aca="false">"Y"&amp;F133</f>
        <v>Y1332.5</v>
      </c>
      <c r="M133" s="1" t="str">
        <f aca="false">"G111"</f>
        <v>G111</v>
      </c>
      <c r="O133" s="1" t="str">
        <f aca="false">I133&amp;" "&amp;J133&amp;" "&amp;K133&amp;" "&amp;L133&amp;" "&amp;M133</f>
        <v>N132 ( WIRE 281 ) X1610.6 Y1332.5 G111</v>
      </c>
    </row>
    <row r="134" customFormat="false" ht="13.8" hidden="false" customHeight="false" outlineLevel="0" collapsed="false">
      <c r="D134" s="1" t="n">
        <f aca="false">D133+$B$6</f>
        <v>282</v>
      </c>
      <c r="E134" s="1" t="n">
        <f aca="false">E133+$B$4</f>
        <v>1610.6</v>
      </c>
      <c r="F134" s="1" t="n">
        <f aca="false">F133+$B$5</f>
        <v>1326.75</v>
      </c>
      <c r="I134" s="1" t="s">
        <v>149</v>
      </c>
      <c r="J134" s="1" t="str">
        <f aca="false">"( WIRE "&amp;D134&amp;" )"</f>
        <v>( WIRE 282 )</v>
      </c>
      <c r="K134" s="1" t="str">
        <f aca="false">"X"&amp;$E134</f>
        <v>X1610.6</v>
      </c>
      <c r="L134" s="1" t="str">
        <f aca="false">"Y"&amp;F134</f>
        <v>Y1326.75</v>
      </c>
      <c r="M134" s="1" t="str">
        <f aca="false">"G111"</f>
        <v>G111</v>
      </c>
      <c r="O134" s="1" t="str">
        <f aca="false">I134&amp;" "&amp;J134&amp;" "&amp;K134&amp;" "&amp;L134&amp;" "&amp;M134</f>
        <v>N133 ( WIRE 282 ) X1610.6 Y1326.75 G111</v>
      </c>
    </row>
    <row r="135" customFormat="false" ht="13.8" hidden="false" customHeight="false" outlineLevel="0" collapsed="false">
      <c r="D135" s="1" t="n">
        <f aca="false">D134+$B$6</f>
        <v>283</v>
      </c>
      <c r="E135" s="1" t="n">
        <f aca="false">E134+$B$4</f>
        <v>1610.6</v>
      </c>
      <c r="F135" s="1" t="n">
        <f aca="false">F134+$B$5</f>
        <v>1321</v>
      </c>
      <c r="I135" s="1" t="s">
        <v>150</v>
      </c>
      <c r="J135" s="1" t="str">
        <f aca="false">"( WIRE "&amp;D135&amp;" )"</f>
        <v>( WIRE 283 )</v>
      </c>
      <c r="K135" s="1" t="str">
        <f aca="false">"X"&amp;$E135</f>
        <v>X1610.6</v>
      </c>
      <c r="L135" s="1" t="str">
        <f aca="false">"Y"&amp;F135</f>
        <v>Y1321</v>
      </c>
      <c r="M135" s="1" t="str">
        <f aca="false">"G111"</f>
        <v>G111</v>
      </c>
      <c r="O135" s="1" t="str">
        <f aca="false">I135&amp;" "&amp;J135&amp;" "&amp;K135&amp;" "&amp;L135&amp;" "&amp;M135</f>
        <v>N134 ( WIRE 283 ) X1610.6 Y1321 G111</v>
      </c>
    </row>
    <row r="136" customFormat="false" ht="13.8" hidden="false" customHeight="false" outlineLevel="0" collapsed="false">
      <c r="D136" s="1" t="n">
        <f aca="false">D135+$B$6</f>
        <v>284</v>
      </c>
      <c r="E136" s="1" t="n">
        <f aca="false">E135+$B$4</f>
        <v>1610.6</v>
      </c>
      <c r="F136" s="1" t="n">
        <f aca="false">F135+$B$5</f>
        <v>1315.25</v>
      </c>
      <c r="I136" s="1" t="s">
        <v>151</v>
      </c>
      <c r="J136" s="1" t="str">
        <f aca="false">"( WIRE "&amp;D136&amp;" )"</f>
        <v>( WIRE 284 )</v>
      </c>
      <c r="K136" s="1" t="str">
        <f aca="false">"X"&amp;$E136</f>
        <v>X1610.6</v>
      </c>
      <c r="L136" s="1" t="str">
        <f aca="false">"Y"&amp;F136</f>
        <v>Y1315.25</v>
      </c>
      <c r="M136" s="1" t="str">
        <f aca="false">"G111"</f>
        <v>G111</v>
      </c>
      <c r="O136" s="1" t="str">
        <f aca="false">I136&amp;" "&amp;J136&amp;" "&amp;K136&amp;" "&amp;L136&amp;" "&amp;M136</f>
        <v>N135 ( WIRE 284 ) X1610.6 Y1315.25 G111</v>
      </c>
    </row>
    <row r="137" customFormat="false" ht="13.8" hidden="false" customHeight="false" outlineLevel="0" collapsed="false">
      <c r="D137" s="1" t="n">
        <f aca="false">D136+$B$6</f>
        <v>285</v>
      </c>
      <c r="E137" s="1" t="n">
        <f aca="false">E136+$B$4</f>
        <v>1610.6</v>
      </c>
      <c r="F137" s="1" t="n">
        <f aca="false">F136+$B$5</f>
        <v>1309.5</v>
      </c>
      <c r="I137" s="1" t="s">
        <v>152</v>
      </c>
      <c r="J137" s="1" t="str">
        <f aca="false">"( WIRE "&amp;D137&amp;" )"</f>
        <v>( WIRE 285 )</v>
      </c>
      <c r="K137" s="1" t="str">
        <f aca="false">"X"&amp;$E137</f>
        <v>X1610.6</v>
      </c>
      <c r="L137" s="1" t="str">
        <f aca="false">"Y"&amp;F137</f>
        <v>Y1309.5</v>
      </c>
      <c r="M137" s="1" t="str">
        <f aca="false">"G111"</f>
        <v>G111</v>
      </c>
      <c r="O137" s="1" t="str">
        <f aca="false">I137&amp;" "&amp;J137&amp;" "&amp;K137&amp;" "&amp;L137&amp;" "&amp;M137</f>
        <v>N136 ( WIRE 285 ) X1610.6 Y1309.5 G111</v>
      </c>
    </row>
    <row r="138" customFormat="false" ht="13.8" hidden="false" customHeight="false" outlineLevel="0" collapsed="false">
      <c r="D138" s="1" t="n">
        <f aca="false">D137+$B$6</f>
        <v>286</v>
      </c>
      <c r="E138" s="1" t="n">
        <f aca="false">E137+$B$4</f>
        <v>1610.6</v>
      </c>
      <c r="F138" s="1" t="n">
        <f aca="false">F137+$B$5</f>
        <v>1303.75</v>
      </c>
      <c r="I138" s="1" t="s">
        <v>153</v>
      </c>
      <c r="J138" s="1" t="str">
        <f aca="false">"( WIRE "&amp;D138&amp;" )"</f>
        <v>( WIRE 286 )</v>
      </c>
      <c r="K138" s="1" t="str">
        <f aca="false">"X"&amp;$E138</f>
        <v>X1610.6</v>
      </c>
      <c r="L138" s="1" t="str">
        <f aca="false">"Y"&amp;F138</f>
        <v>Y1303.75</v>
      </c>
      <c r="M138" s="1" t="str">
        <f aca="false">"G111"</f>
        <v>G111</v>
      </c>
      <c r="O138" s="1" t="str">
        <f aca="false">I138&amp;" "&amp;J138&amp;" "&amp;K138&amp;" "&amp;L138&amp;" "&amp;M138</f>
        <v>N137 ( WIRE 286 ) X1610.6 Y1303.75 G111</v>
      </c>
    </row>
    <row r="139" customFormat="false" ht="13.8" hidden="false" customHeight="false" outlineLevel="0" collapsed="false">
      <c r="D139" s="1" t="n">
        <f aca="false">D138+$B$6</f>
        <v>287</v>
      </c>
      <c r="E139" s="1" t="n">
        <f aca="false">E138+$B$4</f>
        <v>1610.6</v>
      </c>
      <c r="F139" s="1" t="n">
        <f aca="false">F138+$B$5</f>
        <v>1298</v>
      </c>
      <c r="I139" s="1" t="s">
        <v>154</v>
      </c>
      <c r="J139" s="1" t="str">
        <f aca="false">"( WIRE "&amp;D139&amp;" )"</f>
        <v>( WIRE 287 )</v>
      </c>
      <c r="K139" s="1" t="str">
        <f aca="false">"X"&amp;$E139</f>
        <v>X1610.6</v>
      </c>
      <c r="L139" s="1" t="str">
        <f aca="false">"Y"&amp;F139</f>
        <v>Y1298</v>
      </c>
      <c r="M139" s="1" t="str">
        <f aca="false">"G111"</f>
        <v>G111</v>
      </c>
      <c r="O139" s="1" t="str">
        <f aca="false">I139&amp;" "&amp;J139&amp;" "&amp;K139&amp;" "&amp;L139&amp;" "&amp;M139</f>
        <v>N138 ( WIRE 287 ) X1610.6 Y1298 G111</v>
      </c>
    </row>
    <row r="140" customFormat="false" ht="13.8" hidden="false" customHeight="false" outlineLevel="0" collapsed="false">
      <c r="D140" s="1" t="n">
        <f aca="false">D139+$B$6</f>
        <v>288</v>
      </c>
      <c r="E140" s="1" t="n">
        <f aca="false">E139+$B$4</f>
        <v>1610.6</v>
      </c>
      <c r="F140" s="1" t="n">
        <f aca="false">F139+$B$5</f>
        <v>1292.25</v>
      </c>
      <c r="I140" s="1" t="s">
        <v>155</v>
      </c>
      <c r="J140" s="1" t="str">
        <f aca="false">"( WIRE "&amp;D140&amp;" )"</f>
        <v>( WIRE 288 )</v>
      </c>
      <c r="K140" s="1" t="str">
        <f aca="false">"X"&amp;$E140</f>
        <v>X1610.6</v>
      </c>
      <c r="L140" s="1" t="str">
        <f aca="false">"Y"&amp;F140</f>
        <v>Y1292.25</v>
      </c>
      <c r="M140" s="1" t="str">
        <f aca="false">"G111"</f>
        <v>G111</v>
      </c>
      <c r="O140" s="1" t="str">
        <f aca="false">I140&amp;" "&amp;J140&amp;" "&amp;K140&amp;" "&amp;L140&amp;" "&amp;M140</f>
        <v>N139 ( WIRE 288 ) X1610.6 Y1292.25 G111</v>
      </c>
    </row>
    <row r="141" customFormat="false" ht="13.8" hidden="false" customHeight="false" outlineLevel="0" collapsed="false">
      <c r="D141" s="1" t="n">
        <f aca="false">D140+$B$6</f>
        <v>289</v>
      </c>
      <c r="E141" s="1" t="n">
        <f aca="false">E140+$B$4</f>
        <v>1610.6</v>
      </c>
      <c r="F141" s="1" t="n">
        <f aca="false">F140+$B$5</f>
        <v>1286.5</v>
      </c>
      <c r="I141" s="1" t="s">
        <v>156</v>
      </c>
      <c r="J141" s="1" t="str">
        <f aca="false">"( WIRE "&amp;D141&amp;" )"</f>
        <v>( WIRE 289 )</v>
      </c>
      <c r="K141" s="1" t="str">
        <f aca="false">"X"&amp;$E141</f>
        <v>X1610.6</v>
      </c>
      <c r="L141" s="1" t="str">
        <f aca="false">"Y"&amp;F141</f>
        <v>Y1286.5</v>
      </c>
      <c r="M141" s="1" t="str">
        <f aca="false">"G111"</f>
        <v>G111</v>
      </c>
      <c r="O141" s="1" t="str">
        <f aca="false">I141&amp;" "&amp;J141&amp;" "&amp;K141&amp;" "&amp;L141&amp;" "&amp;M141</f>
        <v>N140 ( WIRE 289 ) X1610.6 Y1286.5 G111</v>
      </c>
    </row>
    <row r="142" customFormat="false" ht="13.8" hidden="false" customHeight="false" outlineLevel="0" collapsed="false">
      <c r="D142" s="1" t="n">
        <f aca="false">D141+$B$6</f>
        <v>290</v>
      </c>
      <c r="E142" s="1" t="n">
        <f aca="false">E141+$B$4</f>
        <v>1610.6</v>
      </c>
      <c r="F142" s="1" t="n">
        <f aca="false">F141+$B$5</f>
        <v>1280.75</v>
      </c>
      <c r="I142" s="1" t="s">
        <v>157</v>
      </c>
      <c r="J142" s="1" t="str">
        <f aca="false">"( WIRE "&amp;D142&amp;" )"</f>
        <v>( WIRE 290 )</v>
      </c>
      <c r="K142" s="1" t="str">
        <f aca="false">"X"&amp;$E142</f>
        <v>X1610.6</v>
      </c>
      <c r="L142" s="1" t="str">
        <f aca="false">"Y"&amp;F142</f>
        <v>Y1280.75</v>
      </c>
      <c r="M142" s="1" t="str">
        <f aca="false">"G111"</f>
        <v>G111</v>
      </c>
      <c r="O142" s="1" t="str">
        <f aca="false">I142&amp;" "&amp;J142&amp;" "&amp;K142&amp;" "&amp;L142&amp;" "&amp;M142</f>
        <v>N141 ( WIRE 290 ) X1610.6 Y1280.75 G111</v>
      </c>
    </row>
    <row r="143" customFormat="false" ht="13.8" hidden="false" customHeight="false" outlineLevel="0" collapsed="false">
      <c r="D143" s="1" t="n">
        <f aca="false">D142+$B$6</f>
        <v>291</v>
      </c>
      <c r="E143" s="1" t="n">
        <f aca="false">E142+$B$4</f>
        <v>1610.6</v>
      </c>
      <c r="F143" s="1" t="n">
        <f aca="false">F142+$B$5</f>
        <v>1275</v>
      </c>
      <c r="I143" s="1" t="s">
        <v>158</v>
      </c>
      <c r="J143" s="1" t="str">
        <f aca="false">"( WIRE "&amp;D143&amp;" )"</f>
        <v>( WIRE 291 )</v>
      </c>
      <c r="K143" s="1" t="str">
        <f aca="false">"X"&amp;$E143</f>
        <v>X1610.6</v>
      </c>
      <c r="L143" s="1" t="str">
        <f aca="false">"Y"&amp;F143</f>
        <v>Y1275</v>
      </c>
      <c r="M143" s="1" t="str">
        <f aca="false">"G111"</f>
        <v>G111</v>
      </c>
      <c r="O143" s="1" t="str">
        <f aca="false">I143&amp;" "&amp;J143&amp;" "&amp;K143&amp;" "&amp;L143&amp;" "&amp;M143</f>
        <v>N142 ( WIRE 291 ) X1610.6 Y1275 G111</v>
      </c>
    </row>
    <row r="144" customFormat="false" ht="13.8" hidden="false" customHeight="false" outlineLevel="0" collapsed="false">
      <c r="D144" s="1" t="n">
        <f aca="false">D143+$B$6</f>
        <v>292</v>
      </c>
      <c r="E144" s="1" t="n">
        <f aca="false">E143+$B$4</f>
        <v>1610.6</v>
      </c>
      <c r="F144" s="1" t="n">
        <f aca="false">F143+$B$5</f>
        <v>1269.25</v>
      </c>
      <c r="I144" s="1" t="s">
        <v>159</v>
      </c>
      <c r="J144" s="1" t="str">
        <f aca="false">"( WIRE "&amp;D144&amp;" )"</f>
        <v>( WIRE 292 )</v>
      </c>
      <c r="K144" s="1" t="str">
        <f aca="false">"X"&amp;$E144</f>
        <v>X1610.6</v>
      </c>
      <c r="L144" s="1" t="str">
        <f aca="false">"Y"&amp;F144</f>
        <v>Y1269.25</v>
      </c>
      <c r="M144" s="1" t="str">
        <f aca="false">"G111"</f>
        <v>G111</v>
      </c>
      <c r="O144" s="1" t="str">
        <f aca="false">I144&amp;" "&amp;J144&amp;" "&amp;K144&amp;" "&amp;L144&amp;" "&amp;M144</f>
        <v>N143 ( WIRE 292 ) X1610.6 Y1269.25 G111</v>
      </c>
    </row>
    <row r="145" customFormat="false" ht="13.8" hidden="false" customHeight="false" outlineLevel="0" collapsed="false">
      <c r="D145" s="1" t="n">
        <f aca="false">D144+$B$6</f>
        <v>293</v>
      </c>
      <c r="E145" s="1" t="n">
        <f aca="false">E144+$B$4</f>
        <v>1610.6</v>
      </c>
      <c r="F145" s="1" t="n">
        <f aca="false">F144+$B$5</f>
        <v>1263.5</v>
      </c>
      <c r="I145" s="1" t="s">
        <v>160</v>
      </c>
      <c r="J145" s="1" t="str">
        <f aca="false">"( WIRE "&amp;D145&amp;" )"</f>
        <v>( WIRE 293 )</v>
      </c>
      <c r="K145" s="1" t="str">
        <f aca="false">"X"&amp;$E145</f>
        <v>X1610.6</v>
      </c>
      <c r="L145" s="1" t="str">
        <f aca="false">"Y"&amp;F145</f>
        <v>Y1263.5</v>
      </c>
      <c r="M145" s="1" t="str">
        <f aca="false">"G111"</f>
        <v>G111</v>
      </c>
      <c r="O145" s="1" t="str">
        <f aca="false">I145&amp;" "&amp;J145&amp;" "&amp;K145&amp;" "&amp;L145&amp;" "&amp;M145</f>
        <v>N144 ( WIRE 293 ) X1610.6 Y1263.5 G111</v>
      </c>
    </row>
    <row r="146" customFormat="false" ht="13.8" hidden="false" customHeight="false" outlineLevel="0" collapsed="false">
      <c r="D146" s="1" t="n">
        <f aca="false">D145+$B$6</f>
        <v>294</v>
      </c>
      <c r="E146" s="1" t="n">
        <f aca="false">E145+$B$4</f>
        <v>1610.6</v>
      </c>
      <c r="F146" s="1" t="n">
        <f aca="false">F145+$B$5</f>
        <v>1257.75</v>
      </c>
      <c r="I146" s="1" t="s">
        <v>161</v>
      </c>
      <c r="J146" s="1" t="str">
        <f aca="false">"( WIRE "&amp;D146&amp;" )"</f>
        <v>( WIRE 294 )</v>
      </c>
      <c r="K146" s="1" t="str">
        <f aca="false">"X"&amp;$E146</f>
        <v>X1610.6</v>
      </c>
      <c r="L146" s="1" t="str">
        <f aca="false">"Y"&amp;F146</f>
        <v>Y1257.75</v>
      </c>
      <c r="M146" s="1" t="str">
        <f aca="false">"G111"</f>
        <v>G111</v>
      </c>
      <c r="O146" s="1" t="str">
        <f aca="false">I146&amp;" "&amp;J146&amp;" "&amp;K146&amp;" "&amp;L146&amp;" "&amp;M146</f>
        <v>N145 ( WIRE 294 ) X1610.6 Y1257.75 G111</v>
      </c>
    </row>
    <row r="147" customFormat="false" ht="13.8" hidden="false" customHeight="false" outlineLevel="0" collapsed="false">
      <c r="D147" s="1" t="n">
        <f aca="false">D146+$B$6</f>
        <v>295</v>
      </c>
      <c r="E147" s="1" t="n">
        <f aca="false">E146+$B$4</f>
        <v>1610.6</v>
      </c>
      <c r="F147" s="1" t="n">
        <f aca="false">F146+$B$5</f>
        <v>1252</v>
      </c>
      <c r="I147" s="1" t="s">
        <v>162</v>
      </c>
      <c r="J147" s="1" t="str">
        <f aca="false">"( WIRE "&amp;D147&amp;" )"</f>
        <v>( WIRE 295 )</v>
      </c>
      <c r="K147" s="1" t="str">
        <f aca="false">"X"&amp;$E147</f>
        <v>X1610.6</v>
      </c>
      <c r="L147" s="1" t="str">
        <f aca="false">"Y"&amp;F147</f>
        <v>Y1252</v>
      </c>
      <c r="M147" s="1" t="str">
        <f aca="false">"G111"</f>
        <v>G111</v>
      </c>
      <c r="O147" s="1" t="str">
        <f aca="false">I147&amp;" "&amp;J147&amp;" "&amp;K147&amp;" "&amp;L147&amp;" "&amp;M147</f>
        <v>N146 ( WIRE 295 ) X1610.6 Y1252 G111</v>
      </c>
    </row>
    <row r="148" customFormat="false" ht="13.8" hidden="false" customHeight="false" outlineLevel="0" collapsed="false">
      <c r="D148" s="1" t="n">
        <f aca="false">D147+$B$6</f>
        <v>296</v>
      </c>
      <c r="E148" s="1" t="n">
        <f aca="false">E147+$B$4</f>
        <v>1610.6</v>
      </c>
      <c r="F148" s="1" t="n">
        <f aca="false">F147+$B$5</f>
        <v>1246.25</v>
      </c>
      <c r="I148" s="1" t="s">
        <v>163</v>
      </c>
      <c r="J148" s="1" t="str">
        <f aca="false">"( WIRE "&amp;D148&amp;" )"</f>
        <v>( WIRE 296 )</v>
      </c>
      <c r="K148" s="1" t="str">
        <f aca="false">"X"&amp;$E148</f>
        <v>X1610.6</v>
      </c>
      <c r="L148" s="1" t="str">
        <f aca="false">"Y"&amp;F148</f>
        <v>Y1246.25</v>
      </c>
      <c r="M148" s="1" t="str">
        <f aca="false">"G111"</f>
        <v>G111</v>
      </c>
      <c r="O148" s="1" t="str">
        <f aca="false">I148&amp;" "&amp;J148&amp;" "&amp;K148&amp;" "&amp;L148&amp;" "&amp;M148</f>
        <v>N147 ( WIRE 296 ) X1610.6 Y1246.25 G111</v>
      </c>
    </row>
    <row r="149" customFormat="false" ht="13.8" hidden="false" customHeight="false" outlineLevel="0" collapsed="false">
      <c r="D149" s="1" t="n">
        <f aca="false">D148+$B$6</f>
        <v>297</v>
      </c>
      <c r="E149" s="1" t="n">
        <f aca="false">E148+$B$4</f>
        <v>1610.6</v>
      </c>
      <c r="F149" s="1" t="n">
        <f aca="false">F148+$B$5</f>
        <v>1240.5</v>
      </c>
      <c r="I149" s="1" t="s">
        <v>164</v>
      </c>
      <c r="J149" s="1" t="str">
        <f aca="false">"( WIRE "&amp;D149&amp;" )"</f>
        <v>( WIRE 297 )</v>
      </c>
      <c r="K149" s="1" t="str">
        <f aca="false">"X"&amp;$E149</f>
        <v>X1610.6</v>
      </c>
      <c r="L149" s="1" t="str">
        <f aca="false">"Y"&amp;F149</f>
        <v>Y1240.5</v>
      </c>
      <c r="M149" s="1" t="str">
        <f aca="false">"G111"</f>
        <v>G111</v>
      </c>
      <c r="O149" s="1" t="str">
        <f aca="false">I149&amp;" "&amp;J149&amp;" "&amp;K149&amp;" "&amp;L149&amp;" "&amp;M149</f>
        <v>N148 ( WIRE 297 ) X1610.6 Y1240.5 G111</v>
      </c>
    </row>
    <row r="150" customFormat="false" ht="13.8" hidden="false" customHeight="false" outlineLevel="0" collapsed="false">
      <c r="D150" s="1" t="n">
        <f aca="false">D149+$B$6</f>
        <v>298</v>
      </c>
      <c r="E150" s="1" t="n">
        <f aca="false">E149+$B$4</f>
        <v>1610.6</v>
      </c>
      <c r="F150" s="1" t="n">
        <f aca="false">F149+$B$5</f>
        <v>1234.75</v>
      </c>
      <c r="I150" s="1" t="s">
        <v>165</v>
      </c>
      <c r="J150" s="1" t="str">
        <f aca="false">"( WIRE "&amp;D150&amp;" )"</f>
        <v>( WIRE 298 )</v>
      </c>
      <c r="K150" s="1" t="str">
        <f aca="false">"X"&amp;$E150</f>
        <v>X1610.6</v>
      </c>
      <c r="L150" s="1" t="str">
        <f aca="false">"Y"&amp;F150</f>
        <v>Y1234.75</v>
      </c>
      <c r="M150" s="1" t="str">
        <f aca="false">"G111"</f>
        <v>G111</v>
      </c>
      <c r="O150" s="1" t="str">
        <f aca="false">I150&amp;" "&amp;J150&amp;" "&amp;K150&amp;" "&amp;L150&amp;" "&amp;M150</f>
        <v>N149 ( WIRE 298 ) X1610.6 Y1234.75 G111</v>
      </c>
    </row>
    <row r="151" customFormat="false" ht="13.8" hidden="false" customHeight="false" outlineLevel="0" collapsed="false">
      <c r="D151" s="1" t="n">
        <f aca="false">D150+$B$6</f>
        <v>299</v>
      </c>
      <c r="E151" s="1" t="n">
        <f aca="false">E150+$B$4</f>
        <v>1610.6</v>
      </c>
      <c r="F151" s="1" t="n">
        <f aca="false">F150+$B$5</f>
        <v>1229</v>
      </c>
      <c r="I151" s="1" t="s">
        <v>166</v>
      </c>
      <c r="J151" s="1" t="str">
        <f aca="false">"( WIRE "&amp;D151&amp;" )"</f>
        <v>( WIRE 299 )</v>
      </c>
      <c r="K151" s="1" t="str">
        <f aca="false">"X"&amp;$E151</f>
        <v>X1610.6</v>
      </c>
      <c r="L151" s="1" t="str">
        <f aca="false">"Y"&amp;F151</f>
        <v>Y1229</v>
      </c>
      <c r="M151" s="1" t="str">
        <f aca="false">"G111"</f>
        <v>G111</v>
      </c>
      <c r="O151" s="1" t="str">
        <f aca="false">I151&amp;" "&amp;J151&amp;" "&amp;K151&amp;" "&amp;L151&amp;" "&amp;M151</f>
        <v>N150 ( WIRE 299 ) X1610.6 Y1229 G111</v>
      </c>
    </row>
    <row r="152" customFormat="false" ht="13.8" hidden="false" customHeight="false" outlineLevel="0" collapsed="false">
      <c r="D152" s="1" t="n">
        <f aca="false">D151+$B$6</f>
        <v>300</v>
      </c>
      <c r="E152" s="1" t="n">
        <f aca="false">E151+$B$4</f>
        <v>1610.6</v>
      </c>
      <c r="F152" s="1" t="n">
        <f aca="false">F151+$B$5</f>
        <v>1223.25</v>
      </c>
      <c r="I152" s="1" t="s">
        <v>167</v>
      </c>
      <c r="J152" s="1" t="str">
        <f aca="false">"( WIRE "&amp;D152&amp;" )"</f>
        <v>( WIRE 300 )</v>
      </c>
      <c r="K152" s="1" t="str">
        <f aca="false">"X"&amp;$E152</f>
        <v>X1610.6</v>
      </c>
      <c r="L152" s="1" t="str">
        <f aca="false">"Y"&amp;F152</f>
        <v>Y1223.25</v>
      </c>
      <c r="M152" s="1" t="str">
        <f aca="false">"G111"</f>
        <v>G111</v>
      </c>
      <c r="O152" s="1" t="str">
        <f aca="false">I152&amp;" "&amp;J152&amp;" "&amp;K152&amp;" "&amp;L152&amp;" "&amp;M152</f>
        <v>N151 ( WIRE 300 ) X1610.6 Y1223.25 G111</v>
      </c>
    </row>
    <row r="153" customFormat="false" ht="13.8" hidden="false" customHeight="false" outlineLevel="0" collapsed="false">
      <c r="D153" s="1" t="n">
        <f aca="false">D152+$B$6</f>
        <v>301</v>
      </c>
      <c r="E153" s="1" t="n">
        <f aca="false">E152+$B$4</f>
        <v>1610.6</v>
      </c>
      <c r="F153" s="1" t="n">
        <f aca="false">F152+$B$5</f>
        <v>1217.5</v>
      </c>
      <c r="I153" s="1" t="s">
        <v>168</v>
      </c>
      <c r="J153" s="1" t="str">
        <f aca="false">"( WIRE "&amp;D153&amp;" )"</f>
        <v>( WIRE 301 )</v>
      </c>
      <c r="K153" s="1" t="str">
        <f aca="false">"X"&amp;$E153</f>
        <v>X1610.6</v>
      </c>
      <c r="L153" s="1" t="str">
        <f aca="false">"Y"&amp;F153</f>
        <v>Y1217.5</v>
      </c>
      <c r="M153" s="1" t="str">
        <f aca="false">"G111"</f>
        <v>G111</v>
      </c>
      <c r="O153" s="1" t="str">
        <f aca="false">I153&amp;" "&amp;J153&amp;" "&amp;K153&amp;" "&amp;L153&amp;" "&amp;M153</f>
        <v>N152 ( WIRE 301 ) X1610.6 Y1217.5 G111</v>
      </c>
    </row>
    <row r="154" customFormat="false" ht="13.8" hidden="false" customHeight="false" outlineLevel="0" collapsed="false">
      <c r="D154" s="1" t="n">
        <f aca="false">D153+$B$6</f>
        <v>302</v>
      </c>
      <c r="E154" s="1" t="n">
        <f aca="false">E153+$B$4</f>
        <v>1610.6</v>
      </c>
      <c r="F154" s="1" t="n">
        <f aca="false">F153+$B$5</f>
        <v>1211.75</v>
      </c>
      <c r="I154" s="1" t="s">
        <v>169</v>
      </c>
      <c r="J154" s="1" t="str">
        <f aca="false">"( WIRE "&amp;D154&amp;" )"</f>
        <v>( WIRE 302 )</v>
      </c>
      <c r="K154" s="1" t="str">
        <f aca="false">"X"&amp;$E154</f>
        <v>X1610.6</v>
      </c>
      <c r="L154" s="1" t="str">
        <f aca="false">"Y"&amp;F154</f>
        <v>Y1211.75</v>
      </c>
      <c r="M154" s="1" t="str">
        <f aca="false">"G111"</f>
        <v>G111</v>
      </c>
      <c r="O154" s="1" t="str">
        <f aca="false">I154&amp;" "&amp;J154&amp;" "&amp;K154&amp;" "&amp;L154&amp;" "&amp;M154</f>
        <v>N153 ( WIRE 302 ) X1610.6 Y1211.75 G111</v>
      </c>
    </row>
    <row r="155" customFormat="false" ht="13.8" hidden="false" customHeight="false" outlineLevel="0" collapsed="false">
      <c r="D155" s="1" t="n">
        <f aca="false">D154+$B$6</f>
        <v>303</v>
      </c>
      <c r="E155" s="1" t="n">
        <f aca="false">E154+$B$4</f>
        <v>1610.6</v>
      </c>
      <c r="F155" s="1" t="n">
        <f aca="false">F154+$B$5</f>
        <v>1206</v>
      </c>
      <c r="I155" s="1" t="s">
        <v>170</v>
      </c>
      <c r="J155" s="1" t="str">
        <f aca="false">"( WIRE "&amp;D155&amp;" )"</f>
        <v>( WIRE 303 )</v>
      </c>
      <c r="K155" s="1" t="str">
        <f aca="false">"X"&amp;$E155</f>
        <v>X1610.6</v>
      </c>
      <c r="L155" s="1" t="str">
        <f aca="false">"Y"&amp;F155</f>
        <v>Y1206</v>
      </c>
      <c r="M155" s="1" t="str">
        <f aca="false">"G111"</f>
        <v>G111</v>
      </c>
      <c r="O155" s="1" t="str">
        <f aca="false">I155&amp;" "&amp;J155&amp;" "&amp;K155&amp;" "&amp;L155&amp;" "&amp;M155</f>
        <v>N154 ( WIRE 303 ) X1610.6 Y1206 G111</v>
      </c>
    </row>
    <row r="156" customFormat="false" ht="13.8" hidden="false" customHeight="false" outlineLevel="0" collapsed="false">
      <c r="D156" s="1" t="n">
        <f aca="false">D155+$B$6</f>
        <v>304</v>
      </c>
      <c r="E156" s="1" t="n">
        <f aca="false">E155+$B$4</f>
        <v>1610.6</v>
      </c>
      <c r="F156" s="1" t="n">
        <f aca="false">F155+$B$5</f>
        <v>1200.25</v>
      </c>
      <c r="I156" s="1" t="s">
        <v>171</v>
      </c>
      <c r="J156" s="1" t="str">
        <f aca="false">"( WIRE "&amp;D156&amp;" )"</f>
        <v>( WIRE 304 )</v>
      </c>
      <c r="K156" s="1" t="str">
        <f aca="false">"X"&amp;$E156</f>
        <v>X1610.6</v>
      </c>
      <c r="L156" s="1" t="str">
        <f aca="false">"Y"&amp;F156</f>
        <v>Y1200.25</v>
      </c>
      <c r="M156" s="1" t="str">
        <f aca="false">"G111"</f>
        <v>G111</v>
      </c>
      <c r="O156" s="1" t="str">
        <f aca="false">I156&amp;" "&amp;J156&amp;" "&amp;K156&amp;" "&amp;L156&amp;" "&amp;M156</f>
        <v>N155 ( WIRE 304 ) X1610.6 Y1200.25 G111</v>
      </c>
    </row>
    <row r="157" customFormat="false" ht="13.8" hidden="false" customHeight="false" outlineLevel="0" collapsed="false">
      <c r="D157" s="1" t="n">
        <f aca="false">D156+$B$6</f>
        <v>305</v>
      </c>
      <c r="E157" s="1" t="n">
        <f aca="false">E156+$B$4</f>
        <v>1610.6</v>
      </c>
      <c r="F157" s="1" t="n">
        <f aca="false">F156+$B$5</f>
        <v>1194.5</v>
      </c>
      <c r="I157" s="1" t="s">
        <v>172</v>
      </c>
      <c r="J157" s="1" t="str">
        <f aca="false">"( WIRE "&amp;D157&amp;" )"</f>
        <v>( WIRE 305 )</v>
      </c>
      <c r="K157" s="1" t="str">
        <f aca="false">"X"&amp;$E157</f>
        <v>X1610.6</v>
      </c>
      <c r="L157" s="1" t="str">
        <f aca="false">"Y"&amp;F157</f>
        <v>Y1194.5</v>
      </c>
      <c r="M157" s="1" t="str">
        <f aca="false">"G111"</f>
        <v>G111</v>
      </c>
      <c r="O157" s="1" t="str">
        <f aca="false">I157&amp;" "&amp;J157&amp;" "&amp;K157&amp;" "&amp;L157&amp;" "&amp;M157</f>
        <v>N156 ( WIRE 305 ) X1610.6 Y1194.5 G111</v>
      </c>
    </row>
    <row r="158" customFormat="false" ht="13.8" hidden="false" customHeight="false" outlineLevel="0" collapsed="false">
      <c r="D158" s="1" t="n">
        <f aca="false">D157+$B$6</f>
        <v>306</v>
      </c>
      <c r="E158" s="1" t="n">
        <f aca="false">E157+$B$4</f>
        <v>1610.6</v>
      </c>
      <c r="F158" s="1" t="n">
        <f aca="false">F157+$B$5</f>
        <v>1188.75</v>
      </c>
      <c r="I158" s="1" t="s">
        <v>173</v>
      </c>
      <c r="J158" s="1" t="str">
        <f aca="false">"( WIRE "&amp;D158&amp;" )"</f>
        <v>( WIRE 306 )</v>
      </c>
      <c r="K158" s="1" t="str">
        <f aca="false">"X"&amp;$E158</f>
        <v>X1610.6</v>
      </c>
      <c r="L158" s="1" t="str">
        <f aca="false">"Y"&amp;F158</f>
        <v>Y1188.75</v>
      </c>
      <c r="M158" s="1" t="str">
        <f aca="false">"G111"</f>
        <v>G111</v>
      </c>
      <c r="O158" s="1" t="str">
        <f aca="false">I158&amp;" "&amp;J158&amp;" "&amp;K158&amp;" "&amp;L158&amp;" "&amp;M158</f>
        <v>N157 ( WIRE 306 ) X1610.6 Y1188.75 G111</v>
      </c>
    </row>
    <row r="159" customFormat="false" ht="13.8" hidden="false" customHeight="false" outlineLevel="0" collapsed="false">
      <c r="D159" s="1" t="n">
        <f aca="false">D158+$B$6</f>
        <v>307</v>
      </c>
      <c r="E159" s="1" t="n">
        <f aca="false">E158+$B$4</f>
        <v>1610.6</v>
      </c>
      <c r="F159" s="1" t="n">
        <f aca="false">F158+$B$5</f>
        <v>1183</v>
      </c>
      <c r="I159" s="1" t="s">
        <v>174</v>
      </c>
      <c r="J159" s="1" t="str">
        <f aca="false">"( WIRE "&amp;D159&amp;" )"</f>
        <v>( WIRE 307 )</v>
      </c>
      <c r="K159" s="1" t="str">
        <f aca="false">"X"&amp;$E159</f>
        <v>X1610.6</v>
      </c>
      <c r="L159" s="1" t="str">
        <f aca="false">"Y"&amp;F159</f>
        <v>Y1183</v>
      </c>
      <c r="M159" s="1" t="str">
        <f aca="false">"G111"</f>
        <v>G111</v>
      </c>
      <c r="O159" s="1" t="str">
        <f aca="false">I159&amp;" "&amp;J159&amp;" "&amp;K159&amp;" "&amp;L159&amp;" "&amp;M159</f>
        <v>N158 ( WIRE 307 ) X1610.6 Y1183 G111</v>
      </c>
    </row>
    <row r="160" customFormat="false" ht="13.8" hidden="false" customHeight="false" outlineLevel="0" collapsed="false">
      <c r="D160" s="1" t="n">
        <f aca="false">D159+$B$6</f>
        <v>308</v>
      </c>
      <c r="E160" s="1" t="n">
        <f aca="false">E159+$B$4</f>
        <v>1610.6</v>
      </c>
      <c r="F160" s="1" t="n">
        <f aca="false">F159+$B$5</f>
        <v>1177.25</v>
      </c>
      <c r="I160" s="1" t="s">
        <v>175</v>
      </c>
      <c r="J160" s="1" t="str">
        <f aca="false">"( WIRE "&amp;D160&amp;" )"</f>
        <v>( WIRE 308 )</v>
      </c>
      <c r="K160" s="1" t="str">
        <f aca="false">"X"&amp;$E160</f>
        <v>X1610.6</v>
      </c>
      <c r="L160" s="1" t="str">
        <f aca="false">"Y"&amp;F160</f>
        <v>Y1177.25</v>
      </c>
      <c r="M160" s="1" t="str">
        <f aca="false">"G111"</f>
        <v>G111</v>
      </c>
      <c r="O160" s="1" t="str">
        <f aca="false">I160&amp;" "&amp;J160&amp;" "&amp;K160&amp;" "&amp;L160&amp;" "&amp;M160</f>
        <v>N159 ( WIRE 308 ) X1610.6 Y1177.25 G111</v>
      </c>
    </row>
    <row r="161" customFormat="false" ht="13.8" hidden="false" customHeight="false" outlineLevel="0" collapsed="false">
      <c r="D161" s="1" t="n">
        <f aca="false">D160+$B$6</f>
        <v>309</v>
      </c>
      <c r="E161" s="1" t="n">
        <f aca="false">E160+$B$4</f>
        <v>1610.6</v>
      </c>
      <c r="F161" s="1" t="n">
        <f aca="false">F160+$B$5</f>
        <v>1171.5</v>
      </c>
      <c r="I161" s="1" t="s">
        <v>176</v>
      </c>
      <c r="J161" s="1" t="str">
        <f aca="false">"( WIRE "&amp;D161&amp;" )"</f>
        <v>( WIRE 309 )</v>
      </c>
      <c r="K161" s="1" t="str">
        <f aca="false">"X"&amp;$E161</f>
        <v>X1610.6</v>
      </c>
      <c r="L161" s="1" t="str">
        <f aca="false">"Y"&amp;F161</f>
        <v>Y1171.5</v>
      </c>
      <c r="M161" s="1" t="str">
        <f aca="false">"G111"</f>
        <v>G111</v>
      </c>
      <c r="O161" s="1" t="str">
        <f aca="false">I161&amp;" "&amp;J161&amp;" "&amp;K161&amp;" "&amp;L161&amp;" "&amp;M161</f>
        <v>N160 ( WIRE 309 ) X1610.6 Y1171.5 G111</v>
      </c>
    </row>
    <row r="162" customFormat="false" ht="13.8" hidden="false" customHeight="false" outlineLevel="0" collapsed="false">
      <c r="D162" s="1" t="n">
        <f aca="false">D161+$B$6</f>
        <v>310</v>
      </c>
      <c r="E162" s="1" t="n">
        <f aca="false">E161+$B$4</f>
        <v>1610.6</v>
      </c>
      <c r="F162" s="1" t="n">
        <f aca="false">F161+$B$5</f>
        <v>1165.75</v>
      </c>
      <c r="I162" s="1" t="s">
        <v>177</v>
      </c>
      <c r="J162" s="1" t="str">
        <f aca="false">"( WIRE "&amp;D162&amp;" )"</f>
        <v>( WIRE 310 )</v>
      </c>
      <c r="K162" s="1" t="str">
        <f aca="false">"X"&amp;$E162</f>
        <v>X1610.6</v>
      </c>
      <c r="L162" s="1" t="str">
        <f aca="false">"Y"&amp;F162</f>
        <v>Y1165.75</v>
      </c>
      <c r="M162" s="1" t="str">
        <f aca="false">"G111"</f>
        <v>G111</v>
      </c>
      <c r="O162" s="1" t="str">
        <f aca="false">I162&amp;" "&amp;J162&amp;" "&amp;K162&amp;" "&amp;L162&amp;" "&amp;M162</f>
        <v>N161 ( WIRE 310 ) X1610.6 Y1165.75 G111</v>
      </c>
    </row>
    <row r="163" customFormat="false" ht="13.8" hidden="false" customHeight="false" outlineLevel="0" collapsed="false">
      <c r="D163" s="1" t="n">
        <f aca="false">D162+$B$6</f>
        <v>311</v>
      </c>
      <c r="E163" s="1" t="n">
        <f aca="false">E162+$B$4</f>
        <v>1610.6</v>
      </c>
      <c r="F163" s="1" t="n">
        <f aca="false">F162+$B$5</f>
        <v>1160</v>
      </c>
      <c r="I163" s="1" t="s">
        <v>178</v>
      </c>
      <c r="J163" s="1" t="str">
        <f aca="false">"( WIRE "&amp;D163&amp;" )"</f>
        <v>( WIRE 311 )</v>
      </c>
      <c r="K163" s="1" t="str">
        <f aca="false">"X"&amp;$E163</f>
        <v>X1610.6</v>
      </c>
      <c r="L163" s="1" t="str">
        <f aca="false">"Y"&amp;F163</f>
        <v>Y1160</v>
      </c>
      <c r="M163" s="1" t="str">
        <f aca="false">"G111"</f>
        <v>G111</v>
      </c>
      <c r="O163" s="1" t="str">
        <f aca="false">I163&amp;" "&amp;J163&amp;" "&amp;K163&amp;" "&amp;L163&amp;" "&amp;M163</f>
        <v>N162 ( WIRE 311 ) X1610.6 Y1160 G111</v>
      </c>
    </row>
    <row r="164" customFormat="false" ht="13.8" hidden="false" customHeight="false" outlineLevel="0" collapsed="false">
      <c r="D164" s="1" t="n">
        <f aca="false">D163+$B$6</f>
        <v>312</v>
      </c>
      <c r="E164" s="1" t="n">
        <f aca="false">E163+$B$4</f>
        <v>1610.6</v>
      </c>
      <c r="F164" s="1" t="n">
        <f aca="false">F163+$B$5</f>
        <v>1154.25</v>
      </c>
      <c r="I164" s="1" t="s">
        <v>179</v>
      </c>
      <c r="J164" s="1" t="str">
        <f aca="false">"( WIRE "&amp;D164&amp;" )"</f>
        <v>( WIRE 312 )</v>
      </c>
      <c r="K164" s="1" t="str">
        <f aca="false">"X"&amp;$E164</f>
        <v>X1610.6</v>
      </c>
      <c r="L164" s="1" t="str">
        <f aca="false">"Y"&amp;F164</f>
        <v>Y1154.25</v>
      </c>
      <c r="M164" s="1" t="str">
        <f aca="false">"G111"</f>
        <v>G111</v>
      </c>
      <c r="O164" s="1" t="str">
        <f aca="false">I164&amp;" "&amp;J164&amp;" "&amp;K164&amp;" "&amp;L164&amp;" "&amp;M164</f>
        <v>N163 ( WIRE 312 ) X1610.6 Y1154.25 G111</v>
      </c>
    </row>
    <row r="165" customFormat="false" ht="13.8" hidden="false" customHeight="false" outlineLevel="0" collapsed="false">
      <c r="D165" s="1" t="n">
        <f aca="false">D164+$B$6</f>
        <v>313</v>
      </c>
      <c r="E165" s="1" t="n">
        <f aca="false">E164+$B$4</f>
        <v>1610.6</v>
      </c>
      <c r="F165" s="1" t="n">
        <f aca="false">F164+$B$5</f>
        <v>1148.5</v>
      </c>
      <c r="I165" s="1" t="s">
        <v>180</v>
      </c>
      <c r="J165" s="1" t="str">
        <f aca="false">"( WIRE "&amp;D165&amp;" )"</f>
        <v>( WIRE 313 )</v>
      </c>
      <c r="K165" s="1" t="str">
        <f aca="false">"X"&amp;$E165</f>
        <v>X1610.6</v>
      </c>
      <c r="L165" s="1" t="str">
        <f aca="false">"Y"&amp;F165</f>
        <v>Y1148.5</v>
      </c>
      <c r="M165" s="1" t="str">
        <f aca="false">"G111"</f>
        <v>G111</v>
      </c>
      <c r="O165" s="1" t="str">
        <f aca="false">I165&amp;" "&amp;J165&amp;" "&amp;K165&amp;" "&amp;L165&amp;" "&amp;M165</f>
        <v>N164 ( WIRE 313 ) X1610.6 Y1148.5 G111</v>
      </c>
    </row>
    <row r="166" customFormat="false" ht="13.8" hidden="false" customHeight="false" outlineLevel="0" collapsed="false">
      <c r="D166" s="1" t="n">
        <f aca="false">D165+$B$6</f>
        <v>314</v>
      </c>
      <c r="E166" s="1" t="n">
        <f aca="false">E165+$B$4</f>
        <v>1610.6</v>
      </c>
      <c r="F166" s="1" t="n">
        <f aca="false">F165+$B$5</f>
        <v>1142.75</v>
      </c>
      <c r="I166" s="1" t="s">
        <v>181</v>
      </c>
      <c r="J166" s="1" t="str">
        <f aca="false">"( WIRE "&amp;D166&amp;" )"</f>
        <v>( WIRE 314 )</v>
      </c>
      <c r="K166" s="1" t="str">
        <f aca="false">"X"&amp;$E166</f>
        <v>X1610.6</v>
      </c>
      <c r="L166" s="1" t="str">
        <f aca="false">"Y"&amp;F166</f>
        <v>Y1142.75</v>
      </c>
      <c r="M166" s="1" t="str">
        <f aca="false">"G111"</f>
        <v>G111</v>
      </c>
      <c r="O166" s="1" t="str">
        <f aca="false">I166&amp;" "&amp;J166&amp;" "&amp;K166&amp;" "&amp;L166&amp;" "&amp;M166</f>
        <v>N165 ( WIRE 314 ) X1610.6 Y1142.75 G111</v>
      </c>
    </row>
    <row r="167" customFormat="false" ht="13.8" hidden="false" customHeight="false" outlineLevel="0" collapsed="false">
      <c r="D167" s="1" t="n">
        <f aca="false">D166+$B$6</f>
        <v>315</v>
      </c>
      <c r="E167" s="1" t="n">
        <f aca="false">E166+$B$4</f>
        <v>1610.6</v>
      </c>
      <c r="F167" s="1" t="n">
        <f aca="false">F166+$B$5</f>
        <v>1137</v>
      </c>
      <c r="I167" s="1" t="s">
        <v>182</v>
      </c>
      <c r="J167" s="1" t="str">
        <f aca="false">"( WIRE "&amp;D167&amp;" )"</f>
        <v>( WIRE 315 )</v>
      </c>
      <c r="K167" s="1" t="str">
        <f aca="false">"X"&amp;$E167</f>
        <v>X1610.6</v>
      </c>
      <c r="L167" s="1" t="str">
        <f aca="false">"Y"&amp;F167</f>
        <v>Y1137</v>
      </c>
      <c r="M167" s="1" t="str">
        <f aca="false">"G111"</f>
        <v>G111</v>
      </c>
      <c r="O167" s="1" t="str">
        <f aca="false">I167&amp;" "&amp;J167&amp;" "&amp;K167&amp;" "&amp;L167&amp;" "&amp;M167</f>
        <v>N166 ( WIRE 315 ) X1610.6 Y1137 G111</v>
      </c>
    </row>
    <row r="168" customFormat="false" ht="13.8" hidden="false" customHeight="false" outlineLevel="0" collapsed="false">
      <c r="D168" s="1" t="n">
        <f aca="false">D167+$B$6</f>
        <v>316</v>
      </c>
      <c r="E168" s="1" t="n">
        <f aca="false">E167+$B$4</f>
        <v>1610.6</v>
      </c>
      <c r="F168" s="1" t="n">
        <f aca="false">F167+$B$5</f>
        <v>1131.25</v>
      </c>
      <c r="I168" s="1" t="s">
        <v>183</v>
      </c>
      <c r="J168" s="1" t="str">
        <f aca="false">"( WIRE "&amp;D168&amp;" )"</f>
        <v>( WIRE 316 )</v>
      </c>
      <c r="K168" s="1" t="str">
        <f aca="false">"X"&amp;$E168</f>
        <v>X1610.6</v>
      </c>
      <c r="L168" s="1" t="str">
        <f aca="false">"Y"&amp;F168</f>
        <v>Y1131.25</v>
      </c>
      <c r="M168" s="1" t="str">
        <f aca="false">"G111"</f>
        <v>G111</v>
      </c>
      <c r="O168" s="1" t="str">
        <f aca="false">I168&amp;" "&amp;J168&amp;" "&amp;K168&amp;" "&amp;L168&amp;" "&amp;M168</f>
        <v>N167 ( WIRE 316 ) X1610.6 Y1131.25 G111</v>
      </c>
    </row>
    <row r="169" customFormat="false" ht="13.8" hidden="false" customHeight="false" outlineLevel="0" collapsed="false">
      <c r="D169" s="1" t="n">
        <f aca="false">D168+$B$6</f>
        <v>317</v>
      </c>
      <c r="E169" s="1" t="n">
        <f aca="false">E168+$B$4</f>
        <v>1610.6</v>
      </c>
      <c r="F169" s="1" t="n">
        <f aca="false">F168+$B$5</f>
        <v>1125.5</v>
      </c>
      <c r="I169" s="1" t="s">
        <v>184</v>
      </c>
      <c r="J169" s="1" t="str">
        <f aca="false">"( WIRE "&amp;D169&amp;" )"</f>
        <v>( WIRE 317 )</v>
      </c>
      <c r="K169" s="1" t="str">
        <f aca="false">"X"&amp;$E169</f>
        <v>X1610.6</v>
      </c>
      <c r="L169" s="1" t="str">
        <f aca="false">"Y"&amp;F169</f>
        <v>Y1125.5</v>
      </c>
      <c r="M169" s="1" t="str">
        <f aca="false">"G111"</f>
        <v>G111</v>
      </c>
      <c r="O169" s="1" t="str">
        <f aca="false">I169&amp;" "&amp;J169&amp;" "&amp;K169&amp;" "&amp;L169&amp;" "&amp;M169</f>
        <v>N168 ( WIRE 317 ) X1610.6 Y1125.5 G111</v>
      </c>
    </row>
    <row r="170" customFormat="false" ht="13.8" hidden="false" customHeight="false" outlineLevel="0" collapsed="false">
      <c r="D170" s="1" t="n">
        <f aca="false">D169+$B$6</f>
        <v>318</v>
      </c>
      <c r="E170" s="1" t="n">
        <f aca="false">E169+$B$4</f>
        <v>1610.6</v>
      </c>
      <c r="F170" s="1" t="n">
        <f aca="false">F169+$B$5</f>
        <v>1119.75</v>
      </c>
      <c r="I170" s="1" t="s">
        <v>185</v>
      </c>
      <c r="J170" s="1" t="str">
        <f aca="false">"( WIRE "&amp;D170&amp;" )"</f>
        <v>( WIRE 318 )</v>
      </c>
      <c r="K170" s="1" t="str">
        <f aca="false">"X"&amp;$E170</f>
        <v>X1610.6</v>
      </c>
      <c r="L170" s="1" t="str">
        <f aca="false">"Y"&amp;F170</f>
        <v>Y1119.75</v>
      </c>
      <c r="M170" s="1" t="str">
        <f aca="false">"G111"</f>
        <v>G111</v>
      </c>
      <c r="O170" s="1" t="str">
        <f aca="false">I170&amp;" "&amp;J170&amp;" "&amp;K170&amp;" "&amp;L170&amp;" "&amp;M170</f>
        <v>N169 ( WIRE 318 ) X1610.6 Y1119.75 G111</v>
      </c>
    </row>
    <row r="171" customFormat="false" ht="13.8" hidden="false" customHeight="false" outlineLevel="0" collapsed="false">
      <c r="D171" s="1" t="n">
        <f aca="false">D170+$B$6</f>
        <v>319</v>
      </c>
      <c r="E171" s="1" t="n">
        <f aca="false">E170+$B$4</f>
        <v>1610.6</v>
      </c>
      <c r="F171" s="1" t="n">
        <f aca="false">F170+$B$5</f>
        <v>1114</v>
      </c>
      <c r="I171" s="1" t="s">
        <v>186</v>
      </c>
      <c r="J171" s="1" t="str">
        <f aca="false">"( WIRE "&amp;D171&amp;" )"</f>
        <v>( WIRE 319 )</v>
      </c>
      <c r="K171" s="1" t="str">
        <f aca="false">"X"&amp;$E171</f>
        <v>X1610.6</v>
      </c>
      <c r="L171" s="1" t="str">
        <f aca="false">"Y"&amp;F171</f>
        <v>Y1114</v>
      </c>
      <c r="M171" s="1" t="str">
        <f aca="false">"G111"</f>
        <v>G111</v>
      </c>
      <c r="O171" s="1" t="str">
        <f aca="false">I171&amp;" "&amp;J171&amp;" "&amp;K171&amp;" "&amp;L171&amp;" "&amp;M171</f>
        <v>N170 ( WIRE 319 ) X1610.6 Y1114 G111</v>
      </c>
    </row>
    <row r="172" customFormat="false" ht="13.8" hidden="false" customHeight="false" outlineLevel="0" collapsed="false">
      <c r="D172" s="1" t="n">
        <f aca="false">D171+$B$6</f>
        <v>320</v>
      </c>
      <c r="E172" s="1" t="n">
        <f aca="false">E171+$B$4</f>
        <v>1610.6</v>
      </c>
      <c r="F172" s="1" t="n">
        <f aca="false">F171+$B$5</f>
        <v>1108.25</v>
      </c>
      <c r="I172" s="1" t="s">
        <v>187</v>
      </c>
      <c r="J172" s="1" t="str">
        <f aca="false">"( WIRE "&amp;D172&amp;" )"</f>
        <v>( WIRE 320 )</v>
      </c>
      <c r="K172" s="1" t="str">
        <f aca="false">"X"&amp;$E172</f>
        <v>X1610.6</v>
      </c>
      <c r="L172" s="1" t="str">
        <f aca="false">"Y"&amp;F172</f>
        <v>Y1108.25</v>
      </c>
      <c r="M172" s="1" t="str">
        <f aca="false">"G111"</f>
        <v>G111</v>
      </c>
      <c r="O172" s="1" t="str">
        <f aca="false">I172&amp;" "&amp;J172&amp;" "&amp;K172&amp;" "&amp;L172&amp;" "&amp;M172</f>
        <v>N171 ( WIRE 320 ) X1610.6 Y1108.25 G111</v>
      </c>
    </row>
    <row r="173" customFormat="false" ht="13.8" hidden="false" customHeight="false" outlineLevel="0" collapsed="false">
      <c r="D173" s="1" t="n">
        <f aca="false">D172+$B$6</f>
        <v>321</v>
      </c>
      <c r="E173" s="1" t="n">
        <f aca="false">E172+$B$4</f>
        <v>1610.6</v>
      </c>
      <c r="F173" s="1" t="n">
        <f aca="false">F172+$B$5</f>
        <v>1102.5</v>
      </c>
      <c r="I173" s="1" t="s">
        <v>188</v>
      </c>
      <c r="J173" s="1" t="str">
        <f aca="false">"( WIRE "&amp;D173&amp;" )"</f>
        <v>( WIRE 321 )</v>
      </c>
      <c r="K173" s="1" t="str">
        <f aca="false">"X"&amp;$E173</f>
        <v>X1610.6</v>
      </c>
      <c r="L173" s="1" t="str">
        <f aca="false">"Y"&amp;F173</f>
        <v>Y1102.5</v>
      </c>
      <c r="M173" s="1" t="str">
        <f aca="false">"G111"</f>
        <v>G111</v>
      </c>
      <c r="O173" s="1" t="str">
        <f aca="false">I173&amp;" "&amp;J173&amp;" "&amp;K173&amp;" "&amp;L173&amp;" "&amp;M173</f>
        <v>N172 ( WIRE 321 ) X1610.6 Y1102.5 G111</v>
      </c>
    </row>
    <row r="174" customFormat="false" ht="13.8" hidden="false" customHeight="false" outlineLevel="0" collapsed="false">
      <c r="D174" s="1" t="n">
        <f aca="false">D173+$B$6</f>
        <v>322</v>
      </c>
      <c r="E174" s="1" t="n">
        <f aca="false">E173+$B$4</f>
        <v>1610.6</v>
      </c>
      <c r="F174" s="1" t="n">
        <f aca="false">F173+$B$5</f>
        <v>1096.75</v>
      </c>
      <c r="I174" s="1" t="s">
        <v>189</v>
      </c>
      <c r="J174" s="1" t="str">
        <f aca="false">"( WIRE "&amp;D174&amp;" )"</f>
        <v>( WIRE 322 )</v>
      </c>
      <c r="K174" s="1" t="str">
        <f aca="false">"X"&amp;$E174</f>
        <v>X1610.6</v>
      </c>
      <c r="L174" s="1" t="str">
        <f aca="false">"Y"&amp;F174</f>
        <v>Y1096.75</v>
      </c>
      <c r="M174" s="1" t="str">
        <f aca="false">"G111"</f>
        <v>G111</v>
      </c>
      <c r="O174" s="1" t="str">
        <f aca="false">I174&amp;" "&amp;J174&amp;" "&amp;K174&amp;" "&amp;L174&amp;" "&amp;M174</f>
        <v>N173 ( WIRE 322 ) X1610.6 Y1096.75 G111</v>
      </c>
    </row>
    <row r="175" customFormat="false" ht="13.8" hidden="false" customHeight="false" outlineLevel="0" collapsed="false">
      <c r="D175" s="1" t="n">
        <f aca="false">D174+$B$6</f>
        <v>323</v>
      </c>
      <c r="E175" s="1" t="n">
        <f aca="false">E174+$B$4</f>
        <v>1610.6</v>
      </c>
      <c r="F175" s="1" t="n">
        <f aca="false">F174+$B$5</f>
        <v>1091</v>
      </c>
      <c r="I175" s="1" t="s">
        <v>190</v>
      </c>
      <c r="J175" s="1" t="str">
        <f aca="false">"( WIRE "&amp;D175&amp;" )"</f>
        <v>( WIRE 323 )</v>
      </c>
      <c r="K175" s="1" t="str">
        <f aca="false">"X"&amp;$E175</f>
        <v>X1610.6</v>
      </c>
      <c r="L175" s="1" t="str">
        <f aca="false">"Y"&amp;F175</f>
        <v>Y1091</v>
      </c>
      <c r="M175" s="1" t="str">
        <f aca="false">"G111"</f>
        <v>G111</v>
      </c>
      <c r="O175" s="1" t="str">
        <f aca="false">I175&amp;" "&amp;J175&amp;" "&amp;K175&amp;" "&amp;L175&amp;" "&amp;M175</f>
        <v>N174 ( WIRE 323 ) X1610.6 Y1091 G111</v>
      </c>
    </row>
    <row r="176" customFormat="false" ht="13.8" hidden="false" customHeight="false" outlineLevel="0" collapsed="false">
      <c r="D176" s="1" t="n">
        <f aca="false">D175+$B$6</f>
        <v>324</v>
      </c>
      <c r="E176" s="1" t="n">
        <f aca="false">E175+$B$4</f>
        <v>1610.6</v>
      </c>
      <c r="F176" s="1" t="n">
        <f aca="false">F175+$B$5</f>
        <v>1085.25</v>
      </c>
      <c r="I176" s="1" t="s">
        <v>191</v>
      </c>
      <c r="J176" s="1" t="str">
        <f aca="false">"( WIRE "&amp;D176&amp;" )"</f>
        <v>( WIRE 324 )</v>
      </c>
      <c r="K176" s="1" t="str">
        <f aca="false">"X"&amp;$E176</f>
        <v>X1610.6</v>
      </c>
      <c r="L176" s="1" t="str">
        <f aca="false">"Y"&amp;F176</f>
        <v>Y1085.25</v>
      </c>
      <c r="M176" s="1" t="str">
        <f aca="false">"G111"</f>
        <v>G111</v>
      </c>
      <c r="O176" s="1" t="str">
        <f aca="false">I176&amp;" "&amp;J176&amp;" "&amp;K176&amp;" "&amp;L176&amp;" "&amp;M176</f>
        <v>N175 ( WIRE 324 ) X1610.6 Y1085.25 G111</v>
      </c>
    </row>
    <row r="177" customFormat="false" ht="13.8" hidden="false" customHeight="false" outlineLevel="0" collapsed="false">
      <c r="D177" s="1" t="n">
        <f aca="false">D176+$B$6</f>
        <v>325</v>
      </c>
      <c r="E177" s="1" t="n">
        <f aca="false">E176+$B$4</f>
        <v>1610.6</v>
      </c>
      <c r="F177" s="1" t="n">
        <f aca="false">F176+$B$5</f>
        <v>1079.5</v>
      </c>
      <c r="I177" s="1" t="s">
        <v>192</v>
      </c>
      <c r="J177" s="1" t="str">
        <f aca="false">"( WIRE "&amp;D177&amp;" )"</f>
        <v>( WIRE 325 )</v>
      </c>
      <c r="K177" s="1" t="str">
        <f aca="false">"X"&amp;$E177</f>
        <v>X1610.6</v>
      </c>
      <c r="L177" s="1" t="str">
        <f aca="false">"Y"&amp;F177</f>
        <v>Y1079.5</v>
      </c>
      <c r="M177" s="1" t="str">
        <f aca="false">"G111"</f>
        <v>G111</v>
      </c>
      <c r="O177" s="1" t="str">
        <f aca="false">I177&amp;" "&amp;J177&amp;" "&amp;K177&amp;" "&amp;L177&amp;" "&amp;M177</f>
        <v>N176 ( WIRE 325 ) X1610.6 Y1079.5 G111</v>
      </c>
    </row>
    <row r="178" customFormat="false" ht="13.8" hidden="false" customHeight="false" outlineLevel="0" collapsed="false">
      <c r="D178" s="1" t="n">
        <f aca="false">D177+$B$6</f>
        <v>326</v>
      </c>
      <c r="E178" s="1" t="n">
        <f aca="false">E177+$B$4</f>
        <v>1610.6</v>
      </c>
      <c r="F178" s="1" t="n">
        <f aca="false">F177+$B$5</f>
        <v>1073.75</v>
      </c>
      <c r="I178" s="1" t="s">
        <v>193</v>
      </c>
      <c r="J178" s="1" t="str">
        <f aca="false">"( WIRE "&amp;D178&amp;" )"</f>
        <v>( WIRE 326 )</v>
      </c>
      <c r="K178" s="1" t="str">
        <f aca="false">"X"&amp;$E178</f>
        <v>X1610.6</v>
      </c>
      <c r="L178" s="1" t="str">
        <f aca="false">"Y"&amp;F178</f>
        <v>Y1073.75</v>
      </c>
      <c r="M178" s="1" t="str">
        <f aca="false">"G111"</f>
        <v>G111</v>
      </c>
      <c r="O178" s="1" t="str">
        <f aca="false">I178&amp;" "&amp;J178&amp;" "&amp;K178&amp;" "&amp;L178&amp;" "&amp;M178</f>
        <v>N177 ( WIRE 326 ) X1610.6 Y1073.75 G111</v>
      </c>
    </row>
    <row r="179" customFormat="false" ht="13.8" hidden="false" customHeight="false" outlineLevel="0" collapsed="false">
      <c r="D179" s="1" t="n">
        <f aca="false">D178+$B$6</f>
        <v>327</v>
      </c>
      <c r="E179" s="1" t="n">
        <f aca="false">E178+$B$4</f>
        <v>1610.6</v>
      </c>
      <c r="F179" s="1" t="n">
        <f aca="false">F178+$B$5</f>
        <v>1068</v>
      </c>
      <c r="I179" s="1" t="s">
        <v>194</v>
      </c>
      <c r="J179" s="1" t="str">
        <f aca="false">"( WIRE "&amp;D179&amp;" )"</f>
        <v>( WIRE 327 )</v>
      </c>
      <c r="K179" s="1" t="str">
        <f aca="false">"X"&amp;$E179</f>
        <v>X1610.6</v>
      </c>
      <c r="L179" s="1" t="str">
        <f aca="false">"Y"&amp;F179</f>
        <v>Y1068</v>
      </c>
      <c r="M179" s="1" t="str">
        <f aca="false">"G111"</f>
        <v>G111</v>
      </c>
      <c r="O179" s="1" t="str">
        <f aca="false">I179&amp;" "&amp;J179&amp;" "&amp;K179&amp;" "&amp;L179&amp;" "&amp;M179</f>
        <v>N178 ( WIRE 327 ) X1610.6 Y1068 G111</v>
      </c>
    </row>
    <row r="180" customFormat="false" ht="13.8" hidden="false" customHeight="false" outlineLevel="0" collapsed="false">
      <c r="D180" s="1" t="n">
        <f aca="false">D179+$B$6</f>
        <v>328</v>
      </c>
      <c r="E180" s="1" t="n">
        <f aca="false">E179+$B$4</f>
        <v>1610.6</v>
      </c>
      <c r="F180" s="1" t="n">
        <f aca="false">F179+$B$5</f>
        <v>1062.25</v>
      </c>
      <c r="I180" s="1" t="s">
        <v>195</v>
      </c>
      <c r="J180" s="1" t="str">
        <f aca="false">"( WIRE "&amp;D180&amp;" )"</f>
        <v>( WIRE 328 )</v>
      </c>
      <c r="K180" s="1" t="str">
        <f aca="false">"X"&amp;$E180</f>
        <v>X1610.6</v>
      </c>
      <c r="L180" s="1" t="str">
        <f aca="false">"Y"&amp;F180</f>
        <v>Y1062.25</v>
      </c>
      <c r="M180" s="1" t="str">
        <f aca="false">"G111"</f>
        <v>G111</v>
      </c>
      <c r="O180" s="1" t="str">
        <f aca="false">I180&amp;" "&amp;J180&amp;" "&amp;K180&amp;" "&amp;L180&amp;" "&amp;M180</f>
        <v>N179 ( WIRE 328 ) X1610.6 Y1062.25 G111</v>
      </c>
    </row>
    <row r="181" customFormat="false" ht="13.8" hidden="false" customHeight="false" outlineLevel="0" collapsed="false">
      <c r="D181" s="1" t="n">
        <f aca="false">D180+$B$6</f>
        <v>329</v>
      </c>
      <c r="E181" s="1" t="n">
        <f aca="false">E180+$B$4</f>
        <v>1610.6</v>
      </c>
      <c r="F181" s="1" t="n">
        <f aca="false">F180+$B$5</f>
        <v>1056.5</v>
      </c>
      <c r="I181" s="1" t="s">
        <v>196</v>
      </c>
      <c r="J181" s="1" t="str">
        <f aca="false">"( WIRE "&amp;D181&amp;" )"</f>
        <v>( WIRE 329 )</v>
      </c>
      <c r="K181" s="1" t="str">
        <f aca="false">"X"&amp;$E181</f>
        <v>X1610.6</v>
      </c>
      <c r="L181" s="1" t="str">
        <f aca="false">"Y"&amp;F181</f>
        <v>Y1056.5</v>
      </c>
      <c r="M181" s="1" t="str">
        <f aca="false">"G111"</f>
        <v>G111</v>
      </c>
      <c r="O181" s="1" t="str">
        <f aca="false">I181&amp;" "&amp;J181&amp;" "&amp;K181&amp;" "&amp;L181&amp;" "&amp;M181</f>
        <v>N180 ( WIRE 329 ) X1610.6 Y1056.5 G111</v>
      </c>
    </row>
    <row r="182" customFormat="false" ht="13.8" hidden="false" customHeight="false" outlineLevel="0" collapsed="false">
      <c r="D182" s="1" t="n">
        <f aca="false">D181+$B$6</f>
        <v>330</v>
      </c>
      <c r="E182" s="1" t="n">
        <f aca="false">E181+$B$4</f>
        <v>1610.6</v>
      </c>
      <c r="F182" s="1" t="n">
        <f aca="false">F181+$B$5</f>
        <v>1050.75</v>
      </c>
      <c r="I182" s="1" t="s">
        <v>197</v>
      </c>
      <c r="J182" s="1" t="str">
        <f aca="false">"( WIRE "&amp;D182&amp;" )"</f>
        <v>( WIRE 330 )</v>
      </c>
      <c r="K182" s="1" t="str">
        <f aca="false">"X"&amp;$E182</f>
        <v>X1610.6</v>
      </c>
      <c r="L182" s="1" t="str">
        <f aca="false">"Y"&amp;F182</f>
        <v>Y1050.75</v>
      </c>
      <c r="M182" s="1" t="str">
        <f aca="false">"G111"</f>
        <v>G111</v>
      </c>
      <c r="O182" s="1" t="str">
        <f aca="false">I182&amp;" "&amp;J182&amp;" "&amp;K182&amp;" "&amp;L182&amp;" "&amp;M182</f>
        <v>N181 ( WIRE 330 ) X1610.6 Y1050.75 G111</v>
      </c>
    </row>
    <row r="183" customFormat="false" ht="13.8" hidden="false" customHeight="false" outlineLevel="0" collapsed="false">
      <c r="D183" s="1" t="n">
        <f aca="false">D182+$B$6</f>
        <v>331</v>
      </c>
      <c r="E183" s="1" t="n">
        <f aca="false">E182+$B$4</f>
        <v>1610.6</v>
      </c>
      <c r="F183" s="1" t="n">
        <f aca="false">F182+$B$5</f>
        <v>1045</v>
      </c>
      <c r="I183" s="1" t="s">
        <v>198</v>
      </c>
      <c r="J183" s="1" t="str">
        <f aca="false">"( WIRE "&amp;D183&amp;" )"</f>
        <v>( WIRE 331 )</v>
      </c>
      <c r="K183" s="1" t="str">
        <f aca="false">"X"&amp;$E183</f>
        <v>X1610.6</v>
      </c>
      <c r="L183" s="1" t="str">
        <f aca="false">"Y"&amp;F183</f>
        <v>Y1045</v>
      </c>
      <c r="M183" s="1" t="str">
        <f aca="false">"G111"</f>
        <v>G111</v>
      </c>
      <c r="O183" s="1" t="str">
        <f aca="false">I183&amp;" "&amp;J183&amp;" "&amp;K183&amp;" "&amp;L183&amp;" "&amp;M183</f>
        <v>N182 ( WIRE 331 ) X1610.6 Y1045 G111</v>
      </c>
    </row>
    <row r="184" customFormat="false" ht="13.8" hidden="false" customHeight="false" outlineLevel="0" collapsed="false">
      <c r="D184" s="1" t="n">
        <f aca="false">D183+$B$6</f>
        <v>332</v>
      </c>
      <c r="E184" s="1" t="n">
        <f aca="false">E183+$B$4</f>
        <v>1610.6</v>
      </c>
      <c r="F184" s="1" t="n">
        <f aca="false">F183+$B$5</f>
        <v>1039.25</v>
      </c>
      <c r="I184" s="1" t="s">
        <v>199</v>
      </c>
      <c r="J184" s="1" t="str">
        <f aca="false">"( WIRE "&amp;D184&amp;" )"</f>
        <v>( WIRE 332 )</v>
      </c>
      <c r="K184" s="1" t="str">
        <f aca="false">"X"&amp;$E184</f>
        <v>X1610.6</v>
      </c>
      <c r="L184" s="1" t="str">
        <f aca="false">"Y"&amp;F184</f>
        <v>Y1039.25</v>
      </c>
      <c r="M184" s="1" t="str">
        <f aca="false">"G111"</f>
        <v>G111</v>
      </c>
      <c r="O184" s="1" t="str">
        <f aca="false">I184&amp;" "&amp;J184&amp;" "&amp;K184&amp;" "&amp;L184&amp;" "&amp;M184</f>
        <v>N183 ( WIRE 332 ) X1610.6 Y1039.25 G111</v>
      </c>
    </row>
    <row r="185" customFormat="false" ht="13.8" hidden="false" customHeight="false" outlineLevel="0" collapsed="false">
      <c r="D185" s="1" t="n">
        <f aca="false">D184+$B$6</f>
        <v>333</v>
      </c>
      <c r="E185" s="1" t="n">
        <f aca="false">E184+$B$4</f>
        <v>1610.6</v>
      </c>
      <c r="F185" s="1" t="n">
        <f aca="false">F184+$B$5</f>
        <v>1033.5</v>
      </c>
      <c r="I185" s="1" t="s">
        <v>200</v>
      </c>
      <c r="J185" s="1" t="str">
        <f aca="false">"( WIRE "&amp;D185&amp;" )"</f>
        <v>( WIRE 333 )</v>
      </c>
      <c r="K185" s="1" t="str">
        <f aca="false">"X"&amp;$E185</f>
        <v>X1610.6</v>
      </c>
      <c r="L185" s="1" t="str">
        <f aca="false">"Y"&amp;F185</f>
        <v>Y1033.5</v>
      </c>
      <c r="M185" s="1" t="str">
        <f aca="false">"G111"</f>
        <v>G111</v>
      </c>
      <c r="O185" s="1" t="str">
        <f aca="false">I185&amp;" "&amp;J185&amp;" "&amp;K185&amp;" "&amp;L185&amp;" "&amp;M185</f>
        <v>N184 ( WIRE 333 ) X1610.6 Y1033.5 G111</v>
      </c>
    </row>
    <row r="186" customFormat="false" ht="13.8" hidden="false" customHeight="false" outlineLevel="0" collapsed="false">
      <c r="D186" s="1" t="n">
        <f aca="false">D185+$B$6</f>
        <v>334</v>
      </c>
      <c r="E186" s="1" t="n">
        <f aca="false">E185+$B$4</f>
        <v>1610.6</v>
      </c>
      <c r="F186" s="1" t="n">
        <f aca="false">F185+$B$5</f>
        <v>1027.75</v>
      </c>
      <c r="I186" s="1" t="s">
        <v>201</v>
      </c>
      <c r="J186" s="1" t="str">
        <f aca="false">"( WIRE "&amp;D186&amp;" )"</f>
        <v>( WIRE 334 )</v>
      </c>
      <c r="K186" s="1" t="str">
        <f aca="false">"X"&amp;$E186</f>
        <v>X1610.6</v>
      </c>
      <c r="L186" s="1" t="str">
        <f aca="false">"Y"&amp;F186</f>
        <v>Y1027.75</v>
      </c>
      <c r="M186" s="1" t="str">
        <f aca="false">"G111"</f>
        <v>G111</v>
      </c>
      <c r="O186" s="1" t="str">
        <f aca="false">I186&amp;" "&amp;J186&amp;" "&amp;K186&amp;" "&amp;L186&amp;" "&amp;M186</f>
        <v>N185 ( WIRE 334 ) X1610.6 Y1027.75 G111</v>
      </c>
    </row>
    <row r="187" customFormat="false" ht="13.8" hidden="false" customHeight="false" outlineLevel="0" collapsed="false">
      <c r="D187" s="1" t="n">
        <f aca="false">D186+$B$6</f>
        <v>335</v>
      </c>
      <c r="E187" s="1" t="n">
        <f aca="false">E186+$B$4</f>
        <v>1610.6</v>
      </c>
      <c r="F187" s="1" t="n">
        <f aca="false">F186+$B$5</f>
        <v>1022</v>
      </c>
      <c r="I187" s="1" t="s">
        <v>202</v>
      </c>
      <c r="J187" s="1" t="str">
        <f aca="false">"( WIRE "&amp;D187&amp;" )"</f>
        <v>( WIRE 335 )</v>
      </c>
      <c r="K187" s="1" t="str">
        <f aca="false">"X"&amp;$E187</f>
        <v>X1610.6</v>
      </c>
      <c r="L187" s="1" t="str">
        <f aca="false">"Y"&amp;F187</f>
        <v>Y1022</v>
      </c>
      <c r="M187" s="1" t="str">
        <f aca="false">"G111"</f>
        <v>G111</v>
      </c>
      <c r="O187" s="1" t="str">
        <f aca="false">I187&amp;" "&amp;J187&amp;" "&amp;K187&amp;" "&amp;L187&amp;" "&amp;M187</f>
        <v>N186 ( WIRE 335 ) X1610.6 Y1022 G111</v>
      </c>
    </row>
    <row r="188" customFormat="false" ht="13.8" hidden="false" customHeight="false" outlineLevel="0" collapsed="false">
      <c r="D188" s="1" t="n">
        <f aca="false">D187+$B$6</f>
        <v>336</v>
      </c>
      <c r="E188" s="1" t="n">
        <f aca="false">E187+$B$4</f>
        <v>1610.6</v>
      </c>
      <c r="F188" s="1" t="n">
        <f aca="false">F187+$B$5</f>
        <v>1016.25</v>
      </c>
      <c r="I188" s="1" t="s">
        <v>203</v>
      </c>
      <c r="J188" s="1" t="str">
        <f aca="false">"( WIRE "&amp;D188&amp;" )"</f>
        <v>( WIRE 336 )</v>
      </c>
      <c r="K188" s="1" t="str">
        <f aca="false">"X"&amp;$E188</f>
        <v>X1610.6</v>
      </c>
      <c r="L188" s="1" t="str">
        <f aca="false">"Y"&amp;F188</f>
        <v>Y1016.25</v>
      </c>
      <c r="M188" s="1" t="str">
        <f aca="false">"G111"</f>
        <v>G111</v>
      </c>
      <c r="O188" s="1" t="str">
        <f aca="false">I188&amp;" "&amp;J188&amp;" "&amp;K188&amp;" "&amp;L188&amp;" "&amp;M188</f>
        <v>N187 ( WIRE 336 ) X1610.6 Y1016.25 G111</v>
      </c>
    </row>
    <row r="189" customFormat="false" ht="13.8" hidden="false" customHeight="false" outlineLevel="0" collapsed="false">
      <c r="D189" s="1" t="n">
        <f aca="false">D188+$B$6</f>
        <v>337</v>
      </c>
      <c r="E189" s="1" t="n">
        <f aca="false">E188+$B$4</f>
        <v>1610.6</v>
      </c>
      <c r="F189" s="1" t="n">
        <f aca="false">F188+$B$5</f>
        <v>1010.5</v>
      </c>
      <c r="I189" s="1" t="s">
        <v>204</v>
      </c>
      <c r="J189" s="1" t="str">
        <f aca="false">"( WIRE "&amp;D189&amp;" )"</f>
        <v>( WIRE 337 )</v>
      </c>
      <c r="K189" s="1" t="str">
        <f aca="false">"X"&amp;$E189</f>
        <v>X1610.6</v>
      </c>
      <c r="L189" s="1" t="str">
        <f aca="false">"Y"&amp;F189</f>
        <v>Y1010.5</v>
      </c>
      <c r="M189" s="1" t="str">
        <f aca="false">"G111"</f>
        <v>G111</v>
      </c>
      <c r="O189" s="1" t="str">
        <f aca="false">I189&amp;" "&amp;J189&amp;" "&amp;K189&amp;" "&amp;L189&amp;" "&amp;M189</f>
        <v>N188 ( WIRE 337 ) X1610.6 Y1010.5 G111</v>
      </c>
    </row>
    <row r="190" customFormat="false" ht="13.8" hidden="false" customHeight="false" outlineLevel="0" collapsed="false">
      <c r="D190" s="1" t="n">
        <f aca="false">D189+$B$6</f>
        <v>338</v>
      </c>
      <c r="E190" s="1" t="n">
        <f aca="false">E189+$B$4</f>
        <v>1610.6</v>
      </c>
      <c r="F190" s="1" t="n">
        <f aca="false">F189+$B$5</f>
        <v>1004.75</v>
      </c>
      <c r="I190" s="1" t="s">
        <v>205</v>
      </c>
      <c r="J190" s="1" t="str">
        <f aca="false">"( WIRE "&amp;D190&amp;" )"</f>
        <v>( WIRE 338 )</v>
      </c>
      <c r="K190" s="1" t="str">
        <f aca="false">"X"&amp;$E190</f>
        <v>X1610.6</v>
      </c>
      <c r="L190" s="1" t="str">
        <f aca="false">"Y"&amp;F190</f>
        <v>Y1004.75</v>
      </c>
      <c r="M190" s="1" t="str">
        <f aca="false">"G111"</f>
        <v>G111</v>
      </c>
      <c r="O190" s="1" t="str">
        <f aca="false">I190&amp;" "&amp;J190&amp;" "&amp;K190&amp;" "&amp;L190&amp;" "&amp;M190</f>
        <v>N189 ( WIRE 338 ) X1610.6 Y1004.75 G111</v>
      </c>
    </row>
    <row r="191" customFormat="false" ht="13.8" hidden="false" customHeight="false" outlineLevel="0" collapsed="false">
      <c r="D191" s="1" t="n">
        <f aca="false">D190+$B$6</f>
        <v>339</v>
      </c>
      <c r="E191" s="1" t="n">
        <f aca="false">E190+$B$4</f>
        <v>1610.6</v>
      </c>
      <c r="F191" s="1" t="n">
        <f aca="false">F190+$B$5</f>
        <v>999</v>
      </c>
      <c r="I191" s="1" t="s">
        <v>206</v>
      </c>
      <c r="J191" s="1" t="str">
        <f aca="false">"( WIRE "&amp;D191&amp;" )"</f>
        <v>( WIRE 339 )</v>
      </c>
      <c r="K191" s="1" t="str">
        <f aca="false">"X"&amp;$E191</f>
        <v>X1610.6</v>
      </c>
      <c r="L191" s="1" t="str">
        <f aca="false">"Y"&amp;F191</f>
        <v>Y999</v>
      </c>
      <c r="M191" s="1" t="str">
        <f aca="false">"G111"</f>
        <v>G111</v>
      </c>
      <c r="O191" s="1" t="str">
        <f aca="false">I191&amp;" "&amp;J191&amp;" "&amp;K191&amp;" "&amp;L191&amp;" "&amp;M191</f>
        <v>N190 ( WIRE 339 ) X1610.6 Y999 G111</v>
      </c>
    </row>
    <row r="192" customFormat="false" ht="13.8" hidden="false" customHeight="false" outlineLevel="0" collapsed="false">
      <c r="D192" s="1" t="n">
        <f aca="false">D191+$B$6</f>
        <v>340</v>
      </c>
      <c r="E192" s="1" t="n">
        <f aca="false">E191+$B$4</f>
        <v>1610.6</v>
      </c>
      <c r="F192" s="1" t="n">
        <f aca="false">F191+$B$5</f>
        <v>993.25</v>
      </c>
      <c r="I192" s="1" t="s">
        <v>207</v>
      </c>
      <c r="J192" s="1" t="str">
        <f aca="false">"( WIRE "&amp;D192&amp;" )"</f>
        <v>( WIRE 340 )</v>
      </c>
      <c r="K192" s="1" t="str">
        <f aca="false">"X"&amp;$E192</f>
        <v>X1610.6</v>
      </c>
      <c r="L192" s="1" t="str">
        <f aca="false">"Y"&amp;F192</f>
        <v>Y993.25</v>
      </c>
      <c r="M192" s="1" t="str">
        <f aca="false">"G111"</f>
        <v>G111</v>
      </c>
      <c r="O192" s="1" t="str">
        <f aca="false">I192&amp;" "&amp;J192&amp;" "&amp;K192&amp;" "&amp;L192&amp;" "&amp;M192</f>
        <v>N191 ( WIRE 340 ) X1610.6 Y993.25 G111</v>
      </c>
    </row>
    <row r="193" customFormat="false" ht="13.8" hidden="false" customHeight="false" outlineLevel="0" collapsed="false">
      <c r="D193" s="1" t="n">
        <f aca="false">D192+$B$6</f>
        <v>341</v>
      </c>
      <c r="E193" s="1" t="n">
        <f aca="false">E192+$B$4</f>
        <v>1610.6</v>
      </c>
      <c r="F193" s="1" t="n">
        <f aca="false">F192+$B$5</f>
        <v>987.500000000001</v>
      </c>
      <c r="I193" s="1" t="s">
        <v>208</v>
      </c>
      <c r="J193" s="1" t="str">
        <f aca="false">"( WIRE "&amp;D193&amp;" )"</f>
        <v>( WIRE 341 )</v>
      </c>
      <c r="K193" s="1" t="str">
        <f aca="false">"X"&amp;$E193</f>
        <v>X1610.6</v>
      </c>
      <c r="L193" s="1" t="str">
        <f aca="false">"Y"&amp;F193</f>
        <v>Y987.5</v>
      </c>
      <c r="M193" s="1" t="str">
        <f aca="false">"G111"</f>
        <v>G111</v>
      </c>
      <c r="O193" s="1" t="str">
        <f aca="false">I193&amp;" "&amp;J193&amp;" "&amp;K193&amp;" "&amp;L193&amp;" "&amp;M193</f>
        <v>N192 ( WIRE 341 ) X1610.6 Y987.5 G111</v>
      </c>
    </row>
    <row r="194" customFormat="false" ht="13.8" hidden="false" customHeight="false" outlineLevel="0" collapsed="false">
      <c r="D194" s="1" t="n">
        <f aca="false">D193+$B$6</f>
        <v>342</v>
      </c>
      <c r="E194" s="1" t="n">
        <f aca="false">E193+$B$4</f>
        <v>1610.6</v>
      </c>
      <c r="F194" s="1" t="n">
        <f aca="false">F193+$B$5</f>
        <v>981.75</v>
      </c>
      <c r="I194" s="1" t="s">
        <v>209</v>
      </c>
      <c r="J194" s="1" t="str">
        <f aca="false">"( WIRE "&amp;D194&amp;" )"</f>
        <v>( WIRE 342 )</v>
      </c>
      <c r="K194" s="1" t="str">
        <f aca="false">"X"&amp;$E194</f>
        <v>X1610.6</v>
      </c>
      <c r="L194" s="1" t="str">
        <f aca="false">"Y"&amp;F194</f>
        <v>Y981.75</v>
      </c>
      <c r="M194" s="1" t="str">
        <f aca="false">"G111"</f>
        <v>G111</v>
      </c>
      <c r="O194" s="1" t="str">
        <f aca="false">I194&amp;" "&amp;J194&amp;" "&amp;K194&amp;" "&amp;L194&amp;" "&amp;M194</f>
        <v>N193 ( WIRE 342 ) X1610.6 Y981.75 G111</v>
      </c>
    </row>
    <row r="195" customFormat="false" ht="13.8" hidden="false" customHeight="false" outlineLevel="0" collapsed="false">
      <c r="D195" s="1" t="n">
        <f aca="false">D194+$B$6</f>
        <v>343</v>
      </c>
      <c r="E195" s="1" t="n">
        <f aca="false">E194+$B$4</f>
        <v>1610.6</v>
      </c>
      <c r="F195" s="1" t="n">
        <f aca="false">F194+$B$5</f>
        <v>976.000000000001</v>
      </c>
      <c r="I195" s="1" t="s">
        <v>210</v>
      </c>
      <c r="J195" s="1" t="str">
        <f aca="false">"( WIRE "&amp;D195&amp;" )"</f>
        <v>( WIRE 343 )</v>
      </c>
      <c r="K195" s="1" t="str">
        <f aca="false">"X"&amp;$E195</f>
        <v>X1610.6</v>
      </c>
      <c r="L195" s="1" t="str">
        <f aca="false">"Y"&amp;F195</f>
        <v>Y976</v>
      </c>
      <c r="M195" s="1" t="str">
        <f aca="false">"G111"</f>
        <v>G111</v>
      </c>
      <c r="O195" s="1" t="str">
        <f aca="false">I195&amp;" "&amp;J195&amp;" "&amp;K195&amp;" "&amp;L195&amp;" "&amp;M195</f>
        <v>N194 ( WIRE 343 ) X1610.6 Y976 G111</v>
      </c>
    </row>
    <row r="196" customFormat="false" ht="13.8" hidden="false" customHeight="false" outlineLevel="0" collapsed="false">
      <c r="D196" s="1" t="n">
        <f aca="false">D195+$B$6</f>
        <v>344</v>
      </c>
      <c r="E196" s="1" t="n">
        <f aca="false">E195+$B$4</f>
        <v>1610.6</v>
      </c>
      <c r="F196" s="1" t="n">
        <f aca="false">F195+$B$5</f>
        <v>970.25</v>
      </c>
      <c r="I196" s="1" t="s">
        <v>211</v>
      </c>
      <c r="J196" s="1" t="str">
        <f aca="false">"( WIRE "&amp;D196&amp;" )"</f>
        <v>( WIRE 344 )</v>
      </c>
      <c r="K196" s="1" t="str">
        <f aca="false">"X"&amp;$E196</f>
        <v>X1610.6</v>
      </c>
      <c r="L196" s="1" t="str">
        <f aca="false">"Y"&amp;F196</f>
        <v>Y970.25</v>
      </c>
      <c r="M196" s="1" t="str">
        <f aca="false">"G111"</f>
        <v>G111</v>
      </c>
      <c r="O196" s="1" t="str">
        <f aca="false">I196&amp;" "&amp;J196&amp;" "&amp;K196&amp;" "&amp;L196&amp;" "&amp;M196</f>
        <v>N195 ( WIRE 344 ) X1610.6 Y970.25 G111</v>
      </c>
    </row>
    <row r="197" customFormat="false" ht="13.8" hidden="false" customHeight="false" outlineLevel="0" collapsed="false">
      <c r="D197" s="1" t="n">
        <f aca="false">D196+$B$6</f>
        <v>345</v>
      </c>
      <c r="E197" s="1" t="n">
        <f aca="false">E196+$B$4</f>
        <v>1610.6</v>
      </c>
      <c r="F197" s="1" t="n">
        <f aca="false">F196+$B$5</f>
        <v>964.500000000001</v>
      </c>
      <c r="I197" s="1" t="s">
        <v>212</v>
      </c>
      <c r="J197" s="1" t="str">
        <f aca="false">"( WIRE "&amp;D197&amp;" )"</f>
        <v>( WIRE 345 )</v>
      </c>
      <c r="K197" s="1" t="str">
        <f aca="false">"X"&amp;$E197</f>
        <v>X1610.6</v>
      </c>
      <c r="L197" s="1" t="str">
        <f aca="false">"Y"&amp;F197</f>
        <v>Y964.5</v>
      </c>
      <c r="M197" s="1" t="str">
        <f aca="false">"G111"</f>
        <v>G111</v>
      </c>
      <c r="O197" s="1" t="str">
        <f aca="false">I197&amp;" "&amp;J197&amp;" "&amp;K197&amp;" "&amp;L197&amp;" "&amp;M197</f>
        <v>N196 ( WIRE 345 ) X1610.6 Y964.5 G111</v>
      </c>
    </row>
    <row r="198" customFormat="false" ht="13.8" hidden="false" customHeight="false" outlineLevel="0" collapsed="false">
      <c r="D198" s="1" t="n">
        <f aca="false">D197+$B$6</f>
        <v>346</v>
      </c>
      <c r="E198" s="1" t="n">
        <f aca="false">E197+$B$4</f>
        <v>1610.6</v>
      </c>
      <c r="F198" s="1" t="n">
        <f aca="false">F197+$B$5</f>
        <v>958.75</v>
      </c>
      <c r="I198" s="1" t="s">
        <v>213</v>
      </c>
      <c r="J198" s="1" t="str">
        <f aca="false">"( WIRE "&amp;D198&amp;" )"</f>
        <v>( WIRE 346 )</v>
      </c>
      <c r="K198" s="1" t="str">
        <f aca="false">"X"&amp;$E198</f>
        <v>X1610.6</v>
      </c>
      <c r="L198" s="1" t="str">
        <f aca="false">"Y"&amp;F198</f>
        <v>Y958.75</v>
      </c>
      <c r="M198" s="1" t="str">
        <f aca="false">"G111"</f>
        <v>G111</v>
      </c>
      <c r="O198" s="1" t="str">
        <f aca="false">I198&amp;" "&amp;J198&amp;" "&amp;K198&amp;" "&amp;L198&amp;" "&amp;M198</f>
        <v>N197 ( WIRE 346 ) X1610.6 Y958.75 G111</v>
      </c>
    </row>
    <row r="199" customFormat="false" ht="13.8" hidden="false" customHeight="false" outlineLevel="0" collapsed="false">
      <c r="D199" s="1" t="n">
        <f aca="false">D198+$B$6</f>
        <v>347</v>
      </c>
      <c r="E199" s="1" t="n">
        <f aca="false">E198+$B$4</f>
        <v>1610.6</v>
      </c>
      <c r="F199" s="1" t="n">
        <f aca="false">F198+$B$5</f>
        <v>953.000000000001</v>
      </c>
      <c r="I199" s="1" t="s">
        <v>214</v>
      </c>
      <c r="J199" s="1" t="str">
        <f aca="false">"( WIRE "&amp;D199&amp;" )"</f>
        <v>( WIRE 347 )</v>
      </c>
      <c r="K199" s="1" t="str">
        <f aca="false">"X"&amp;$E199</f>
        <v>X1610.6</v>
      </c>
      <c r="L199" s="1" t="str">
        <f aca="false">"Y"&amp;F199</f>
        <v>Y953</v>
      </c>
      <c r="M199" s="1" t="str">
        <f aca="false">"G111"</f>
        <v>G111</v>
      </c>
      <c r="O199" s="1" t="str">
        <f aca="false">I199&amp;" "&amp;J199&amp;" "&amp;K199&amp;" "&amp;L199&amp;" "&amp;M199</f>
        <v>N198 ( WIRE 347 ) X1610.6 Y953 G111</v>
      </c>
    </row>
    <row r="200" customFormat="false" ht="13.8" hidden="false" customHeight="false" outlineLevel="0" collapsed="false">
      <c r="D200" s="1" t="n">
        <f aca="false">D199+$B$6</f>
        <v>348</v>
      </c>
      <c r="E200" s="1" t="n">
        <f aca="false">E199+$B$4</f>
        <v>1610.6</v>
      </c>
      <c r="F200" s="1" t="n">
        <f aca="false">F199+$B$5</f>
        <v>947.25</v>
      </c>
      <c r="I200" s="1" t="s">
        <v>215</v>
      </c>
      <c r="J200" s="1" t="str">
        <f aca="false">"( WIRE "&amp;D200&amp;" )"</f>
        <v>( WIRE 348 )</v>
      </c>
      <c r="K200" s="1" t="str">
        <f aca="false">"X"&amp;$E200</f>
        <v>X1610.6</v>
      </c>
      <c r="L200" s="1" t="str">
        <f aca="false">"Y"&amp;F200</f>
        <v>Y947.25</v>
      </c>
      <c r="M200" s="1" t="str">
        <f aca="false">"G111"</f>
        <v>G111</v>
      </c>
      <c r="O200" s="1" t="str">
        <f aca="false">I200&amp;" "&amp;J200&amp;" "&amp;K200&amp;" "&amp;L200&amp;" "&amp;M200</f>
        <v>N199 ( WIRE 348 ) X1610.6 Y947.25 G111</v>
      </c>
    </row>
    <row r="201" customFormat="false" ht="13.8" hidden="false" customHeight="false" outlineLevel="0" collapsed="false">
      <c r="D201" s="1" t="n">
        <f aca="false">D200+$B$6</f>
        <v>349</v>
      </c>
      <c r="E201" s="1" t="n">
        <f aca="false">E200+$B$4</f>
        <v>1610.6</v>
      </c>
      <c r="F201" s="1" t="n">
        <f aca="false">F200+$B$5</f>
        <v>941.5</v>
      </c>
      <c r="I201" s="1" t="s">
        <v>216</v>
      </c>
      <c r="J201" s="1" t="str">
        <f aca="false">"( WIRE "&amp;D201&amp;" )"</f>
        <v>( WIRE 349 )</v>
      </c>
      <c r="K201" s="1" t="str">
        <f aca="false">"X"&amp;$E201</f>
        <v>X1610.6</v>
      </c>
      <c r="L201" s="1" t="str">
        <f aca="false">"Y"&amp;F201</f>
        <v>Y941.5</v>
      </c>
      <c r="M201" s="1" t="str">
        <f aca="false">"G111"</f>
        <v>G111</v>
      </c>
      <c r="O201" s="1" t="str">
        <f aca="false">I201&amp;" "&amp;J201&amp;" "&amp;K201&amp;" "&amp;L201&amp;" "&amp;M201</f>
        <v>N200 ( WIRE 349 ) X1610.6 Y941.5 G111</v>
      </c>
    </row>
    <row r="202" customFormat="false" ht="13.8" hidden="false" customHeight="false" outlineLevel="0" collapsed="false">
      <c r="D202" s="1" t="n">
        <f aca="false">D201+$B$6</f>
        <v>350</v>
      </c>
      <c r="E202" s="1" t="n">
        <f aca="false">E201+$B$4</f>
        <v>1610.6</v>
      </c>
      <c r="F202" s="1" t="n">
        <f aca="false">F201+$B$5</f>
        <v>935.750000000001</v>
      </c>
      <c r="I202" s="1" t="s">
        <v>217</v>
      </c>
      <c r="J202" s="1" t="str">
        <f aca="false">"( WIRE "&amp;D202&amp;" )"</f>
        <v>( WIRE 350 )</v>
      </c>
      <c r="K202" s="1" t="str">
        <f aca="false">"X"&amp;$E202</f>
        <v>X1610.6</v>
      </c>
      <c r="L202" s="1" t="str">
        <f aca="false">"Y"&amp;F202</f>
        <v>Y935.75</v>
      </c>
      <c r="M202" s="1" t="str">
        <f aca="false">"G111"</f>
        <v>G111</v>
      </c>
      <c r="O202" s="1" t="str">
        <f aca="false">I202&amp;" "&amp;J202&amp;" "&amp;K202&amp;" "&amp;L202&amp;" "&amp;M202</f>
        <v>N201 ( WIRE 350 ) X1610.6 Y935.75 G111</v>
      </c>
    </row>
    <row r="203" customFormat="false" ht="13.8" hidden="false" customHeight="false" outlineLevel="0" collapsed="false">
      <c r="D203" s="1" t="n">
        <f aca="false">D202+$B$6</f>
        <v>351</v>
      </c>
      <c r="E203" s="1" t="n">
        <f aca="false">E202+$B$4</f>
        <v>1610.6</v>
      </c>
      <c r="F203" s="1" t="n">
        <f aca="false">F202+$B$5</f>
        <v>930</v>
      </c>
      <c r="I203" s="1" t="s">
        <v>220</v>
      </c>
      <c r="J203" s="1" t="str">
        <f aca="false">"( WIRE "&amp;D203&amp;" )"</f>
        <v>( WIRE 351 )</v>
      </c>
      <c r="K203" s="1" t="str">
        <f aca="false">"X"&amp;$E203</f>
        <v>X1610.6</v>
      </c>
      <c r="L203" s="1" t="str">
        <f aca="false">"Y"&amp;F203</f>
        <v>Y930</v>
      </c>
      <c r="M203" s="1" t="str">
        <f aca="false">"G111"</f>
        <v>G111</v>
      </c>
      <c r="O203" s="1" t="str">
        <f aca="false">I203&amp;" "&amp;J203&amp;" "&amp;K203&amp;" "&amp;L203&amp;" "&amp;M203</f>
        <v>N202 ( WIRE 351 ) X1610.6 Y930 G111</v>
      </c>
    </row>
    <row r="204" customFormat="false" ht="13.8" hidden="false" customHeight="false" outlineLevel="0" collapsed="false">
      <c r="D204" s="1" t="n">
        <f aca="false">D203+$B$6</f>
        <v>352</v>
      </c>
      <c r="E204" s="1" t="n">
        <f aca="false">E203+$B$4</f>
        <v>1610.6</v>
      </c>
      <c r="F204" s="1" t="n">
        <f aca="false">F203+$B$5</f>
        <v>924.250000000001</v>
      </c>
      <c r="I204" s="1" t="s">
        <v>221</v>
      </c>
      <c r="J204" s="1" t="str">
        <f aca="false">"( WIRE "&amp;D204&amp;" )"</f>
        <v>( WIRE 352 )</v>
      </c>
      <c r="K204" s="1" t="str">
        <f aca="false">"X"&amp;$E204</f>
        <v>X1610.6</v>
      </c>
      <c r="L204" s="1" t="str">
        <f aca="false">"Y"&amp;F204</f>
        <v>Y924.25</v>
      </c>
      <c r="M204" s="1" t="str">
        <f aca="false">"G111"</f>
        <v>G111</v>
      </c>
      <c r="O204" s="1" t="str">
        <f aca="false">I204&amp;" "&amp;J204&amp;" "&amp;K204&amp;" "&amp;L204&amp;" "&amp;M204</f>
        <v>N203 ( WIRE 352 ) X1610.6 Y924.25 G111</v>
      </c>
    </row>
    <row r="205" customFormat="false" ht="13.8" hidden="false" customHeight="false" outlineLevel="0" collapsed="false">
      <c r="D205" s="1" t="n">
        <f aca="false">D204+$B$6</f>
        <v>353</v>
      </c>
      <c r="E205" s="1" t="n">
        <f aca="false">E204+$B$4</f>
        <v>1610.6</v>
      </c>
      <c r="F205" s="1" t="n">
        <f aca="false">F204+$B$5</f>
        <v>918.5</v>
      </c>
      <c r="I205" s="1" t="s">
        <v>222</v>
      </c>
      <c r="J205" s="1" t="str">
        <f aca="false">"( WIRE "&amp;D205&amp;" )"</f>
        <v>( WIRE 353 )</v>
      </c>
      <c r="K205" s="1" t="str">
        <f aca="false">"X"&amp;$E205</f>
        <v>X1610.6</v>
      </c>
      <c r="L205" s="1" t="str">
        <f aca="false">"Y"&amp;F205</f>
        <v>Y918.5</v>
      </c>
      <c r="M205" s="1" t="str">
        <f aca="false">"G111"</f>
        <v>G111</v>
      </c>
      <c r="O205" s="1" t="str">
        <f aca="false">I205&amp;" "&amp;J205&amp;" "&amp;K205&amp;" "&amp;L205&amp;" "&amp;M205</f>
        <v>N204 ( WIRE 353 ) X1610.6 Y918.5 G111</v>
      </c>
    </row>
    <row r="206" customFormat="false" ht="13.8" hidden="false" customHeight="false" outlineLevel="0" collapsed="false">
      <c r="D206" s="1" t="n">
        <f aca="false">D205+$B$6</f>
        <v>354</v>
      </c>
      <c r="E206" s="1" t="n">
        <f aca="false">E205+$B$4</f>
        <v>1610.6</v>
      </c>
      <c r="F206" s="1" t="n">
        <f aca="false">F205+$B$5</f>
        <v>912.750000000001</v>
      </c>
      <c r="I206" s="1" t="s">
        <v>223</v>
      </c>
      <c r="J206" s="1" t="str">
        <f aca="false">"( WIRE "&amp;D206&amp;" )"</f>
        <v>( WIRE 354 )</v>
      </c>
      <c r="K206" s="1" t="str">
        <f aca="false">"X"&amp;$E206</f>
        <v>X1610.6</v>
      </c>
      <c r="L206" s="1" t="str">
        <f aca="false">"Y"&amp;F206</f>
        <v>Y912.75</v>
      </c>
      <c r="M206" s="1" t="str">
        <f aca="false">"G111"</f>
        <v>G111</v>
      </c>
      <c r="O206" s="1" t="str">
        <f aca="false">I206&amp;" "&amp;J206&amp;" "&amp;K206&amp;" "&amp;L206&amp;" "&amp;M206</f>
        <v>N205 ( WIRE 354 ) X1610.6 Y912.75 G111</v>
      </c>
    </row>
    <row r="207" customFormat="false" ht="13.8" hidden="false" customHeight="false" outlineLevel="0" collapsed="false">
      <c r="D207" s="1" t="n">
        <f aca="false">D206+$B$6</f>
        <v>355</v>
      </c>
      <c r="E207" s="1" t="n">
        <f aca="false">E206+$B$4</f>
        <v>1610.6</v>
      </c>
      <c r="F207" s="1" t="n">
        <f aca="false">F206+$B$5</f>
        <v>907</v>
      </c>
      <c r="I207" s="1" t="s">
        <v>224</v>
      </c>
      <c r="J207" s="1" t="str">
        <f aca="false">"( WIRE "&amp;D207&amp;" )"</f>
        <v>( WIRE 355 )</v>
      </c>
      <c r="K207" s="1" t="str">
        <f aca="false">"X"&amp;$E207</f>
        <v>X1610.6</v>
      </c>
      <c r="L207" s="1" t="str">
        <f aca="false">"Y"&amp;F207</f>
        <v>Y907</v>
      </c>
      <c r="M207" s="1" t="str">
        <f aca="false">"G111"</f>
        <v>G111</v>
      </c>
      <c r="O207" s="1" t="str">
        <f aca="false">I207&amp;" "&amp;J207&amp;" "&amp;K207&amp;" "&amp;L207&amp;" "&amp;M207</f>
        <v>N206 ( WIRE 355 ) X1610.6 Y907 G111</v>
      </c>
    </row>
    <row r="208" customFormat="false" ht="13.8" hidden="false" customHeight="false" outlineLevel="0" collapsed="false">
      <c r="D208" s="1" t="n">
        <f aca="false">D207+$B$6</f>
        <v>356</v>
      </c>
      <c r="E208" s="1" t="n">
        <f aca="false">E207+$B$4</f>
        <v>1610.6</v>
      </c>
      <c r="F208" s="1" t="n">
        <f aca="false">F207+$B$5</f>
        <v>901.25</v>
      </c>
      <c r="I208" s="1" t="s">
        <v>225</v>
      </c>
      <c r="J208" s="1" t="str">
        <f aca="false">"( WIRE "&amp;D208&amp;" )"</f>
        <v>( WIRE 356 )</v>
      </c>
      <c r="K208" s="1" t="str">
        <f aca="false">"X"&amp;$E208</f>
        <v>X1610.6</v>
      </c>
      <c r="L208" s="1" t="str">
        <f aca="false">"Y"&amp;F208</f>
        <v>Y901.25</v>
      </c>
      <c r="M208" s="1" t="str">
        <f aca="false">"G111"</f>
        <v>G111</v>
      </c>
      <c r="O208" s="1" t="str">
        <f aca="false">I208&amp;" "&amp;J208&amp;" "&amp;K208&amp;" "&amp;L208&amp;" "&amp;M208</f>
        <v>N207 ( WIRE 356 ) X1610.6 Y901.25 G111</v>
      </c>
    </row>
    <row r="209" customFormat="false" ht="13.8" hidden="false" customHeight="false" outlineLevel="0" collapsed="false">
      <c r="D209" s="1" t="n">
        <f aca="false">D208+$B$6</f>
        <v>357</v>
      </c>
      <c r="E209" s="1" t="n">
        <f aca="false">E208+$B$4</f>
        <v>1610.6</v>
      </c>
      <c r="F209" s="1" t="n">
        <f aca="false">F208+$B$5</f>
        <v>895.500000000001</v>
      </c>
      <c r="I209" s="1" t="s">
        <v>226</v>
      </c>
      <c r="J209" s="1" t="str">
        <f aca="false">"( WIRE "&amp;D209&amp;" )"</f>
        <v>( WIRE 357 )</v>
      </c>
      <c r="K209" s="1" t="str">
        <f aca="false">"X"&amp;$E209</f>
        <v>X1610.6</v>
      </c>
      <c r="L209" s="1" t="str">
        <f aca="false">"Y"&amp;F209</f>
        <v>Y895.5</v>
      </c>
      <c r="M209" s="1" t="str">
        <f aca="false">"G111"</f>
        <v>G111</v>
      </c>
      <c r="O209" s="1" t="str">
        <f aca="false">I209&amp;" "&amp;J209&amp;" "&amp;K209&amp;" "&amp;L209&amp;" "&amp;M209</f>
        <v>N208 ( WIRE 357 ) X1610.6 Y895.5 G111</v>
      </c>
    </row>
    <row r="210" customFormat="false" ht="13.8" hidden="false" customHeight="false" outlineLevel="0" collapsed="false">
      <c r="D210" s="1" t="n">
        <f aca="false">D209+$B$6</f>
        <v>358</v>
      </c>
      <c r="E210" s="1" t="n">
        <f aca="false">E209+$B$4</f>
        <v>1610.6</v>
      </c>
      <c r="F210" s="1" t="n">
        <f aca="false">F209+$B$5</f>
        <v>889.75</v>
      </c>
      <c r="I210" s="1" t="s">
        <v>227</v>
      </c>
      <c r="J210" s="1" t="str">
        <f aca="false">"( WIRE "&amp;D210&amp;" )"</f>
        <v>( WIRE 358 )</v>
      </c>
      <c r="K210" s="1" t="str">
        <f aca="false">"X"&amp;$E210</f>
        <v>X1610.6</v>
      </c>
      <c r="L210" s="1" t="str">
        <f aca="false">"Y"&amp;F210</f>
        <v>Y889.75</v>
      </c>
      <c r="M210" s="1" t="str">
        <f aca="false">"G111"</f>
        <v>G111</v>
      </c>
      <c r="O210" s="1" t="str">
        <f aca="false">I210&amp;" "&amp;J210&amp;" "&amp;K210&amp;" "&amp;L210&amp;" "&amp;M210</f>
        <v>N209 ( WIRE 358 ) X1610.6 Y889.75 G111</v>
      </c>
    </row>
    <row r="211" customFormat="false" ht="13.8" hidden="false" customHeight="false" outlineLevel="0" collapsed="false">
      <c r="D211" s="1" t="n">
        <f aca="false">D210+$B$6</f>
        <v>359</v>
      </c>
      <c r="E211" s="1" t="n">
        <f aca="false">E210+$B$4</f>
        <v>1610.6</v>
      </c>
      <c r="F211" s="1" t="n">
        <f aca="false">F210+$B$5</f>
        <v>884.000000000001</v>
      </c>
      <c r="I211" s="1" t="s">
        <v>228</v>
      </c>
      <c r="J211" s="1" t="str">
        <f aca="false">"( WIRE "&amp;D211&amp;" )"</f>
        <v>( WIRE 359 )</v>
      </c>
      <c r="K211" s="1" t="str">
        <f aca="false">"X"&amp;$E211</f>
        <v>X1610.6</v>
      </c>
      <c r="L211" s="1" t="str">
        <f aca="false">"Y"&amp;F211</f>
        <v>Y884</v>
      </c>
      <c r="M211" s="1" t="str">
        <f aca="false">"G111"</f>
        <v>G111</v>
      </c>
      <c r="O211" s="1" t="str">
        <f aca="false">I211&amp;" "&amp;J211&amp;" "&amp;K211&amp;" "&amp;L211&amp;" "&amp;M211</f>
        <v>N210 ( WIRE 359 ) X1610.6 Y884 G111</v>
      </c>
    </row>
    <row r="212" customFormat="false" ht="13.8" hidden="false" customHeight="false" outlineLevel="0" collapsed="false">
      <c r="D212" s="1" t="n">
        <f aca="false">D211+$B$6</f>
        <v>360</v>
      </c>
      <c r="E212" s="1" t="n">
        <f aca="false">E211+$B$4</f>
        <v>1610.6</v>
      </c>
      <c r="F212" s="1" t="n">
        <f aca="false">F211+$B$5</f>
        <v>878.25</v>
      </c>
      <c r="I212" s="1" t="s">
        <v>229</v>
      </c>
      <c r="J212" s="1" t="str">
        <f aca="false">"( WIRE "&amp;D212&amp;" )"</f>
        <v>( WIRE 360 )</v>
      </c>
      <c r="K212" s="1" t="str">
        <f aca="false">"X"&amp;$E212</f>
        <v>X1610.6</v>
      </c>
      <c r="L212" s="1" t="str">
        <f aca="false">"Y"&amp;F212</f>
        <v>Y878.25</v>
      </c>
      <c r="M212" s="1" t="str">
        <f aca="false">"G111"</f>
        <v>G111</v>
      </c>
      <c r="O212" s="1" t="str">
        <f aca="false">I212&amp;" "&amp;J212&amp;" "&amp;K212&amp;" "&amp;L212&amp;" "&amp;M212</f>
        <v>N211 ( WIRE 360 ) X1610.6 Y878.25 G111</v>
      </c>
    </row>
    <row r="213" customFormat="false" ht="13.8" hidden="false" customHeight="false" outlineLevel="0" collapsed="false">
      <c r="D213" s="1" t="n">
        <f aca="false">D212+$B$6</f>
        <v>361</v>
      </c>
      <c r="E213" s="1" t="n">
        <f aca="false">E212+$B$4</f>
        <v>1610.6</v>
      </c>
      <c r="F213" s="1" t="n">
        <f aca="false">F212+$B$5</f>
        <v>872.500000000001</v>
      </c>
      <c r="I213" s="1" t="s">
        <v>230</v>
      </c>
      <c r="J213" s="1" t="str">
        <f aca="false">"( WIRE "&amp;D213&amp;" )"</f>
        <v>( WIRE 361 )</v>
      </c>
      <c r="K213" s="1" t="str">
        <f aca="false">"X"&amp;$E213</f>
        <v>X1610.6</v>
      </c>
      <c r="L213" s="1" t="str">
        <f aca="false">"Y"&amp;F213</f>
        <v>Y872.5</v>
      </c>
      <c r="M213" s="1" t="str">
        <f aca="false">"G111"</f>
        <v>G111</v>
      </c>
      <c r="O213" s="1" t="str">
        <f aca="false">I213&amp;" "&amp;J213&amp;" "&amp;K213&amp;" "&amp;L213&amp;" "&amp;M213</f>
        <v>N212 ( WIRE 361 ) X1610.6 Y872.5 G111</v>
      </c>
    </row>
    <row r="214" customFormat="false" ht="13.8" hidden="false" customHeight="false" outlineLevel="0" collapsed="false">
      <c r="D214" s="1" t="n">
        <f aca="false">D213+$B$6</f>
        <v>362</v>
      </c>
      <c r="E214" s="1" t="n">
        <f aca="false">E213+$B$4</f>
        <v>1610.6</v>
      </c>
      <c r="F214" s="1" t="n">
        <f aca="false">F213+$B$5</f>
        <v>866.75</v>
      </c>
      <c r="I214" s="1" t="s">
        <v>231</v>
      </c>
      <c r="J214" s="1" t="str">
        <f aca="false">"( WIRE "&amp;D214&amp;" )"</f>
        <v>( WIRE 362 )</v>
      </c>
      <c r="K214" s="1" t="str">
        <f aca="false">"X"&amp;$E214</f>
        <v>X1610.6</v>
      </c>
      <c r="L214" s="1" t="str">
        <f aca="false">"Y"&amp;F214</f>
        <v>Y866.75</v>
      </c>
      <c r="M214" s="1" t="str">
        <f aca="false">"G111"</f>
        <v>G111</v>
      </c>
      <c r="O214" s="1" t="str">
        <f aca="false">I214&amp;" "&amp;J214&amp;" "&amp;K214&amp;" "&amp;L214&amp;" "&amp;M214</f>
        <v>N213 ( WIRE 362 ) X1610.6 Y866.75 G111</v>
      </c>
    </row>
    <row r="215" customFormat="false" ht="13.8" hidden="false" customHeight="false" outlineLevel="0" collapsed="false">
      <c r="D215" s="1" t="n">
        <f aca="false">D214+$B$6</f>
        <v>363</v>
      </c>
      <c r="E215" s="1" t="n">
        <f aca="false">E214+$B$4</f>
        <v>1610.6</v>
      </c>
      <c r="F215" s="1" t="n">
        <f aca="false">F214+$B$5</f>
        <v>861.000000000001</v>
      </c>
      <c r="I215" s="1" t="s">
        <v>232</v>
      </c>
      <c r="J215" s="1" t="str">
        <f aca="false">"( WIRE "&amp;D215&amp;" )"</f>
        <v>( WIRE 363 )</v>
      </c>
      <c r="K215" s="1" t="str">
        <f aca="false">"X"&amp;$E215</f>
        <v>X1610.6</v>
      </c>
      <c r="L215" s="1" t="str">
        <f aca="false">"Y"&amp;F215</f>
        <v>Y861</v>
      </c>
      <c r="M215" s="1" t="str">
        <f aca="false">"G111"</f>
        <v>G111</v>
      </c>
      <c r="O215" s="1" t="str">
        <f aca="false">I215&amp;" "&amp;J215&amp;" "&amp;K215&amp;" "&amp;L215&amp;" "&amp;M215</f>
        <v>N214 ( WIRE 363 ) X1610.6 Y861 G111</v>
      </c>
    </row>
    <row r="216" customFormat="false" ht="13.8" hidden="false" customHeight="false" outlineLevel="0" collapsed="false">
      <c r="D216" s="1" t="n">
        <f aca="false">D215+$B$6</f>
        <v>364</v>
      </c>
      <c r="E216" s="1" t="n">
        <f aca="false">E215+$B$4</f>
        <v>1610.6</v>
      </c>
      <c r="F216" s="1" t="n">
        <f aca="false">F215+$B$5</f>
        <v>855.25</v>
      </c>
      <c r="I216" s="1" t="s">
        <v>233</v>
      </c>
      <c r="J216" s="1" t="str">
        <f aca="false">"( WIRE "&amp;D216&amp;" )"</f>
        <v>( WIRE 364 )</v>
      </c>
      <c r="K216" s="1" t="str">
        <f aca="false">"X"&amp;$E216</f>
        <v>X1610.6</v>
      </c>
      <c r="L216" s="1" t="str">
        <f aca="false">"Y"&amp;F216</f>
        <v>Y855.25</v>
      </c>
      <c r="M216" s="1" t="str">
        <f aca="false">"G111"</f>
        <v>G111</v>
      </c>
      <c r="O216" s="1" t="str">
        <f aca="false">I216&amp;" "&amp;J216&amp;" "&amp;K216&amp;" "&amp;L216&amp;" "&amp;M216</f>
        <v>N215 ( WIRE 364 ) X1610.6 Y855.25 G111</v>
      </c>
    </row>
    <row r="217" customFormat="false" ht="13.8" hidden="false" customHeight="false" outlineLevel="0" collapsed="false">
      <c r="D217" s="1" t="n">
        <f aca="false">D216+$B$6</f>
        <v>365</v>
      </c>
      <c r="E217" s="1" t="n">
        <f aca="false">E216+$B$4</f>
        <v>1610.6</v>
      </c>
      <c r="F217" s="1" t="n">
        <f aca="false">F216+$B$5</f>
        <v>849.5</v>
      </c>
      <c r="I217" s="1" t="s">
        <v>234</v>
      </c>
      <c r="J217" s="1" t="str">
        <f aca="false">"( WIRE "&amp;D217&amp;" )"</f>
        <v>( WIRE 365 )</v>
      </c>
      <c r="K217" s="1" t="str">
        <f aca="false">"X"&amp;$E217</f>
        <v>X1610.6</v>
      </c>
      <c r="L217" s="1" t="str">
        <f aca="false">"Y"&amp;F217</f>
        <v>Y849.5</v>
      </c>
      <c r="M217" s="1" t="str">
        <f aca="false">"G111"</f>
        <v>G111</v>
      </c>
      <c r="O217" s="1" t="str">
        <f aca="false">I217&amp;" "&amp;J217&amp;" "&amp;K217&amp;" "&amp;L217&amp;" "&amp;M217</f>
        <v>N216 ( WIRE 365 ) X1610.6 Y849.5 G111</v>
      </c>
    </row>
    <row r="218" customFormat="false" ht="13.8" hidden="false" customHeight="false" outlineLevel="0" collapsed="false">
      <c r="D218" s="1" t="n">
        <f aca="false">D217+$B$6</f>
        <v>366</v>
      </c>
      <c r="E218" s="1" t="n">
        <f aca="false">E217+$B$4</f>
        <v>1610.6</v>
      </c>
      <c r="F218" s="1" t="n">
        <f aca="false">F217+$B$5</f>
        <v>843.750000000001</v>
      </c>
      <c r="I218" s="1" t="s">
        <v>235</v>
      </c>
      <c r="J218" s="1" t="str">
        <f aca="false">"( WIRE "&amp;D218&amp;" )"</f>
        <v>( WIRE 366 )</v>
      </c>
      <c r="K218" s="1" t="str">
        <f aca="false">"X"&amp;$E218</f>
        <v>X1610.6</v>
      </c>
      <c r="L218" s="1" t="str">
        <f aca="false">"Y"&amp;F218</f>
        <v>Y843.75</v>
      </c>
      <c r="M218" s="1" t="str">
        <f aca="false">"G111"</f>
        <v>G111</v>
      </c>
      <c r="O218" s="1" t="str">
        <f aca="false">I218&amp;" "&amp;J218&amp;" "&amp;K218&amp;" "&amp;L218&amp;" "&amp;M218</f>
        <v>N217 ( WIRE 366 ) X1610.6 Y843.75 G111</v>
      </c>
    </row>
    <row r="219" customFormat="false" ht="13.8" hidden="false" customHeight="false" outlineLevel="0" collapsed="false">
      <c r="D219" s="1" t="n">
        <f aca="false">D218+$B$6</f>
        <v>367</v>
      </c>
      <c r="E219" s="1" t="n">
        <f aca="false">E218+$B$4</f>
        <v>1610.6</v>
      </c>
      <c r="F219" s="1" t="n">
        <f aca="false">F218+$B$5</f>
        <v>838</v>
      </c>
      <c r="I219" s="1" t="s">
        <v>236</v>
      </c>
      <c r="J219" s="1" t="str">
        <f aca="false">"( WIRE "&amp;D219&amp;" )"</f>
        <v>( WIRE 367 )</v>
      </c>
      <c r="K219" s="1" t="str">
        <f aca="false">"X"&amp;$E219</f>
        <v>X1610.6</v>
      </c>
      <c r="L219" s="1" t="str">
        <f aca="false">"Y"&amp;F219</f>
        <v>Y838</v>
      </c>
      <c r="M219" s="1" t="str">
        <f aca="false">"G111"</f>
        <v>G111</v>
      </c>
      <c r="O219" s="1" t="str">
        <f aca="false">I219&amp;" "&amp;J219&amp;" "&amp;K219&amp;" "&amp;L219&amp;" "&amp;M219</f>
        <v>N218 ( WIRE 367 ) X1610.6 Y838 G111</v>
      </c>
    </row>
    <row r="220" customFormat="false" ht="13.8" hidden="false" customHeight="false" outlineLevel="0" collapsed="false">
      <c r="D220" s="1" t="n">
        <f aca="false">D219+$B$6</f>
        <v>368</v>
      </c>
      <c r="E220" s="1" t="n">
        <f aca="false">E219+$B$4</f>
        <v>1610.6</v>
      </c>
      <c r="F220" s="1" t="n">
        <f aca="false">F219+$B$5</f>
        <v>832.250000000001</v>
      </c>
      <c r="I220" s="1" t="s">
        <v>237</v>
      </c>
      <c r="J220" s="1" t="str">
        <f aca="false">"( WIRE "&amp;D220&amp;" )"</f>
        <v>( WIRE 368 )</v>
      </c>
      <c r="K220" s="1" t="str">
        <f aca="false">"X"&amp;$E220</f>
        <v>X1610.6</v>
      </c>
      <c r="L220" s="1" t="str">
        <f aca="false">"Y"&amp;F220</f>
        <v>Y832.25</v>
      </c>
      <c r="M220" s="1" t="str">
        <f aca="false">"G111"</f>
        <v>G111</v>
      </c>
      <c r="O220" s="1" t="str">
        <f aca="false">I220&amp;" "&amp;J220&amp;" "&amp;K220&amp;" "&amp;L220&amp;" "&amp;M220</f>
        <v>N219 ( WIRE 368 ) X1610.6 Y832.25 G111</v>
      </c>
    </row>
    <row r="221" customFormat="false" ht="13.8" hidden="false" customHeight="false" outlineLevel="0" collapsed="false">
      <c r="D221" s="1" t="n">
        <f aca="false">D220+$B$6</f>
        <v>369</v>
      </c>
      <c r="E221" s="1" t="n">
        <f aca="false">E220+$B$4</f>
        <v>1610.6</v>
      </c>
      <c r="F221" s="1" t="n">
        <f aca="false">F220+$B$5</f>
        <v>826.5</v>
      </c>
      <c r="I221" s="1" t="s">
        <v>238</v>
      </c>
      <c r="J221" s="1" t="str">
        <f aca="false">"( WIRE "&amp;D221&amp;" )"</f>
        <v>( WIRE 369 )</v>
      </c>
      <c r="K221" s="1" t="str">
        <f aca="false">"X"&amp;$E221</f>
        <v>X1610.6</v>
      </c>
      <c r="L221" s="1" t="str">
        <f aca="false">"Y"&amp;F221</f>
        <v>Y826.5</v>
      </c>
      <c r="M221" s="1" t="str">
        <f aca="false">"G111"</f>
        <v>G111</v>
      </c>
      <c r="O221" s="1" t="str">
        <f aca="false">I221&amp;" "&amp;J221&amp;" "&amp;K221&amp;" "&amp;L221&amp;" "&amp;M221</f>
        <v>N220 ( WIRE 369 ) X1610.6 Y826.5 G111</v>
      </c>
    </row>
    <row r="222" customFormat="false" ht="13.8" hidden="false" customHeight="false" outlineLevel="0" collapsed="false">
      <c r="D222" s="1" t="n">
        <f aca="false">D221+$B$6</f>
        <v>370</v>
      </c>
      <c r="E222" s="1" t="n">
        <f aca="false">E221+$B$4</f>
        <v>1610.6</v>
      </c>
      <c r="F222" s="1" t="n">
        <f aca="false">F221+$B$5</f>
        <v>820.750000000001</v>
      </c>
      <c r="I222" s="1" t="s">
        <v>239</v>
      </c>
      <c r="J222" s="1" t="str">
        <f aca="false">"( WIRE "&amp;D222&amp;" )"</f>
        <v>( WIRE 370 )</v>
      </c>
      <c r="K222" s="1" t="str">
        <f aca="false">"X"&amp;$E222</f>
        <v>X1610.6</v>
      </c>
      <c r="L222" s="1" t="str">
        <f aca="false">"Y"&amp;F222</f>
        <v>Y820.75</v>
      </c>
      <c r="M222" s="1" t="str">
        <f aca="false">"G111"</f>
        <v>G111</v>
      </c>
      <c r="O222" s="1" t="str">
        <f aca="false">I222&amp;" "&amp;J222&amp;" "&amp;K222&amp;" "&amp;L222&amp;" "&amp;M222</f>
        <v>N221 ( WIRE 370 ) X1610.6 Y820.75 G111</v>
      </c>
    </row>
    <row r="223" customFormat="false" ht="13.8" hidden="false" customHeight="false" outlineLevel="0" collapsed="false">
      <c r="D223" s="1" t="n">
        <f aca="false">D222+$B$6</f>
        <v>371</v>
      </c>
      <c r="E223" s="1" t="n">
        <f aca="false">E222+$B$4</f>
        <v>1610.6</v>
      </c>
      <c r="F223" s="1" t="n">
        <f aca="false">F222+$B$5</f>
        <v>815</v>
      </c>
      <c r="I223" s="1" t="s">
        <v>240</v>
      </c>
      <c r="J223" s="1" t="str">
        <f aca="false">"( WIRE "&amp;D223&amp;" )"</f>
        <v>( WIRE 371 )</v>
      </c>
      <c r="K223" s="1" t="str">
        <f aca="false">"X"&amp;$E223</f>
        <v>X1610.6</v>
      </c>
      <c r="L223" s="1" t="str">
        <f aca="false">"Y"&amp;F223</f>
        <v>Y815</v>
      </c>
      <c r="M223" s="1" t="str">
        <f aca="false">"G111"</f>
        <v>G111</v>
      </c>
      <c r="O223" s="1" t="str">
        <f aca="false">I223&amp;" "&amp;J223&amp;" "&amp;K223&amp;" "&amp;L223&amp;" "&amp;M223</f>
        <v>N222 ( WIRE 371 ) X1610.6 Y815 G111</v>
      </c>
    </row>
    <row r="224" customFormat="false" ht="13.8" hidden="false" customHeight="false" outlineLevel="0" collapsed="false">
      <c r="D224" s="1" t="n">
        <f aca="false">D223+$B$6</f>
        <v>372</v>
      </c>
      <c r="E224" s="1" t="n">
        <f aca="false">E223+$B$4</f>
        <v>1610.6</v>
      </c>
      <c r="F224" s="1" t="n">
        <f aca="false">F223+$B$5</f>
        <v>809.250000000001</v>
      </c>
      <c r="I224" s="1" t="s">
        <v>241</v>
      </c>
      <c r="J224" s="1" t="str">
        <f aca="false">"( WIRE "&amp;D224&amp;" )"</f>
        <v>( WIRE 372 )</v>
      </c>
      <c r="K224" s="1" t="str">
        <f aca="false">"X"&amp;$E224</f>
        <v>X1610.6</v>
      </c>
      <c r="L224" s="1" t="str">
        <f aca="false">"Y"&amp;F224</f>
        <v>Y809.25</v>
      </c>
      <c r="M224" s="1" t="str">
        <f aca="false">"G111"</f>
        <v>G111</v>
      </c>
      <c r="O224" s="1" t="str">
        <f aca="false">I224&amp;" "&amp;J224&amp;" "&amp;K224&amp;" "&amp;L224&amp;" "&amp;M224</f>
        <v>N223 ( WIRE 372 ) X1610.6 Y809.25 G111</v>
      </c>
    </row>
    <row r="225" customFormat="false" ht="13.8" hidden="false" customHeight="false" outlineLevel="0" collapsed="false">
      <c r="D225" s="1" t="n">
        <f aca="false">D224+$B$6</f>
        <v>373</v>
      </c>
      <c r="E225" s="1" t="n">
        <f aca="false">E224+$B$4</f>
        <v>1610.6</v>
      </c>
      <c r="F225" s="1" t="n">
        <f aca="false">F224+$B$5</f>
        <v>803.5</v>
      </c>
      <c r="I225" s="1" t="s">
        <v>242</v>
      </c>
      <c r="J225" s="1" t="str">
        <f aca="false">"( WIRE "&amp;D225&amp;" )"</f>
        <v>( WIRE 373 )</v>
      </c>
      <c r="K225" s="1" t="str">
        <f aca="false">"X"&amp;$E225</f>
        <v>X1610.6</v>
      </c>
      <c r="L225" s="1" t="str">
        <f aca="false">"Y"&amp;F225</f>
        <v>Y803.5</v>
      </c>
      <c r="M225" s="1" t="str">
        <f aca="false">"G111"</f>
        <v>G111</v>
      </c>
      <c r="O225" s="1" t="str">
        <f aca="false">I225&amp;" "&amp;J225&amp;" "&amp;K225&amp;" "&amp;L225&amp;" "&amp;M225</f>
        <v>N224 ( WIRE 373 ) X1610.6 Y803.5 G111</v>
      </c>
    </row>
    <row r="226" customFormat="false" ht="13.8" hidden="false" customHeight="false" outlineLevel="0" collapsed="false">
      <c r="D226" s="1" t="n">
        <f aca="false">D225+$B$6</f>
        <v>374</v>
      </c>
      <c r="E226" s="1" t="n">
        <f aca="false">E225+$B$4</f>
        <v>1610.6</v>
      </c>
      <c r="F226" s="1" t="n">
        <f aca="false">F225+$B$5</f>
        <v>797.75</v>
      </c>
      <c r="I226" s="1" t="s">
        <v>243</v>
      </c>
      <c r="J226" s="1" t="str">
        <f aca="false">"( WIRE "&amp;D226&amp;" )"</f>
        <v>( WIRE 374 )</v>
      </c>
      <c r="K226" s="1" t="str">
        <f aca="false">"X"&amp;$E226</f>
        <v>X1610.6</v>
      </c>
      <c r="L226" s="1" t="str">
        <f aca="false">"Y"&amp;F226</f>
        <v>Y797.75</v>
      </c>
      <c r="M226" s="1" t="str">
        <f aca="false">"G111"</f>
        <v>G111</v>
      </c>
      <c r="O226" s="1" t="str">
        <f aca="false">I226&amp;" "&amp;J226&amp;" "&amp;K226&amp;" "&amp;L226&amp;" "&amp;M226</f>
        <v>N225 ( WIRE 374 ) X1610.6 Y797.75 G111</v>
      </c>
    </row>
    <row r="227" customFormat="false" ht="13.8" hidden="false" customHeight="false" outlineLevel="0" collapsed="false">
      <c r="D227" s="1" t="n">
        <f aca="false">D226+$B$6</f>
        <v>375</v>
      </c>
      <c r="E227" s="1" t="n">
        <f aca="false">E226+$B$4</f>
        <v>1610.6</v>
      </c>
      <c r="F227" s="1" t="n">
        <f aca="false">F226+$B$5</f>
        <v>792</v>
      </c>
      <c r="I227" s="1" t="s">
        <v>244</v>
      </c>
      <c r="J227" s="1" t="str">
        <f aca="false">"( WIRE "&amp;D227&amp;" )"</f>
        <v>( WIRE 375 )</v>
      </c>
      <c r="K227" s="1" t="str">
        <f aca="false">"X"&amp;$E227</f>
        <v>X1610.6</v>
      </c>
      <c r="L227" s="1" t="str">
        <f aca="false">"Y"&amp;F227</f>
        <v>Y792</v>
      </c>
      <c r="M227" s="1" t="str">
        <f aca="false">"G111"</f>
        <v>G111</v>
      </c>
      <c r="O227" s="1" t="str">
        <f aca="false">I227&amp;" "&amp;J227&amp;" "&amp;K227&amp;" "&amp;L227&amp;" "&amp;M227</f>
        <v>N226 ( WIRE 375 ) X1610.6 Y792 G111</v>
      </c>
    </row>
    <row r="228" customFormat="false" ht="13.8" hidden="false" customHeight="false" outlineLevel="0" collapsed="false">
      <c r="D228" s="1" t="n">
        <f aca="false">D227+$B$6</f>
        <v>376</v>
      </c>
      <c r="E228" s="1" t="n">
        <f aca="false">E227+$B$4</f>
        <v>1610.6</v>
      </c>
      <c r="F228" s="1" t="n">
        <f aca="false">F227+$B$5</f>
        <v>786.25</v>
      </c>
      <c r="I228" s="1" t="s">
        <v>245</v>
      </c>
      <c r="J228" s="1" t="str">
        <f aca="false">"( WIRE "&amp;D228&amp;" )"</f>
        <v>( WIRE 376 )</v>
      </c>
      <c r="K228" s="1" t="str">
        <f aca="false">"X"&amp;$E228</f>
        <v>X1610.6</v>
      </c>
      <c r="L228" s="1" t="str">
        <f aca="false">"Y"&amp;F228</f>
        <v>Y786.25</v>
      </c>
      <c r="M228" s="1" t="str">
        <f aca="false">"G111"</f>
        <v>G111</v>
      </c>
      <c r="O228" s="1" t="str">
        <f aca="false">I228&amp;" "&amp;J228&amp;" "&amp;K228&amp;" "&amp;L228&amp;" "&amp;M228</f>
        <v>N227 ( WIRE 376 ) X1610.6 Y786.25 G111</v>
      </c>
    </row>
    <row r="229" customFormat="false" ht="13.8" hidden="false" customHeight="false" outlineLevel="0" collapsed="false">
      <c r="D229" s="1" t="n">
        <f aca="false">D228+$B$6</f>
        <v>377</v>
      </c>
      <c r="E229" s="1" t="n">
        <f aca="false">E228+$B$4</f>
        <v>1610.6</v>
      </c>
      <c r="F229" s="1" t="n">
        <f aca="false">F228+$B$5</f>
        <v>780.5</v>
      </c>
      <c r="I229" s="1" t="s">
        <v>246</v>
      </c>
      <c r="J229" s="1" t="str">
        <f aca="false">"( WIRE "&amp;D229&amp;" )"</f>
        <v>( WIRE 377 )</v>
      </c>
      <c r="K229" s="1" t="str">
        <f aca="false">"X"&amp;$E229</f>
        <v>X1610.6</v>
      </c>
      <c r="L229" s="1" t="str">
        <f aca="false">"Y"&amp;F229</f>
        <v>Y780.5</v>
      </c>
      <c r="M229" s="1" t="str">
        <f aca="false">"G111"</f>
        <v>G111</v>
      </c>
      <c r="O229" s="1" t="str">
        <f aca="false">I229&amp;" "&amp;J229&amp;" "&amp;K229&amp;" "&amp;L229&amp;" "&amp;M229</f>
        <v>N228 ( WIRE 377 ) X1610.6 Y780.5 G111</v>
      </c>
    </row>
    <row r="230" customFormat="false" ht="13.8" hidden="false" customHeight="false" outlineLevel="0" collapsed="false">
      <c r="D230" s="1" t="n">
        <f aca="false">D229+$B$6</f>
        <v>378</v>
      </c>
      <c r="E230" s="1" t="n">
        <f aca="false">E229+$B$4</f>
        <v>1610.6</v>
      </c>
      <c r="F230" s="1" t="n">
        <f aca="false">F229+$B$5</f>
        <v>774.750000000001</v>
      </c>
      <c r="I230" s="1" t="s">
        <v>247</v>
      </c>
      <c r="J230" s="1" t="str">
        <f aca="false">"( WIRE "&amp;D230&amp;" )"</f>
        <v>( WIRE 378 )</v>
      </c>
      <c r="K230" s="1" t="str">
        <f aca="false">"X"&amp;$E230</f>
        <v>X1610.6</v>
      </c>
      <c r="L230" s="1" t="str">
        <f aca="false">"Y"&amp;F230</f>
        <v>Y774.75</v>
      </c>
      <c r="M230" s="1" t="str">
        <f aca="false">"G111"</f>
        <v>G111</v>
      </c>
      <c r="O230" s="1" t="str">
        <f aca="false">I230&amp;" "&amp;J230&amp;" "&amp;K230&amp;" "&amp;L230&amp;" "&amp;M230</f>
        <v>N229 ( WIRE 378 ) X1610.6 Y774.75 G111</v>
      </c>
    </row>
    <row r="231" customFormat="false" ht="13.8" hidden="false" customHeight="false" outlineLevel="0" collapsed="false">
      <c r="D231" s="1" t="n">
        <f aca="false">D230+$B$6</f>
        <v>379</v>
      </c>
      <c r="E231" s="1" t="n">
        <f aca="false">E230+$B$4</f>
        <v>1610.6</v>
      </c>
      <c r="F231" s="1" t="n">
        <f aca="false">F230+$B$5</f>
        <v>769.000000000001</v>
      </c>
      <c r="I231" s="1" t="s">
        <v>248</v>
      </c>
      <c r="J231" s="1" t="str">
        <f aca="false">"( WIRE "&amp;D231&amp;" )"</f>
        <v>( WIRE 379 )</v>
      </c>
      <c r="K231" s="1" t="str">
        <f aca="false">"X"&amp;$E231</f>
        <v>X1610.6</v>
      </c>
      <c r="L231" s="1" t="str">
        <f aca="false">"Y"&amp;F231</f>
        <v>Y769</v>
      </c>
      <c r="M231" s="1" t="str">
        <f aca="false">"G111"</f>
        <v>G111</v>
      </c>
      <c r="O231" s="1" t="str">
        <f aca="false">I231&amp;" "&amp;J231&amp;" "&amp;K231&amp;" "&amp;L231&amp;" "&amp;M231</f>
        <v>N230 ( WIRE 379 ) X1610.6 Y769 G111</v>
      </c>
    </row>
    <row r="232" customFormat="false" ht="13.8" hidden="false" customHeight="false" outlineLevel="0" collapsed="false">
      <c r="D232" s="1" t="n">
        <f aca="false">D231+$B$6</f>
        <v>380</v>
      </c>
      <c r="E232" s="1" t="n">
        <f aca="false">E231+$B$4</f>
        <v>1610.6</v>
      </c>
      <c r="F232" s="1" t="n">
        <f aca="false">F231+$B$5</f>
        <v>763.250000000001</v>
      </c>
      <c r="I232" s="1" t="s">
        <v>249</v>
      </c>
      <c r="J232" s="1" t="str">
        <f aca="false">"( WIRE "&amp;D232&amp;" )"</f>
        <v>( WIRE 380 )</v>
      </c>
      <c r="K232" s="1" t="str">
        <f aca="false">"X"&amp;$E232</f>
        <v>X1610.6</v>
      </c>
      <c r="L232" s="1" t="str">
        <f aca="false">"Y"&amp;F232</f>
        <v>Y763.25</v>
      </c>
      <c r="M232" s="1" t="str">
        <f aca="false">"G111"</f>
        <v>G111</v>
      </c>
      <c r="O232" s="1" t="str">
        <f aca="false">I232&amp;" "&amp;J232&amp;" "&amp;K232&amp;" "&amp;L232&amp;" "&amp;M232</f>
        <v>N231 ( WIRE 380 ) X1610.6 Y763.25 G111</v>
      </c>
    </row>
    <row r="233" customFormat="false" ht="13.8" hidden="false" customHeight="false" outlineLevel="0" collapsed="false">
      <c r="D233" s="1" t="n">
        <f aca="false">D232+$B$6</f>
        <v>381</v>
      </c>
      <c r="E233" s="1" t="n">
        <f aca="false">E232+$B$4</f>
        <v>1610.6</v>
      </c>
      <c r="F233" s="1" t="n">
        <f aca="false">F232+$B$5</f>
        <v>757.5</v>
      </c>
      <c r="I233" s="1" t="s">
        <v>250</v>
      </c>
      <c r="J233" s="1" t="str">
        <f aca="false">"( WIRE "&amp;D233&amp;" )"</f>
        <v>( WIRE 381 )</v>
      </c>
      <c r="K233" s="1" t="str">
        <f aca="false">"X"&amp;$E233</f>
        <v>X1610.6</v>
      </c>
      <c r="L233" s="1" t="str">
        <f aca="false">"Y"&amp;F233</f>
        <v>Y757.5</v>
      </c>
      <c r="M233" s="1" t="str">
        <f aca="false">"G111"</f>
        <v>G111</v>
      </c>
      <c r="O233" s="1" t="str">
        <f aca="false">I233&amp;" "&amp;J233&amp;" "&amp;K233&amp;" "&amp;L233&amp;" "&amp;M233</f>
        <v>N232 ( WIRE 381 ) X1610.6 Y757.5 G111</v>
      </c>
    </row>
    <row r="234" customFormat="false" ht="13.8" hidden="false" customHeight="false" outlineLevel="0" collapsed="false">
      <c r="D234" s="1" t="n">
        <f aca="false">D233+$B$6</f>
        <v>382</v>
      </c>
      <c r="E234" s="1" t="n">
        <f aca="false">E233+$B$4</f>
        <v>1610.6</v>
      </c>
      <c r="F234" s="1" t="n">
        <f aca="false">F233+$B$5</f>
        <v>751.75</v>
      </c>
      <c r="I234" s="1" t="s">
        <v>251</v>
      </c>
      <c r="J234" s="1" t="str">
        <f aca="false">"( WIRE "&amp;D234&amp;" )"</f>
        <v>( WIRE 382 )</v>
      </c>
      <c r="K234" s="1" t="str">
        <f aca="false">"X"&amp;$E234</f>
        <v>X1610.6</v>
      </c>
      <c r="L234" s="1" t="str">
        <f aca="false">"Y"&amp;F234</f>
        <v>Y751.75</v>
      </c>
      <c r="M234" s="1" t="str">
        <f aca="false">"G111"</f>
        <v>G111</v>
      </c>
      <c r="O234" s="1" t="str">
        <f aca="false">I234&amp;" "&amp;J234&amp;" "&amp;K234&amp;" "&amp;L234&amp;" "&amp;M234</f>
        <v>N233 ( WIRE 382 ) X1610.6 Y751.75 G111</v>
      </c>
    </row>
    <row r="235" customFormat="false" ht="13.8" hidden="false" customHeight="false" outlineLevel="0" collapsed="false">
      <c r="D235" s="1" t="n">
        <f aca="false">D234+$B$6</f>
        <v>383</v>
      </c>
      <c r="E235" s="1" t="n">
        <f aca="false">E234+$B$4</f>
        <v>1610.6</v>
      </c>
      <c r="F235" s="1" t="n">
        <f aca="false">F234+$B$5</f>
        <v>746</v>
      </c>
      <c r="I235" s="1" t="s">
        <v>252</v>
      </c>
      <c r="J235" s="1" t="str">
        <f aca="false">"( WIRE "&amp;D235&amp;" )"</f>
        <v>( WIRE 383 )</v>
      </c>
      <c r="K235" s="1" t="str">
        <f aca="false">"X"&amp;$E235</f>
        <v>X1610.6</v>
      </c>
      <c r="L235" s="1" t="str">
        <f aca="false">"Y"&amp;F235</f>
        <v>Y746</v>
      </c>
      <c r="M235" s="1" t="str">
        <f aca="false">"G111"</f>
        <v>G111</v>
      </c>
      <c r="O235" s="1" t="str">
        <f aca="false">I235&amp;" "&amp;J235&amp;" "&amp;K235&amp;" "&amp;L235&amp;" "&amp;M235</f>
        <v>N234 ( WIRE 383 ) X1610.6 Y746 G111</v>
      </c>
    </row>
    <row r="236" customFormat="false" ht="13.8" hidden="false" customHeight="false" outlineLevel="0" collapsed="false">
      <c r="D236" s="1" t="n">
        <f aca="false">D235+$B$6</f>
        <v>384</v>
      </c>
      <c r="E236" s="1" t="n">
        <f aca="false">E235+$B$4</f>
        <v>1610.6</v>
      </c>
      <c r="F236" s="1" t="n">
        <f aca="false">F235+$B$5</f>
        <v>740.25</v>
      </c>
      <c r="I236" s="1" t="s">
        <v>253</v>
      </c>
      <c r="J236" s="1" t="str">
        <f aca="false">"( WIRE "&amp;D236&amp;" )"</f>
        <v>( WIRE 384 )</v>
      </c>
      <c r="K236" s="1" t="str">
        <f aca="false">"X"&amp;$E236</f>
        <v>X1610.6</v>
      </c>
      <c r="L236" s="1" t="str">
        <f aca="false">"Y"&amp;F236</f>
        <v>Y740.25</v>
      </c>
      <c r="M236" s="1" t="str">
        <f aca="false">"G111"</f>
        <v>G111</v>
      </c>
      <c r="O236" s="1" t="str">
        <f aca="false">I236&amp;" "&amp;J236&amp;" "&amp;K236&amp;" "&amp;L236&amp;" "&amp;M236</f>
        <v>N235 ( WIRE 384 ) X1610.6 Y740.25 G111</v>
      </c>
    </row>
    <row r="237" customFormat="false" ht="13.8" hidden="false" customHeight="false" outlineLevel="0" collapsed="false">
      <c r="D237" s="1" t="n">
        <f aca="false">D236+$B$6</f>
        <v>385</v>
      </c>
      <c r="E237" s="1" t="n">
        <f aca="false">E236+$B$4</f>
        <v>1610.6</v>
      </c>
      <c r="F237" s="1" t="n">
        <f aca="false">F236+$B$5</f>
        <v>734.5</v>
      </c>
      <c r="I237" s="1" t="s">
        <v>254</v>
      </c>
      <c r="J237" s="1" t="str">
        <f aca="false">"( WIRE "&amp;D237&amp;" )"</f>
        <v>( WIRE 385 )</v>
      </c>
      <c r="K237" s="1" t="str">
        <f aca="false">"X"&amp;$E237</f>
        <v>X1610.6</v>
      </c>
      <c r="L237" s="1" t="str">
        <f aca="false">"Y"&amp;F237</f>
        <v>Y734.5</v>
      </c>
      <c r="M237" s="1" t="str">
        <f aca="false">"G111"</f>
        <v>G111</v>
      </c>
      <c r="O237" s="1" t="str">
        <f aca="false">I237&amp;" "&amp;J237&amp;" "&amp;K237&amp;" "&amp;L237&amp;" "&amp;M237</f>
        <v>N236 ( WIRE 385 ) X1610.6 Y734.5 G111</v>
      </c>
    </row>
    <row r="238" customFormat="false" ht="13.8" hidden="false" customHeight="false" outlineLevel="0" collapsed="false">
      <c r="D238" s="1" t="n">
        <f aca="false">D237+$B$6</f>
        <v>386</v>
      </c>
      <c r="E238" s="1" t="n">
        <f aca="false">E237+$B$4</f>
        <v>1610.6</v>
      </c>
      <c r="F238" s="1" t="n">
        <f aca="false">F237+$B$5</f>
        <v>728.750000000001</v>
      </c>
      <c r="I238" s="1" t="s">
        <v>255</v>
      </c>
      <c r="J238" s="1" t="str">
        <f aca="false">"( WIRE "&amp;D238&amp;" )"</f>
        <v>( WIRE 386 )</v>
      </c>
      <c r="K238" s="1" t="str">
        <f aca="false">"X"&amp;$E238</f>
        <v>X1610.6</v>
      </c>
      <c r="L238" s="1" t="str">
        <f aca="false">"Y"&amp;F238</f>
        <v>Y728.75</v>
      </c>
      <c r="M238" s="1" t="str">
        <f aca="false">"G111"</f>
        <v>G111</v>
      </c>
      <c r="O238" s="1" t="str">
        <f aca="false">I238&amp;" "&amp;J238&amp;" "&amp;K238&amp;" "&amp;L238&amp;" "&amp;M238</f>
        <v>N237 ( WIRE 386 ) X1610.6 Y728.75 G111</v>
      </c>
    </row>
    <row r="239" customFormat="false" ht="13.8" hidden="false" customHeight="false" outlineLevel="0" collapsed="false">
      <c r="D239" s="1" t="n">
        <f aca="false">D238+$B$6</f>
        <v>387</v>
      </c>
      <c r="E239" s="1" t="n">
        <f aca="false">E238+$B$4</f>
        <v>1610.6</v>
      </c>
      <c r="F239" s="1" t="n">
        <f aca="false">F238+$B$5</f>
        <v>723.000000000001</v>
      </c>
      <c r="I239" s="1" t="s">
        <v>256</v>
      </c>
      <c r="J239" s="1" t="str">
        <f aca="false">"( WIRE "&amp;D239&amp;" )"</f>
        <v>( WIRE 387 )</v>
      </c>
      <c r="K239" s="1" t="str">
        <f aca="false">"X"&amp;$E239</f>
        <v>X1610.6</v>
      </c>
      <c r="L239" s="1" t="str">
        <f aca="false">"Y"&amp;F239</f>
        <v>Y723</v>
      </c>
      <c r="M239" s="1" t="str">
        <f aca="false">"G111"</f>
        <v>G111</v>
      </c>
      <c r="O239" s="1" t="str">
        <f aca="false">I239&amp;" "&amp;J239&amp;" "&amp;K239&amp;" "&amp;L239&amp;" "&amp;M239</f>
        <v>N238 ( WIRE 387 ) X1610.6 Y723 G111</v>
      </c>
    </row>
    <row r="240" customFormat="false" ht="13.8" hidden="false" customHeight="false" outlineLevel="0" collapsed="false">
      <c r="D240" s="1" t="n">
        <f aca="false">D239+$B$6</f>
        <v>388</v>
      </c>
      <c r="E240" s="1" t="n">
        <f aca="false">E239+$B$4</f>
        <v>1610.6</v>
      </c>
      <c r="F240" s="1" t="n">
        <f aca="false">F239+$B$5</f>
        <v>717.250000000001</v>
      </c>
      <c r="I240" s="1" t="s">
        <v>257</v>
      </c>
      <c r="J240" s="1" t="str">
        <f aca="false">"( WIRE "&amp;D240&amp;" )"</f>
        <v>( WIRE 388 )</v>
      </c>
      <c r="K240" s="1" t="str">
        <f aca="false">"X"&amp;$E240</f>
        <v>X1610.6</v>
      </c>
      <c r="L240" s="1" t="str">
        <f aca="false">"Y"&amp;F240</f>
        <v>Y717.25</v>
      </c>
      <c r="M240" s="1" t="str">
        <f aca="false">"G111"</f>
        <v>G111</v>
      </c>
      <c r="O240" s="1" t="str">
        <f aca="false">I240&amp;" "&amp;J240&amp;" "&amp;K240&amp;" "&amp;L240&amp;" "&amp;M240</f>
        <v>N239 ( WIRE 388 ) X1610.6 Y717.25 G111</v>
      </c>
    </row>
    <row r="241" customFormat="false" ht="13.8" hidden="false" customHeight="false" outlineLevel="0" collapsed="false">
      <c r="D241" s="1" t="n">
        <f aca="false">D240+$B$6</f>
        <v>389</v>
      </c>
      <c r="E241" s="1" t="n">
        <f aca="false">E240+$B$4</f>
        <v>1610.6</v>
      </c>
      <c r="F241" s="1" t="n">
        <f aca="false">F240+$B$5</f>
        <v>711.5</v>
      </c>
      <c r="I241" s="1" t="s">
        <v>258</v>
      </c>
      <c r="J241" s="1" t="str">
        <f aca="false">"( WIRE "&amp;D241&amp;" )"</f>
        <v>( WIRE 389 )</v>
      </c>
      <c r="K241" s="1" t="str">
        <f aca="false">"X"&amp;$E241</f>
        <v>X1610.6</v>
      </c>
      <c r="L241" s="1" t="str">
        <f aca="false">"Y"&amp;F241</f>
        <v>Y711.5</v>
      </c>
      <c r="M241" s="1" t="str">
        <f aca="false">"G111"</f>
        <v>G111</v>
      </c>
      <c r="O241" s="1" t="str">
        <f aca="false">I241&amp;" "&amp;J241&amp;" "&amp;K241&amp;" "&amp;L241&amp;" "&amp;M241</f>
        <v>N240 ( WIRE 389 ) X1610.6 Y711.5 G111</v>
      </c>
    </row>
    <row r="242" customFormat="false" ht="13.8" hidden="false" customHeight="false" outlineLevel="0" collapsed="false">
      <c r="D242" s="1" t="n">
        <f aca="false">D241+$B$6</f>
        <v>390</v>
      </c>
      <c r="E242" s="1" t="n">
        <f aca="false">E241+$B$4</f>
        <v>1610.6</v>
      </c>
      <c r="F242" s="1" t="n">
        <f aca="false">F241+$B$5</f>
        <v>705.75</v>
      </c>
      <c r="I242" s="1" t="s">
        <v>259</v>
      </c>
      <c r="J242" s="1" t="str">
        <f aca="false">"( WIRE "&amp;D242&amp;" )"</f>
        <v>( WIRE 390 )</v>
      </c>
      <c r="K242" s="1" t="str">
        <f aca="false">"X"&amp;$E242</f>
        <v>X1610.6</v>
      </c>
      <c r="L242" s="1" t="str">
        <f aca="false">"Y"&amp;F242</f>
        <v>Y705.75</v>
      </c>
      <c r="M242" s="1" t="str">
        <f aca="false">"G111"</f>
        <v>G111</v>
      </c>
      <c r="O242" s="1" t="str">
        <f aca="false">I242&amp;" "&amp;J242&amp;" "&amp;K242&amp;" "&amp;L242&amp;" "&amp;M242</f>
        <v>N241 ( WIRE 390 ) X1610.6 Y705.75 G111</v>
      </c>
    </row>
    <row r="243" customFormat="false" ht="13.8" hidden="false" customHeight="false" outlineLevel="0" collapsed="false">
      <c r="D243" s="1" t="n">
        <f aca="false">D242+$B$6</f>
        <v>391</v>
      </c>
      <c r="E243" s="1" t="n">
        <f aca="false">E242+$B$4</f>
        <v>1610.6</v>
      </c>
      <c r="F243" s="1" t="n">
        <f aca="false">F242+$B$5</f>
        <v>700</v>
      </c>
      <c r="I243" s="1" t="s">
        <v>260</v>
      </c>
      <c r="J243" s="1" t="str">
        <f aca="false">"( WIRE "&amp;D243&amp;" )"</f>
        <v>( WIRE 391 )</v>
      </c>
      <c r="K243" s="1" t="str">
        <f aca="false">"X"&amp;$E243</f>
        <v>X1610.6</v>
      </c>
      <c r="L243" s="1" t="str">
        <f aca="false">"Y"&amp;F243</f>
        <v>Y700</v>
      </c>
      <c r="M243" s="1" t="str">
        <f aca="false">"G111"</f>
        <v>G111</v>
      </c>
      <c r="O243" s="1" t="str">
        <f aca="false">I243&amp;" "&amp;J243&amp;" "&amp;K243&amp;" "&amp;L243&amp;" "&amp;M243</f>
        <v>N242 ( WIRE 391 ) X1610.6 Y700 G111</v>
      </c>
    </row>
    <row r="244" customFormat="false" ht="13.8" hidden="false" customHeight="false" outlineLevel="0" collapsed="false">
      <c r="D244" s="1" t="n">
        <f aca="false">D243+$B$6</f>
        <v>392</v>
      </c>
      <c r="E244" s="1" t="n">
        <f aca="false">E243+$B$4</f>
        <v>1610.6</v>
      </c>
      <c r="F244" s="1" t="n">
        <f aca="false">F243+$B$5</f>
        <v>694.25</v>
      </c>
      <c r="I244" s="1" t="s">
        <v>261</v>
      </c>
      <c r="J244" s="1" t="str">
        <f aca="false">"( WIRE "&amp;D244&amp;" )"</f>
        <v>( WIRE 392 )</v>
      </c>
      <c r="K244" s="1" t="str">
        <f aca="false">"X"&amp;$E244</f>
        <v>X1610.6</v>
      </c>
      <c r="L244" s="1" t="str">
        <f aca="false">"Y"&amp;F244</f>
        <v>Y694.25</v>
      </c>
      <c r="M244" s="1" t="str">
        <f aca="false">"G111"</f>
        <v>G111</v>
      </c>
      <c r="O244" s="1" t="str">
        <f aca="false">I244&amp;" "&amp;J244&amp;" "&amp;K244&amp;" "&amp;L244&amp;" "&amp;M244</f>
        <v>N243 ( WIRE 392 ) X1610.6 Y694.25 G111</v>
      </c>
    </row>
    <row r="245" customFormat="false" ht="13.8" hidden="false" customHeight="false" outlineLevel="0" collapsed="false">
      <c r="D245" s="1" t="n">
        <f aca="false">D244+$B$6</f>
        <v>393</v>
      </c>
      <c r="E245" s="1" t="n">
        <f aca="false">E244+$B$4</f>
        <v>1610.6</v>
      </c>
      <c r="F245" s="1" t="n">
        <f aca="false">F244+$B$5</f>
        <v>688.5</v>
      </c>
      <c r="I245" s="1" t="s">
        <v>262</v>
      </c>
      <c r="J245" s="1" t="str">
        <f aca="false">"( WIRE "&amp;D245&amp;" )"</f>
        <v>( WIRE 393 )</v>
      </c>
      <c r="K245" s="1" t="str">
        <f aca="false">"X"&amp;$E245</f>
        <v>X1610.6</v>
      </c>
      <c r="L245" s="1" t="str">
        <f aca="false">"Y"&amp;F245</f>
        <v>Y688.5</v>
      </c>
      <c r="M245" s="1" t="str">
        <f aca="false">"G111"</f>
        <v>G111</v>
      </c>
      <c r="O245" s="1" t="str">
        <f aca="false">I245&amp;" "&amp;J245&amp;" "&amp;K245&amp;" "&amp;L245&amp;" "&amp;M245</f>
        <v>N244 ( WIRE 393 ) X1610.6 Y688.5 G111</v>
      </c>
    </row>
    <row r="246" customFormat="false" ht="13.8" hidden="false" customHeight="false" outlineLevel="0" collapsed="false">
      <c r="D246" s="1" t="n">
        <f aca="false">D245+$B$6</f>
        <v>394</v>
      </c>
      <c r="E246" s="1" t="n">
        <f aca="false">E245+$B$4</f>
        <v>1610.6</v>
      </c>
      <c r="F246" s="1" t="n">
        <f aca="false">F245+$B$5</f>
        <v>682.75</v>
      </c>
      <c r="I246" s="1" t="s">
        <v>263</v>
      </c>
      <c r="J246" s="1" t="str">
        <f aca="false">"( WIRE "&amp;D246&amp;" )"</f>
        <v>( WIRE 394 )</v>
      </c>
      <c r="K246" s="1" t="str">
        <f aca="false">"X"&amp;$E246</f>
        <v>X1610.6</v>
      </c>
      <c r="L246" s="1" t="str">
        <f aca="false">"Y"&amp;F246</f>
        <v>Y682.75</v>
      </c>
      <c r="M246" s="1" t="str">
        <f aca="false">"G111"</f>
        <v>G111</v>
      </c>
      <c r="O246" s="1" t="str">
        <f aca="false">I246&amp;" "&amp;J246&amp;" "&amp;K246&amp;" "&amp;L246&amp;" "&amp;M246</f>
        <v>N245 ( WIRE 394 ) X1610.6 Y682.75 G111</v>
      </c>
    </row>
    <row r="247" customFormat="false" ht="13.8" hidden="false" customHeight="false" outlineLevel="0" collapsed="false">
      <c r="D247" s="1" t="n">
        <f aca="false">D246+$B$6</f>
        <v>395</v>
      </c>
      <c r="E247" s="1" t="n">
        <f aca="false">E246+$B$4</f>
        <v>1610.6</v>
      </c>
      <c r="F247" s="1" t="n">
        <f aca="false">F246+$B$5</f>
        <v>677.000000000001</v>
      </c>
      <c r="I247" s="1" t="s">
        <v>264</v>
      </c>
      <c r="J247" s="1" t="str">
        <f aca="false">"( WIRE "&amp;D247&amp;" )"</f>
        <v>( WIRE 395 )</v>
      </c>
      <c r="K247" s="1" t="str">
        <f aca="false">"X"&amp;$E247</f>
        <v>X1610.6</v>
      </c>
      <c r="L247" s="1" t="str">
        <f aca="false">"Y"&amp;F247</f>
        <v>Y677</v>
      </c>
      <c r="M247" s="1" t="str">
        <f aca="false">"G111"</f>
        <v>G111</v>
      </c>
      <c r="O247" s="1" t="str">
        <f aca="false">I247&amp;" "&amp;J247&amp;" "&amp;K247&amp;" "&amp;L247&amp;" "&amp;M247</f>
        <v>N246 ( WIRE 395 ) X1610.6 Y677 G111</v>
      </c>
    </row>
    <row r="248" customFormat="false" ht="13.8" hidden="false" customHeight="false" outlineLevel="0" collapsed="false">
      <c r="D248" s="1" t="n">
        <f aca="false">D247+$B$6</f>
        <v>396</v>
      </c>
      <c r="E248" s="1" t="n">
        <f aca="false">E247+$B$4</f>
        <v>1610.6</v>
      </c>
      <c r="F248" s="1" t="n">
        <f aca="false">F247+$B$5</f>
        <v>671.250000000001</v>
      </c>
      <c r="I248" s="1" t="s">
        <v>265</v>
      </c>
      <c r="J248" s="1" t="str">
        <f aca="false">"( WIRE "&amp;D248&amp;" )"</f>
        <v>( WIRE 396 )</v>
      </c>
      <c r="K248" s="1" t="str">
        <f aca="false">"X"&amp;$E248</f>
        <v>X1610.6</v>
      </c>
      <c r="L248" s="1" t="str">
        <f aca="false">"Y"&amp;F248</f>
        <v>Y671.25</v>
      </c>
      <c r="M248" s="1" t="str">
        <f aca="false">"G111"</f>
        <v>G111</v>
      </c>
      <c r="O248" s="1" t="str">
        <f aca="false">I248&amp;" "&amp;J248&amp;" "&amp;K248&amp;" "&amp;L248&amp;" "&amp;M248</f>
        <v>N247 ( WIRE 396 ) X1610.6 Y671.25 G111</v>
      </c>
    </row>
    <row r="249" customFormat="false" ht="13.8" hidden="false" customHeight="false" outlineLevel="0" collapsed="false">
      <c r="D249" s="1" t="n">
        <f aca="false">D248+$B$6</f>
        <v>397</v>
      </c>
      <c r="E249" s="1" t="n">
        <f aca="false">E248+$B$4</f>
        <v>1610.6</v>
      </c>
      <c r="F249" s="1" t="n">
        <f aca="false">F248+$B$5</f>
        <v>665.500000000001</v>
      </c>
      <c r="I249" s="1" t="s">
        <v>266</v>
      </c>
      <c r="J249" s="1" t="str">
        <f aca="false">"( WIRE "&amp;D249&amp;" )"</f>
        <v>( WIRE 397 )</v>
      </c>
      <c r="K249" s="1" t="str">
        <f aca="false">"X"&amp;$E249</f>
        <v>X1610.6</v>
      </c>
      <c r="L249" s="1" t="str">
        <f aca="false">"Y"&amp;F249</f>
        <v>Y665.5</v>
      </c>
      <c r="M249" s="1" t="str">
        <f aca="false">"G111"</f>
        <v>G111</v>
      </c>
      <c r="O249" s="1" t="str">
        <f aca="false">I249&amp;" "&amp;J249&amp;" "&amp;K249&amp;" "&amp;L249&amp;" "&amp;M249</f>
        <v>N248 ( WIRE 397 ) X1610.6 Y665.5 G111</v>
      </c>
    </row>
    <row r="250" customFormat="false" ht="13.8" hidden="false" customHeight="false" outlineLevel="0" collapsed="false">
      <c r="D250" s="1" t="n">
        <f aca="false">D249+$B$6</f>
        <v>398</v>
      </c>
      <c r="E250" s="1" t="n">
        <f aca="false">E249+$B$4</f>
        <v>1610.6</v>
      </c>
      <c r="F250" s="1" t="n">
        <f aca="false">F249+$B$5</f>
        <v>659.75</v>
      </c>
      <c r="I250" s="1" t="s">
        <v>267</v>
      </c>
      <c r="J250" s="1" t="str">
        <f aca="false">"( WIRE "&amp;D250&amp;" )"</f>
        <v>( WIRE 398 )</v>
      </c>
      <c r="K250" s="1" t="str">
        <f aca="false">"X"&amp;$E250</f>
        <v>X1610.6</v>
      </c>
      <c r="L250" s="1" t="str">
        <f aca="false">"Y"&amp;F250</f>
        <v>Y659.75</v>
      </c>
      <c r="M250" s="1" t="str">
        <f aca="false">"G111"</f>
        <v>G111</v>
      </c>
      <c r="O250" s="1" t="str">
        <f aca="false">I250&amp;" "&amp;J250&amp;" "&amp;K250&amp;" "&amp;L250&amp;" "&amp;M250</f>
        <v>N249 ( WIRE 398 ) X1610.6 Y659.75 G111</v>
      </c>
    </row>
    <row r="251" customFormat="false" ht="13.8" hidden="false" customHeight="false" outlineLevel="0" collapsed="false">
      <c r="D251" s="1" t="n">
        <f aca="false">D250+$B$6</f>
        <v>399</v>
      </c>
      <c r="E251" s="1" t="n">
        <f aca="false">E250+$B$4</f>
        <v>1610.6</v>
      </c>
      <c r="F251" s="1" t="n">
        <f aca="false">F250+$B$5</f>
        <v>654</v>
      </c>
      <c r="I251" s="1" t="s">
        <v>268</v>
      </c>
      <c r="J251" s="1" t="str">
        <f aca="false">"( WIRE "&amp;D251&amp;" )"</f>
        <v>( WIRE 399 )</v>
      </c>
      <c r="K251" s="1" t="str">
        <f aca="false">"X"&amp;$E251</f>
        <v>X1610.6</v>
      </c>
      <c r="L251" s="1" t="str">
        <f aca="false">"Y"&amp;F251</f>
        <v>Y654</v>
      </c>
      <c r="M251" s="1" t="str">
        <f aca="false">"G111"</f>
        <v>G111</v>
      </c>
      <c r="O251" s="1" t="str">
        <f aca="false">I251&amp;" "&amp;J251&amp;" "&amp;K251&amp;" "&amp;L251&amp;" "&amp;M251</f>
        <v>N250 ( WIRE 399 ) X1610.6 Y654 G111</v>
      </c>
    </row>
    <row r="252" customFormat="false" ht="13.8" hidden="false" customHeight="false" outlineLevel="0" collapsed="false">
      <c r="D252" s="1" t="n">
        <f aca="false">D251+$B$6</f>
        <v>400</v>
      </c>
      <c r="E252" s="1" t="n">
        <f aca="false">E251+$B$4</f>
        <v>1610.6</v>
      </c>
      <c r="F252" s="1" t="n">
        <f aca="false">F251+$B$5</f>
        <v>648.25</v>
      </c>
      <c r="I252" s="1" t="s">
        <v>269</v>
      </c>
      <c r="J252" s="1" t="str">
        <f aca="false">"( WIRE "&amp;D252&amp;" )"</f>
        <v>( WIRE 400 )</v>
      </c>
      <c r="K252" s="1" t="str">
        <f aca="false">"X"&amp;$E252</f>
        <v>X1610.6</v>
      </c>
      <c r="L252" s="1" t="str">
        <f aca="false">"Y"&amp;F252</f>
        <v>Y648.25</v>
      </c>
      <c r="M252" s="1" t="str">
        <f aca="false">"G111"</f>
        <v>G111</v>
      </c>
      <c r="O252" s="1" t="str">
        <f aca="false">I252&amp;" "&amp;J252&amp;" "&amp;K252&amp;" "&amp;L252&amp;" "&amp;M252</f>
        <v>N251 ( WIRE 400 ) X1610.6 Y648.25 G111</v>
      </c>
    </row>
    <row r="253" customFormat="false" ht="13.8" hidden="false" customHeight="false" outlineLevel="0" collapsed="false">
      <c r="D253" s="1" t="n">
        <f aca="false">D252+$B$6</f>
        <v>401</v>
      </c>
      <c r="E253" s="1" t="n">
        <f aca="false">E252+$B$4</f>
        <v>1610.6</v>
      </c>
      <c r="F253" s="1" t="n">
        <f aca="false">F252+$B$5</f>
        <v>642.5</v>
      </c>
      <c r="I253" s="1" t="s">
        <v>270</v>
      </c>
      <c r="J253" s="1" t="str">
        <f aca="false">"( WIRE "&amp;D253&amp;" )"</f>
        <v>( WIRE 401 )</v>
      </c>
      <c r="K253" s="1" t="str">
        <f aca="false">"X"&amp;$E253</f>
        <v>X1610.6</v>
      </c>
      <c r="L253" s="1" t="str">
        <f aca="false">"Y"&amp;F253</f>
        <v>Y642.5</v>
      </c>
      <c r="M253" s="1" t="str">
        <f aca="false">"G111"</f>
        <v>G111</v>
      </c>
      <c r="O253" s="1" t="str">
        <f aca="false">I253&amp;" "&amp;J253&amp;" "&amp;K253&amp;" "&amp;L253&amp;" "&amp;M253</f>
        <v>N252 ( WIRE 401 ) X1610.6 Y642.5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3" t="n">
        <v>6400</v>
      </c>
      <c r="D2" s="4" t="n">
        <v>1</v>
      </c>
      <c r="E2" s="1" t="n">
        <f aca="false">$B$2</f>
        <v>6400</v>
      </c>
      <c r="F2" s="1" t="n">
        <f aca="false">$B$3</f>
        <v>213.2</v>
      </c>
      <c r="G2" s="4"/>
      <c r="H2" s="4"/>
      <c r="I2" s="4" t="s">
        <v>17</v>
      </c>
      <c r="J2" s="4" t="str">
        <f aca="false">"( WIRE "&amp;D2&amp;" )"</f>
        <v>( WIRE 1 )</v>
      </c>
      <c r="K2" s="1" t="str">
        <f aca="false">"X"&amp;$E$2</f>
        <v>X6400</v>
      </c>
      <c r="L2" s="1" t="str">
        <f aca="false">"Y"&amp;F2</f>
        <v>Y213.2</v>
      </c>
      <c r="M2" s="1" t="str">
        <f aca="false">"G111"</f>
        <v>G111</v>
      </c>
      <c r="O2" s="4" t="str">
        <f aca="false">I2&amp;" "&amp;J2&amp;" "&amp;K2&amp;" "&amp;L2&amp;" "&amp;M2</f>
        <v>N1 ( WIRE 1 ) X6400 Y213.2 G111</v>
      </c>
    </row>
    <row r="3" customFormat="false" ht="13.8" hidden="false" customHeight="false" outlineLevel="0" collapsed="false">
      <c r="A3" s="1" t="s">
        <v>6</v>
      </c>
      <c r="B3" s="3" t="n">
        <f aca="false">213.2-1-1-1+3</f>
        <v>213.2</v>
      </c>
      <c r="D3" s="1" t="n">
        <f aca="false">D2+$B$6</f>
        <v>11</v>
      </c>
      <c r="E3" s="1" t="n">
        <f aca="false">E2+$B$4</f>
        <v>6400</v>
      </c>
      <c r="F3" s="1" t="n">
        <f aca="false">F2+$B$5</f>
        <v>261.2</v>
      </c>
      <c r="I3" s="1" t="s">
        <v>18</v>
      </c>
      <c r="J3" s="1" t="str">
        <f aca="false">"( WIRE "&amp;D3&amp;" )"</f>
        <v>( WIRE 11 )</v>
      </c>
      <c r="K3" s="1" t="str">
        <f aca="false">"X"&amp;$E3</f>
        <v>X6400</v>
      </c>
      <c r="L3" s="1" t="str">
        <f aca="false">"Y"&amp;F3</f>
        <v>Y261.2</v>
      </c>
      <c r="M3" s="1" t="str">
        <f aca="false">"G111"</f>
        <v>G111</v>
      </c>
      <c r="O3" s="1" t="str">
        <f aca="false">I3&amp;" "&amp;J3&amp;" "&amp;K3&amp;" "&amp;L3&amp;" "&amp;M3</f>
        <v>N2 ( WIRE 11 ) X6400 Y261.2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21</v>
      </c>
      <c r="E4" s="1" t="n">
        <f aca="false">E3+$B$4</f>
        <v>6400</v>
      </c>
      <c r="F4" s="1" t="n">
        <f aca="false">F3+$B$5</f>
        <v>309.2</v>
      </c>
      <c r="I4" s="1" t="s">
        <v>19</v>
      </c>
      <c r="J4" s="1" t="str">
        <f aca="false">"( WIRE "&amp;D4&amp;" )"</f>
        <v>( WIRE 21 )</v>
      </c>
      <c r="K4" s="1" t="str">
        <f aca="false">"X"&amp;$E4</f>
        <v>X6400</v>
      </c>
      <c r="L4" s="1" t="str">
        <f aca="false">"Y"&amp;F4</f>
        <v>Y309.2</v>
      </c>
      <c r="M4" s="1" t="str">
        <f aca="false">"G111"</f>
        <v>G111</v>
      </c>
      <c r="O4" s="1" t="str">
        <f aca="false">I4&amp;" "&amp;J4&amp;" "&amp;K4&amp;" "&amp;L4&amp;" "&amp;M4</f>
        <v>N3 ( WIRE 21 ) X6400 Y309.2 G111</v>
      </c>
    </row>
    <row r="5" customFormat="false" ht="13.8" hidden="false" customHeight="false" outlineLevel="0" collapsed="false">
      <c r="A5" s="1" t="s">
        <v>8</v>
      </c>
      <c r="B5" s="1" t="n">
        <v>48</v>
      </c>
      <c r="D5" s="1" t="n">
        <f aca="false">D4+$B$6</f>
        <v>31</v>
      </c>
      <c r="E5" s="1" t="n">
        <f aca="false">E4+$B$4</f>
        <v>6400</v>
      </c>
      <c r="F5" s="1" t="n">
        <f aca="false">F4+$B$5</f>
        <v>357.2</v>
      </c>
      <c r="I5" s="1" t="s">
        <v>20</v>
      </c>
      <c r="J5" s="1" t="str">
        <f aca="false">"( WIRE "&amp;D5&amp;" )"</f>
        <v>( WIRE 31 )</v>
      </c>
      <c r="K5" s="1" t="str">
        <f aca="false">"X"&amp;$E5</f>
        <v>X6400</v>
      </c>
      <c r="L5" s="1" t="str">
        <f aca="false">"Y"&amp;F5</f>
        <v>Y357.2</v>
      </c>
      <c r="M5" s="1" t="str">
        <f aca="false">"G111"</f>
        <v>G111</v>
      </c>
      <c r="O5" s="1" t="str">
        <f aca="false">I5&amp;" "&amp;J5&amp;" "&amp;K5&amp;" "&amp;L5&amp;" "&amp;M5</f>
        <v>N4 ( WIRE 31 ) X6400 Y357.2 G111</v>
      </c>
    </row>
    <row r="6" customFormat="false" ht="13.8" hidden="false" customHeight="false" outlineLevel="0" collapsed="false">
      <c r="A6" s="1" t="s">
        <v>272</v>
      </c>
      <c r="B6" s="1" t="n">
        <v>10</v>
      </c>
      <c r="D6" s="1" t="n">
        <f aca="false">D5+$B$6</f>
        <v>41</v>
      </c>
      <c r="E6" s="1" t="n">
        <f aca="false">E5+$B$4</f>
        <v>6400</v>
      </c>
      <c r="F6" s="1" t="n">
        <f aca="false">F5+$B$5</f>
        <v>405.2</v>
      </c>
      <c r="I6" s="1" t="s">
        <v>21</v>
      </c>
      <c r="J6" s="1" t="str">
        <f aca="false">"( WIRE "&amp;D6&amp;" )"</f>
        <v>( WIRE 41 )</v>
      </c>
      <c r="K6" s="1" t="str">
        <f aca="false">"X"&amp;$E6</f>
        <v>X6400</v>
      </c>
      <c r="L6" s="1" t="str">
        <f aca="false">"Y"&amp;F6</f>
        <v>Y405.2</v>
      </c>
      <c r="M6" s="1" t="str">
        <f aca="false">"G111"</f>
        <v>G111</v>
      </c>
      <c r="O6" s="1" t="str">
        <f aca="false">I6&amp;" "&amp;J6&amp;" "&amp;K6&amp;" "&amp;L6&amp;" "&amp;M6</f>
        <v>N5 ( WIRE 41 ) X6400 Y405.2 G111</v>
      </c>
    </row>
    <row r="7" customFormat="false" ht="13.8" hidden="false" customHeight="false" outlineLevel="0" collapsed="false">
      <c r="D7" s="1" t="n">
        <f aca="false">D6+$B$6</f>
        <v>51</v>
      </c>
      <c r="E7" s="1" t="n">
        <f aca="false">E6+$B$4</f>
        <v>6400</v>
      </c>
      <c r="F7" s="1" t="n">
        <f aca="false">F6+$B$5</f>
        <v>453.2</v>
      </c>
      <c r="I7" s="1" t="s">
        <v>22</v>
      </c>
      <c r="J7" s="1" t="str">
        <f aca="false">"( WIRE "&amp;D7&amp;" )"</f>
        <v>( WIRE 51 )</v>
      </c>
      <c r="K7" s="1" t="str">
        <f aca="false">"X"&amp;$E7</f>
        <v>X6400</v>
      </c>
      <c r="L7" s="1" t="str">
        <f aca="false">"Y"&amp;F7</f>
        <v>Y453.2</v>
      </c>
      <c r="M7" s="1" t="str">
        <f aca="false">"G111"</f>
        <v>G111</v>
      </c>
      <c r="O7" s="1" t="str">
        <f aca="false">I7&amp;" "&amp;J7&amp;" "&amp;K7&amp;" "&amp;L7&amp;" "&amp;M7</f>
        <v>N6 ( WIRE 51 ) X6400 Y453.2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61</v>
      </c>
      <c r="E8" s="1" t="n">
        <f aca="false">E7+$B$4</f>
        <v>6400</v>
      </c>
      <c r="F8" s="1" t="n">
        <f aca="false">F7+$B$5</f>
        <v>501.2</v>
      </c>
      <c r="I8" s="1" t="s">
        <v>23</v>
      </c>
      <c r="J8" s="1" t="str">
        <f aca="false">"( WIRE "&amp;D8&amp;" )"</f>
        <v>( WIRE 61 )</v>
      </c>
      <c r="K8" s="1" t="str">
        <f aca="false">"X"&amp;$E8</f>
        <v>X6400</v>
      </c>
      <c r="L8" s="1" t="str">
        <f aca="false">"Y"&amp;F8</f>
        <v>Y501.2</v>
      </c>
      <c r="M8" s="1" t="str">
        <f aca="false">"G111"</f>
        <v>G111</v>
      </c>
      <c r="O8" s="1" t="str">
        <f aca="false">I8&amp;" "&amp;J8&amp;" "&amp;K8&amp;" "&amp;L8&amp;" "&amp;M8</f>
        <v>N7 ( WIRE 61 ) X6400 Y501.2 G111</v>
      </c>
    </row>
    <row r="9" customFormat="false" ht="13.8" hidden="false" customHeight="false" outlineLevel="0" collapsed="false">
      <c r="A9" s="1" t="s">
        <v>12</v>
      </c>
      <c r="B9" s="1" t="n">
        <v>86</v>
      </c>
      <c r="D9" s="1" t="n">
        <f aca="false">D8+$B$6</f>
        <v>71</v>
      </c>
      <c r="E9" s="1" t="n">
        <f aca="false">E8+$B$4</f>
        <v>6400</v>
      </c>
      <c r="F9" s="1" t="n">
        <f aca="false">F8+$B$5</f>
        <v>549.2</v>
      </c>
      <c r="I9" s="1" t="s">
        <v>24</v>
      </c>
      <c r="J9" s="1" t="str">
        <f aca="false">"( WIRE "&amp;D9&amp;" )"</f>
        <v>( WIRE 71 )</v>
      </c>
      <c r="K9" s="1" t="str">
        <f aca="false">"X"&amp;$E9</f>
        <v>X6400</v>
      </c>
      <c r="L9" s="1" t="str">
        <f aca="false">"Y"&amp;F9</f>
        <v>Y549.2</v>
      </c>
      <c r="M9" s="1" t="str">
        <f aca="false">"G111"</f>
        <v>G111</v>
      </c>
      <c r="O9" s="1" t="str">
        <f aca="false">I9&amp;" "&amp;J9&amp;" "&amp;K9&amp;" "&amp;L9&amp;" "&amp;M9</f>
        <v>N8 ( WIRE 71 ) X6400 Y549.2 G111</v>
      </c>
    </row>
    <row r="10" customFormat="false" ht="13.8" hidden="false" customHeight="false" outlineLevel="0" collapsed="false">
      <c r="D10" s="1" t="n">
        <f aca="false">D9+$B$6</f>
        <v>81</v>
      </c>
      <c r="E10" s="1" t="n">
        <f aca="false">E9+$B$4</f>
        <v>6400</v>
      </c>
      <c r="F10" s="1" t="n">
        <f aca="false">F9+$B$5</f>
        <v>597.2</v>
      </c>
      <c r="I10" s="1" t="s">
        <v>25</v>
      </c>
      <c r="J10" s="1" t="str">
        <f aca="false">"( WIRE "&amp;D10&amp;" )"</f>
        <v>( WIRE 81 )</v>
      </c>
      <c r="K10" s="1" t="str">
        <f aca="false">"X"&amp;$E10</f>
        <v>X6400</v>
      </c>
      <c r="L10" s="1" t="str">
        <f aca="false">"Y"&amp;F10</f>
        <v>Y597.2</v>
      </c>
      <c r="M10" s="1" t="str">
        <f aca="false">"G111"</f>
        <v>G111</v>
      </c>
      <c r="O10" s="1" t="str">
        <f aca="false">I10&amp;" "&amp;J10&amp;" "&amp;K10&amp;" "&amp;L10&amp;" "&amp;M10</f>
        <v>N9 ( WIRE 81 ) X6400 Y597.2 G111</v>
      </c>
    </row>
    <row r="11" customFormat="false" ht="13.8" hidden="false" customHeight="false" outlineLevel="0" collapsed="false">
      <c r="D11" s="1" t="n">
        <f aca="false">D10+$B$6</f>
        <v>91</v>
      </c>
      <c r="E11" s="1" t="n">
        <f aca="false">E10+$B$4</f>
        <v>6400</v>
      </c>
      <c r="F11" s="1" t="n">
        <f aca="false">F10+$B$5</f>
        <v>645.2</v>
      </c>
      <c r="I11" s="1" t="s">
        <v>26</v>
      </c>
      <c r="J11" s="1" t="str">
        <f aca="false">"( WIRE "&amp;D11&amp;" )"</f>
        <v>( WIRE 91 )</v>
      </c>
      <c r="K11" s="1" t="str">
        <f aca="false">"X"&amp;$E11</f>
        <v>X6400</v>
      </c>
      <c r="L11" s="1" t="str">
        <f aca="false">"Y"&amp;F11</f>
        <v>Y645.2</v>
      </c>
      <c r="M11" s="1" t="str">
        <f aca="false">"G111"</f>
        <v>G111</v>
      </c>
      <c r="O11" s="1" t="str">
        <f aca="false">I11&amp;" "&amp;J11&amp;" "&amp;K11&amp;" "&amp;L11&amp;" "&amp;M11</f>
        <v>N10 ( WIRE 91 ) X6400 Y645.2 G111</v>
      </c>
    </row>
    <row r="12" customFormat="false" ht="13.8" hidden="false" customHeight="false" outlineLevel="0" collapsed="false">
      <c r="D12" s="1" t="n">
        <f aca="false">D11+$B$6</f>
        <v>101</v>
      </c>
      <c r="E12" s="1" t="n">
        <f aca="false">E11+$B$4</f>
        <v>6400</v>
      </c>
      <c r="F12" s="1" t="n">
        <f aca="false">F11+$B$5</f>
        <v>693.2</v>
      </c>
      <c r="I12" s="1" t="s">
        <v>27</v>
      </c>
      <c r="J12" s="1" t="str">
        <f aca="false">"( WIRE "&amp;D12&amp;" )"</f>
        <v>( WIRE 101 )</v>
      </c>
      <c r="K12" s="1" t="str">
        <f aca="false">"X"&amp;$E12</f>
        <v>X6400</v>
      </c>
      <c r="L12" s="1" t="str">
        <f aca="false">"Y"&amp;F12</f>
        <v>Y693.2</v>
      </c>
      <c r="M12" s="1" t="str">
        <f aca="false">"G111"</f>
        <v>G111</v>
      </c>
      <c r="O12" s="1" t="str">
        <f aca="false">I12&amp;" "&amp;J12&amp;" "&amp;K12&amp;" "&amp;L12&amp;" "&amp;M12</f>
        <v>N11 ( WIRE 101 ) X6400 Y693.2 G111</v>
      </c>
    </row>
    <row r="13" customFormat="false" ht="13.8" hidden="false" customHeight="false" outlineLevel="0" collapsed="false">
      <c r="D13" s="1" t="n">
        <f aca="false">D12+$B$6</f>
        <v>111</v>
      </c>
      <c r="E13" s="1" t="n">
        <f aca="false">E12+$B$4</f>
        <v>6400</v>
      </c>
      <c r="F13" s="1" t="n">
        <f aca="false">F12+$B$5</f>
        <v>741.2</v>
      </c>
      <c r="I13" s="1" t="s">
        <v>28</v>
      </c>
      <c r="J13" s="1" t="str">
        <f aca="false">"( WIRE "&amp;D13&amp;" )"</f>
        <v>( WIRE 111 )</v>
      </c>
      <c r="K13" s="1" t="str">
        <f aca="false">"X"&amp;$E13</f>
        <v>X6400</v>
      </c>
      <c r="L13" s="1" t="str">
        <f aca="false">"Y"&amp;F13</f>
        <v>Y741.2</v>
      </c>
      <c r="M13" s="1" t="str">
        <f aca="false">"G111"</f>
        <v>G111</v>
      </c>
      <c r="O13" s="1" t="str">
        <f aca="false">I13&amp;" "&amp;J13&amp;" "&amp;K13&amp;" "&amp;L13&amp;" "&amp;M13</f>
        <v>N12 ( WIRE 111 ) X6400 Y741.2 G111</v>
      </c>
    </row>
    <row r="14" customFormat="false" ht="13.8" hidden="false" customHeight="false" outlineLevel="0" collapsed="false">
      <c r="D14" s="1" t="n">
        <f aca="false">D13+$B$6</f>
        <v>121</v>
      </c>
      <c r="E14" s="1" t="n">
        <f aca="false">E13+$B$4</f>
        <v>6400</v>
      </c>
      <c r="F14" s="1" t="n">
        <f aca="false">F13+$B$5</f>
        <v>789.2</v>
      </c>
      <c r="I14" s="1" t="s">
        <v>29</v>
      </c>
      <c r="J14" s="1" t="str">
        <f aca="false">"( WIRE "&amp;D14&amp;" )"</f>
        <v>( WIRE 121 )</v>
      </c>
      <c r="K14" s="1" t="str">
        <f aca="false">"X"&amp;$E14</f>
        <v>X6400</v>
      </c>
      <c r="L14" s="1" t="str">
        <f aca="false">"Y"&amp;F14</f>
        <v>Y789.2</v>
      </c>
      <c r="M14" s="1" t="str">
        <f aca="false">"G111"</f>
        <v>G111</v>
      </c>
      <c r="O14" s="1" t="str">
        <f aca="false">I14&amp;" "&amp;J14&amp;" "&amp;K14&amp;" "&amp;L14&amp;" "&amp;M14</f>
        <v>N13 ( WIRE 121 ) X6400 Y789.2 G111</v>
      </c>
    </row>
    <row r="15" customFormat="false" ht="13.8" hidden="false" customHeight="false" outlineLevel="0" collapsed="false">
      <c r="D15" s="1" t="n">
        <f aca="false">D14+$B$6</f>
        <v>131</v>
      </c>
      <c r="E15" s="1" t="n">
        <f aca="false">E14+$B$4</f>
        <v>6400</v>
      </c>
      <c r="F15" s="1" t="n">
        <f aca="false">F14+$B$5</f>
        <v>837.2</v>
      </c>
      <c r="I15" s="1" t="s">
        <v>30</v>
      </c>
      <c r="J15" s="1" t="str">
        <f aca="false">"( WIRE "&amp;D15&amp;" )"</f>
        <v>( WIRE 131 )</v>
      </c>
      <c r="K15" s="1" t="str">
        <f aca="false">"X"&amp;$E15</f>
        <v>X6400</v>
      </c>
      <c r="L15" s="1" t="str">
        <f aca="false">"Y"&amp;F15</f>
        <v>Y837.2</v>
      </c>
      <c r="M15" s="1" t="str">
        <f aca="false">"G111"</f>
        <v>G111</v>
      </c>
      <c r="O15" s="1" t="str">
        <f aca="false">I15&amp;" "&amp;J15&amp;" "&amp;K15&amp;" "&amp;L15&amp;" "&amp;M15</f>
        <v>N14 ( WIRE 131 ) X6400 Y837.2 G111</v>
      </c>
    </row>
    <row r="16" customFormat="false" ht="13.8" hidden="false" customHeight="false" outlineLevel="0" collapsed="false">
      <c r="B16" s="5"/>
      <c r="C16" s="5"/>
      <c r="D16" s="1" t="n">
        <f aca="false">D15+$B$6</f>
        <v>141</v>
      </c>
      <c r="E16" s="1" t="n">
        <f aca="false">E15+$B$4</f>
        <v>6400</v>
      </c>
      <c r="F16" s="1" t="n">
        <f aca="false">F15+$B$5</f>
        <v>885.2</v>
      </c>
      <c r="I16" s="1" t="s">
        <v>31</v>
      </c>
      <c r="J16" s="1" t="str">
        <f aca="false">"( WIRE "&amp;D16&amp;" )"</f>
        <v>( WIRE 141 )</v>
      </c>
      <c r="K16" s="1" t="str">
        <f aca="false">"X"&amp;$E16</f>
        <v>X6400</v>
      </c>
      <c r="L16" s="1" t="str">
        <f aca="false">"Y"&amp;F16</f>
        <v>Y885.2</v>
      </c>
      <c r="M16" s="1" t="str">
        <f aca="false">"G111"</f>
        <v>G111</v>
      </c>
      <c r="O16" s="1" t="str">
        <f aca="false">I16&amp;" "&amp;J16&amp;" "&amp;K16&amp;" "&amp;L16&amp;" "&amp;M16</f>
        <v>N15 ( WIRE 141 ) X6400 Y885.2 G111</v>
      </c>
    </row>
    <row r="17" customFormat="false" ht="13.8" hidden="false" customHeight="false" outlineLevel="0" collapsed="false">
      <c r="B17" s="5"/>
      <c r="C17" s="5"/>
      <c r="D17" s="1" t="n">
        <f aca="false">D16+$B$6</f>
        <v>151</v>
      </c>
      <c r="E17" s="1" t="n">
        <f aca="false">E16+$B$4</f>
        <v>6400</v>
      </c>
      <c r="F17" s="1" t="n">
        <f aca="false">F16+$B$5</f>
        <v>933.2</v>
      </c>
      <c r="I17" s="1" t="s">
        <v>32</v>
      </c>
      <c r="J17" s="1" t="str">
        <f aca="false">"( WIRE "&amp;D17&amp;" )"</f>
        <v>( WIRE 151 )</v>
      </c>
      <c r="K17" s="1" t="str">
        <f aca="false">"X"&amp;$E17</f>
        <v>X6400</v>
      </c>
      <c r="L17" s="1" t="str">
        <f aca="false">"Y"&amp;F17</f>
        <v>Y933.2</v>
      </c>
      <c r="M17" s="1" t="str">
        <f aca="false">"G111"</f>
        <v>G111</v>
      </c>
      <c r="O17" s="1" t="str">
        <f aca="false">I17&amp;" "&amp;J17&amp;" "&amp;K17&amp;" "&amp;L17&amp;" "&amp;M17</f>
        <v>N16 ( WIRE 151 ) X6400 Y933.2 G111</v>
      </c>
    </row>
    <row r="18" customFormat="false" ht="13.8" hidden="false" customHeight="false" outlineLevel="0" collapsed="false">
      <c r="D18" s="1" t="n">
        <f aca="false">D17+$B$6</f>
        <v>161</v>
      </c>
      <c r="E18" s="1" t="n">
        <f aca="false">E17+$B$4</f>
        <v>6400</v>
      </c>
      <c r="F18" s="1" t="n">
        <f aca="false">F17+$B$5</f>
        <v>981.2</v>
      </c>
      <c r="I18" s="1" t="s">
        <v>33</v>
      </c>
      <c r="J18" s="1" t="str">
        <f aca="false">"( WIRE "&amp;D18&amp;" )"</f>
        <v>( WIRE 161 )</v>
      </c>
      <c r="K18" s="1" t="str">
        <f aca="false">"X"&amp;$E18</f>
        <v>X6400</v>
      </c>
      <c r="L18" s="1" t="str">
        <f aca="false">"Y"&amp;F18</f>
        <v>Y981.2</v>
      </c>
      <c r="M18" s="1" t="str">
        <f aca="false">"G111"</f>
        <v>G111</v>
      </c>
      <c r="O18" s="1" t="str">
        <f aca="false">I18&amp;" "&amp;J18&amp;" "&amp;K18&amp;" "&amp;L18&amp;" "&amp;M18</f>
        <v>N17 ( WIRE 161 ) X6400 Y981.2 G111</v>
      </c>
    </row>
    <row r="19" customFormat="false" ht="13.8" hidden="false" customHeight="false" outlineLevel="0" collapsed="false">
      <c r="D19" s="1" t="n">
        <f aca="false">D18+$B$6</f>
        <v>171</v>
      </c>
      <c r="E19" s="1" t="n">
        <f aca="false">E18+$B$4</f>
        <v>6400</v>
      </c>
      <c r="F19" s="1" t="n">
        <f aca="false">F18+$B$5</f>
        <v>1029.2</v>
      </c>
      <c r="I19" s="1" t="s">
        <v>34</v>
      </c>
      <c r="J19" s="1" t="str">
        <f aca="false">"( WIRE "&amp;D19&amp;" )"</f>
        <v>( WIRE 171 )</v>
      </c>
      <c r="K19" s="1" t="str">
        <f aca="false">"X"&amp;$E19</f>
        <v>X6400</v>
      </c>
      <c r="L19" s="1" t="str">
        <f aca="false">"Y"&amp;F19</f>
        <v>Y1029.2</v>
      </c>
      <c r="M19" s="1" t="str">
        <f aca="false">"G111"</f>
        <v>G111</v>
      </c>
      <c r="O19" s="1" t="str">
        <f aca="false">I19&amp;" "&amp;J19&amp;" "&amp;K19&amp;" "&amp;L19&amp;" "&amp;M19</f>
        <v>N18 ( WIRE 171 ) X6400 Y1029.2 G111</v>
      </c>
    </row>
    <row r="20" customFormat="false" ht="13.8" hidden="false" customHeight="false" outlineLevel="0" collapsed="false">
      <c r="D20" s="1" t="n">
        <f aca="false">D19+$B$6</f>
        <v>181</v>
      </c>
      <c r="E20" s="1" t="n">
        <f aca="false">E19+$B$4</f>
        <v>6400</v>
      </c>
      <c r="F20" s="1" t="n">
        <f aca="false">F19+$B$5</f>
        <v>1077.2</v>
      </c>
      <c r="I20" s="1" t="s">
        <v>35</v>
      </c>
      <c r="J20" s="1" t="str">
        <f aca="false">"( WIRE "&amp;D20&amp;" )"</f>
        <v>( WIRE 181 )</v>
      </c>
      <c r="K20" s="1" t="str">
        <f aca="false">"X"&amp;$E20</f>
        <v>X6400</v>
      </c>
      <c r="L20" s="1" t="str">
        <f aca="false">"Y"&amp;F20</f>
        <v>Y1077.2</v>
      </c>
      <c r="M20" s="1" t="str">
        <f aca="false">"G111"</f>
        <v>G111</v>
      </c>
      <c r="O20" s="1" t="str">
        <f aca="false">I20&amp;" "&amp;J20&amp;" "&amp;K20&amp;" "&amp;L20&amp;" "&amp;M20</f>
        <v>N19 ( WIRE 181 ) X6400 Y1077.2 G111</v>
      </c>
    </row>
    <row r="21" customFormat="false" ht="13.8" hidden="false" customHeight="false" outlineLevel="0" collapsed="false">
      <c r="D21" s="1" t="n">
        <f aca="false">D20+$B$6</f>
        <v>191</v>
      </c>
      <c r="E21" s="1" t="n">
        <f aca="false">E20+$B$4</f>
        <v>6400</v>
      </c>
      <c r="F21" s="1" t="n">
        <f aca="false">F20+$B$5</f>
        <v>1125.2</v>
      </c>
      <c r="I21" s="1" t="s">
        <v>36</v>
      </c>
      <c r="J21" s="1" t="str">
        <f aca="false">"( WIRE "&amp;D21&amp;" )"</f>
        <v>( WIRE 191 )</v>
      </c>
      <c r="K21" s="1" t="str">
        <f aca="false">"X"&amp;$E21</f>
        <v>X6400</v>
      </c>
      <c r="L21" s="1" t="str">
        <f aca="false">"Y"&amp;F21</f>
        <v>Y1125.2</v>
      </c>
      <c r="M21" s="1" t="str">
        <f aca="false">"G111"</f>
        <v>G111</v>
      </c>
      <c r="O21" s="1" t="str">
        <f aca="false">I21&amp;" "&amp;J21&amp;" "&amp;K21&amp;" "&amp;L21&amp;" "&amp;M21</f>
        <v>N20 ( WIRE 191 ) X6400 Y1125.2 G111</v>
      </c>
    </row>
    <row r="22" customFormat="false" ht="13.8" hidden="false" customHeight="false" outlineLevel="0" collapsed="false">
      <c r="D22" s="1" t="n">
        <f aca="false">D21+$B$6</f>
        <v>201</v>
      </c>
      <c r="E22" s="1" t="n">
        <f aca="false">E21+$B$4</f>
        <v>6400</v>
      </c>
      <c r="F22" s="1" t="n">
        <f aca="false">F21+$B$5</f>
        <v>1173.2</v>
      </c>
      <c r="I22" s="1" t="s">
        <v>37</v>
      </c>
      <c r="J22" s="1" t="str">
        <f aca="false">"( WIRE "&amp;D22&amp;" )"</f>
        <v>( WIRE 201 )</v>
      </c>
      <c r="K22" s="1" t="str">
        <f aca="false">"X"&amp;$E22</f>
        <v>X6400</v>
      </c>
      <c r="L22" s="1" t="str">
        <f aca="false">"Y"&amp;F22</f>
        <v>Y1173.2</v>
      </c>
      <c r="M22" s="1" t="str">
        <f aca="false">"G111"</f>
        <v>G111</v>
      </c>
      <c r="O22" s="1" t="str">
        <f aca="false">I22&amp;" "&amp;J22&amp;" "&amp;K22&amp;" "&amp;L22&amp;" "&amp;M22</f>
        <v>N21 ( WIRE 201 ) X6400 Y1173.2 G111</v>
      </c>
    </row>
    <row r="23" customFormat="false" ht="13.8" hidden="false" customHeight="false" outlineLevel="0" collapsed="false">
      <c r="D23" s="1" t="n">
        <f aca="false">D22+$B$6</f>
        <v>211</v>
      </c>
      <c r="E23" s="1" t="n">
        <f aca="false">E22+$B$4</f>
        <v>6400</v>
      </c>
      <c r="F23" s="1" t="n">
        <f aca="false">F22+$B$5</f>
        <v>1221.2</v>
      </c>
      <c r="I23" s="1" t="s">
        <v>38</v>
      </c>
      <c r="J23" s="1" t="str">
        <f aca="false">"( WIRE "&amp;D23&amp;" )"</f>
        <v>( WIRE 211 )</v>
      </c>
      <c r="K23" s="1" t="str">
        <f aca="false">"X"&amp;$E23</f>
        <v>X6400</v>
      </c>
      <c r="L23" s="1" t="str">
        <f aca="false">"Y"&amp;F23</f>
        <v>Y1221.2</v>
      </c>
      <c r="M23" s="1" t="str">
        <f aca="false">"G111"</f>
        <v>G111</v>
      </c>
      <c r="O23" s="1" t="str">
        <f aca="false">I23&amp;" "&amp;J23&amp;" "&amp;K23&amp;" "&amp;L23&amp;" "&amp;M23</f>
        <v>N22 ( WIRE 211 ) X6400 Y1221.2 G111</v>
      </c>
    </row>
    <row r="24" customFormat="false" ht="13.8" hidden="false" customHeight="false" outlineLevel="0" collapsed="false">
      <c r="D24" s="1" t="n">
        <f aca="false">D23+$B$6</f>
        <v>221</v>
      </c>
      <c r="E24" s="1" t="n">
        <f aca="false">E23+$B$4</f>
        <v>6400</v>
      </c>
      <c r="F24" s="1" t="n">
        <f aca="false">F23+$B$5</f>
        <v>1269.2</v>
      </c>
      <c r="I24" s="1" t="s">
        <v>39</v>
      </c>
      <c r="J24" s="1" t="str">
        <f aca="false">"( WIRE "&amp;D24&amp;" )"</f>
        <v>( WIRE 221 )</v>
      </c>
      <c r="K24" s="1" t="str">
        <f aca="false">"X"&amp;$E24</f>
        <v>X6400</v>
      </c>
      <c r="L24" s="1" t="str">
        <f aca="false">"Y"&amp;F24</f>
        <v>Y1269.2</v>
      </c>
      <c r="M24" s="1" t="str">
        <f aca="false">"G111"</f>
        <v>G111</v>
      </c>
      <c r="O24" s="1" t="str">
        <f aca="false">I24&amp;" "&amp;J24&amp;" "&amp;K24&amp;" "&amp;L24&amp;" "&amp;M24</f>
        <v>N23 ( WIRE 221 ) X6400 Y1269.2 G111</v>
      </c>
    </row>
    <row r="25" customFormat="false" ht="13.8" hidden="false" customHeight="false" outlineLevel="0" collapsed="false">
      <c r="D25" s="1" t="n">
        <f aca="false">D24+$B$6</f>
        <v>231</v>
      </c>
      <c r="E25" s="1" t="n">
        <f aca="false">E24+$B$4</f>
        <v>6400</v>
      </c>
      <c r="F25" s="1" t="n">
        <f aca="false">F24+$B$5</f>
        <v>1317.2</v>
      </c>
      <c r="I25" s="1" t="s">
        <v>40</v>
      </c>
      <c r="J25" s="1" t="str">
        <f aca="false">"( WIRE "&amp;D25&amp;" )"</f>
        <v>( WIRE 231 )</v>
      </c>
      <c r="K25" s="1" t="str">
        <f aca="false">"X"&amp;$E25</f>
        <v>X6400</v>
      </c>
      <c r="L25" s="1" t="str">
        <f aca="false">"Y"&amp;F25</f>
        <v>Y1317.2</v>
      </c>
      <c r="M25" s="1" t="str">
        <f aca="false">"G111"</f>
        <v>G111</v>
      </c>
      <c r="O25" s="1" t="str">
        <f aca="false">I25&amp;" "&amp;J25&amp;" "&amp;K25&amp;" "&amp;L25&amp;" "&amp;M25</f>
        <v>N24 ( WIRE 231 ) X6400 Y1317.2 G111</v>
      </c>
    </row>
    <row r="26" customFormat="false" ht="13.8" hidden="false" customHeight="false" outlineLevel="0" collapsed="false">
      <c r="D26" s="1" t="n">
        <f aca="false">D25+$B$6</f>
        <v>241</v>
      </c>
      <c r="E26" s="1" t="n">
        <f aca="false">E25+$B$4</f>
        <v>6400</v>
      </c>
      <c r="F26" s="1" t="n">
        <f aca="false">F25+$B$5</f>
        <v>1365.2</v>
      </c>
      <c r="I26" s="1" t="s">
        <v>41</v>
      </c>
      <c r="J26" s="1" t="str">
        <f aca="false">"( WIRE "&amp;D26&amp;" )"</f>
        <v>( WIRE 241 )</v>
      </c>
      <c r="K26" s="1" t="str">
        <f aca="false">"X"&amp;$E26</f>
        <v>X6400</v>
      </c>
      <c r="L26" s="1" t="str">
        <f aca="false">"Y"&amp;F26</f>
        <v>Y1365.2</v>
      </c>
      <c r="M26" s="1" t="str">
        <f aca="false">"G111"</f>
        <v>G111</v>
      </c>
      <c r="O26" s="1" t="str">
        <f aca="false">I26&amp;" "&amp;J26&amp;" "&amp;K26&amp;" "&amp;L26&amp;" "&amp;M26</f>
        <v>N25 ( WIRE 241 ) X6400 Y1365.2 G111</v>
      </c>
    </row>
    <row r="27" customFormat="false" ht="13.8" hidden="false" customHeight="false" outlineLevel="0" collapsed="false">
      <c r="D27" s="1" t="n">
        <f aca="false">D26+$B$6</f>
        <v>251</v>
      </c>
      <c r="E27" s="1" t="n">
        <f aca="false">E26+$B$4</f>
        <v>6400</v>
      </c>
      <c r="F27" s="1" t="n">
        <f aca="false">F26+$B$5</f>
        <v>1413.2</v>
      </c>
      <c r="I27" s="1" t="s">
        <v>42</v>
      </c>
      <c r="J27" s="1" t="str">
        <f aca="false">"( WIRE "&amp;D27&amp;" )"</f>
        <v>( WIRE 251 )</v>
      </c>
      <c r="K27" s="1" t="str">
        <f aca="false">"X"&amp;$E27</f>
        <v>X6400</v>
      </c>
      <c r="L27" s="1" t="str">
        <f aca="false">"Y"&amp;F27</f>
        <v>Y1413.2</v>
      </c>
      <c r="M27" s="1" t="str">
        <f aca="false">"G111"</f>
        <v>G111</v>
      </c>
      <c r="O27" s="1" t="str">
        <f aca="false">I27&amp;" "&amp;J27&amp;" "&amp;K27&amp;" "&amp;L27&amp;" "&amp;M27</f>
        <v>N26 ( WIRE 251 ) X6400 Y1413.2 G111</v>
      </c>
    </row>
    <row r="28" customFormat="false" ht="13.8" hidden="false" customHeight="false" outlineLevel="0" collapsed="false">
      <c r="D28" s="1" t="n">
        <f aca="false">D27+$B$6</f>
        <v>261</v>
      </c>
      <c r="E28" s="1" t="n">
        <f aca="false">E27+$B$4</f>
        <v>6400</v>
      </c>
      <c r="F28" s="1" t="n">
        <f aca="false">F27+$B$5</f>
        <v>1461.2</v>
      </c>
      <c r="I28" s="1" t="s">
        <v>43</v>
      </c>
      <c r="J28" s="1" t="str">
        <f aca="false">"( WIRE "&amp;D28&amp;" )"</f>
        <v>( WIRE 261 )</v>
      </c>
      <c r="K28" s="1" t="str">
        <f aca="false">"X"&amp;$E28</f>
        <v>X6400</v>
      </c>
      <c r="L28" s="1" t="str">
        <f aca="false">"Y"&amp;F28</f>
        <v>Y1461.2</v>
      </c>
      <c r="M28" s="1" t="str">
        <f aca="false">"G111"</f>
        <v>G111</v>
      </c>
      <c r="O28" s="1" t="str">
        <f aca="false">I28&amp;" "&amp;J28&amp;" "&amp;K28&amp;" "&amp;L28&amp;" "&amp;M28</f>
        <v>N27 ( WIRE 261 ) X6400 Y1461.2 G111</v>
      </c>
    </row>
    <row r="29" customFormat="false" ht="13.8" hidden="false" customHeight="false" outlineLevel="0" collapsed="false">
      <c r="D29" s="1" t="n">
        <f aca="false">D28+$B$6</f>
        <v>271</v>
      </c>
      <c r="E29" s="1" t="n">
        <f aca="false">E28+$B$4</f>
        <v>6400</v>
      </c>
      <c r="F29" s="1" t="n">
        <f aca="false">F28+$B$5</f>
        <v>1509.2</v>
      </c>
      <c r="I29" s="1" t="s">
        <v>44</v>
      </c>
      <c r="J29" s="1" t="str">
        <f aca="false">"( WIRE "&amp;D29&amp;" )"</f>
        <v>( WIRE 271 )</v>
      </c>
      <c r="K29" s="1" t="str">
        <f aca="false">"X"&amp;$E29</f>
        <v>X6400</v>
      </c>
      <c r="L29" s="1" t="str">
        <f aca="false">"Y"&amp;F29</f>
        <v>Y1509.2</v>
      </c>
      <c r="M29" s="1" t="str">
        <f aca="false">"G111"</f>
        <v>G111</v>
      </c>
      <c r="O29" s="1" t="str">
        <f aca="false">I29&amp;" "&amp;J29&amp;" "&amp;K29&amp;" "&amp;L29&amp;" "&amp;M29</f>
        <v>N28 ( WIRE 271 ) X6400 Y1509.2 G111</v>
      </c>
    </row>
    <row r="30" customFormat="false" ht="13.8" hidden="false" customHeight="false" outlineLevel="0" collapsed="false">
      <c r="D30" s="1" t="n">
        <f aca="false">D29+$B$6</f>
        <v>281</v>
      </c>
      <c r="E30" s="1" t="n">
        <f aca="false">E29+$B$4</f>
        <v>6400</v>
      </c>
      <c r="F30" s="1" t="n">
        <f aca="false">F29+$B$5</f>
        <v>1557.2</v>
      </c>
      <c r="I30" s="1" t="s">
        <v>45</v>
      </c>
      <c r="J30" s="1" t="str">
        <f aca="false">"( WIRE "&amp;D30&amp;" )"</f>
        <v>( WIRE 281 )</v>
      </c>
      <c r="K30" s="1" t="str">
        <f aca="false">"X"&amp;$E30</f>
        <v>X6400</v>
      </c>
      <c r="L30" s="1" t="str">
        <f aca="false">"Y"&amp;F30</f>
        <v>Y1557.2</v>
      </c>
      <c r="M30" s="1" t="str">
        <f aca="false">"G111"</f>
        <v>G111</v>
      </c>
      <c r="O30" s="1" t="str">
        <f aca="false">I30&amp;" "&amp;J30&amp;" "&amp;K30&amp;" "&amp;L30&amp;" "&amp;M30</f>
        <v>N29 ( WIRE 281 ) X6400 Y1557.2 G111</v>
      </c>
    </row>
    <row r="31" customFormat="false" ht="13.8" hidden="false" customHeight="false" outlineLevel="0" collapsed="false">
      <c r="D31" s="1" t="n">
        <f aca="false">D30+$B$6</f>
        <v>291</v>
      </c>
      <c r="E31" s="1" t="n">
        <f aca="false">E30+$B$4</f>
        <v>6400</v>
      </c>
      <c r="F31" s="1" t="n">
        <f aca="false">F30+$B$5</f>
        <v>1605.2</v>
      </c>
      <c r="I31" s="1" t="s">
        <v>46</v>
      </c>
      <c r="J31" s="1" t="str">
        <f aca="false">"( WIRE "&amp;D31&amp;" )"</f>
        <v>( WIRE 291 )</v>
      </c>
      <c r="K31" s="1" t="str">
        <f aca="false">"X"&amp;$E31</f>
        <v>X6400</v>
      </c>
      <c r="L31" s="1" t="str">
        <f aca="false">"Y"&amp;F31</f>
        <v>Y1605.2</v>
      </c>
      <c r="M31" s="1" t="str">
        <f aca="false">"G111"</f>
        <v>G111</v>
      </c>
      <c r="O31" s="1" t="str">
        <f aca="false">I31&amp;" "&amp;J31&amp;" "&amp;K31&amp;" "&amp;L31&amp;" "&amp;M31</f>
        <v>N30 ( WIRE 291 ) X6400 Y1605.2 G111</v>
      </c>
    </row>
    <row r="32" customFormat="false" ht="13.8" hidden="false" customHeight="false" outlineLevel="0" collapsed="false">
      <c r="D32" s="1" t="n">
        <f aca="false">D31+$B$6</f>
        <v>301</v>
      </c>
      <c r="E32" s="1" t="n">
        <f aca="false">E31+$B$4</f>
        <v>6400</v>
      </c>
      <c r="F32" s="1" t="n">
        <f aca="false">F31+$B$5</f>
        <v>1653.2</v>
      </c>
      <c r="I32" s="1" t="s">
        <v>47</v>
      </c>
      <c r="J32" s="1" t="str">
        <f aca="false">"( WIRE "&amp;D32&amp;" )"</f>
        <v>( WIRE 301 )</v>
      </c>
      <c r="K32" s="1" t="str">
        <f aca="false">"X"&amp;$E32</f>
        <v>X6400</v>
      </c>
      <c r="L32" s="1" t="str">
        <f aca="false">"Y"&amp;F32</f>
        <v>Y1653.2</v>
      </c>
      <c r="M32" s="1" t="str">
        <f aca="false">"G111"</f>
        <v>G111</v>
      </c>
      <c r="O32" s="1" t="str">
        <f aca="false">I32&amp;" "&amp;J32&amp;" "&amp;K32&amp;" "&amp;L32&amp;" "&amp;M32</f>
        <v>N31 ( WIRE 301 ) X6400 Y1653.2 G111</v>
      </c>
    </row>
    <row r="33" customFormat="false" ht="13.8" hidden="false" customHeight="false" outlineLevel="0" collapsed="false">
      <c r="D33" s="1" t="n">
        <f aca="false">D32+$B$6</f>
        <v>311</v>
      </c>
      <c r="E33" s="1" t="n">
        <f aca="false">E32+$B$4</f>
        <v>6400</v>
      </c>
      <c r="F33" s="1" t="n">
        <f aca="false">F32+$B$5</f>
        <v>1701.2</v>
      </c>
      <c r="I33" s="1" t="s">
        <v>48</v>
      </c>
      <c r="J33" s="1" t="str">
        <f aca="false">"( WIRE "&amp;D33&amp;" )"</f>
        <v>( WIRE 311 )</v>
      </c>
      <c r="K33" s="1" t="str">
        <f aca="false">"X"&amp;$E33</f>
        <v>X6400</v>
      </c>
      <c r="L33" s="1" t="str">
        <f aca="false">"Y"&amp;F33</f>
        <v>Y1701.2</v>
      </c>
      <c r="M33" s="1" t="str">
        <f aca="false">"G111"</f>
        <v>G111</v>
      </c>
      <c r="O33" s="1" t="str">
        <f aca="false">I33&amp;" "&amp;J33&amp;" "&amp;K33&amp;" "&amp;L33&amp;" "&amp;M33</f>
        <v>N32 ( WIRE 311 ) X6400 Y1701.2 G111</v>
      </c>
    </row>
    <row r="34" customFormat="false" ht="13.8" hidden="false" customHeight="false" outlineLevel="0" collapsed="false">
      <c r="D34" s="1" t="n">
        <f aca="false">D33+$B$6</f>
        <v>321</v>
      </c>
      <c r="E34" s="1" t="n">
        <f aca="false">E33+$B$4</f>
        <v>6400</v>
      </c>
      <c r="F34" s="1" t="n">
        <f aca="false">F33+$B$5</f>
        <v>1749.2</v>
      </c>
      <c r="I34" s="1" t="s">
        <v>49</v>
      </c>
      <c r="J34" s="1" t="str">
        <f aca="false">"( WIRE "&amp;D34&amp;" )"</f>
        <v>( WIRE 321 )</v>
      </c>
      <c r="K34" s="1" t="str">
        <f aca="false">"X"&amp;$E34</f>
        <v>X6400</v>
      </c>
      <c r="L34" s="1" t="str">
        <f aca="false">"Y"&amp;F34</f>
        <v>Y1749.2</v>
      </c>
      <c r="M34" s="1" t="str">
        <f aca="false">"G111"</f>
        <v>G111</v>
      </c>
      <c r="O34" s="1" t="str">
        <f aca="false">I34&amp;" "&amp;J34&amp;" "&amp;K34&amp;" "&amp;L34&amp;" "&amp;M34</f>
        <v>N33 ( WIRE 321 ) X6400 Y1749.2 G111</v>
      </c>
    </row>
    <row r="35" customFormat="false" ht="13.8" hidden="false" customHeight="false" outlineLevel="0" collapsed="false">
      <c r="D35" s="1" t="n">
        <f aca="false">D34+$B$6</f>
        <v>331</v>
      </c>
      <c r="E35" s="1" t="n">
        <f aca="false">E34+$B$4</f>
        <v>6400</v>
      </c>
      <c r="F35" s="1" t="n">
        <f aca="false">F34+$B$5</f>
        <v>1797.2</v>
      </c>
      <c r="I35" s="1" t="s">
        <v>50</v>
      </c>
      <c r="J35" s="1" t="str">
        <f aca="false">"( WIRE "&amp;D35&amp;" )"</f>
        <v>( WIRE 331 )</v>
      </c>
      <c r="K35" s="1" t="str">
        <f aca="false">"X"&amp;$E35</f>
        <v>X6400</v>
      </c>
      <c r="L35" s="1" t="str">
        <f aca="false">"Y"&amp;F35</f>
        <v>Y1797.2</v>
      </c>
      <c r="M35" s="1" t="str">
        <f aca="false">"G111"</f>
        <v>G111</v>
      </c>
      <c r="O35" s="1" t="str">
        <f aca="false">I35&amp;" "&amp;J35&amp;" "&amp;K35&amp;" "&amp;L35&amp;" "&amp;M35</f>
        <v>N34 ( WIRE 331 ) X6400 Y1797.2 G111</v>
      </c>
    </row>
    <row r="36" customFormat="false" ht="13.8" hidden="false" customHeight="false" outlineLevel="0" collapsed="false">
      <c r="D36" s="1" t="n">
        <f aca="false">D35+$B$6</f>
        <v>341</v>
      </c>
      <c r="E36" s="1" t="n">
        <f aca="false">E35+$B$4</f>
        <v>6400</v>
      </c>
      <c r="F36" s="1" t="n">
        <f aca="false">F35+$B$5</f>
        <v>1845.2</v>
      </c>
      <c r="I36" s="1" t="s">
        <v>51</v>
      </c>
      <c r="J36" s="1" t="str">
        <f aca="false">"( WIRE "&amp;D36&amp;" )"</f>
        <v>( WIRE 341 )</v>
      </c>
      <c r="K36" s="1" t="str">
        <f aca="false">"X"&amp;$E36</f>
        <v>X6400</v>
      </c>
      <c r="L36" s="1" t="str">
        <f aca="false">"Y"&amp;F36</f>
        <v>Y1845.2</v>
      </c>
      <c r="M36" s="1" t="str">
        <f aca="false">"G111"</f>
        <v>G111</v>
      </c>
      <c r="O36" s="1" t="str">
        <f aca="false">I36&amp;" "&amp;J36&amp;" "&amp;K36&amp;" "&amp;L36&amp;" "&amp;M36</f>
        <v>N35 ( WIRE 341 ) X6400 Y1845.2 G111</v>
      </c>
    </row>
    <row r="37" customFormat="false" ht="13.8" hidden="false" customHeight="false" outlineLevel="0" collapsed="false">
      <c r="D37" s="1" t="n">
        <f aca="false">D36+$B$6</f>
        <v>351</v>
      </c>
      <c r="E37" s="1" t="n">
        <f aca="false">E36+$B$4</f>
        <v>6400</v>
      </c>
      <c r="F37" s="1" t="n">
        <f aca="false">F36+$B$5</f>
        <v>1893.2</v>
      </c>
      <c r="I37" s="1" t="s">
        <v>52</v>
      </c>
      <c r="J37" s="1" t="str">
        <f aca="false">"( WIRE "&amp;D37&amp;" )"</f>
        <v>( WIRE 351 )</v>
      </c>
      <c r="K37" s="1" t="str">
        <f aca="false">"X"&amp;$E37</f>
        <v>X6400</v>
      </c>
      <c r="L37" s="1" t="str">
        <f aca="false">"Y"&amp;F37</f>
        <v>Y1893.2</v>
      </c>
      <c r="M37" s="1" t="str">
        <f aca="false">"G111"</f>
        <v>G111</v>
      </c>
      <c r="O37" s="1" t="str">
        <f aca="false">I37&amp;" "&amp;J37&amp;" "&amp;K37&amp;" "&amp;L37&amp;" "&amp;M37</f>
        <v>N36 ( WIRE 351 ) X6400 Y1893.2 G111</v>
      </c>
    </row>
    <row r="38" customFormat="false" ht="13.8" hidden="false" customHeight="false" outlineLevel="0" collapsed="false">
      <c r="D38" s="1" t="n">
        <f aca="false">D37+$B$6</f>
        <v>361</v>
      </c>
      <c r="E38" s="1" t="n">
        <f aca="false">E37+$B$4</f>
        <v>6400</v>
      </c>
      <c r="F38" s="1" t="n">
        <f aca="false">F37+$B$5</f>
        <v>1941.2</v>
      </c>
      <c r="I38" s="1" t="s">
        <v>53</v>
      </c>
      <c r="J38" s="1" t="str">
        <f aca="false">"( WIRE "&amp;D38&amp;" )"</f>
        <v>( WIRE 361 )</v>
      </c>
      <c r="K38" s="1" t="str">
        <f aca="false">"X"&amp;$E38</f>
        <v>X6400</v>
      </c>
      <c r="L38" s="1" t="str">
        <f aca="false">"Y"&amp;F38</f>
        <v>Y1941.2</v>
      </c>
      <c r="M38" s="1" t="str">
        <f aca="false">"G111"</f>
        <v>G111</v>
      </c>
      <c r="O38" s="1" t="str">
        <f aca="false">I38&amp;" "&amp;J38&amp;" "&amp;K38&amp;" "&amp;L38&amp;" "&amp;M38</f>
        <v>N37 ( WIRE 361 ) X6400 Y1941.2 G111</v>
      </c>
    </row>
    <row r="39" customFormat="false" ht="13.8" hidden="false" customHeight="false" outlineLevel="0" collapsed="false">
      <c r="D39" s="1" t="n">
        <f aca="false">D38+$B$6</f>
        <v>371</v>
      </c>
      <c r="E39" s="1" t="n">
        <f aca="false">E38+$B$4</f>
        <v>6400</v>
      </c>
      <c r="F39" s="1" t="n">
        <f aca="false">F38+$B$5</f>
        <v>1989.2</v>
      </c>
      <c r="I39" s="1" t="s">
        <v>54</v>
      </c>
      <c r="J39" s="1" t="str">
        <f aca="false">"( WIRE "&amp;D39&amp;" )"</f>
        <v>( WIRE 371 )</v>
      </c>
      <c r="K39" s="1" t="str">
        <f aca="false">"X"&amp;$E39</f>
        <v>X6400</v>
      </c>
      <c r="L39" s="1" t="str">
        <f aca="false">"Y"&amp;F39</f>
        <v>Y1989.2</v>
      </c>
      <c r="M39" s="1" t="str">
        <f aca="false">"G111"</f>
        <v>G111</v>
      </c>
      <c r="O39" s="1" t="str">
        <f aca="false">I39&amp;" "&amp;J39&amp;" "&amp;K39&amp;" "&amp;L39&amp;" "&amp;M39</f>
        <v>N38 ( WIRE 371 ) X6400 Y1989.2 G111</v>
      </c>
    </row>
    <row r="40" customFormat="false" ht="13.8" hidden="false" customHeight="false" outlineLevel="0" collapsed="false">
      <c r="D40" s="1" t="n">
        <f aca="false">D39+$B$6</f>
        <v>381</v>
      </c>
      <c r="E40" s="1" t="n">
        <f aca="false">E39+$B$4</f>
        <v>6400</v>
      </c>
      <c r="F40" s="1" t="n">
        <f aca="false">F39+$B$5</f>
        <v>2037.2</v>
      </c>
      <c r="I40" s="1" t="s">
        <v>55</v>
      </c>
      <c r="J40" s="1" t="str">
        <f aca="false">"( WIRE "&amp;D40&amp;" )"</f>
        <v>( WIRE 381 )</v>
      </c>
      <c r="K40" s="1" t="str">
        <f aca="false">"X"&amp;$E40</f>
        <v>X6400</v>
      </c>
      <c r="L40" s="1" t="str">
        <f aca="false">"Y"&amp;F40</f>
        <v>Y2037.2</v>
      </c>
      <c r="M40" s="1" t="str">
        <f aca="false">"G111"</f>
        <v>G111</v>
      </c>
      <c r="O40" s="1" t="str">
        <f aca="false">I40&amp;" "&amp;J40&amp;" "&amp;K40&amp;" "&amp;L40&amp;" "&amp;M40</f>
        <v>N39 ( WIRE 381 ) X6400 Y2037.2 G111</v>
      </c>
    </row>
    <row r="41" customFormat="false" ht="13.8" hidden="false" customHeight="false" outlineLevel="0" collapsed="false">
      <c r="D41" s="1" t="n">
        <f aca="false">D40+$B$6</f>
        <v>391</v>
      </c>
      <c r="E41" s="1" t="n">
        <f aca="false">E40+$B$4</f>
        <v>6400</v>
      </c>
      <c r="F41" s="1" t="n">
        <f aca="false">F40+$B$5</f>
        <v>2085.2</v>
      </c>
      <c r="I41" s="1" t="s">
        <v>56</v>
      </c>
      <c r="J41" s="1" t="str">
        <f aca="false">"( WIRE "&amp;D41&amp;" )"</f>
        <v>( WIRE 391 )</v>
      </c>
      <c r="K41" s="1" t="str">
        <f aca="false">"X"&amp;$E41</f>
        <v>X6400</v>
      </c>
      <c r="L41" s="1" t="str">
        <f aca="false">"Y"&amp;F41</f>
        <v>Y2085.2</v>
      </c>
      <c r="M41" s="1" t="str">
        <f aca="false">"G111"</f>
        <v>G111</v>
      </c>
      <c r="O41" s="1" t="str">
        <f aca="false">I41&amp;" "&amp;J41&amp;" "&amp;K41&amp;" "&amp;L41&amp;" "&amp;M41</f>
        <v>N40 ( WIRE 391 ) X6400 Y2085.2 G111</v>
      </c>
    </row>
    <row r="42" customFormat="false" ht="13.8" hidden="false" customHeight="false" outlineLevel="0" collapsed="false">
      <c r="D42" s="1" t="n">
        <f aca="false">D41+$B$6</f>
        <v>401</v>
      </c>
      <c r="E42" s="1" t="n">
        <f aca="false">E41+$B$4</f>
        <v>6400</v>
      </c>
      <c r="F42" s="1" t="n">
        <f aca="false">F41+$B$5</f>
        <v>2133.2</v>
      </c>
      <c r="I42" s="1" t="s">
        <v>57</v>
      </c>
      <c r="J42" s="1" t="str">
        <f aca="false">"( WIRE "&amp;D42&amp;" )"</f>
        <v>( WIRE 401 )</v>
      </c>
      <c r="K42" s="1" t="str">
        <f aca="false">"X"&amp;$E42</f>
        <v>X6400</v>
      </c>
      <c r="L42" s="1" t="str">
        <f aca="false">"Y"&amp;F42</f>
        <v>Y2133.2</v>
      </c>
      <c r="M42" s="1" t="str">
        <f aca="false">"G111"</f>
        <v>G111</v>
      </c>
      <c r="O42" s="1" t="str">
        <f aca="false">I42&amp;" "&amp;J42&amp;" "&amp;K42&amp;" "&amp;L42&amp;" "&amp;M42</f>
        <v>N41 ( WIRE 401 ) X6400 Y2133.2 G111</v>
      </c>
    </row>
    <row r="43" customFormat="false" ht="13.8" hidden="false" customHeight="false" outlineLevel="0" collapsed="false">
      <c r="D43" s="1" t="n">
        <f aca="false">D42+$B$6</f>
        <v>411</v>
      </c>
      <c r="E43" s="1" t="n">
        <f aca="false">E42+$B$4</f>
        <v>6400</v>
      </c>
      <c r="F43" s="1" t="n">
        <f aca="false">F42+$B$5</f>
        <v>2181.2</v>
      </c>
      <c r="I43" s="1" t="s">
        <v>58</v>
      </c>
      <c r="J43" s="1" t="str">
        <f aca="false">"( WIRE "&amp;D43&amp;" )"</f>
        <v>( WIRE 411 )</v>
      </c>
      <c r="K43" s="1" t="str">
        <f aca="false">"X"&amp;$E43</f>
        <v>X6400</v>
      </c>
      <c r="L43" s="1" t="str">
        <f aca="false">"Y"&amp;F43</f>
        <v>Y2181.2</v>
      </c>
      <c r="M43" s="1" t="str">
        <f aca="false">"G111"</f>
        <v>G111</v>
      </c>
      <c r="O43" s="1" t="str">
        <f aca="false">I43&amp;" "&amp;J43&amp;" "&amp;K43&amp;" "&amp;L43&amp;" "&amp;M43</f>
        <v>N42 ( WIRE 411 ) X6400 Y2181.2 G111</v>
      </c>
    </row>
    <row r="44" customFormat="false" ht="13.8" hidden="false" customHeight="false" outlineLevel="0" collapsed="false">
      <c r="D44" s="1" t="n">
        <f aca="false">D43+$B$6</f>
        <v>421</v>
      </c>
      <c r="E44" s="1" t="n">
        <f aca="false">E43+$B$4</f>
        <v>6400</v>
      </c>
      <c r="F44" s="1" t="n">
        <f aca="false">F43+$B$5</f>
        <v>2229.2</v>
      </c>
      <c r="I44" s="1" t="s">
        <v>59</v>
      </c>
      <c r="J44" s="1" t="str">
        <f aca="false">"( WIRE "&amp;D44&amp;" )"</f>
        <v>( WIRE 421 )</v>
      </c>
      <c r="K44" s="1" t="str">
        <f aca="false">"X"&amp;$E44</f>
        <v>X6400</v>
      </c>
      <c r="L44" s="1" t="str">
        <f aca="false">"Y"&amp;F44</f>
        <v>Y2229.2</v>
      </c>
      <c r="M44" s="1" t="str">
        <f aca="false">"G111"</f>
        <v>G111</v>
      </c>
      <c r="O44" s="1" t="str">
        <f aca="false">I44&amp;" "&amp;J44&amp;" "&amp;K44&amp;" "&amp;L44&amp;" "&amp;M44</f>
        <v>N43 ( WIRE 421 ) X6400 Y2229.2 G111</v>
      </c>
    </row>
    <row r="45" customFormat="false" ht="13.8" hidden="false" customHeight="false" outlineLevel="0" collapsed="false">
      <c r="D45" s="1" t="n">
        <f aca="false">D44+$B$6</f>
        <v>431</v>
      </c>
      <c r="E45" s="1" t="n">
        <f aca="false">E44+$B$4</f>
        <v>6400</v>
      </c>
      <c r="F45" s="1" t="n">
        <f aca="false">F44+$B$5</f>
        <v>2277.2</v>
      </c>
      <c r="I45" s="1" t="s">
        <v>60</v>
      </c>
      <c r="J45" s="1" t="str">
        <f aca="false">"( WIRE "&amp;D45&amp;" )"</f>
        <v>( WIRE 431 )</v>
      </c>
      <c r="K45" s="1" t="str">
        <f aca="false">"X"&amp;$E45</f>
        <v>X6400</v>
      </c>
      <c r="L45" s="1" t="str">
        <f aca="false">"Y"&amp;F45</f>
        <v>Y2277.2</v>
      </c>
      <c r="M45" s="1" t="str">
        <f aca="false">"G111"</f>
        <v>G111</v>
      </c>
      <c r="O45" s="1" t="str">
        <f aca="false">I45&amp;" "&amp;J45&amp;" "&amp;K45&amp;" "&amp;L45&amp;" "&amp;M45</f>
        <v>N44 ( WIRE 431 ) X6400 Y2277.2 G111</v>
      </c>
    </row>
    <row r="46" customFormat="false" ht="13.8" hidden="false" customHeight="false" outlineLevel="0" collapsed="false">
      <c r="D46" s="1" t="n">
        <f aca="false">D45+$B$6</f>
        <v>441</v>
      </c>
      <c r="E46" s="1" t="n">
        <f aca="false">E45+$B$4</f>
        <v>6400</v>
      </c>
      <c r="F46" s="1" t="n">
        <f aca="false">F45+$B$5</f>
        <v>2325.2</v>
      </c>
      <c r="I46" s="1" t="s">
        <v>61</v>
      </c>
      <c r="J46" s="1" t="str">
        <f aca="false">"( WIRE "&amp;D46&amp;" )"</f>
        <v>( WIRE 441 )</v>
      </c>
      <c r="K46" s="1" t="str">
        <f aca="false">"X"&amp;$E46</f>
        <v>X6400</v>
      </c>
      <c r="L46" s="1" t="str">
        <f aca="false">"Y"&amp;F46</f>
        <v>Y2325.2</v>
      </c>
      <c r="M46" s="1" t="str">
        <f aca="false">"G111"</f>
        <v>G111</v>
      </c>
      <c r="O46" s="1" t="str">
        <f aca="false">I46&amp;" "&amp;J46&amp;" "&amp;K46&amp;" "&amp;L46&amp;" "&amp;M46</f>
        <v>N45 ( WIRE 441 ) X6400 Y2325.2 G111</v>
      </c>
    </row>
    <row r="47" customFormat="false" ht="13.8" hidden="false" customHeight="false" outlineLevel="0" collapsed="false">
      <c r="D47" s="1" t="n">
        <f aca="false">D46+$B$6</f>
        <v>451</v>
      </c>
      <c r="E47" s="1" t="n">
        <f aca="false">E46+$B$4</f>
        <v>6400</v>
      </c>
      <c r="F47" s="1" t="n">
        <f aca="false">F46+$B$5</f>
        <v>2373.2</v>
      </c>
      <c r="I47" s="1" t="s">
        <v>62</v>
      </c>
      <c r="J47" s="1" t="str">
        <f aca="false">"( WIRE "&amp;D47&amp;" )"</f>
        <v>( WIRE 451 )</v>
      </c>
      <c r="K47" s="1" t="str">
        <f aca="false">"X"&amp;$E47</f>
        <v>X6400</v>
      </c>
      <c r="L47" s="1" t="str">
        <f aca="false">"Y"&amp;F47</f>
        <v>Y2373.2</v>
      </c>
      <c r="M47" s="1" t="str">
        <f aca="false">"G111"</f>
        <v>G111</v>
      </c>
      <c r="O47" s="1" t="str">
        <f aca="false">I47&amp;" "&amp;J47&amp;" "&amp;K47&amp;" "&amp;L47&amp;" "&amp;M47</f>
        <v>N46 ( WIRE 451 ) X6400 Y2373.2 G111</v>
      </c>
    </row>
    <row r="48" customFormat="false" ht="13.8" hidden="false" customHeight="false" outlineLevel="0" collapsed="false">
      <c r="D48" s="1" t="n">
        <f aca="false">D47+$B$6</f>
        <v>461</v>
      </c>
      <c r="E48" s="1" t="n">
        <f aca="false">E47+$B$4</f>
        <v>6400</v>
      </c>
      <c r="F48" s="1" t="n">
        <f aca="false">F47+$B$5</f>
        <v>2421.2</v>
      </c>
      <c r="I48" s="1" t="s">
        <v>63</v>
      </c>
      <c r="J48" s="1" t="str">
        <f aca="false">"( WIRE "&amp;D48&amp;" )"</f>
        <v>( WIRE 461 )</v>
      </c>
      <c r="K48" s="1" t="str">
        <f aca="false">"X"&amp;$E48</f>
        <v>X6400</v>
      </c>
      <c r="L48" s="1" t="str">
        <f aca="false">"Y"&amp;F48</f>
        <v>Y2421.2</v>
      </c>
      <c r="M48" s="1" t="str">
        <f aca="false">"G111"</f>
        <v>G111</v>
      </c>
      <c r="O48" s="1" t="str">
        <f aca="false">I48&amp;" "&amp;J48&amp;" "&amp;K48&amp;" "&amp;L48&amp;" "&amp;M48</f>
        <v>N47 ( WIRE 461 ) X6400 Y2421.2 G111</v>
      </c>
    </row>
    <row r="49" customFormat="false" ht="13.8" hidden="false" customHeight="false" outlineLevel="0" collapsed="false">
      <c r="D49" s="1" t="n">
        <f aca="false">D48+$B$6</f>
        <v>471</v>
      </c>
      <c r="E49" s="1" t="n">
        <f aca="false">E48+$B$4</f>
        <v>6400</v>
      </c>
      <c r="F49" s="1" t="n">
        <f aca="false">F48+$B$5</f>
        <v>2469.2</v>
      </c>
      <c r="I49" s="1" t="s">
        <v>64</v>
      </c>
      <c r="J49" s="1" t="str">
        <f aca="false">"( WIRE "&amp;D49&amp;" )"</f>
        <v>( WIRE 471 )</v>
      </c>
      <c r="K49" s="1" t="str">
        <f aca="false">"X"&amp;$E49</f>
        <v>X6400</v>
      </c>
      <c r="L49" s="1" t="str">
        <f aca="false">"Y"&amp;F49</f>
        <v>Y2469.2</v>
      </c>
      <c r="M49" s="1" t="str">
        <f aca="false">"G111"</f>
        <v>G111</v>
      </c>
      <c r="O49" s="1" t="str">
        <f aca="false">I49&amp;" "&amp;J49&amp;" "&amp;K49&amp;" "&amp;L49&amp;" "&amp;M49</f>
        <v>N48 ( WIRE 471 ) X6400 Y2469.2 G111</v>
      </c>
    </row>
    <row r="50" customFormat="false" ht="13.8" hidden="false" customHeight="false" outlineLevel="0" collapsed="false">
      <c r="D50" s="1" t="n">
        <f aca="false">D49+$B$6</f>
        <v>481</v>
      </c>
      <c r="E50" s="1" t="n">
        <f aca="false">E49+$B$4</f>
        <v>6400</v>
      </c>
      <c r="F50" s="1" t="n">
        <f aca="false">F49+$B$5</f>
        <v>2517.2</v>
      </c>
      <c r="I50" s="1" t="s">
        <v>65</v>
      </c>
      <c r="J50" s="1" t="str">
        <f aca="false">"( WIRE "&amp;D50&amp;" )"</f>
        <v>( WIRE 481 )</v>
      </c>
      <c r="K50" s="1" t="str">
        <f aca="false">"X"&amp;$E50</f>
        <v>X6400</v>
      </c>
      <c r="L50" s="1" t="str">
        <f aca="false">"Y"&amp;F50</f>
        <v>Y2517.2</v>
      </c>
      <c r="M50" s="1" t="str">
        <f aca="false">"G111"</f>
        <v>G111</v>
      </c>
      <c r="O50" s="1" t="str">
        <f aca="false">I50&amp;" "&amp;J50&amp;" "&amp;K50&amp;" "&amp;L50&amp;" "&amp;M50</f>
        <v>N49 ( WIRE 481 ) X6400 Y2517.2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3" t="n">
        <v>6400</v>
      </c>
      <c r="D2" s="4" t="n">
        <v>481</v>
      </c>
      <c r="E2" s="1" t="n">
        <f aca="false">$B$2</f>
        <v>6400</v>
      </c>
      <c r="F2" s="1" t="n">
        <f aca="false">$B$3</f>
        <v>217.4</v>
      </c>
      <c r="G2" s="4"/>
      <c r="H2" s="4"/>
      <c r="I2" s="4" t="s">
        <v>17</v>
      </c>
      <c r="J2" s="4" t="str">
        <f aca="false">"( WIRE "&amp;D2&amp;" )"</f>
        <v>( WIRE 481 )</v>
      </c>
      <c r="K2" s="1" t="str">
        <f aca="false">"X"&amp;$E$2</f>
        <v>X6400</v>
      </c>
      <c r="L2" s="1" t="str">
        <f aca="false">"Y"&amp;F2</f>
        <v>Y217.4</v>
      </c>
      <c r="M2" s="1" t="str">
        <f aca="false">"G111"</f>
        <v>G111</v>
      </c>
      <c r="O2" s="4" t="str">
        <f aca="false">I2&amp;" "&amp;J2&amp;" "&amp;K2&amp;" "&amp;L2&amp;" "&amp;M2</f>
        <v>N1 ( WIRE 481 ) X6400 Y217.4 G111</v>
      </c>
    </row>
    <row r="3" customFormat="false" ht="13.8" hidden="false" customHeight="false" outlineLevel="0" collapsed="false">
      <c r="A3" s="1" t="s">
        <v>6</v>
      </c>
      <c r="B3" s="3" t="n">
        <f aca="false">218.6-0.6-0.6</f>
        <v>217.4</v>
      </c>
      <c r="D3" s="1" t="n">
        <f aca="false">D2+$B$6</f>
        <v>471</v>
      </c>
      <c r="E3" s="1" t="n">
        <f aca="false">E2+$B$4</f>
        <v>6400</v>
      </c>
      <c r="F3" s="1" t="n">
        <f aca="false">F2+$B$5</f>
        <v>265.316666666667</v>
      </c>
      <c r="I3" s="1" t="s">
        <v>18</v>
      </c>
      <c r="J3" s="1" t="str">
        <f aca="false">"( WIRE "&amp;D3&amp;" )"</f>
        <v>( WIRE 471 )</v>
      </c>
      <c r="K3" s="1" t="str">
        <f aca="false">"X"&amp;$E3</f>
        <v>X6400</v>
      </c>
      <c r="L3" s="1" t="str">
        <f aca="false">"Y"&amp;F3</f>
        <v>Y265.316666666667</v>
      </c>
      <c r="M3" s="1" t="str">
        <f aca="false">"G111"</f>
        <v>G111</v>
      </c>
      <c r="O3" s="1" t="str">
        <f aca="false">I3&amp;" "&amp;J3&amp;" "&amp;K3&amp;" "&amp;L3&amp;" "&amp;M3</f>
        <v>N2 ( WIRE 471 ) X6400 Y265.316666666667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461</v>
      </c>
      <c r="E4" s="1" t="n">
        <f aca="false">E3+$B$4</f>
        <v>6400</v>
      </c>
      <c r="F4" s="1" t="n">
        <f aca="false">F3+$B$5</f>
        <v>313.233333333333</v>
      </c>
      <c r="I4" s="1" t="s">
        <v>19</v>
      </c>
      <c r="J4" s="1" t="str">
        <f aca="false">"( WIRE "&amp;D4&amp;" )"</f>
        <v>( WIRE 461 )</v>
      </c>
      <c r="K4" s="1" t="str">
        <f aca="false">"X"&amp;$E4</f>
        <v>X6400</v>
      </c>
      <c r="L4" s="1" t="str">
        <f aca="false">"Y"&amp;F4</f>
        <v>Y313.233333333333</v>
      </c>
      <c r="M4" s="1" t="str">
        <f aca="false">"G111"</f>
        <v>G111</v>
      </c>
      <c r="O4" s="1" t="str">
        <f aca="false">I4&amp;" "&amp;J4&amp;" "&amp;K4&amp;" "&amp;L4&amp;" "&amp;M4</f>
        <v>N3 ( WIRE 461 ) X6400 Y313.233333333333 G111</v>
      </c>
    </row>
    <row r="5" customFormat="false" ht="13.8" hidden="false" customHeight="false" outlineLevel="0" collapsed="false">
      <c r="A5" s="1" t="s">
        <v>8</v>
      </c>
      <c r="B5" s="1" t="n">
        <f aca="false">230/48*10</f>
        <v>47.9166666666667</v>
      </c>
      <c r="D5" s="1" t="n">
        <f aca="false">D4+$B$6</f>
        <v>451</v>
      </c>
      <c r="E5" s="1" t="n">
        <f aca="false">E4+$B$4</f>
        <v>6400</v>
      </c>
      <c r="F5" s="1" t="n">
        <f aca="false">F4+$B$5</f>
        <v>361.15</v>
      </c>
      <c r="I5" s="1" t="s">
        <v>20</v>
      </c>
      <c r="J5" s="1" t="str">
        <f aca="false">"( WIRE "&amp;D5&amp;" )"</f>
        <v>( WIRE 451 )</v>
      </c>
      <c r="K5" s="1" t="str">
        <f aca="false">"X"&amp;$E5</f>
        <v>X6400</v>
      </c>
      <c r="L5" s="1" t="str">
        <f aca="false">"Y"&amp;F5</f>
        <v>Y361.15</v>
      </c>
      <c r="M5" s="1" t="str">
        <f aca="false">"G111"</f>
        <v>G111</v>
      </c>
      <c r="O5" s="1" t="str">
        <f aca="false">I5&amp;" "&amp;J5&amp;" "&amp;K5&amp;" "&amp;L5&amp;" "&amp;M5</f>
        <v>N4 ( WIRE 451 ) X6400 Y361.15 G111</v>
      </c>
    </row>
    <row r="6" customFormat="false" ht="13.8" hidden="false" customHeight="false" outlineLevel="0" collapsed="false">
      <c r="A6" s="1" t="s">
        <v>272</v>
      </c>
      <c r="B6" s="1" t="n">
        <v>-10</v>
      </c>
      <c r="D6" s="1" t="n">
        <f aca="false">D5+$B$6</f>
        <v>441</v>
      </c>
      <c r="E6" s="1" t="n">
        <f aca="false">E5+$B$4</f>
        <v>6400</v>
      </c>
      <c r="F6" s="1" t="n">
        <f aca="false">F5+$B$5</f>
        <v>409.066666666667</v>
      </c>
      <c r="I6" s="1" t="s">
        <v>21</v>
      </c>
      <c r="J6" s="1" t="str">
        <f aca="false">"( WIRE "&amp;D6&amp;" )"</f>
        <v>( WIRE 441 )</v>
      </c>
      <c r="K6" s="1" t="str">
        <f aca="false">"X"&amp;$E6</f>
        <v>X6400</v>
      </c>
      <c r="L6" s="1" t="str">
        <f aca="false">"Y"&amp;F6</f>
        <v>Y409.066666666667</v>
      </c>
      <c r="M6" s="1" t="str">
        <f aca="false">"G111"</f>
        <v>G111</v>
      </c>
      <c r="O6" s="1" t="str">
        <f aca="false">I6&amp;" "&amp;J6&amp;" "&amp;K6&amp;" "&amp;L6&amp;" "&amp;M6</f>
        <v>N5 ( WIRE 441 ) X6400 Y409.066666666667 G111</v>
      </c>
    </row>
    <row r="7" customFormat="false" ht="13.8" hidden="false" customHeight="false" outlineLevel="0" collapsed="false">
      <c r="D7" s="1" t="n">
        <f aca="false">D6+$B$6</f>
        <v>431</v>
      </c>
      <c r="E7" s="1" t="n">
        <f aca="false">E6+$B$4</f>
        <v>6400</v>
      </c>
      <c r="F7" s="1" t="n">
        <f aca="false">F6+$B$5</f>
        <v>456.983333333333</v>
      </c>
      <c r="I7" s="1" t="s">
        <v>22</v>
      </c>
      <c r="J7" s="1" t="str">
        <f aca="false">"( WIRE "&amp;D7&amp;" )"</f>
        <v>( WIRE 431 )</v>
      </c>
      <c r="K7" s="1" t="str">
        <f aca="false">"X"&amp;$E7</f>
        <v>X6400</v>
      </c>
      <c r="L7" s="1" t="str">
        <f aca="false">"Y"&amp;F7</f>
        <v>Y456.983333333333</v>
      </c>
      <c r="M7" s="1" t="str">
        <f aca="false">"G111"</f>
        <v>G111</v>
      </c>
      <c r="O7" s="1" t="str">
        <f aca="false">I7&amp;" "&amp;J7&amp;" "&amp;K7&amp;" "&amp;L7&amp;" "&amp;M7</f>
        <v>N6 ( WIRE 431 ) X6400 Y456.983333333333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421</v>
      </c>
      <c r="E8" s="1" t="n">
        <f aca="false">E7+$B$4</f>
        <v>6400</v>
      </c>
      <c r="F8" s="1" t="n">
        <f aca="false">F7+$B$5</f>
        <v>504.9</v>
      </c>
      <c r="I8" s="1" t="s">
        <v>23</v>
      </c>
      <c r="J8" s="1" t="str">
        <f aca="false">"( WIRE "&amp;D8&amp;" )"</f>
        <v>( WIRE 421 )</v>
      </c>
      <c r="K8" s="1" t="str">
        <f aca="false">"X"&amp;$E8</f>
        <v>X6400</v>
      </c>
      <c r="L8" s="1" t="str">
        <f aca="false">"Y"&amp;F8</f>
        <v>Y504.9</v>
      </c>
      <c r="M8" s="1" t="str">
        <f aca="false">"G111"</f>
        <v>G111</v>
      </c>
      <c r="O8" s="1" t="str">
        <f aca="false">I8&amp;" "&amp;J8&amp;" "&amp;K8&amp;" "&amp;L8&amp;" "&amp;M8</f>
        <v>N7 ( WIRE 421 ) X6400 Y504.9 G111</v>
      </c>
    </row>
    <row r="9" customFormat="false" ht="13.8" hidden="false" customHeight="false" outlineLevel="0" collapsed="false">
      <c r="A9" s="1" t="s">
        <v>12</v>
      </c>
      <c r="B9" s="1" t="n">
        <v>89</v>
      </c>
      <c r="D9" s="1" t="n">
        <f aca="false">D8+$B$6</f>
        <v>411</v>
      </c>
      <c r="E9" s="1" t="n">
        <f aca="false">E8+$B$4</f>
        <v>6400</v>
      </c>
      <c r="F9" s="1" t="n">
        <f aca="false">F8+$B$5</f>
        <v>552.816666666667</v>
      </c>
      <c r="I9" s="1" t="s">
        <v>24</v>
      </c>
      <c r="J9" s="1" t="str">
        <f aca="false">"( WIRE "&amp;D9&amp;" )"</f>
        <v>( WIRE 411 )</v>
      </c>
      <c r="K9" s="1" t="str">
        <f aca="false">"X"&amp;$E9</f>
        <v>X6400</v>
      </c>
      <c r="L9" s="1" t="str">
        <f aca="false">"Y"&amp;F9</f>
        <v>Y552.816666666667</v>
      </c>
      <c r="M9" s="1" t="str">
        <f aca="false">"G111"</f>
        <v>G111</v>
      </c>
      <c r="O9" s="1" t="str">
        <f aca="false">I9&amp;" "&amp;J9&amp;" "&amp;K9&amp;" "&amp;L9&amp;" "&amp;M9</f>
        <v>N8 ( WIRE 411 ) X6400 Y552.816666666667 G111</v>
      </c>
    </row>
    <row r="10" customFormat="false" ht="13.8" hidden="false" customHeight="false" outlineLevel="0" collapsed="false">
      <c r="D10" s="1" t="n">
        <f aca="false">D9+$B$6</f>
        <v>401</v>
      </c>
      <c r="E10" s="1" t="n">
        <f aca="false">E9+$B$4</f>
        <v>6400</v>
      </c>
      <c r="F10" s="1" t="n">
        <f aca="false">F9+$B$5</f>
        <v>600.733333333333</v>
      </c>
      <c r="I10" s="1" t="s">
        <v>25</v>
      </c>
      <c r="J10" s="1" t="str">
        <f aca="false">"( WIRE "&amp;D10&amp;" )"</f>
        <v>( WIRE 401 )</v>
      </c>
      <c r="K10" s="1" t="str">
        <f aca="false">"X"&amp;$E10</f>
        <v>X6400</v>
      </c>
      <c r="L10" s="1" t="str">
        <f aca="false">"Y"&amp;F10</f>
        <v>Y600.733333333333</v>
      </c>
      <c r="M10" s="1" t="str">
        <f aca="false">"G111"</f>
        <v>G111</v>
      </c>
      <c r="O10" s="1" t="str">
        <f aca="false">I10&amp;" "&amp;J10&amp;" "&amp;K10&amp;" "&amp;L10&amp;" "&amp;M10</f>
        <v>N9 ( WIRE 401 ) X6400 Y600.733333333333 G111</v>
      </c>
    </row>
    <row r="11" customFormat="false" ht="13.8" hidden="false" customHeight="false" outlineLevel="0" collapsed="false">
      <c r="D11" s="1" t="n">
        <f aca="false">D10+$B$6</f>
        <v>391</v>
      </c>
      <c r="E11" s="1" t="n">
        <f aca="false">E10+$B$4</f>
        <v>6400</v>
      </c>
      <c r="F11" s="1" t="n">
        <f aca="false">F10+$B$5</f>
        <v>648.65</v>
      </c>
      <c r="I11" s="1" t="s">
        <v>26</v>
      </c>
      <c r="J11" s="1" t="str">
        <f aca="false">"( WIRE "&amp;D11&amp;" )"</f>
        <v>( WIRE 391 )</v>
      </c>
      <c r="K11" s="1" t="str">
        <f aca="false">"X"&amp;$E11</f>
        <v>X6400</v>
      </c>
      <c r="L11" s="1" t="str">
        <f aca="false">"Y"&amp;F11</f>
        <v>Y648.65</v>
      </c>
      <c r="M11" s="1" t="str">
        <f aca="false">"G111"</f>
        <v>G111</v>
      </c>
      <c r="O11" s="1" t="str">
        <f aca="false">I11&amp;" "&amp;J11&amp;" "&amp;K11&amp;" "&amp;L11&amp;" "&amp;M11</f>
        <v>N10 ( WIRE 391 ) X6400 Y648.65 G111</v>
      </c>
    </row>
    <row r="12" customFormat="false" ht="13.8" hidden="false" customHeight="false" outlineLevel="0" collapsed="false">
      <c r="D12" s="1" t="n">
        <f aca="false">D11+$B$6</f>
        <v>381</v>
      </c>
      <c r="E12" s="1" t="n">
        <f aca="false">E11+$B$4</f>
        <v>6400</v>
      </c>
      <c r="F12" s="1" t="n">
        <f aca="false">F11+$B$5</f>
        <v>696.566666666667</v>
      </c>
      <c r="I12" s="1" t="s">
        <v>27</v>
      </c>
      <c r="J12" s="1" t="str">
        <f aca="false">"( WIRE "&amp;D12&amp;" )"</f>
        <v>( WIRE 381 )</v>
      </c>
      <c r="K12" s="1" t="str">
        <f aca="false">"X"&amp;$E12</f>
        <v>X6400</v>
      </c>
      <c r="L12" s="1" t="str">
        <f aca="false">"Y"&amp;F12</f>
        <v>Y696.566666666667</v>
      </c>
      <c r="M12" s="1" t="str">
        <f aca="false">"G111"</f>
        <v>G111</v>
      </c>
      <c r="O12" s="1" t="str">
        <f aca="false">I12&amp;" "&amp;J12&amp;" "&amp;K12&amp;" "&amp;L12&amp;" "&amp;M12</f>
        <v>N11 ( WIRE 381 ) X6400 Y696.566666666667 G111</v>
      </c>
    </row>
    <row r="13" customFormat="false" ht="13.8" hidden="false" customHeight="false" outlineLevel="0" collapsed="false">
      <c r="D13" s="1" t="n">
        <f aca="false">D12+$B$6</f>
        <v>371</v>
      </c>
      <c r="E13" s="1" t="n">
        <f aca="false">E12+$B$4</f>
        <v>6400</v>
      </c>
      <c r="F13" s="1" t="n">
        <f aca="false">F12+$B$5</f>
        <v>744.483333333333</v>
      </c>
      <c r="I13" s="1" t="s">
        <v>28</v>
      </c>
      <c r="J13" s="1" t="str">
        <f aca="false">"( WIRE "&amp;D13&amp;" )"</f>
        <v>( WIRE 371 )</v>
      </c>
      <c r="K13" s="1" t="str">
        <f aca="false">"X"&amp;$E13</f>
        <v>X6400</v>
      </c>
      <c r="L13" s="1" t="str">
        <f aca="false">"Y"&amp;F13</f>
        <v>Y744.483333333333</v>
      </c>
      <c r="M13" s="1" t="str">
        <f aca="false">"G111"</f>
        <v>G111</v>
      </c>
      <c r="O13" s="1" t="str">
        <f aca="false">I13&amp;" "&amp;J13&amp;" "&amp;K13&amp;" "&amp;L13&amp;" "&amp;M13</f>
        <v>N12 ( WIRE 371 ) X6400 Y744.483333333333 G111</v>
      </c>
    </row>
    <row r="14" customFormat="false" ht="13.8" hidden="false" customHeight="false" outlineLevel="0" collapsed="false">
      <c r="D14" s="1" t="n">
        <f aca="false">D13+$B$6</f>
        <v>361</v>
      </c>
      <c r="E14" s="1" t="n">
        <f aca="false">E13+$B$4</f>
        <v>6400</v>
      </c>
      <c r="F14" s="1" t="n">
        <f aca="false">F13+$B$5</f>
        <v>792.4</v>
      </c>
      <c r="I14" s="1" t="s">
        <v>29</v>
      </c>
      <c r="J14" s="1" t="str">
        <f aca="false">"( WIRE "&amp;D14&amp;" )"</f>
        <v>( WIRE 361 )</v>
      </c>
      <c r="K14" s="1" t="str">
        <f aca="false">"X"&amp;$E14</f>
        <v>X6400</v>
      </c>
      <c r="L14" s="1" t="str">
        <f aca="false">"Y"&amp;F14</f>
        <v>Y792.4</v>
      </c>
      <c r="M14" s="1" t="str">
        <f aca="false">"G111"</f>
        <v>G111</v>
      </c>
      <c r="O14" s="1" t="str">
        <f aca="false">I14&amp;" "&amp;J14&amp;" "&amp;K14&amp;" "&amp;L14&amp;" "&amp;M14</f>
        <v>N13 ( WIRE 361 ) X6400 Y792.4 G111</v>
      </c>
    </row>
    <row r="15" customFormat="false" ht="13.8" hidden="false" customHeight="false" outlineLevel="0" collapsed="false">
      <c r="D15" s="1" t="n">
        <f aca="false">D14+$B$6</f>
        <v>351</v>
      </c>
      <c r="E15" s="1" t="n">
        <f aca="false">E14+$B$4</f>
        <v>6400</v>
      </c>
      <c r="F15" s="1" t="n">
        <f aca="false">F14+$B$5</f>
        <v>840.316666666667</v>
      </c>
      <c r="I15" s="1" t="s">
        <v>30</v>
      </c>
      <c r="J15" s="1" t="str">
        <f aca="false">"( WIRE "&amp;D15&amp;" )"</f>
        <v>( WIRE 351 )</v>
      </c>
      <c r="K15" s="1" t="str">
        <f aca="false">"X"&amp;$E15</f>
        <v>X6400</v>
      </c>
      <c r="L15" s="1" t="str">
        <f aca="false">"Y"&amp;F15</f>
        <v>Y840.316666666666</v>
      </c>
      <c r="M15" s="1" t="str">
        <f aca="false">"G111"</f>
        <v>G111</v>
      </c>
      <c r="O15" s="1" t="str">
        <f aca="false">I15&amp;" "&amp;J15&amp;" "&amp;K15&amp;" "&amp;L15&amp;" "&amp;M15</f>
        <v>N14 ( WIRE 351 ) X6400 Y840.316666666666 G111</v>
      </c>
    </row>
    <row r="16" customFormat="false" ht="13.8" hidden="false" customHeight="false" outlineLevel="0" collapsed="false">
      <c r="D16" s="1" t="n">
        <f aca="false">D15+$B$6</f>
        <v>341</v>
      </c>
      <c r="E16" s="1" t="n">
        <f aca="false">E15+$B$4</f>
        <v>6400</v>
      </c>
      <c r="F16" s="1" t="n">
        <f aca="false">F15+$B$5</f>
        <v>888.233333333333</v>
      </c>
      <c r="I16" s="1" t="s">
        <v>31</v>
      </c>
      <c r="J16" s="1" t="str">
        <f aca="false">"( WIRE "&amp;D16&amp;" )"</f>
        <v>( WIRE 341 )</v>
      </c>
      <c r="K16" s="1" t="str">
        <f aca="false">"X"&amp;$E16</f>
        <v>X6400</v>
      </c>
      <c r="L16" s="1" t="str">
        <f aca="false">"Y"&amp;F16</f>
        <v>Y888.233333333333</v>
      </c>
      <c r="M16" s="1" t="str">
        <f aca="false">"G111"</f>
        <v>G111</v>
      </c>
      <c r="O16" s="1" t="str">
        <f aca="false">I16&amp;" "&amp;J16&amp;" "&amp;K16&amp;" "&amp;L16&amp;" "&amp;M16</f>
        <v>N15 ( WIRE 341 ) X6400 Y888.233333333333 G111</v>
      </c>
    </row>
    <row r="17" customFormat="false" ht="13.8" hidden="false" customHeight="false" outlineLevel="0" collapsed="false">
      <c r="D17" s="1" t="n">
        <f aca="false">D16+$B$6</f>
        <v>331</v>
      </c>
      <c r="E17" s="1" t="n">
        <f aca="false">E16+$B$4</f>
        <v>6400</v>
      </c>
      <c r="F17" s="1" t="n">
        <f aca="false">F16+$B$5</f>
        <v>936.15</v>
      </c>
      <c r="I17" s="1" t="s">
        <v>32</v>
      </c>
      <c r="J17" s="1" t="str">
        <f aca="false">"( WIRE "&amp;D17&amp;" )"</f>
        <v>( WIRE 331 )</v>
      </c>
      <c r="K17" s="1" t="str">
        <f aca="false">"X"&amp;$E17</f>
        <v>X6400</v>
      </c>
      <c r="L17" s="1" t="str">
        <f aca="false">"Y"&amp;F17</f>
        <v>Y936.15</v>
      </c>
      <c r="M17" s="1" t="str">
        <f aca="false">"G111"</f>
        <v>G111</v>
      </c>
      <c r="O17" s="1" t="str">
        <f aca="false">I17&amp;" "&amp;J17&amp;" "&amp;K17&amp;" "&amp;L17&amp;" "&amp;M17</f>
        <v>N16 ( WIRE 331 ) X6400 Y936.15 G111</v>
      </c>
    </row>
    <row r="18" customFormat="false" ht="13.8" hidden="false" customHeight="false" outlineLevel="0" collapsed="false">
      <c r="D18" s="1" t="n">
        <f aca="false">D17+$B$6</f>
        <v>321</v>
      </c>
      <c r="E18" s="1" t="n">
        <f aca="false">E17+$B$4</f>
        <v>6400</v>
      </c>
      <c r="F18" s="1" t="n">
        <f aca="false">F17+$B$5</f>
        <v>984.066666666666</v>
      </c>
      <c r="I18" s="1" t="s">
        <v>33</v>
      </c>
      <c r="J18" s="1" t="str">
        <f aca="false">"( WIRE "&amp;D18&amp;" )"</f>
        <v>( WIRE 321 )</v>
      </c>
      <c r="K18" s="1" t="str">
        <f aca="false">"X"&amp;$E18</f>
        <v>X6400</v>
      </c>
      <c r="L18" s="1" t="str">
        <f aca="false">"Y"&amp;F18</f>
        <v>Y984.066666666666</v>
      </c>
      <c r="M18" s="1" t="str">
        <f aca="false">"G111"</f>
        <v>G111</v>
      </c>
      <c r="O18" s="1" t="str">
        <f aca="false">I18&amp;" "&amp;J18&amp;" "&amp;K18&amp;" "&amp;L18&amp;" "&amp;M18</f>
        <v>N17 ( WIRE 321 ) X6400 Y984.066666666666 G111</v>
      </c>
    </row>
    <row r="19" customFormat="false" ht="13.8" hidden="false" customHeight="false" outlineLevel="0" collapsed="false">
      <c r="D19" s="1" t="n">
        <f aca="false">D18+$B$6</f>
        <v>311</v>
      </c>
      <c r="E19" s="1" t="n">
        <f aca="false">E18+$B$4</f>
        <v>6400</v>
      </c>
      <c r="F19" s="1" t="n">
        <f aca="false">F18+$B$5</f>
        <v>1031.98333333333</v>
      </c>
      <c r="I19" s="1" t="s">
        <v>34</v>
      </c>
      <c r="J19" s="1" t="str">
        <f aca="false">"( WIRE "&amp;D19&amp;" )"</f>
        <v>( WIRE 311 )</v>
      </c>
      <c r="K19" s="1" t="str">
        <f aca="false">"X"&amp;$E19</f>
        <v>X6400</v>
      </c>
      <c r="L19" s="1" t="str">
        <f aca="false">"Y"&amp;F19</f>
        <v>Y1031.98333333333</v>
      </c>
      <c r="M19" s="1" t="str">
        <f aca="false">"G111"</f>
        <v>G111</v>
      </c>
      <c r="O19" s="1" t="str">
        <f aca="false">I19&amp;" "&amp;J19&amp;" "&amp;K19&amp;" "&amp;L19&amp;" "&amp;M19</f>
        <v>N18 ( WIRE 311 ) X6400 Y1031.98333333333 G111</v>
      </c>
    </row>
    <row r="20" customFormat="false" ht="13.8" hidden="false" customHeight="false" outlineLevel="0" collapsed="false">
      <c r="D20" s="1" t="n">
        <f aca="false">D19+$B$6</f>
        <v>301</v>
      </c>
      <c r="E20" s="1" t="n">
        <f aca="false">E19+$B$4</f>
        <v>6400</v>
      </c>
      <c r="F20" s="1" t="n">
        <f aca="false">F19+$B$5</f>
        <v>1079.9</v>
      </c>
      <c r="I20" s="1" t="s">
        <v>35</v>
      </c>
      <c r="J20" s="1" t="str">
        <f aca="false">"( WIRE "&amp;D20&amp;" )"</f>
        <v>( WIRE 301 )</v>
      </c>
      <c r="K20" s="1" t="str">
        <f aca="false">"X"&amp;$E20</f>
        <v>X6400</v>
      </c>
      <c r="L20" s="1" t="str">
        <f aca="false">"Y"&amp;F20</f>
        <v>Y1079.9</v>
      </c>
      <c r="M20" s="1" t="str">
        <f aca="false">"G111"</f>
        <v>G111</v>
      </c>
      <c r="O20" s="1" t="str">
        <f aca="false">I20&amp;" "&amp;J20&amp;" "&amp;K20&amp;" "&amp;L20&amp;" "&amp;M20</f>
        <v>N19 ( WIRE 301 ) X6400 Y1079.9 G111</v>
      </c>
    </row>
    <row r="21" customFormat="false" ht="13.8" hidden="false" customHeight="false" outlineLevel="0" collapsed="false">
      <c r="D21" s="1" t="n">
        <f aca="false">D20+$B$6</f>
        <v>291</v>
      </c>
      <c r="E21" s="1" t="n">
        <f aca="false">E20+$B$4</f>
        <v>6400</v>
      </c>
      <c r="F21" s="1" t="n">
        <f aca="false">F20+$B$5</f>
        <v>1127.81666666667</v>
      </c>
      <c r="I21" s="1" t="s">
        <v>36</v>
      </c>
      <c r="J21" s="1" t="str">
        <f aca="false">"( WIRE "&amp;D21&amp;" )"</f>
        <v>( WIRE 291 )</v>
      </c>
      <c r="K21" s="1" t="str">
        <f aca="false">"X"&amp;$E21</f>
        <v>X6400</v>
      </c>
      <c r="L21" s="1" t="str">
        <f aca="false">"Y"&amp;F21</f>
        <v>Y1127.81666666667</v>
      </c>
      <c r="M21" s="1" t="str">
        <f aca="false">"G111"</f>
        <v>G111</v>
      </c>
      <c r="O21" s="1" t="str">
        <f aca="false">I21&amp;" "&amp;J21&amp;" "&amp;K21&amp;" "&amp;L21&amp;" "&amp;M21</f>
        <v>N20 ( WIRE 291 ) X6400 Y1127.81666666667 G111</v>
      </c>
    </row>
    <row r="22" customFormat="false" ht="13.8" hidden="false" customHeight="false" outlineLevel="0" collapsed="false">
      <c r="D22" s="1" t="n">
        <f aca="false">D21+$B$6</f>
        <v>281</v>
      </c>
      <c r="E22" s="1" t="n">
        <f aca="false">E21+$B$4</f>
        <v>6400</v>
      </c>
      <c r="F22" s="1" t="n">
        <f aca="false">F21+$B$5</f>
        <v>1175.73333333333</v>
      </c>
      <c r="I22" s="1" t="s">
        <v>37</v>
      </c>
      <c r="J22" s="1" t="str">
        <f aca="false">"( WIRE "&amp;D22&amp;" )"</f>
        <v>( WIRE 281 )</v>
      </c>
      <c r="K22" s="1" t="str">
        <f aca="false">"X"&amp;$E22</f>
        <v>X6400</v>
      </c>
      <c r="L22" s="1" t="str">
        <f aca="false">"Y"&amp;F22</f>
        <v>Y1175.73333333333</v>
      </c>
      <c r="M22" s="1" t="str">
        <f aca="false">"G111"</f>
        <v>G111</v>
      </c>
      <c r="O22" s="1" t="str">
        <f aca="false">I22&amp;" "&amp;J22&amp;" "&amp;K22&amp;" "&amp;L22&amp;" "&amp;M22</f>
        <v>N21 ( WIRE 281 ) X6400 Y1175.73333333333 G111</v>
      </c>
    </row>
    <row r="23" customFormat="false" ht="13.8" hidden="false" customHeight="false" outlineLevel="0" collapsed="false">
      <c r="D23" s="1" t="n">
        <f aca="false">D22+$B$6</f>
        <v>271</v>
      </c>
      <c r="E23" s="1" t="n">
        <f aca="false">E22+$B$4</f>
        <v>6400</v>
      </c>
      <c r="F23" s="1" t="n">
        <f aca="false">F22+$B$5</f>
        <v>1223.65</v>
      </c>
      <c r="I23" s="1" t="s">
        <v>38</v>
      </c>
      <c r="J23" s="1" t="str">
        <f aca="false">"( WIRE "&amp;D23&amp;" )"</f>
        <v>( WIRE 271 )</v>
      </c>
      <c r="K23" s="1" t="str">
        <f aca="false">"X"&amp;$E23</f>
        <v>X6400</v>
      </c>
      <c r="L23" s="1" t="str">
        <f aca="false">"Y"&amp;F23</f>
        <v>Y1223.65</v>
      </c>
      <c r="M23" s="1" t="str">
        <f aca="false">"G111"</f>
        <v>G111</v>
      </c>
      <c r="O23" s="1" t="str">
        <f aca="false">I23&amp;" "&amp;J23&amp;" "&amp;K23&amp;" "&amp;L23&amp;" "&amp;M23</f>
        <v>N22 ( WIRE 271 ) X6400 Y1223.65 G111</v>
      </c>
    </row>
    <row r="24" customFormat="false" ht="13.8" hidden="false" customHeight="false" outlineLevel="0" collapsed="false">
      <c r="D24" s="1" t="n">
        <f aca="false">D23+$B$6</f>
        <v>261</v>
      </c>
      <c r="E24" s="1" t="n">
        <f aca="false">E23+$B$4</f>
        <v>6400</v>
      </c>
      <c r="F24" s="1" t="n">
        <f aca="false">F23+$B$5</f>
        <v>1271.56666666667</v>
      </c>
      <c r="I24" s="1" t="s">
        <v>39</v>
      </c>
      <c r="J24" s="1" t="str">
        <f aca="false">"( WIRE "&amp;D24&amp;" )"</f>
        <v>( WIRE 261 )</v>
      </c>
      <c r="K24" s="1" t="str">
        <f aca="false">"X"&amp;$E24</f>
        <v>X6400</v>
      </c>
      <c r="L24" s="1" t="str">
        <f aca="false">"Y"&amp;F24</f>
        <v>Y1271.56666666667</v>
      </c>
      <c r="M24" s="1" t="str">
        <f aca="false">"G111"</f>
        <v>G111</v>
      </c>
      <c r="O24" s="1" t="str">
        <f aca="false">I24&amp;" "&amp;J24&amp;" "&amp;K24&amp;" "&amp;L24&amp;" "&amp;M24</f>
        <v>N23 ( WIRE 261 ) X6400 Y1271.56666666667 G111</v>
      </c>
    </row>
    <row r="25" customFormat="false" ht="13.8" hidden="false" customHeight="false" outlineLevel="0" collapsed="false">
      <c r="D25" s="1" t="n">
        <f aca="false">D24+$B$6</f>
        <v>251</v>
      </c>
      <c r="E25" s="1" t="n">
        <f aca="false">E24+$B$4</f>
        <v>6400</v>
      </c>
      <c r="F25" s="1" t="n">
        <f aca="false">F24+$B$5</f>
        <v>1319.48333333333</v>
      </c>
      <c r="I25" s="1" t="s">
        <v>40</v>
      </c>
      <c r="J25" s="1" t="str">
        <f aca="false">"( WIRE "&amp;D25&amp;" )"</f>
        <v>( WIRE 251 )</v>
      </c>
      <c r="K25" s="1" t="str">
        <f aca="false">"X"&amp;$E25</f>
        <v>X6400</v>
      </c>
      <c r="L25" s="1" t="str">
        <f aca="false">"Y"&amp;F25</f>
        <v>Y1319.48333333333</v>
      </c>
      <c r="M25" s="1" t="str">
        <f aca="false">"G111"</f>
        <v>G111</v>
      </c>
      <c r="O25" s="1" t="str">
        <f aca="false">I25&amp;" "&amp;J25&amp;" "&amp;K25&amp;" "&amp;L25&amp;" "&amp;M25</f>
        <v>N24 ( WIRE 251 ) X6400 Y1319.48333333333 G111</v>
      </c>
    </row>
    <row r="26" customFormat="false" ht="13.8" hidden="false" customHeight="false" outlineLevel="0" collapsed="false">
      <c r="D26" s="1" t="n">
        <f aca="false">D25+$B$6</f>
        <v>241</v>
      </c>
      <c r="E26" s="1" t="n">
        <f aca="false">E25+$B$4</f>
        <v>6400</v>
      </c>
      <c r="F26" s="1" t="n">
        <f aca="false">F25+$B$5</f>
        <v>1367.4</v>
      </c>
      <c r="I26" s="1" t="s">
        <v>41</v>
      </c>
      <c r="J26" s="1" t="str">
        <f aca="false">"( WIRE "&amp;D26&amp;" )"</f>
        <v>( WIRE 241 )</v>
      </c>
      <c r="K26" s="1" t="str">
        <f aca="false">"X"&amp;$E26</f>
        <v>X6400</v>
      </c>
      <c r="L26" s="1" t="str">
        <f aca="false">"Y"&amp;F26</f>
        <v>Y1367.4</v>
      </c>
      <c r="M26" s="1" t="str">
        <f aca="false">"G111"</f>
        <v>G111</v>
      </c>
      <c r="O26" s="1" t="str">
        <f aca="false">I26&amp;" "&amp;J26&amp;" "&amp;K26&amp;" "&amp;L26&amp;" "&amp;M26</f>
        <v>N25 ( WIRE 241 ) X6400 Y1367.4 G111</v>
      </c>
    </row>
    <row r="27" customFormat="false" ht="13.8" hidden="false" customHeight="false" outlineLevel="0" collapsed="false">
      <c r="D27" s="1" t="n">
        <f aca="false">D26+$B$6</f>
        <v>231</v>
      </c>
      <c r="E27" s="1" t="n">
        <f aca="false">E26+$B$4</f>
        <v>6400</v>
      </c>
      <c r="F27" s="1" t="n">
        <f aca="false">F26+$B$5</f>
        <v>1415.31666666667</v>
      </c>
      <c r="I27" s="1" t="s">
        <v>42</v>
      </c>
      <c r="J27" s="1" t="str">
        <f aca="false">"( WIRE "&amp;D27&amp;" )"</f>
        <v>( WIRE 231 )</v>
      </c>
      <c r="K27" s="1" t="str">
        <f aca="false">"X"&amp;$E27</f>
        <v>X6400</v>
      </c>
      <c r="L27" s="1" t="str">
        <f aca="false">"Y"&amp;F27</f>
        <v>Y1415.31666666667</v>
      </c>
      <c r="M27" s="1" t="str">
        <f aca="false">"G111"</f>
        <v>G111</v>
      </c>
      <c r="O27" s="1" t="str">
        <f aca="false">I27&amp;" "&amp;J27&amp;" "&amp;K27&amp;" "&amp;L27&amp;" "&amp;M27</f>
        <v>N26 ( WIRE 231 ) X6400 Y1415.31666666667 G111</v>
      </c>
    </row>
    <row r="28" customFormat="false" ht="13.8" hidden="false" customHeight="false" outlineLevel="0" collapsed="false">
      <c r="D28" s="1" t="n">
        <f aca="false">D27+$B$6</f>
        <v>221</v>
      </c>
      <c r="E28" s="1" t="n">
        <f aca="false">E27+$B$4</f>
        <v>6400</v>
      </c>
      <c r="F28" s="1" t="n">
        <f aca="false">F27+$B$5</f>
        <v>1463.23333333333</v>
      </c>
      <c r="I28" s="1" t="s">
        <v>43</v>
      </c>
      <c r="J28" s="1" t="str">
        <f aca="false">"( WIRE "&amp;D28&amp;" )"</f>
        <v>( WIRE 221 )</v>
      </c>
      <c r="K28" s="1" t="str">
        <f aca="false">"X"&amp;$E28</f>
        <v>X6400</v>
      </c>
      <c r="L28" s="1" t="str">
        <f aca="false">"Y"&amp;F28</f>
        <v>Y1463.23333333333</v>
      </c>
      <c r="M28" s="1" t="str">
        <f aca="false">"G111"</f>
        <v>G111</v>
      </c>
      <c r="O28" s="1" t="str">
        <f aca="false">I28&amp;" "&amp;J28&amp;" "&amp;K28&amp;" "&amp;L28&amp;" "&amp;M28</f>
        <v>N27 ( WIRE 221 ) X6400 Y1463.23333333333 G111</v>
      </c>
    </row>
    <row r="29" customFormat="false" ht="13.8" hidden="false" customHeight="false" outlineLevel="0" collapsed="false">
      <c r="D29" s="1" t="n">
        <f aca="false">D28+$B$6</f>
        <v>211</v>
      </c>
      <c r="E29" s="1" t="n">
        <f aca="false">E28+$B$4</f>
        <v>6400</v>
      </c>
      <c r="F29" s="1" t="n">
        <f aca="false">F28+$B$5</f>
        <v>1511.15</v>
      </c>
      <c r="I29" s="1" t="s">
        <v>44</v>
      </c>
      <c r="J29" s="1" t="str">
        <f aca="false">"( WIRE "&amp;D29&amp;" )"</f>
        <v>( WIRE 211 )</v>
      </c>
      <c r="K29" s="1" t="str">
        <f aca="false">"X"&amp;$E29</f>
        <v>X6400</v>
      </c>
      <c r="L29" s="1" t="str">
        <f aca="false">"Y"&amp;F29</f>
        <v>Y1511.15</v>
      </c>
      <c r="M29" s="1" t="str">
        <f aca="false">"G111"</f>
        <v>G111</v>
      </c>
      <c r="O29" s="1" t="str">
        <f aca="false">I29&amp;" "&amp;J29&amp;" "&amp;K29&amp;" "&amp;L29&amp;" "&amp;M29</f>
        <v>N28 ( WIRE 211 ) X6400 Y1511.15 G111</v>
      </c>
    </row>
    <row r="30" customFormat="false" ht="13.8" hidden="false" customHeight="false" outlineLevel="0" collapsed="false">
      <c r="D30" s="1" t="n">
        <f aca="false">D29+$B$6</f>
        <v>201</v>
      </c>
      <c r="E30" s="1" t="n">
        <f aca="false">E29+$B$4</f>
        <v>6400</v>
      </c>
      <c r="F30" s="1" t="n">
        <f aca="false">F29+$B$5</f>
        <v>1559.06666666667</v>
      </c>
      <c r="I30" s="1" t="s">
        <v>45</v>
      </c>
      <c r="J30" s="1" t="str">
        <f aca="false">"( WIRE "&amp;D30&amp;" )"</f>
        <v>( WIRE 201 )</v>
      </c>
      <c r="K30" s="1" t="str">
        <f aca="false">"X"&amp;$E30</f>
        <v>X6400</v>
      </c>
      <c r="L30" s="1" t="str">
        <f aca="false">"Y"&amp;F30</f>
        <v>Y1559.06666666667</v>
      </c>
      <c r="M30" s="1" t="str">
        <f aca="false">"G111"</f>
        <v>G111</v>
      </c>
      <c r="O30" s="1" t="str">
        <f aca="false">I30&amp;" "&amp;J30&amp;" "&amp;K30&amp;" "&amp;L30&amp;" "&amp;M30</f>
        <v>N29 ( WIRE 201 ) X6400 Y1559.06666666667 G111</v>
      </c>
    </row>
    <row r="31" customFormat="false" ht="13.8" hidden="false" customHeight="false" outlineLevel="0" collapsed="false">
      <c r="D31" s="1" t="n">
        <f aca="false">D30+$B$6</f>
        <v>191</v>
      </c>
      <c r="E31" s="1" t="n">
        <f aca="false">E30+$B$4</f>
        <v>6400</v>
      </c>
      <c r="F31" s="1" t="n">
        <f aca="false">F30+$B$5</f>
        <v>1606.98333333333</v>
      </c>
      <c r="I31" s="1" t="s">
        <v>46</v>
      </c>
      <c r="J31" s="1" t="str">
        <f aca="false">"( WIRE "&amp;D31&amp;" )"</f>
        <v>( WIRE 191 )</v>
      </c>
      <c r="K31" s="1" t="str">
        <f aca="false">"X"&amp;$E31</f>
        <v>X6400</v>
      </c>
      <c r="L31" s="1" t="str">
        <f aca="false">"Y"&amp;F31</f>
        <v>Y1606.98333333333</v>
      </c>
      <c r="M31" s="1" t="str">
        <f aca="false">"G111"</f>
        <v>G111</v>
      </c>
      <c r="O31" s="1" t="str">
        <f aca="false">I31&amp;" "&amp;J31&amp;" "&amp;K31&amp;" "&amp;L31&amp;" "&amp;M31</f>
        <v>N30 ( WIRE 191 ) X6400 Y1606.98333333333 G111</v>
      </c>
    </row>
    <row r="32" customFormat="false" ht="13.8" hidden="false" customHeight="false" outlineLevel="0" collapsed="false">
      <c r="D32" s="1" t="n">
        <f aca="false">D31+$B$6</f>
        <v>181</v>
      </c>
      <c r="E32" s="1" t="n">
        <f aca="false">E31+$B$4</f>
        <v>6400</v>
      </c>
      <c r="F32" s="1" t="n">
        <f aca="false">F31+$B$5</f>
        <v>1654.9</v>
      </c>
      <c r="I32" s="1" t="s">
        <v>47</v>
      </c>
      <c r="J32" s="1" t="str">
        <f aca="false">"( WIRE "&amp;D32&amp;" )"</f>
        <v>( WIRE 181 )</v>
      </c>
      <c r="K32" s="1" t="str">
        <f aca="false">"X"&amp;$E32</f>
        <v>X6400</v>
      </c>
      <c r="L32" s="1" t="str">
        <f aca="false">"Y"&amp;F32</f>
        <v>Y1654.9</v>
      </c>
      <c r="M32" s="1" t="str">
        <f aca="false">"G111"</f>
        <v>G111</v>
      </c>
      <c r="O32" s="1" t="str">
        <f aca="false">I32&amp;" "&amp;J32&amp;" "&amp;K32&amp;" "&amp;L32&amp;" "&amp;M32</f>
        <v>N31 ( WIRE 181 ) X6400 Y1654.9 G111</v>
      </c>
    </row>
    <row r="33" customFormat="false" ht="13.8" hidden="false" customHeight="false" outlineLevel="0" collapsed="false">
      <c r="D33" s="1" t="n">
        <f aca="false">D32+$B$6</f>
        <v>171</v>
      </c>
      <c r="E33" s="1" t="n">
        <f aca="false">E32+$B$4</f>
        <v>6400</v>
      </c>
      <c r="F33" s="1" t="n">
        <f aca="false">F32+$B$5</f>
        <v>1702.81666666667</v>
      </c>
      <c r="I33" s="1" t="s">
        <v>48</v>
      </c>
      <c r="J33" s="1" t="str">
        <f aca="false">"( WIRE "&amp;D33&amp;" )"</f>
        <v>( WIRE 171 )</v>
      </c>
      <c r="K33" s="1" t="str">
        <f aca="false">"X"&amp;$E33</f>
        <v>X6400</v>
      </c>
      <c r="L33" s="1" t="str">
        <f aca="false">"Y"&amp;F33</f>
        <v>Y1702.81666666667</v>
      </c>
      <c r="M33" s="1" t="str">
        <f aca="false">"G111"</f>
        <v>G111</v>
      </c>
      <c r="O33" s="1" t="str">
        <f aca="false">I33&amp;" "&amp;J33&amp;" "&amp;K33&amp;" "&amp;L33&amp;" "&amp;M33</f>
        <v>N32 ( WIRE 171 ) X6400 Y1702.81666666667 G111</v>
      </c>
    </row>
    <row r="34" customFormat="false" ht="13.8" hidden="false" customHeight="false" outlineLevel="0" collapsed="false">
      <c r="D34" s="1" t="n">
        <f aca="false">D33+$B$6</f>
        <v>161</v>
      </c>
      <c r="E34" s="1" t="n">
        <f aca="false">E33+$B$4</f>
        <v>6400</v>
      </c>
      <c r="F34" s="1" t="n">
        <f aca="false">F33+$B$5</f>
        <v>1750.73333333333</v>
      </c>
      <c r="I34" s="1" t="s">
        <v>49</v>
      </c>
      <c r="J34" s="1" t="str">
        <f aca="false">"( WIRE "&amp;D34&amp;" )"</f>
        <v>( WIRE 161 )</v>
      </c>
      <c r="K34" s="1" t="str">
        <f aca="false">"X"&amp;$E34</f>
        <v>X6400</v>
      </c>
      <c r="L34" s="1" t="str">
        <f aca="false">"Y"&amp;F34</f>
        <v>Y1750.73333333333</v>
      </c>
      <c r="M34" s="1" t="str">
        <f aca="false">"G111"</f>
        <v>G111</v>
      </c>
      <c r="O34" s="1" t="str">
        <f aca="false">I34&amp;" "&amp;J34&amp;" "&amp;K34&amp;" "&amp;L34&amp;" "&amp;M34</f>
        <v>N33 ( WIRE 161 ) X6400 Y1750.73333333333 G111</v>
      </c>
    </row>
    <row r="35" customFormat="false" ht="13.8" hidden="false" customHeight="false" outlineLevel="0" collapsed="false">
      <c r="D35" s="1" t="n">
        <f aca="false">D34+$B$6</f>
        <v>151</v>
      </c>
      <c r="E35" s="1" t="n">
        <f aca="false">E34+$B$4</f>
        <v>6400</v>
      </c>
      <c r="F35" s="1" t="n">
        <f aca="false">F34+$B$5</f>
        <v>1798.65</v>
      </c>
      <c r="I35" s="1" t="s">
        <v>50</v>
      </c>
      <c r="J35" s="1" t="str">
        <f aca="false">"( WIRE "&amp;D35&amp;" )"</f>
        <v>( WIRE 151 )</v>
      </c>
      <c r="K35" s="1" t="str">
        <f aca="false">"X"&amp;$E35</f>
        <v>X6400</v>
      </c>
      <c r="L35" s="1" t="str">
        <f aca="false">"Y"&amp;F35</f>
        <v>Y1798.65</v>
      </c>
      <c r="M35" s="1" t="str">
        <f aca="false">"G111"</f>
        <v>G111</v>
      </c>
      <c r="O35" s="1" t="str">
        <f aca="false">I35&amp;" "&amp;J35&amp;" "&amp;K35&amp;" "&amp;L35&amp;" "&amp;M35</f>
        <v>N34 ( WIRE 151 ) X6400 Y1798.65 G111</v>
      </c>
    </row>
    <row r="36" customFormat="false" ht="13.8" hidden="false" customHeight="false" outlineLevel="0" collapsed="false">
      <c r="D36" s="1" t="n">
        <f aca="false">D35+$B$6</f>
        <v>141</v>
      </c>
      <c r="E36" s="1" t="n">
        <f aca="false">E35+$B$4</f>
        <v>6400</v>
      </c>
      <c r="F36" s="1" t="n">
        <f aca="false">F35+$B$5</f>
        <v>1846.56666666667</v>
      </c>
      <c r="I36" s="1" t="s">
        <v>51</v>
      </c>
      <c r="J36" s="1" t="str">
        <f aca="false">"( WIRE "&amp;D36&amp;" )"</f>
        <v>( WIRE 141 )</v>
      </c>
      <c r="K36" s="1" t="str">
        <f aca="false">"X"&amp;$E36</f>
        <v>X6400</v>
      </c>
      <c r="L36" s="1" t="str">
        <f aca="false">"Y"&amp;F36</f>
        <v>Y1846.56666666667</v>
      </c>
      <c r="M36" s="1" t="str">
        <f aca="false">"G111"</f>
        <v>G111</v>
      </c>
      <c r="O36" s="1" t="str">
        <f aca="false">I36&amp;" "&amp;J36&amp;" "&amp;K36&amp;" "&amp;L36&amp;" "&amp;M36</f>
        <v>N35 ( WIRE 141 ) X6400 Y1846.56666666667 G111</v>
      </c>
    </row>
    <row r="37" customFormat="false" ht="13.8" hidden="false" customHeight="false" outlineLevel="0" collapsed="false">
      <c r="D37" s="1" t="n">
        <f aca="false">D36+$B$6</f>
        <v>131</v>
      </c>
      <c r="E37" s="1" t="n">
        <f aca="false">E36+$B$4</f>
        <v>6400</v>
      </c>
      <c r="F37" s="1" t="n">
        <f aca="false">F36+$B$5</f>
        <v>1894.48333333333</v>
      </c>
      <c r="I37" s="1" t="s">
        <v>52</v>
      </c>
      <c r="J37" s="1" t="str">
        <f aca="false">"( WIRE "&amp;D37&amp;" )"</f>
        <v>( WIRE 131 )</v>
      </c>
      <c r="K37" s="1" t="str">
        <f aca="false">"X"&amp;$E37</f>
        <v>X6400</v>
      </c>
      <c r="L37" s="1" t="str">
        <f aca="false">"Y"&amp;F37</f>
        <v>Y1894.48333333333</v>
      </c>
      <c r="M37" s="1" t="str">
        <f aca="false">"G111"</f>
        <v>G111</v>
      </c>
      <c r="O37" s="1" t="str">
        <f aca="false">I37&amp;" "&amp;J37&amp;" "&amp;K37&amp;" "&amp;L37&amp;" "&amp;M37</f>
        <v>N36 ( WIRE 131 ) X6400 Y1894.48333333333 G111</v>
      </c>
    </row>
    <row r="38" customFormat="false" ht="13.8" hidden="false" customHeight="false" outlineLevel="0" collapsed="false">
      <c r="D38" s="1" t="n">
        <f aca="false">D37+$B$6</f>
        <v>121</v>
      </c>
      <c r="E38" s="1" t="n">
        <f aca="false">E37+$B$4</f>
        <v>6400</v>
      </c>
      <c r="F38" s="1" t="n">
        <f aca="false">F37+$B$5</f>
        <v>1942.4</v>
      </c>
      <c r="I38" s="1" t="s">
        <v>53</v>
      </c>
      <c r="J38" s="1" t="str">
        <f aca="false">"( WIRE "&amp;D38&amp;" )"</f>
        <v>( WIRE 121 )</v>
      </c>
      <c r="K38" s="1" t="str">
        <f aca="false">"X"&amp;$E38</f>
        <v>X6400</v>
      </c>
      <c r="L38" s="1" t="str">
        <f aca="false">"Y"&amp;F38</f>
        <v>Y1942.4</v>
      </c>
      <c r="M38" s="1" t="str">
        <f aca="false">"G111"</f>
        <v>G111</v>
      </c>
      <c r="O38" s="1" t="str">
        <f aca="false">I38&amp;" "&amp;J38&amp;" "&amp;K38&amp;" "&amp;L38&amp;" "&amp;M38</f>
        <v>N37 ( WIRE 121 ) X6400 Y1942.4 G111</v>
      </c>
    </row>
    <row r="39" customFormat="false" ht="13.8" hidden="false" customHeight="false" outlineLevel="0" collapsed="false">
      <c r="D39" s="1" t="n">
        <f aca="false">D38+$B$6</f>
        <v>111</v>
      </c>
      <c r="E39" s="1" t="n">
        <f aca="false">E38+$B$4</f>
        <v>6400</v>
      </c>
      <c r="F39" s="1" t="n">
        <f aca="false">F38+$B$5</f>
        <v>1990.31666666667</v>
      </c>
      <c r="I39" s="1" t="s">
        <v>54</v>
      </c>
      <c r="J39" s="1" t="str">
        <f aca="false">"( WIRE "&amp;D39&amp;" )"</f>
        <v>( WIRE 111 )</v>
      </c>
      <c r="K39" s="1" t="str">
        <f aca="false">"X"&amp;$E39</f>
        <v>X6400</v>
      </c>
      <c r="L39" s="1" t="str">
        <f aca="false">"Y"&amp;F39</f>
        <v>Y1990.31666666667</v>
      </c>
      <c r="M39" s="1" t="str">
        <f aca="false">"G111"</f>
        <v>G111</v>
      </c>
      <c r="O39" s="1" t="str">
        <f aca="false">I39&amp;" "&amp;J39&amp;" "&amp;K39&amp;" "&amp;L39&amp;" "&amp;M39</f>
        <v>N38 ( WIRE 111 ) X6400 Y1990.31666666667 G111</v>
      </c>
    </row>
    <row r="40" customFormat="false" ht="13.8" hidden="false" customHeight="false" outlineLevel="0" collapsed="false">
      <c r="D40" s="1" t="n">
        <f aca="false">D39+$B$6</f>
        <v>101</v>
      </c>
      <c r="E40" s="1" t="n">
        <f aca="false">E39+$B$4</f>
        <v>6400</v>
      </c>
      <c r="F40" s="1" t="n">
        <f aca="false">F39+$B$5</f>
        <v>2038.23333333333</v>
      </c>
      <c r="I40" s="1" t="s">
        <v>55</v>
      </c>
      <c r="J40" s="1" t="str">
        <f aca="false">"( WIRE "&amp;D40&amp;" )"</f>
        <v>( WIRE 101 )</v>
      </c>
      <c r="K40" s="1" t="str">
        <f aca="false">"X"&amp;$E40</f>
        <v>X6400</v>
      </c>
      <c r="L40" s="1" t="str">
        <f aca="false">"Y"&amp;F40</f>
        <v>Y2038.23333333333</v>
      </c>
      <c r="M40" s="1" t="str">
        <f aca="false">"G111"</f>
        <v>G111</v>
      </c>
      <c r="O40" s="1" t="str">
        <f aca="false">I40&amp;" "&amp;J40&amp;" "&amp;K40&amp;" "&amp;L40&amp;" "&amp;M40</f>
        <v>N39 ( WIRE 101 ) X6400 Y2038.23333333333 G111</v>
      </c>
    </row>
    <row r="41" customFormat="false" ht="13.8" hidden="false" customHeight="false" outlineLevel="0" collapsed="false">
      <c r="D41" s="1" t="n">
        <f aca="false">D40+$B$6</f>
        <v>91</v>
      </c>
      <c r="E41" s="1" t="n">
        <f aca="false">E40+$B$4</f>
        <v>6400</v>
      </c>
      <c r="F41" s="1" t="n">
        <f aca="false">F40+$B$5</f>
        <v>2086.15</v>
      </c>
      <c r="I41" s="1" t="s">
        <v>56</v>
      </c>
      <c r="J41" s="1" t="str">
        <f aca="false">"( WIRE "&amp;D41&amp;" )"</f>
        <v>( WIRE 91 )</v>
      </c>
      <c r="K41" s="1" t="str">
        <f aca="false">"X"&amp;$E41</f>
        <v>X6400</v>
      </c>
      <c r="L41" s="1" t="str">
        <f aca="false">"Y"&amp;F41</f>
        <v>Y2086.15</v>
      </c>
      <c r="M41" s="1" t="str">
        <f aca="false">"G111"</f>
        <v>G111</v>
      </c>
      <c r="O41" s="1" t="str">
        <f aca="false">I41&amp;" "&amp;J41&amp;" "&amp;K41&amp;" "&amp;L41&amp;" "&amp;M41</f>
        <v>N40 ( WIRE 91 ) X6400 Y2086.15 G111</v>
      </c>
    </row>
    <row r="42" customFormat="false" ht="13.8" hidden="false" customHeight="false" outlineLevel="0" collapsed="false">
      <c r="D42" s="1" t="n">
        <f aca="false">D41+$B$6</f>
        <v>81</v>
      </c>
      <c r="E42" s="1" t="n">
        <f aca="false">E41+$B$4</f>
        <v>6400</v>
      </c>
      <c r="F42" s="1" t="n">
        <f aca="false">F41+$B$5</f>
        <v>2134.06666666667</v>
      </c>
      <c r="I42" s="1" t="s">
        <v>57</v>
      </c>
      <c r="J42" s="1" t="str">
        <f aca="false">"( WIRE "&amp;D42&amp;" )"</f>
        <v>( WIRE 81 )</v>
      </c>
      <c r="K42" s="1" t="str">
        <f aca="false">"X"&amp;$E42</f>
        <v>X6400</v>
      </c>
      <c r="L42" s="1" t="str">
        <f aca="false">"Y"&amp;F42</f>
        <v>Y2134.06666666667</v>
      </c>
      <c r="M42" s="1" t="str">
        <f aca="false">"G111"</f>
        <v>G111</v>
      </c>
      <c r="O42" s="1" t="str">
        <f aca="false">I42&amp;" "&amp;J42&amp;" "&amp;K42&amp;" "&amp;L42&amp;" "&amp;M42</f>
        <v>N41 ( WIRE 81 ) X6400 Y2134.06666666667 G111</v>
      </c>
    </row>
    <row r="43" customFormat="false" ht="13.8" hidden="false" customHeight="false" outlineLevel="0" collapsed="false">
      <c r="D43" s="1" t="n">
        <f aca="false">D42+$B$6</f>
        <v>71</v>
      </c>
      <c r="E43" s="1" t="n">
        <f aca="false">E42+$B$4</f>
        <v>6400</v>
      </c>
      <c r="F43" s="1" t="n">
        <f aca="false">F42+$B$5</f>
        <v>2181.98333333333</v>
      </c>
      <c r="I43" s="1" t="s">
        <v>58</v>
      </c>
      <c r="J43" s="1" t="str">
        <f aca="false">"( WIRE "&amp;D43&amp;" )"</f>
        <v>( WIRE 71 )</v>
      </c>
      <c r="K43" s="1" t="str">
        <f aca="false">"X"&amp;$E43</f>
        <v>X6400</v>
      </c>
      <c r="L43" s="1" t="str">
        <f aca="false">"Y"&amp;F43</f>
        <v>Y2181.98333333333</v>
      </c>
      <c r="M43" s="1" t="str">
        <f aca="false">"G111"</f>
        <v>G111</v>
      </c>
      <c r="O43" s="1" t="str">
        <f aca="false">I43&amp;" "&amp;J43&amp;" "&amp;K43&amp;" "&amp;L43&amp;" "&amp;M43</f>
        <v>N42 ( WIRE 71 ) X6400 Y2181.98333333333 G111</v>
      </c>
    </row>
    <row r="44" customFormat="false" ht="13.8" hidden="false" customHeight="false" outlineLevel="0" collapsed="false">
      <c r="D44" s="1" t="n">
        <f aca="false">D43+$B$6</f>
        <v>61</v>
      </c>
      <c r="E44" s="1" t="n">
        <f aca="false">E43+$B$4</f>
        <v>6400</v>
      </c>
      <c r="F44" s="1" t="n">
        <f aca="false">F43+$B$5</f>
        <v>2229.9</v>
      </c>
      <c r="I44" s="1" t="s">
        <v>59</v>
      </c>
      <c r="J44" s="1" t="str">
        <f aca="false">"( WIRE "&amp;D44&amp;" )"</f>
        <v>( WIRE 61 )</v>
      </c>
      <c r="K44" s="1" t="str">
        <f aca="false">"X"&amp;$E44</f>
        <v>X6400</v>
      </c>
      <c r="L44" s="1" t="str">
        <f aca="false">"Y"&amp;F44</f>
        <v>Y2229.9</v>
      </c>
      <c r="M44" s="1" t="str">
        <f aca="false">"G111"</f>
        <v>G111</v>
      </c>
      <c r="O44" s="1" t="str">
        <f aca="false">I44&amp;" "&amp;J44&amp;" "&amp;K44&amp;" "&amp;L44&amp;" "&amp;M44</f>
        <v>N43 ( WIRE 61 ) X6400 Y2229.9 G111</v>
      </c>
    </row>
    <row r="45" customFormat="false" ht="13.8" hidden="false" customHeight="false" outlineLevel="0" collapsed="false">
      <c r="D45" s="1" t="n">
        <f aca="false">D44+$B$6</f>
        <v>51</v>
      </c>
      <c r="E45" s="1" t="n">
        <f aca="false">E44+$B$4</f>
        <v>6400</v>
      </c>
      <c r="F45" s="1" t="n">
        <f aca="false">F44+$B$5</f>
        <v>2277.81666666667</v>
      </c>
      <c r="I45" s="1" t="s">
        <v>60</v>
      </c>
      <c r="J45" s="1" t="str">
        <f aca="false">"( WIRE "&amp;D45&amp;" )"</f>
        <v>( WIRE 51 )</v>
      </c>
      <c r="K45" s="1" t="str">
        <f aca="false">"X"&amp;$E45</f>
        <v>X6400</v>
      </c>
      <c r="L45" s="1" t="str">
        <f aca="false">"Y"&amp;F45</f>
        <v>Y2277.81666666667</v>
      </c>
      <c r="M45" s="1" t="str">
        <f aca="false">"G111"</f>
        <v>G111</v>
      </c>
      <c r="O45" s="1" t="str">
        <f aca="false">I45&amp;" "&amp;J45&amp;" "&amp;K45&amp;" "&amp;L45&amp;" "&amp;M45</f>
        <v>N44 ( WIRE 51 ) X6400 Y2277.81666666667 G111</v>
      </c>
    </row>
    <row r="46" customFormat="false" ht="13.8" hidden="false" customHeight="false" outlineLevel="0" collapsed="false">
      <c r="D46" s="1" t="n">
        <f aca="false">D45+$B$6</f>
        <v>41</v>
      </c>
      <c r="E46" s="1" t="n">
        <f aca="false">E45+$B$4</f>
        <v>6400</v>
      </c>
      <c r="F46" s="1" t="n">
        <f aca="false">F45+$B$5</f>
        <v>2325.73333333333</v>
      </c>
      <c r="I46" s="1" t="s">
        <v>61</v>
      </c>
      <c r="J46" s="1" t="str">
        <f aca="false">"( WIRE "&amp;D46&amp;" )"</f>
        <v>( WIRE 41 )</v>
      </c>
      <c r="K46" s="1" t="str">
        <f aca="false">"X"&amp;$E46</f>
        <v>X6400</v>
      </c>
      <c r="L46" s="1" t="str">
        <f aca="false">"Y"&amp;F46</f>
        <v>Y2325.73333333333</v>
      </c>
      <c r="M46" s="1" t="str">
        <f aca="false">"G111"</f>
        <v>G111</v>
      </c>
      <c r="O46" s="1" t="str">
        <f aca="false">I46&amp;" "&amp;J46&amp;" "&amp;K46&amp;" "&amp;L46&amp;" "&amp;M46</f>
        <v>N45 ( WIRE 41 ) X6400 Y2325.73333333333 G111</v>
      </c>
    </row>
    <row r="47" customFormat="false" ht="13.8" hidden="false" customHeight="false" outlineLevel="0" collapsed="false">
      <c r="D47" s="1" t="n">
        <f aca="false">D46+$B$6</f>
        <v>31</v>
      </c>
      <c r="E47" s="1" t="n">
        <f aca="false">E46+$B$4</f>
        <v>6400</v>
      </c>
      <c r="F47" s="1" t="n">
        <f aca="false">F46+$B$5</f>
        <v>2373.65</v>
      </c>
      <c r="I47" s="1" t="s">
        <v>62</v>
      </c>
      <c r="J47" s="1" t="str">
        <f aca="false">"( WIRE "&amp;D47&amp;" )"</f>
        <v>( WIRE 31 )</v>
      </c>
      <c r="K47" s="1" t="str">
        <f aca="false">"X"&amp;$E47</f>
        <v>X6400</v>
      </c>
      <c r="L47" s="1" t="str">
        <f aca="false">"Y"&amp;F47</f>
        <v>Y2373.65</v>
      </c>
      <c r="M47" s="1" t="str">
        <f aca="false">"G111"</f>
        <v>G111</v>
      </c>
      <c r="O47" s="1" t="str">
        <f aca="false">I47&amp;" "&amp;J47&amp;" "&amp;K47&amp;" "&amp;L47&amp;" "&amp;M47</f>
        <v>N46 ( WIRE 31 ) X6400 Y2373.65 G111</v>
      </c>
    </row>
    <row r="48" customFormat="false" ht="13.8" hidden="false" customHeight="false" outlineLevel="0" collapsed="false">
      <c r="D48" s="1" t="n">
        <f aca="false">D47+$B$6</f>
        <v>21</v>
      </c>
      <c r="E48" s="1" t="n">
        <f aca="false">E47+$B$4</f>
        <v>6400</v>
      </c>
      <c r="F48" s="1" t="n">
        <f aca="false">F47+$B$5</f>
        <v>2421.56666666667</v>
      </c>
      <c r="I48" s="1" t="s">
        <v>63</v>
      </c>
      <c r="J48" s="1" t="str">
        <f aca="false">"( WIRE "&amp;D48&amp;" )"</f>
        <v>( WIRE 21 )</v>
      </c>
      <c r="K48" s="1" t="str">
        <f aca="false">"X"&amp;$E48</f>
        <v>X6400</v>
      </c>
      <c r="L48" s="1" t="str">
        <f aca="false">"Y"&amp;F48</f>
        <v>Y2421.56666666667</v>
      </c>
      <c r="M48" s="1" t="str">
        <f aca="false">"G111"</f>
        <v>G111</v>
      </c>
      <c r="O48" s="1" t="str">
        <f aca="false">I48&amp;" "&amp;J48&amp;" "&amp;K48&amp;" "&amp;L48&amp;" "&amp;M48</f>
        <v>N47 ( WIRE 21 ) X6400 Y2421.56666666667 G111</v>
      </c>
    </row>
    <row r="49" customFormat="false" ht="13.8" hidden="false" customHeight="false" outlineLevel="0" collapsed="false">
      <c r="D49" s="1" t="n">
        <f aca="false">D48+$B$6</f>
        <v>11</v>
      </c>
      <c r="E49" s="1" t="n">
        <f aca="false">E48+$B$4</f>
        <v>6400</v>
      </c>
      <c r="F49" s="1" t="n">
        <f aca="false">F48+$B$5</f>
        <v>2469.48333333333</v>
      </c>
      <c r="I49" s="1" t="s">
        <v>64</v>
      </c>
      <c r="J49" s="1" t="str">
        <f aca="false">"( WIRE "&amp;D49&amp;" )"</f>
        <v>( WIRE 11 )</v>
      </c>
      <c r="K49" s="1" t="str">
        <f aca="false">"X"&amp;$E49</f>
        <v>X6400</v>
      </c>
      <c r="L49" s="1" t="str">
        <f aca="false">"Y"&amp;F49</f>
        <v>Y2469.48333333333</v>
      </c>
      <c r="M49" s="1" t="str">
        <f aca="false">"G111"</f>
        <v>G111</v>
      </c>
      <c r="O49" s="1" t="str">
        <f aca="false">I49&amp;" "&amp;J49&amp;" "&amp;K49&amp;" "&amp;L49&amp;" "&amp;M49</f>
        <v>N48 ( WIRE 11 ) X6400 Y2469.48333333333 G111</v>
      </c>
    </row>
    <row r="50" customFormat="false" ht="13.8" hidden="false" customHeight="false" outlineLevel="0" collapsed="false">
      <c r="D50" s="1" t="n">
        <f aca="false">D49+$B$6</f>
        <v>1</v>
      </c>
      <c r="E50" s="1" t="n">
        <f aca="false">E49+$B$4</f>
        <v>6400</v>
      </c>
      <c r="F50" s="1" t="n">
        <f aca="false">F49+$B$5</f>
        <v>2517.4</v>
      </c>
      <c r="I50" s="1" t="s">
        <v>65</v>
      </c>
      <c r="J50" s="1" t="str">
        <f aca="false">"( WIRE "&amp;D50&amp;" )"</f>
        <v>( WIRE 1 )</v>
      </c>
      <c r="K50" s="1" t="str">
        <f aca="false">"X"&amp;$E50</f>
        <v>X6400</v>
      </c>
      <c r="L50" s="1" t="str">
        <f aca="false">"Y"&amp;F50</f>
        <v>Y2517.4</v>
      </c>
      <c r="M50" s="1" t="str">
        <f aca="false">"G111"</f>
        <v>G111</v>
      </c>
      <c r="O50" s="1" t="str">
        <f aca="false">I50&amp;" "&amp;J50&amp;" "&amp;K50&amp;" "&amp;L50&amp;" "&amp;M50</f>
        <v>N49 ( WIRE 1 ) X6400 Y2517.4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3" t="n">
        <v>6400</v>
      </c>
      <c r="D2" s="4" t="n">
        <v>481</v>
      </c>
      <c r="E2" s="1" t="n">
        <f aca="false">$B$2</f>
        <v>6400</v>
      </c>
      <c r="F2" s="1" t="n">
        <f aca="false">$B$3</f>
        <v>217.3</v>
      </c>
      <c r="G2" s="4"/>
      <c r="H2" s="4"/>
      <c r="I2" s="4" t="s">
        <v>17</v>
      </c>
      <c r="J2" s="4" t="str">
        <f aca="false">"( WIRE "&amp;D2&amp;" )"</f>
        <v>( WIRE 481 )</v>
      </c>
      <c r="K2" s="1" t="str">
        <f aca="false">"X"&amp;$E$2</f>
        <v>X6400</v>
      </c>
      <c r="L2" s="1" t="str">
        <f aca="false">"Y"&amp;F2</f>
        <v>Y217.3</v>
      </c>
      <c r="M2" s="1" t="str">
        <f aca="false">"G111"</f>
        <v>G111</v>
      </c>
      <c r="O2" s="4" t="str">
        <f aca="false">I2&amp;" "&amp;J2&amp;" "&amp;K2&amp;" "&amp;L2&amp;" "&amp;M2</f>
        <v>N1 ( WIRE 481 ) X6400 Y217.3 G111</v>
      </c>
    </row>
    <row r="3" customFormat="false" ht="13.8" hidden="false" customHeight="false" outlineLevel="0" collapsed="false">
      <c r="A3" s="1" t="s">
        <v>6</v>
      </c>
      <c r="B3" s="3" t="n">
        <f aca="false">218.6-0.4-0.5-0.6+0.5-0.3</f>
        <v>217.3</v>
      </c>
      <c r="D3" s="1" t="n">
        <f aca="false">D2-1</f>
        <v>480</v>
      </c>
      <c r="E3" s="1" t="n">
        <f aca="false">E2+$B$4</f>
        <v>6400</v>
      </c>
      <c r="F3" s="1" t="n">
        <f aca="false">F2+$B$5</f>
        <v>222.091666666667</v>
      </c>
      <c r="I3" s="1" t="s">
        <v>18</v>
      </c>
      <c r="J3" s="1" t="str">
        <f aca="false">"( WIRE "&amp;D3&amp;" )"</f>
        <v>( WIRE 480 )</v>
      </c>
      <c r="K3" s="1" t="str">
        <f aca="false">"X"&amp;$E3</f>
        <v>X6400</v>
      </c>
      <c r="L3" s="1" t="str">
        <f aca="false">"Y"&amp;F3</f>
        <v>Y222.091666666667</v>
      </c>
      <c r="M3" s="1" t="str">
        <f aca="false">"G111"</f>
        <v>G111</v>
      </c>
      <c r="O3" s="1" t="str">
        <f aca="false">I3&amp;" "&amp;J3&amp;" "&amp;K3&amp;" "&amp;L3&amp;" "&amp;M3</f>
        <v>N2 ( WIRE 480 ) X6400 Y222.091666666667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D3-1</f>
        <v>479</v>
      </c>
      <c r="E4" s="1" t="n">
        <f aca="false">E3+$B$4</f>
        <v>6400</v>
      </c>
      <c r="F4" s="1" t="n">
        <f aca="false">F3+$B$5</f>
        <v>226.883333333333</v>
      </c>
      <c r="I4" s="1" t="s">
        <v>19</v>
      </c>
      <c r="J4" s="1" t="str">
        <f aca="false">"( WIRE "&amp;D4&amp;" )"</f>
        <v>( WIRE 479 )</v>
      </c>
      <c r="K4" s="1" t="str">
        <f aca="false">"X"&amp;$E4</f>
        <v>X6400</v>
      </c>
      <c r="L4" s="1" t="str">
        <f aca="false">"Y"&amp;F4</f>
        <v>Y226.883333333333</v>
      </c>
      <c r="M4" s="1" t="str">
        <f aca="false">"G111"</f>
        <v>G111</v>
      </c>
      <c r="O4" s="1" t="str">
        <f aca="false">I4&amp;" "&amp;J4&amp;" "&amp;K4&amp;" "&amp;L4&amp;" "&amp;M4</f>
        <v>N3 ( WIRE 479 ) X6400 Y226.883333333333 G111</v>
      </c>
    </row>
    <row r="5" customFormat="false" ht="13.8" hidden="false" customHeight="false" outlineLevel="0" collapsed="false">
      <c r="A5" s="1" t="s">
        <v>8</v>
      </c>
      <c r="B5" s="1" t="n">
        <f aca="false">230/48</f>
        <v>4.79166666666667</v>
      </c>
      <c r="D5" s="1" t="n">
        <f aca="false">D4-1</f>
        <v>478</v>
      </c>
      <c r="E5" s="1" t="n">
        <f aca="false">E4+$B$4</f>
        <v>6400</v>
      </c>
      <c r="F5" s="1" t="n">
        <f aca="false">F4+$B$5</f>
        <v>231.675</v>
      </c>
      <c r="I5" s="1" t="s">
        <v>20</v>
      </c>
      <c r="J5" s="1" t="str">
        <f aca="false">"( WIRE "&amp;D5&amp;" )"</f>
        <v>( WIRE 478 )</v>
      </c>
      <c r="K5" s="1" t="str">
        <f aca="false">"X"&amp;$E5</f>
        <v>X6400</v>
      </c>
      <c r="L5" s="1" t="str">
        <f aca="false">"Y"&amp;F5</f>
        <v>Y231.675</v>
      </c>
      <c r="M5" s="1" t="str">
        <f aca="false">"G111"</f>
        <v>G111</v>
      </c>
      <c r="O5" s="1" t="str">
        <f aca="false">I5&amp;" "&amp;J5&amp;" "&amp;K5&amp;" "&amp;L5&amp;" "&amp;M5</f>
        <v>N4 ( WIRE 478 ) X6400 Y231.675 G111</v>
      </c>
    </row>
    <row r="6" customFormat="false" ht="13.8" hidden="false" customHeight="false" outlineLevel="0" collapsed="false">
      <c r="D6" s="1" t="n">
        <f aca="false">D5-1</f>
        <v>477</v>
      </c>
      <c r="E6" s="1" t="n">
        <f aca="false">E5+$B$4</f>
        <v>6400</v>
      </c>
      <c r="F6" s="1" t="n">
        <f aca="false">F5+$B$5</f>
        <v>236.466666666667</v>
      </c>
      <c r="I6" s="1" t="s">
        <v>21</v>
      </c>
      <c r="J6" s="1" t="str">
        <f aca="false">"( WIRE "&amp;D6&amp;" )"</f>
        <v>( WIRE 477 )</v>
      </c>
      <c r="K6" s="1" t="str">
        <f aca="false">"X"&amp;$E6</f>
        <v>X6400</v>
      </c>
      <c r="L6" s="1" t="str">
        <f aca="false">"Y"&amp;F6</f>
        <v>Y236.466666666667</v>
      </c>
      <c r="M6" s="1" t="str">
        <f aca="false">"G111"</f>
        <v>G111</v>
      </c>
      <c r="O6" s="1" t="str">
        <f aca="false">I6&amp;" "&amp;J6&amp;" "&amp;K6&amp;" "&amp;L6&amp;" "&amp;M6</f>
        <v>N5 ( WIRE 477 ) X6400 Y236.466666666667 G111</v>
      </c>
    </row>
    <row r="7" customFormat="false" ht="13.8" hidden="false" customHeight="false" outlineLevel="0" collapsed="false">
      <c r="D7" s="1" t="n">
        <f aca="false">D6-1</f>
        <v>476</v>
      </c>
      <c r="E7" s="1" t="n">
        <f aca="false">E6+$B$4</f>
        <v>6400</v>
      </c>
      <c r="F7" s="1" t="n">
        <f aca="false">F6+$B$5</f>
        <v>241.258333333333</v>
      </c>
      <c r="I7" s="1" t="s">
        <v>22</v>
      </c>
      <c r="J7" s="1" t="str">
        <f aca="false">"( WIRE "&amp;D7&amp;" )"</f>
        <v>( WIRE 476 )</v>
      </c>
      <c r="K7" s="1" t="str">
        <f aca="false">"X"&amp;$E7</f>
        <v>X6400</v>
      </c>
      <c r="L7" s="1" t="str">
        <f aca="false">"Y"&amp;F7</f>
        <v>Y241.258333333333</v>
      </c>
      <c r="M7" s="1" t="str">
        <f aca="false">"G111"</f>
        <v>G111</v>
      </c>
      <c r="O7" s="1" t="str">
        <f aca="false">I7&amp;" "&amp;J7&amp;" "&amp;K7&amp;" "&amp;L7&amp;" "&amp;M7</f>
        <v>N6 ( WIRE 476 ) X6400 Y241.258333333333 G111</v>
      </c>
    </row>
    <row r="8" customFormat="false" ht="13.8" hidden="false" customHeight="false" outlineLevel="0" collapsed="false">
      <c r="A8" s="2" t="s">
        <v>11</v>
      </c>
      <c r="D8" s="1" t="n">
        <f aca="false">D7-1</f>
        <v>475</v>
      </c>
      <c r="E8" s="1" t="n">
        <f aca="false">E7+$B$4</f>
        <v>6400</v>
      </c>
      <c r="F8" s="1" t="n">
        <f aca="false">F7+$B$5</f>
        <v>246.05</v>
      </c>
      <c r="I8" s="1" t="s">
        <v>23</v>
      </c>
      <c r="J8" s="1" t="str">
        <f aca="false">"( WIRE "&amp;D8&amp;" )"</f>
        <v>( WIRE 475 )</v>
      </c>
      <c r="K8" s="1" t="str">
        <f aca="false">"X"&amp;$E8</f>
        <v>X6400</v>
      </c>
      <c r="L8" s="1" t="str">
        <f aca="false">"Y"&amp;F8</f>
        <v>Y246.05</v>
      </c>
      <c r="M8" s="1" t="str">
        <f aca="false">"G111"</f>
        <v>G111</v>
      </c>
      <c r="O8" s="1" t="str">
        <f aca="false">I8&amp;" "&amp;J8&amp;" "&amp;K8&amp;" "&amp;L8&amp;" "&amp;M8</f>
        <v>N7 ( WIRE 475 ) X6400 Y246.05 G111</v>
      </c>
    </row>
    <row r="9" customFormat="false" ht="13.8" hidden="false" customHeight="false" outlineLevel="0" collapsed="false">
      <c r="A9" s="1" t="s">
        <v>12</v>
      </c>
      <c r="B9" s="1" t="n">
        <v>88</v>
      </c>
      <c r="D9" s="1" t="n">
        <f aca="false">D8-1</f>
        <v>474</v>
      </c>
      <c r="E9" s="1" t="n">
        <f aca="false">E8+$B$4</f>
        <v>6400</v>
      </c>
      <c r="F9" s="1" t="n">
        <f aca="false">F8+$B$5</f>
        <v>250.841666666667</v>
      </c>
      <c r="I9" s="1" t="s">
        <v>24</v>
      </c>
      <c r="J9" s="1" t="str">
        <f aca="false">"( WIRE "&amp;D9&amp;" )"</f>
        <v>( WIRE 474 )</v>
      </c>
      <c r="K9" s="1" t="str">
        <f aca="false">"X"&amp;$E9</f>
        <v>X6400</v>
      </c>
      <c r="L9" s="1" t="str">
        <f aca="false">"Y"&amp;F9</f>
        <v>Y250.841666666667</v>
      </c>
      <c r="M9" s="1" t="str">
        <f aca="false">"G111"</f>
        <v>G111</v>
      </c>
      <c r="O9" s="1" t="str">
        <f aca="false">I9&amp;" "&amp;J9&amp;" "&amp;K9&amp;" "&amp;L9&amp;" "&amp;M9</f>
        <v>N8 ( WIRE 474 ) X6400 Y250.841666666667 G111</v>
      </c>
    </row>
    <row r="10" customFormat="false" ht="13.8" hidden="false" customHeight="false" outlineLevel="0" collapsed="false">
      <c r="D10" s="1" t="n">
        <f aca="false">D9-1</f>
        <v>473</v>
      </c>
      <c r="E10" s="1" t="n">
        <f aca="false">E9+$B$4</f>
        <v>6400</v>
      </c>
      <c r="F10" s="1" t="n">
        <f aca="false">F9+$B$5</f>
        <v>255.633333333333</v>
      </c>
      <c r="I10" s="1" t="s">
        <v>25</v>
      </c>
      <c r="J10" s="1" t="str">
        <f aca="false">"( WIRE "&amp;D10&amp;" )"</f>
        <v>( WIRE 473 )</v>
      </c>
      <c r="K10" s="1" t="str">
        <f aca="false">"X"&amp;$E10</f>
        <v>X6400</v>
      </c>
      <c r="L10" s="1" t="str">
        <f aca="false">"Y"&amp;F10</f>
        <v>Y255.633333333333</v>
      </c>
      <c r="M10" s="1" t="str">
        <f aca="false">"G111"</f>
        <v>G111</v>
      </c>
      <c r="O10" s="1" t="str">
        <f aca="false">I10&amp;" "&amp;J10&amp;" "&amp;K10&amp;" "&amp;L10&amp;" "&amp;M10</f>
        <v>N9 ( WIRE 473 ) X6400 Y255.633333333333 G111</v>
      </c>
    </row>
    <row r="11" customFormat="false" ht="13.8" hidden="false" customHeight="false" outlineLevel="0" collapsed="false">
      <c r="D11" s="1" t="n">
        <f aca="false">D10-1</f>
        <v>472</v>
      </c>
      <c r="E11" s="1" t="n">
        <f aca="false">E10+$B$4</f>
        <v>6400</v>
      </c>
      <c r="F11" s="1" t="n">
        <f aca="false">F10+$B$5</f>
        <v>260.425</v>
      </c>
      <c r="I11" s="1" t="s">
        <v>26</v>
      </c>
      <c r="J11" s="1" t="str">
        <f aca="false">"( WIRE "&amp;D11&amp;" )"</f>
        <v>( WIRE 472 )</v>
      </c>
      <c r="K11" s="1" t="str">
        <f aca="false">"X"&amp;$E11</f>
        <v>X6400</v>
      </c>
      <c r="L11" s="1" t="str">
        <f aca="false">"Y"&amp;F11</f>
        <v>Y260.425</v>
      </c>
      <c r="M11" s="1" t="str">
        <f aca="false">"G111"</f>
        <v>G111</v>
      </c>
      <c r="O11" s="1" t="str">
        <f aca="false">I11&amp;" "&amp;J11&amp;" "&amp;K11&amp;" "&amp;L11&amp;" "&amp;M11</f>
        <v>N10 ( WIRE 472 ) X6400 Y260.425 G111</v>
      </c>
    </row>
    <row r="12" customFormat="false" ht="13.8" hidden="false" customHeight="false" outlineLevel="0" collapsed="false">
      <c r="D12" s="1" t="n">
        <f aca="false">D11-1</f>
        <v>471</v>
      </c>
      <c r="E12" s="1" t="n">
        <f aca="false">E11+$B$4</f>
        <v>6400</v>
      </c>
      <c r="F12" s="1" t="n">
        <f aca="false">F11+$B$5</f>
        <v>265.216666666667</v>
      </c>
      <c r="I12" s="1" t="s">
        <v>27</v>
      </c>
      <c r="J12" s="1" t="str">
        <f aca="false">"( WIRE "&amp;D12&amp;" )"</f>
        <v>( WIRE 471 )</v>
      </c>
      <c r="K12" s="1" t="str">
        <f aca="false">"X"&amp;$E12</f>
        <v>X6400</v>
      </c>
      <c r="L12" s="1" t="str">
        <f aca="false">"Y"&amp;F12</f>
        <v>Y265.216666666667</v>
      </c>
      <c r="M12" s="1" t="str">
        <f aca="false">"G111"</f>
        <v>G111</v>
      </c>
      <c r="O12" s="1" t="str">
        <f aca="false">I12&amp;" "&amp;J12&amp;" "&amp;K12&amp;" "&amp;L12&amp;" "&amp;M12</f>
        <v>N11 ( WIRE 471 ) X6400 Y265.216666666667 G111</v>
      </c>
    </row>
    <row r="13" customFormat="false" ht="13.8" hidden="false" customHeight="false" outlineLevel="0" collapsed="false">
      <c r="D13" s="1" t="n">
        <f aca="false">D12-1</f>
        <v>470</v>
      </c>
      <c r="E13" s="1" t="n">
        <f aca="false">E12+$B$4</f>
        <v>6400</v>
      </c>
      <c r="F13" s="1" t="n">
        <f aca="false">F12+$B$5</f>
        <v>270.008333333333</v>
      </c>
      <c r="I13" s="1" t="s">
        <v>28</v>
      </c>
      <c r="J13" s="1" t="str">
        <f aca="false">"( WIRE "&amp;D13&amp;" )"</f>
        <v>( WIRE 470 )</v>
      </c>
      <c r="K13" s="1" t="str">
        <f aca="false">"X"&amp;$E13</f>
        <v>X6400</v>
      </c>
      <c r="L13" s="1" t="str">
        <f aca="false">"Y"&amp;F13</f>
        <v>Y270.008333333333</v>
      </c>
      <c r="M13" s="1" t="str">
        <f aca="false">"G111"</f>
        <v>G111</v>
      </c>
      <c r="O13" s="1" t="str">
        <f aca="false">I13&amp;" "&amp;J13&amp;" "&amp;K13&amp;" "&amp;L13&amp;" "&amp;M13</f>
        <v>N12 ( WIRE 470 ) X6400 Y270.008333333333 G111</v>
      </c>
    </row>
    <row r="14" customFormat="false" ht="13.8" hidden="false" customHeight="false" outlineLevel="0" collapsed="false">
      <c r="D14" s="1" t="n">
        <f aca="false">D13-1</f>
        <v>469</v>
      </c>
      <c r="E14" s="1" t="n">
        <f aca="false">E13+$B$4</f>
        <v>6400</v>
      </c>
      <c r="F14" s="1" t="n">
        <f aca="false">F13+$B$5</f>
        <v>274.8</v>
      </c>
      <c r="I14" s="1" t="s">
        <v>29</v>
      </c>
      <c r="J14" s="1" t="str">
        <f aca="false">"( WIRE "&amp;D14&amp;" )"</f>
        <v>( WIRE 469 )</v>
      </c>
      <c r="K14" s="1" t="str">
        <f aca="false">"X"&amp;$E14</f>
        <v>X6400</v>
      </c>
      <c r="L14" s="1" t="str">
        <f aca="false">"Y"&amp;F14</f>
        <v>Y274.8</v>
      </c>
      <c r="M14" s="1" t="str">
        <f aca="false">"G111"</f>
        <v>G111</v>
      </c>
      <c r="O14" s="1" t="str">
        <f aca="false">I14&amp;" "&amp;J14&amp;" "&amp;K14&amp;" "&amp;L14&amp;" "&amp;M14</f>
        <v>N13 ( WIRE 469 ) X6400 Y274.8 G111</v>
      </c>
    </row>
    <row r="15" customFormat="false" ht="13.8" hidden="false" customHeight="false" outlineLevel="0" collapsed="false">
      <c r="D15" s="1" t="n">
        <f aca="false">D14-1</f>
        <v>468</v>
      </c>
      <c r="E15" s="1" t="n">
        <f aca="false">E14+$B$4</f>
        <v>6400</v>
      </c>
      <c r="F15" s="1" t="n">
        <f aca="false">F14+$B$5</f>
        <v>279.591666666667</v>
      </c>
      <c r="I15" s="1" t="s">
        <v>30</v>
      </c>
      <c r="J15" s="1" t="str">
        <f aca="false">"( WIRE "&amp;D15&amp;" )"</f>
        <v>( WIRE 468 )</v>
      </c>
      <c r="K15" s="1" t="str">
        <f aca="false">"X"&amp;$E15</f>
        <v>X6400</v>
      </c>
      <c r="L15" s="1" t="str">
        <f aca="false">"Y"&amp;F15</f>
        <v>Y279.591666666667</v>
      </c>
      <c r="M15" s="1" t="str">
        <f aca="false">"G111"</f>
        <v>G111</v>
      </c>
      <c r="O15" s="1" t="str">
        <f aca="false">I15&amp;" "&amp;J15&amp;" "&amp;K15&amp;" "&amp;L15&amp;" "&amp;M15</f>
        <v>N14 ( WIRE 468 ) X6400 Y279.591666666667 G111</v>
      </c>
    </row>
    <row r="16" customFormat="false" ht="13.8" hidden="false" customHeight="false" outlineLevel="0" collapsed="false">
      <c r="B16" s="5"/>
      <c r="C16" s="5"/>
      <c r="D16" s="1" t="n">
        <f aca="false">D15-1</f>
        <v>467</v>
      </c>
      <c r="E16" s="1" t="n">
        <f aca="false">E15+$B$4</f>
        <v>6400</v>
      </c>
      <c r="F16" s="1" t="n">
        <f aca="false">F15+$B$5</f>
        <v>284.383333333333</v>
      </c>
      <c r="I16" s="1" t="s">
        <v>31</v>
      </c>
      <c r="J16" s="1" t="str">
        <f aca="false">"( WIRE "&amp;D16&amp;" )"</f>
        <v>( WIRE 467 )</v>
      </c>
      <c r="K16" s="1" t="str">
        <f aca="false">"X"&amp;$E16</f>
        <v>X6400</v>
      </c>
      <c r="L16" s="1" t="str">
        <f aca="false">"Y"&amp;F16</f>
        <v>Y284.383333333333</v>
      </c>
      <c r="M16" s="1" t="str">
        <f aca="false">"G111"</f>
        <v>G111</v>
      </c>
      <c r="O16" s="1" t="str">
        <f aca="false">I16&amp;" "&amp;J16&amp;" "&amp;K16&amp;" "&amp;L16&amp;" "&amp;M16</f>
        <v>N15 ( WIRE 467 ) X6400 Y284.383333333333 G111</v>
      </c>
    </row>
    <row r="17" customFormat="false" ht="13.8" hidden="false" customHeight="false" outlineLevel="0" collapsed="false">
      <c r="B17" s="5"/>
      <c r="C17" s="5"/>
      <c r="D17" s="1" t="n">
        <f aca="false">D16-1</f>
        <v>466</v>
      </c>
      <c r="E17" s="1" t="n">
        <f aca="false">E16+$B$4</f>
        <v>6400</v>
      </c>
      <c r="F17" s="1" t="n">
        <f aca="false">F16+$B$5</f>
        <v>289.175</v>
      </c>
      <c r="I17" s="1" t="s">
        <v>32</v>
      </c>
      <c r="J17" s="1" t="str">
        <f aca="false">"( WIRE "&amp;D17&amp;" )"</f>
        <v>( WIRE 466 )</v>
      </c>
      <c r="K17" s="1" t="str">
        <f aca="false">"X"&amp;$E17</f>
        <v>X6400</v>
      </c>
      <c r="L17" s="1" t="str">
        <f aca="false">"Y"&amp;F17</f>
        <v>Y289.175</v>
      </c>
      <c r="M17" s="1" t="str">
        <f aca="false">"G111"</f>
        <v>G111</v>
      </c>
      <c r="O17" s="1" t="str">
        <f aca="false">I17&amp;" "&amp;J17&amp;" "&amp;K17&amp;" "&amp;L17&amp;" "&amp;M17</f>
        <v>N16 ( WIRE 466 ) X6400 Y289.175 G111</v>
      </c>
    </row>
    <row r="18" customFormat="false" ht="13.8" hidden="false" customHeight="false" outlineLevel="0" collapsed="false">
      <c r="D18" s="1" t="n">
        <f aca="false">D17-1</f>
        <v>465</v>
      </c>
      <c r="E18" s="1" t="n">
        <f aca="false">E17+$B$4</f>
        <v>6400</v>
      </c>
      <c r="F18" s="1" t="n">
        <f aca="false">F17+$B$5</f>
        <v>293.966666666667</v>
      </c>
      <c r="I18" s="1" t="s">
        <v>33</v>
      </c>
      <c r="J18" s="1" t="str">
        <f aca="false">"( WIRE "&amp;D18&amp;" )"</f>
        <v>( WIRE 465 )</v>
      </c>
      <c r="K18" s="1" t="str">
        <f aca="false">"X"&amp;$E18</f>
        <v>X6400</v>
      </c>
      <c r="L18" s="1" t="str">
        <f aca="false">"Y"&amp;F18</f>
        <v>Y293.966666666667</v>
      </c>
      <c r="M18" s="1" t="str">
        <f aca="false">"G111"</f>
        <v>G111</v>
      </c>
      <c r="O18" s="1" t="str">
        <f aca="false">I18&amp;" "&amp;J18&amp;" "&amp;K18&amp;" "&amp;L18&amp;" "&amp;M18</f>
        <v>N17 ( WIRE 465 ) X6400 Y293.966666666667 G111</v>
      </c>
    </row>
    <row r="19" customFormat="false" ht="13.8" hidden="false" customHeight="false" outlineLevel="0" collapsed="false">
      <c r="D19" s="1" t="n">
        <f aca="false">D18-1</f>
        <v>464</v>
      </c>
      <c r="E19" s="1" t="n">
        <f aca="false">E18+$B$4</f>
        <v>6400</v>
      </c>
      <c r="F19" s="1" t="n">
        <f aca="false">F18+$B$5</f>
        <v>298.758333333333</v>
      </c>
      <c r="I19" s="1" t="s">
        <v>34</v>
      </c>
      <c r="J19" s="1" t="str">
        <f aca="false">"( WIRE "&amp;D19&amp;" )"</f>
        <v>( WIRE 464 )</v>
      </c>
      <c r="K19" s="1" t="str">
        <f aca="false">"X"&amp;$E19</f>
        <v>X6400</v>
      </c>
      <c r="L19" s="1" t="str">
        <f aca="false">"Y"&amp;F19</f>
        <v>Y298.758333333333</v>
      </c>
      <c r="M19" s="1" t="str">
        <f aca="false">"G111"</f>
        <v>G111</v>
      </c>
      <c r="O19" s="1" t="str">
        <f aca="false">I19&amp;" "&amp;J19&amp;" "&amp;K19&amp;" "&amp;L19&amp;" "&amp;M19</f>
        <v>N18 ( WIRE 464 ) X6400 Y298.758333333333 G111</v>
      </c>
    </row>
    <row r="20" customFormat="false" ht="13.8" hidden="false" customHeight="false" outlineLevel="0" collapsed="false">
      <c r="D20" s="1" t="n">
        <f aca="false">D19-1</f>
        <v>463</v>
      </c>
      <c r="E20" s="1" t="n">
        <f aca="false">E19+$B$4</f>
        <v>6400</v>
      </c>
      <c r="F20" s="1" t="n">
        <f aca="false">F19+$B$5</f>
        <v>303.55</v>
      </c>
      <c r="I20" s="1" t="s">
        <v>35</v>
      </c>
      <c r="J20" s="1" t="str">
        <f aca="false">"( WIRE "&amp;D20&amp;" )"</f>
        <v>( WIRE 463 )</v>
      </c>
      <c r="K20" s="1" t="str">
        <f aca="false">"X"&amp;$E20</f>
        <v>X6400</v>
      </c>
      <c r="L20" s="1" t="str">
        <f aca="false">"Y"&amp;F20</f>
        <v>Y303.55</v>
      </c>
      <c r="M20" s="1" t="str">
        <f aca="false">"G111"</f>
        <v>G111</v>
      </c>
      <c r="O20" s="1" t="str">
        <f aca="false">I20&amp;" "&amp;J20&amp;" "&amp;K20&amp;" "&amp;L20&amp;" "&amp;M20</f>
        <v>N19 ( WIRE 463 ) X6400 Y303.55 G111</v>
      </c>
    </row>
    <row r="21" customFormat="false" ht="13.8" hidden="false" customHeight="false" outlineLevel="0" collapsed="false">
      <c r="D21" s="1" t="n">
        <f aca="false">D20-1</f>
        <v>462</v>
      </c>
      <c r="E21" s="1" t="n">
        <f aca="false">E20+$B$4</f>
        <v>6400</v>
      </c>
      <c r="F21" s="1" t="n">
        <f aca="false">F20+$B$5</f>
        <v>308.341666666667</v>
      </c>
      <c r="I21" s="1" t="s">
        <v>36</v>
      </c>
      <c r="J21" s="1" t="str">
        <f aca="false">"( WIRE "&amp;D21&amp;" )"</f>
        <v>( WIRE 462 )</v>
      </c>
      <c r="K21" s="1" t="str">
        <f aca="false">"X"&amp;$E21</f>
        <v>X6400</v>
      </c>
      <c r="L21" s="1" t="str">
        <f aca="false">"Y"&amp;F21</f>
        <v>Y308.341666666667</v>
      </c>
      <c r="M21" s="1" t="str">
        <f aca="false">"G111"</f>
        <v>G111</v>
      </c>
      <c r="O21" s="1" t="str">
        <f aca="false">I21&amp;" "&amp;J21&amp;" "&amp;K21&amp;" "&amp;L21&amp;" "&amp;M21</f>
        <v>N20 ( WIRE 462 ) X6400 Y308.341666666667 G111</v>
      </c>
    </row>
    <row r="22" customFormat="false" ht="13.8" hidden="false" customHeight="false" outlineLevel="0" collapsed="false">
      <c r="D22" s="1" t="n">
        <f aca="false">D21-1</f>
        <v>461</v>
      </c>
      <c r="E22" s="1" t="n">
        <f aca="false">E21+$B$4</f>
        <v>6400</v>
      </c>
      <c r="F22" s="1" t="n">
        <f aca="false">F21+$B$5</f>
        <v>313.133333333333</v>
      </c>
      <c r="I22" s="1" t="s">
        <v>37</v>
      </c>
      <c r="J22" s="1" t="str">
        <f aca="false">"( WIRE "&amp;D22&amp;" )"</f>
        <v>( WIRE 461 )</v>
      </c>
      <c r="K22" s="1" t="str">
        <f aca="false">"X"&amp;$E22</f>
        <v>X6400</v>
      </c>
      <c r="L22" s="1" t="str">
        <f aca="false">"Y"&amp;F22</f>
        <v>Y313.133333333333</v>
      </c>
      <c r="M22" s="1" t="str">
        <f aca="false">"G111"</f>
        <v>G111</v>
      </c>
      <c r="O22" s="1" t="str">
        <f aca="false">I22&amp;" "&amp;J22&amp;" "&amp;K22&amp;" "&amp;L22&amp;" "&amp;M22</f>
        <v>N21 ( WIRE 461 ) X6400 Y313.133333333333 G111</v>
      </c>
    </row>
    <row r="23" customFormat="false" ht="13.8" hidden="false" customHeight="false" outlineLevel="0" collapsed="false">
      <c r="D23" s="1" t="n">
        <f aca="false">D22-1</f>
        <v>460</v>
      </c>
      <c r="E23" s="1" t="n">
        <f aca="false">E22+$B$4</f>
        <v>6400</v>
      </c>
      <c r="F23" s="1" t="n">
        <f aca="false">F22+$B$5</f>
        <v>317.925</v>
      </c>
      <c r="I23" s="1" t="s">
        <v>38</v>
      </c>
      <c r="J23" s="1" t="str">
        <f aca="false">"( WIRE "&amp;D23&amp;" )"</f>
        <v>( WIRE 460 )</v>
      </c>
      <c r="K23" s="1" t="str">
        <f aca="false">"X"&amp;$E23</f>
        <v>X6400</v>
      </c>
      <c r="L23" s="1" t="str">
        <f aca="false">"Y"&amp;F23</f>
        <v>Y317.925</v>
      </c>
      <c r="M23" s="1" t="str">
        <f aca="false">"G111"</f>
        <v>G111</v>
      </c>
      <c r="O23" s="1" t="str">
        <f aca="false">I23&amp;" "&amp;J23&amp;" "&amp;K23&amp;" "&amp;L23&amp;" "&amp;M23</f>
        <v>N22 ( WIRE 460 ) X6400 Y317.925 G111</v>
      </c>
    </row>
    <row r="24" customFormat="false" ht="13.8" hidden="false" customHeight="false" outlineLevel="0" collapsed="false">
      <c r="D24" s="1" t="n">
        <f aca="false">D23-1</f>
        <v>459</v>
      </c>
      <c r="E24" s="1" t="n">
        <f aca="false">E23+$B$4</f>
        <v>6400</v>
      </c>
      <c r="F24" s="1" t="n">
        <f aca="false">F23+$B$5</f>
        <v>322.716666666667</v>
      </c>
      <c r="I24" s="1" t="s">
        <v>39</v>
      </c>
      <c r="J24" s="1" t="str">
        <f aca="false">"( WIRE "&amp;D24&amp;" )"</f>
        <v>( WIRE 459 )</v>
      </c>
      <c r="K24" s="1" t="str">
        <f aca="false">"X"&amp;$E24</f>
        <v>X6400</v>
      </c>
      <c r="L24" s="1" t="str">
        <f aca="false">"Y"&amp;F24</f>
        <v>Y322.716666666667</v>
      </c>
      <c r="M24" s="1" t="str">
        <f aca="false">"G111"</f>
        <v>G111</v>
      </c>
      <c r="O24" s="1" t="str">
        <f aca="false">I24&amp;" "&amp;J24&amp;" "&amp;K24&amp;" "&amp;L24&amp;" "&amp;M24</f>
        <v>N23 ( WIRE 459 ) X6400 Y322.716666666667 G111</v>
      </c>
    </row>
    <row r="25" customFormat="false" ht="13.8" hidden="false" customHeight="false" outlineLevel="0" collapsed="false">
      <c r="D25" s="1" t="n">
        <f aca="false">D24-1</f>
        <v>458</v>
      </c>
      <c r="E25" s="1" t="n">
        <f aca="false">E24+$B$4</f>
        <v>6400</v>
      </c>
      <c r="F25" s="1" t="n">
        <f aca="false">F24+$B$5</f>
        <v>327.508333333334</v>
      </c>
      <c r="I25" s="1" t="s">
        <v>40</v>
      </c>
      <c r="J25" s="1" t="str">
        <f aca="false">"( WIRE "&amp;D25&amp;" )"</f>
        <v>( WIRE 458 )</v>
      </c>
      <c r="K25" s="1" t="str">
        <f aca="false">"X"&amp;$E25</f>
        <v>X6400</v>
      </c>
      <c r="L25" s="1" t="str">
        <f aca="false">"Y"&amp;F25</f>
        <v>Y327.508333333333</v>
      </c>
      <c r="M25" s="1" t="str">
        <f aca="false">"G111"</f>
        <v>G111</v>
      </c>
      <c r="O25" s="1" t="str">
        <f aca="false">I25&amp;" "&amp;J25&amp;" "&amp;K25&amp;" "&amp;L25&amp;" "&amp;M25</f>
        <v>N24 ( WIRE 458 ) X6400 Y327.508333333333 G111</v>
      </c>
    </row>
    <row r="26" customFormat="false" ht="13.8" hidden="false" customHeight="false" outlineLevel="0" collapsed="false">
      <c r="D26" s="1" t="n">
        <f aca="false">D25-1</f>
        <v>457</v>
      </c>
      <c r="E26" s="1" t="n">
        <f aca="false">E25+$B$4</f>
        <v>6400</v>
      </c>
      <c r="F26" s="1" t="n">
        <f aca="false">F25+$B$5</f>
        <v>332.3</v>
      </c>
      <c r="I26" s="1" t="s">
        <v>41</v>
      </c>
      <c r="J26" s="1" t="str">
        <f aca="false">"( WIRE "&amp;D26&amp;" )"</f>
        <v>( WIRE 457 )</v>
      </c>
      <c r="K26" s="1" t="str">
        <f aca="false">"X"&amp;$E26</f>
        <v>X6400</v>
      </c>
      <c r="L26" s="1" t="str">
        <f aca="false">"Y"&amp;F26</f>
        <v>Y332.3</v>
      </c>
      <c r="M26" s="1" t="str">
        <f aca="false">"G111"</f>
        <v>G111</v>
      </c>
      <c r="O26" s="1" t="str">
        <f aca="false">I26&amp;" "&amp;J26&amp;" "&amp;K26&amp;" "&amp;L26&amp;" "&amp;M26</f>
        <v>N25 ( WIRE 457 ) X6400 Y332.3 G111</v>
      </c>
    </row>
    <row r="27" customFormat="false" ht="13.8" hidden="false" customHeight="false" outlineLevel="0" collapsed="false">
      <c r="D27" s="1" t="n">
        <f aca="false">D26-1</f>
        <v>456</v>
      </c>
      <c r="E27" s="1" t="n">
        <f aca="false">E26+$B$4</f>
        <v>6400</v>
      </c>
      <c r="F27" s="1" t="n">
        <f aca="false">F26+$B$5</f>
        <v>337.091666666667</v>
      </c>
      <c r="I27" s="1" t="s">
        <v>42</v>
      </c>
      <c r="J27" s="1" t="str">
        <f aca="false">"( WIRE "&amp;D27&amp;" )"</f>
        <v>( WIRE 456 )</v>
      </c>
      <c r="K27" s="1" t="str">
        <f aca="false">"X"&amp;$E27</f>
        <v>X6400</v>
      </c>
      <c r="L27" s="1" t="str">
        <f aca="false">"Y"&amp;F27</f>
        <v>Y337.091666666667</v>
      </c>
      <c r="M27" s="1" t="str">
        <f aca="false">"G111"</f>
        <v>G111</v>
      </c>
      <c r="O27" s="1" t="str">
        <f aca="false">I27&amp;" "&amp;J27&amp;" "&amp;K27&amp;" "&amp;L27&amp;" "&amp;M27</f>
        <v>N26 ( WIRE 456 ) X6400 Y337.091666666667 G111</v>
      </c>
    </row>
    <row r="28" customFormat="false" ht="13.8" hidden="false" customHeight="false" outlineLevel="0" collapsed="false">
      <c r="D28" s="1" t="n">
        <f aca="false">D27-1</f>
        <v>455</v>
      </c>
      <c r="E28" s="1" t="n">
        <f aca="false">E27+$B$4</f>
        <v>6400</v>
      </c>
      <c r="F28" s="1" t="n">
        <f aca="false">F27+$B$5</f>
        <v>341.883333333334</v>
      </c>
      <c r="I28" s="1" t="s">
        <v>43</v>
      </c>
      <c r="J28" s="1" t="str">
        <f aca="false">"( WIRE "&amp;D28&amp;" )"</f>
        <v>( WIRE 455 )</v>
      </c>
      <c r="K28" s="1" t="str">
        <f aca="false">"X"&amp;$E28</f>
        <v>X6400</v>
      </c>
      <c r="L28" s="1" t="str">
        <f aca="false">"Y"&amp;F28</f>
        <v>Y341.883333333334</v>
      </c>
      <c r="M28" s="1" t="str">
        <f aca="false">"G111"</f>
        <v>G111</v>
      </c>
      <c r="O28" s="1" t="str">
        <f aca="false">I28&amp;" "&amp;J28&amp;" "&amp;K28&amp;" "&amp;L28&amp;" "&amp;M28</f>
        <v>N27 ( WIRE 455 ) X6400 Y341.883333333334 G111</v>
      </c>
    </row>
    <row r="29" customFormat="false" ht="13.8" hidden="false" customHeight="false" outlineLevel="0" collapsed="false">
      <c r="D29" s="1" t="n">
        <f aca="false">D28-1</f>
        <v>454</v>
      </c>
      <c r="E29" s="1" t="n">
        <f aca="false">E28+$B$4</f>
        <v>6400</v>
      </c>
      <c r="F29" s="1" t="n">
        <f aca="false">F28+$B$5</f>
        <v>346.675</v>
      </c>
      <c r="I29" s="1" t="s">
        <v>44</v>
      </c>
      <c r="J29" s="1" t="str">
        <f aca="false">"( WIRE "&amp;D29&amp;" )"</f>
        <v>( WIRE 454 )</v>
      </c>
      <c r="K29" s="1" t="str">
        <f aca="false">"X"&amp;$E29</f>
        <v>X6400</v>
      </c>
      <c r="L29" s="1" t="str">
        <f aca="false">"Y"&amp;F29</f>
        <v>Y346.675</v>
      </c>
      <c r="M29" s="1" t="str">
        <f aca="false">"G111"</f>
        <v>G111</v>
      </c>
      <c r="O29" s="1" t="str">
        <f aca="false">I29&amp;" "&amp;J29&amp;" "&amp;K29&amp;" "&amp;L29&amp;" "&amp;M29</f>
        <v>N28 ( WIRE 454 ) X6400 Y346.675 G111</v>
      </c>
    </row>
    <row r="30" customFormat="false" ht="13.8" hidden="false" customHeight="false" outlineLevel="0" collapsed="false">
      <c r="D30" s="1" t="n">
        <f aca="false">D29-1</f>
        <v>453</v>
      </c>
      <c r="E30" s="1" t="n">
        <f aca="false">E29+$B$4</f>
        <v>6400</v>
      </c>
      <c r="F30" s="1" t="n">
        <f aca="false">F29+$B$5</f>
        <v>351.466666666667</v>
      </c>
      <c r="I30" s="1" t="s">
        <v>45</v>
      </c>
      <c r="J30" s="1" t="str">
        <f aca="false">"( WIRE "&amp;D30&amp;" )"</f>
        <v>( WIRE 453 )</v>
      </c>
      <c r="K30" s="1" t="str">
        <f aca="false">"X"&amp;$E30</f>
        <v>X6400</v>
      </c>
      <c r="L30" s="1" t="str">
        <f aca="false">"Y"&amp;F30</f>
        <v>Y351.466666666667</v>
      </c>
      <c r="M30" s="1" t="str">
        <f aca="false">"G111"</f>
        <v>G111</v>
      </c>
      <c r="O30" s="1" t="str">
        <f aca="false">I30&amp;" "&amp;J30&amp;" "&amp;K30&amp;" "&amp;L30&amp;" "&amp;M30</f>
        <v>N29 ( WIRE 453 ) X6400 Y351.466666666667 G111</v>
      </c>
    </row>
    <row r="31" customFormat="false" ht="13.8" hidden="false" customHeight="false" outlineLevel="0" collapsed="false">
      <c r="D31" s="1" t="n">
        <f aca="false">D30-1</f>
        <v>452</v>
      </c>
      <c r="E31" s="1" t="n">
        <f aca="false">E30+$B$4</f>
        <v>6400</v>
      </c>
      <c r="F31" s="1" t="n">
        <f aca="false">F30+$B$5</f>
        <v>356.258333333334</v>
      </c>
      <c r="I31" s="1" t="s">
        <v>46</v>
      </c>
      <c r="J31" s="1" t="str">
        <f aca="false">"( WIRE "&amp;D31&amp;" )"</f>
        <v>( WIRE 452 )</v>
      </c>
      <c r="K31" s="1" t="str">
        <f aca="false">"X"&amp;$E31</f>
        <v>X6400</v>
      </c>
      <c r="L31" s="1" t="str">
        <f aca="false">"Y"&amp;F31</f>
        <v>Y356.258333333334</v>
      </c>
      <c r="M31" s="1" t="str">
        <f aca="false">"G111"</f>
        <v>G111</v>
      </c>
      <c r="O31" s="1" t="str">
        <f aca="false">I31&amp;" "&amp;J31&amp;" "&amp;K31&amp;" "&amp;L31&amp;" "&amp;M31</f>
        <v>N30 ( WIRE 452 ) X6400 Y356.258333333334 G111</v>
      </c>
    </row>
    <row r="32" customFormat="false" ht="13.8" hidden="false" customHeight="false" outlineLevel="0" collapsed="false">
      <c r="D32" s="1" t="n">
        <f aca="false">D31-1</f>
        <v>451</v>
      </c>
      <c r="E32" s="1" t="n">
        <f aca="false">E31+$B$4</f>
        <v>6400</v>
      </c>
      <c r="F32" s="1" t="n">
        <f aca="false">F31+$B$5</f>
        <v>361.05</v>
      </c>
      <c r="I32" s="1" t="s">
        <v>47</v>
      </c>
      <c r="J32" s="1" t="str">
        <f aca="false">"( WIRE "&amp;D32&amp;" )"</f>
        <v>( WIRE 451 )</v>
      </c>
      <c r="K32" s="1" t="str">
        <f aca="false">"X"&amp;$E32</f>
        <v>X6400</v>
      </c>
      <c r="L32" s="1" t="str">
        <f aca="false">"Y"&amp;F32</f>
        <v>Y361.05</v>
      </c>
      <c r="M32" s="1" t="str">
        <f aca="false">"G111"</f>
        <v>G111</v>
      </c>
      <c r="O32" s="1" t="str">
        <f aca="false">I32&amp;" "&amp;J32&amp;" "&amp;K32&amp;" "&amp;L32&amp;" "&amp;M32</f>
        <v>N31 ( WIRE 451 ) X6400 Y361.05 G111</v>
      </c>
    </row>
    <row r="33" customFormat="false" ht="13.8" hidden="false" customHeight="false" outlineLevel="0" collapsed="false">
      <c r="D33" s="1" t="n">
        <f aca="false">D32-1</f>
        <v>450</v>
      </c>
      <c r="E33" s="1" t="n">
        <f aca="false">E32+$B$4</f>
        <v>6400</v>
      </c>
      <c r="F33" s="1" t="n">
        <f aca="false">F32+$B$5</f>
        <v>365.841666666667</v>
      </c>
      <c r="I33" s="1" t="s">
        <v>48</v>
      </c>
      <c r="J33" s="1" t="str">
        <f aca="false">"( WIRE "&amp;D33&amp;" )"</f>
        <v>( WIRE 450 )</v>
      </c>
      <c r="K33" s="1" t="str">
        <f aca="false">"X"&amp;$E33</f>
        <v>X6400</v>
      </c>
      <c r="L33" s="1" t="str">
        <f aca="false">"Y"&amp;F33</f>
        <v>Y365.841666666667</v>
      </c>
      <c r="M33" s="1" t="str">
        <f aca="false">"G111"</f>
        <v>G111</v>
      </c>
      <c r="O33" s="1" t="str">
        <f aca="false">I33&amp;" "&amp;J33&amp;" "&amp;K33&amp;" "&amp;L33&amp;" "&amp;M33</f>
        <v>N32 ( WIRE 450 ) X6400 Y365.841666666667 G111</v>
      </c>
    </row>
    <row r="34" customFormat="false" ht="13.8" hidden="false" customHeight="false" outlineLevel="0" collapsed="false">
      <c r="D34" s="1" t="n">
        <f aca="false">D33-1</f>
        <v>449</v>
      </c>
      <c r="E34" s="1" t="n">
        <f aca="false">E33+$B$4</f>
        <v>6400</v>
      </c>
      <c r="F34" s="1" t="n">
        <f aca="false">F33+$B$5</f>
        <v>370.633333333334</v>
      </c>
      <c r="I34" s="1" t="s">
        <v>49</v>
      </c>
      <c r="J34" s="1" t="str">
        <f aca="false">"( WIRE "&amp;D34&amp;" )"</f>
        <v>( WIRE 449 )</v>
      </c>
      <c r="K34" s="1" t="str">
        <f aca="false">"X"&amp;$E34</f>
        <v>X6400</v>
      </c>
      <c r="L34" s="1" t="str">
        <f aca="false">"Y"&amp;F34</f>
        <v>Y370.633333333334</v>
      </c>
      <c r="M34" s="1" t="str">
        <f aca="false">"G111"</f>
        <v>G111</v>
      </c>
      <c r="O34" s="1" t="str">
        <f aca="false">I34&amp;" "&amp;J34&amp;" "&amp;K34&amp;" "&amp;L34&amp;" "&amp;M34</f>
        <v>N33 ( WIRE 449 ) X6400 Y370.633333333334 G111</v>
      </c>
    </row>
    <row r="35" customFormat="false" ht="13.8" hidden="false" customHeight="false" outlineLevel="0" collapsed="false">
      <c r="D35" s="1" t="n">
        <f aca="false">D34-1</f>
        <v>448</v>
      </c>
      <c r="E35" s="1" t="n">
        <f aca="false">E34+$B$4</f>
        <v>6400</v>
      </c>
      <c r="F35" s="1" t="n">
        <f aca="false">F34+$B$5</f>
        <v>375.425</v>
      </c>
      <c r="I35" s="1" t="s">
        <v>50</v>
      </c>
      <c r="J35" s="1" t="str">
        <f aca="false">"( WIRE "&amp;D35&amp;" )"</f>
        <v>( WIRE 448 )</v>
      </c>
      <c r="K35" s="1" t="str">
        <f aca="false">"X"&amp;$E35</f>
        <v>X6400</v>
      </c>
      <c r="L35" s="1" t="str">
        <f aca="false">"Y"&amp;F35</f>
        <v>Y375.425</v>
      </c>
      <c r="M35" s="1" t="str">
        <f aca="false">"G111"</f>
        <v>G111</v>
      </c>
      <c r="O35" s="1" t="str">
        <f aca="false">I35&amp;" "&amp;J35&amp;" "&amp;K35&amp;" "&amp;L35&amp;" "&amp;M35</f>
        <v>N34 ( WIRE 448 ) X6400 Y375.425 G111</v>
      </c>
    </row>
    <row r="36" customFormat="false" ht="13.8" hidden="false" customHeight="false" outlineLevel="0" collapsed="false">
      <c r="D36" s="1" t="n">
        <f aca="false">D35-1</f>
        <v>447</v>
      </c>
      <c r="E36" s="1" t="n">
        <f aca="false">E35+$B$4</f>
        <v>6400</v>
      </c>
      <c r="F36" s="1" t="n">
        <f aca="false">F35+$B$5</f>
        <v>380.216666666667</v>
      </c>
      <c r="I36" s="1" t="s">
        <v>51</v>
      </c>
      <c r="J36" s="1" t="str">
        <f aca="false">"( WIRE "&amp;D36&amp;" )"</f>
        <v>( WIRE 447 )</v>
      </c>
      <c r="K36" s="1" t="str">
        <f aca="false">"X"&amp;$E36</f>
        <v>X6400</v>
      </c>
      <c r="L36" s="1" t="str">
        <f aca="false">"Y"&amp;F36</f>
        <v>Y380.216666666667</v>
      </c>
      <c r="M36" s="1" t="str">
        <f aca="false">"G111"</f>
        <v>G111</v>
      </c>
      <c r="O36" s="1" t="str">
        <f aca="false">I36&amp;" "&amp;J36&amp;" "&amp;K36&amp;" "&amp;L36&amp;" "&amp;M36</f>
        <v>N35 ( WIRE 447 ) X6400 Y380.216666666667 G111</v>
      </c>
    </row>
    <row r="37" customFormat="false" ht="13.8" hidden="false" customHeight="false" outlineLevel="0" collapsed="false">
      <c r="D37" s="1" t="n">
        <f aca="false">D36-1</f>
        <v>446</v>
      </c>
      <c r="E37" s="1" t="n">
        <f aca="false">E36+$B$4</f>
        <v>6400</v>
      </c>
      <c r="F37" s="1" t="n">
        <f aca="false">F36+$B$5</f>
        <v>385.008333333334</v>
      </c>
      <c r="I37" s="1" t="s">
        <v>52</v>
      </c>
      <c r="J37" s="1" t="str">
        <f aca="false">"( WIRE "&amp;D37&amp;" )"</f>
        <v>( WIRE 446 )</v>
      </c>
      <c r="K37" s="1" t="str">
        <f aca="false">"X"&amp;$E37</f>
        <v>X6400</v>
      </c>
      <c r="L37" s="1" t="str">
        <f aca="false">"Y"&amp;F37</f>
        <v>Y385.008333333334</v>
      </c>
      <c r="M37" s="1" t="str">
        <f aca="false">"G111"</f>
        <v>G111</v>
      </c>
      <c r="O37" s="1" t="str">
        <f aca="false">I37&amp;" "&amp;J37&amp;" "&amp;K37&amp;" "&amp;L37&amp;" "&amp;M37</f>
        <v>N36 ( WIRE 446 ) X6400 Y385.008333333334 G111</v>
      </c>
    </row>
    <row r="38" customFormat="false" ht="13.8" hidden="false" customHeight="false" outlineLevel="0" collapsed="false">
      <c r="D38" s="1" t="n">
        <f aca="false">D37-1</f>
        <v>445</v>
      </c>
      <c r="E38" s="1" t="n">
        <f aca="false">E37+$B$4</f>
        <v>6400</v>
      </c>
      <c r="F38" s="1" t="n">
        <f aca="false">F37+$B$5</f>
        <v>389.8</v>
      </c>
      <c r="I38" s="1" t="s">
        <v>53</v>
      </c>
      <c r="J38" s="1" t="str">
        <f aca="false">"( WIRE "&amp;D38&amp;" )"</f>
        <v>( WIRE 445 )</v>
      </c>
      <c r="K38" s="1" t="str">
        <f aca="false">"X"&amp;$E38</f>
        <v>X6400</v>
      </c>
      <c r="L38" s="1" t="str">
        <f aca="false">"Y"&amp;F38</f>
        <v>Y389.8</v>
      </c>
      <c r="M38" s="1" t="str">
        <f aca="false">"G111"</f>
        <v>G111</v>
      </c>
      <c r="O38" s="1" t="str">
        <f aca="false">I38&amp;" "&amp;J38&amp;" "&amp;K38&amp;" "&amp;L38&amp;" "&amp;M38</f>
        <v>N37 ( WIRE 445 ) X6400 Y389.8 G111</v>
      </c>
    </row>
    <row r="39" customFormat="false" ht="13.8" hidden="false" customHeight="false" outlineLevel="0" collapsed="false">
      <c r="D39" s="1" t="n">
        <f aca="false">D38-1</f>
        <v>444</v>
      </c>
      <c r="E39" s="1" t="n">
        <f aca="false">E38+$B$4</f>
        <v>6400</v>
      </c>
      <c r="F39" s="1" t="n">
        <f aca="false">F38+$B$5</f>
        <v>394.591666666667</v>
      </c>
      <c r="I39" s="1" t="s">
        <v>54</v>
      </c>
      <c r="J39" s="1" t="str">
        <f aca="false">"( WIRE "&amp;D39&amp;" )"</f>
        <v>( WIRE 444 )</v>
      </c>
      <c r="K39" s="1" t="str">
        <f aca="false">"X"&amp;$E39</f>
        <v>X6400</v>
      </c>
      <c r="L39" s="1" t="str">
        <f aca="false">"Y"&amp;F39</f>
        <v>Y394.591666666667</v>
      </c>
      <c r="M39" s="1" t="str">
        <f aca="false">"G111"</f>
        <v>G111</v>
      </c>
      <c r="O39" s="1" t="str">
        <f aca="false">I39&amp;" "&amp;J39&amp;" "&amp;K39&amp;" "&amp;L39&amp;" "&amp;M39</f>
        <v>N38 ( WIRE 444 ) X6400 Y394.591666666667 G111</v>
      </c>
    </row>
    <row r="40" customFormat="false" ht="13.8" hidden="false" customHeight="false" outlineLevel="0" collapsed="false">
      <c r="D40" s="1" t="n">
        <f aca="false">D39-1</f>
        <v>443</v>
      </c>
      <c r="E40" s="1" t="n">
        <f aca="false">E39+$B$4</f>
        <v>6400</v>
      </c>
      <c r="F40" s="1" t="n">
        <f aca="false">F39+$B$5</f>
        <v>399.383333333334</v>
      </c>
      <c r="I40" s="1" t="s">
        <v>55</v>
      </c>
      <c r="J40" s="1" t="str">
        <f aca="false">"( WIRE "&amp;D40&amp;" )"</f>
        <v>( WIRE 443 )</v>
      </c>
      <c r="K40" s="1" t="str">
        <f aca="false">"X"&amp;$E40</f>
        <v>X6400</v>
      </c>
      <c r="L40" s="1" t="str">
        <f aca="false">"Y"&amp;F40</f>
        <v>Y399.383333333334</v>
      </c>
      <c r="M40" s="1" t="str">
        <f aca="false">"G111"</f>
        <v>G111</v>
      </c>
      <c r="O40" s="1" t="str">
        <f aca="false">I40&amp;" "&amp;J40&amp;" "&amp;K40&amp;" "&amp;L40&amp;" "&amp;M40</f>
        <v>N39 ( WIRE 443 ) X6400 Y399.383333333334 G111</v>
      </c>
    </row>
    <row r="41" customFormat="false" ht="13.8" hidden="false" customHeight="false" outlineLevel="0" collapsed="false">
      <c r="D41" s="1" t="n">
        <f aca="false">D40-1</f>
        <v>442</v>
      </c>
      <c r="E41" s="1" t="n">
        <f aca="false">E40+$B$4</f>
        <v>6400</v>
      </c>
      <c r="F41" s="1" t="n">
        <f aca="false">F40+$B$5</f>
        <v>404.175000000001</v>
      </c>
      <c r="I41" s="1" t="s">
        <v>56</v>
      </c>
      <c r="J41" s="1" t="str">
        <f aca="false">"( WIRE "&amp;D41&amp;" )"</f>
        <v>( WIRE 442 )</v>
      </c>
      <c r="K41" s="1" t="str">
        <f aca="false">"X"&amp;$E41</f>
        <v>X6400</v>
      </c>
      <c r="L41" s="1" t="str">
        <f aca="false">"Y"&amp;F41</f>
        <v>Y404.175</v>
      </c>
      <c r="M41" s="1" t="str">
        <f aca="false">"G111"</f>
        <v>G111</v>
      </c>
      <c r="O41" s="1" t="str">
        <f aca="false">I41&amp;" "&amp;J41&amp;" "&amp;K41&amp;" "&amp;L41&amp;" "&amp;M41</f>
        <v>N40 ( WIRE 442 ) X6400 Y404.175 G111</v>
      </c>
    </row>
    <row r="42" customFormat="false" ht="13.8" hidden="false" customHeight="false" outlineLevel="0" collapsed="false">
      <c r="D42" s="1" t="n">
        <f aca="false">D41-1</f>
        <v>441</v>
      </c>
      <c r="E42" s="1" t="n">
        <f aca="false">E41+$B$4</f>
        <v>6400</v>
      </c>
      <c r="F42" s="1" t="n">
        <f aca="false">F41+$B$5</f>
        <v>408.966666666667</v>
      </c>
      <c r="I42" s="1" t="s">
        <v>57</v>
      </c>
      <c r="J42" s="1" t="str">
        <f aca="false">"( WIRE "&amp;D42&amp;" )"</f>
        <v>( WIRE 441 )</v>
      </c>
      <c r="K42" s="1" t="str">
        <f aca="false">"X"&amp;$E42</f>
        <v>X6400</v>
      </c>
      <c r="L42" s="1" t="str">
        <f aca="false">"Y"&amp;F42</f>
        <v>Y408.966666666667</v>
      </c>
      <c r="M42" s="1" t="str">
        <f aca="false">"G111"</f>
        <v>G111</v>
      </c>
      <c r="O42" s="1" t="str">
        <f aca="false">I42&amp;" "&amp;J42&amp;" "&amp;K42&amp;" "&amp;L42&amp;" "&amp;M42</f>
        <v>N41 ( WIRE 441 ) X6400 Y408.966666666667 G111</v>
      </c>
    </row>
    <row r="43" customFormat="false" ht="13.8" hidden="false" customHeight="false" outlineLevel="0" collapsed="false">
      <c r="D43" s="1" t="n">
        <f aca="false">D42-1</f>
        <v>440</v>
      </c>
      <c r="E43" s="1" t="n">
        <f aca="false">E42+$B$4</f>
        <v>6400</v>
      </c>
      <c r="F43" s="1" t="n">
        <f aca="false">F42+$B$5</f>
        <v>413.758333333334</v>
      </c>
      <c r="I43" s="1" t="s">
        <v>58</v>
      </c>
      <c r="J43" s="1" t="str">
        <f aca="false">"( WIRE "&amp;D43&amp;" )"</f>
        <v>( WIRE 440 )</v>
      </c>
      <c r="K43" s="1" t="str">
        <f aca="false">"X"&amp;$E43</f>
        <v>X6400</v>
      </c>
      <c r="L43" s="1" t="str">
        <f aca="false">"Y"&amp;F43</f>
        <v>Y413.758333333334</v>
      </c>
      <c r="M43" s="1" t="str">
        <f aca="false">"G111"</f>
        <v>G111</v>
      </c>
      <c r="O43" s="1" t="str">
        <f aca="false">I43&amp;" "&amp;J43&amp;" "&amp;K43&amp;" "&amp;L43&amp;" "&amp;M43</f>
        <v>N42 ( WIRE 440 ) X6400 Y413.758333333334 G111</v>
      </c>
    </row>
    <row r="44" customFormat="false" ht="13.8" hidden="false" customHeight="false" outlineLevel="0" collapsed="false">
      <c r="D44" s="1" t="n">
        <f aca="false">D43-1</f>
        <v>439</v>
      </c>
      <c r="E44" s="1" t="n">
        <f aca="false">E43+$B$4</f>
        <v>6400</v>
      </c>
      <c r="F44" s="1" t="n">
        <f aca="false">F43+$B$5</f>
        <v>418.550000000001</v>
      </c>
      <c r="I44" s="1" t="s">
        <v>59</v>
      </c>
      <c r="J44" s="1" t="str">
        <f aca="false">"( WIRE "&amp;D44&amp;" )"</f>
        <v>( WIRE 439 )</v>
      </c>
      <c r="K44" s="1" t="str">
        <f aca="false">"X"&amp;$E44</f>
        <v>X6400</v>
      </c>
      <c r="L44" s="1" t="str">
        <f aca="false">"Y"&amp;F44</f>
        <v>Y418.550000000001</v>
      </c>
      <c r="M44" s="1" t="str">
        <f aca="false">"G111"</f>
        <v>G111</v>
      </c>
      <c r="O44" s="1" t="str">
        <f aca="false">I44&amp;" "&amp;J44&amp;" "&amp;K44&amp;" "&amp;L44&amp;" "&amp;M44</f>
        <v>N43 ( WIRE 439 ) X6400 Y418.550000000001 G111</v>
      </c>
    </row>
    <row r="45" customFormat="false" ht="13.8" hidden="false" customHeight="false" outlineLevel="0" collapsed="false">
      <c r="D45" s="1" t="n">
        <f aca="false">D44-1</f>
        <v>438</v>
      </c>
      <c r="E45" s="1" t="n">
        <f aca="false">E44+$B$4</f>
        <v>6400</v>
      </c>
      <c r="F45" s="1" t="n">
        <f aca="false">F44+$B$5</f>
        <v>423.341666666667</v>
      </c>
      <c r="I45" s="1" t="s">
        <v>60</v>
      </c>
      <c r="J45" s="1" t="str">
        <f aca="false">"( WIRE "&amp;D45&amp;" )"</f>
        <v>( WIRE 438 )</v>
      </c>
      <c r="K45" s="1" t="str">
        <f aca="false">"X"&amp;$E45</f>
        <v>X6400</v>
      </c>
      <c r="L45" s="1" t="str">
        <f aca="false">"Y"&amp;F45</f>
        <v>Y423.341666666667</v>
      </c>
      <c r="M45" s="1" t="str">
        <f aca="false">"G111"</f>
        <v>G111</v>
      </c>
      <c r="O45" s="1" t="str">
        <f aca="false">I45&amp;" "&amp;J45&amp;" "&amp;K45&amp;" "&amp;L45&amp;" "&amp;M45</f>
        <v>N44 ( WIRE 438 ) X6400 Y423.341666666667 G111</v>
      </c>
    </row>
    <row r="46" customFormat="false" ht="13.8" hidden="false" customHeight="false" outlineLevel="0" collapsed="false">
      <c r="D46" s="1" t="n">
        <f aca="false">D45-1</f>
        <v>437</v>
      </c>
      <c r="E46" s="1" t="n">
        <f aca="false">E45+$B$4</f>
        <v>6400</v>
      </c>
      <c r="F46" s="1" t="n">
        <f aca="false">F45+$B$5</f>
        <v>428.133333333334</v>
      </c>
      <c r="I46" s="1" t="s">
        <v>61</v>
      </c>
      <c r="J46" s="1" t="str">
        <f aca="false">"( WIRE "&amp;D46&amp;" )"</f>
        <v>( WIRE 437 )</v>
      </c>
      <c r="K46" s="1" t="str">
        <f aca="false">"X"&amp;$E46</f>
        <v>X6400</v>
      </c>
      <c r="L46" s="1" t="str">
        <f aca="false">"Y"&amp;F46</f>
        <v>Y428.133333333334</v>
      </c>
      <c r="M46" s="1" t="str">
        <f aca="false">"G111"</f>
        <v>G111</v>
      </c>
      <c r="O46" s="1" t="str">
        <f aca="false">I46&amp;" "&amp;J46&amp;" "&amp;K46&amp;" "&amp;L46&amp;" "&amp;M46</f>
        <v>N45 ( WIRE 437 ) X6400 Y428.133333333334 G111</v>
      </c>
    </row>
    <row r="47" customFormat="false" ht="13.8" hidden="false" customHeight="false" outlineLevel="0" collapsed="false">
      <c r="D47" s="1" t="n">
        <f aca="false">D46-1</f>
        <v>436</v>
      </c>
      <c r="E47" s="1" t="n">
        <f aca="false">E46+$B$4</f>
        <v>6400</v>
      </c>
      <c r="F47" s="1" t="n">
        <f aca="false">F46+$B$5</f>
        <v>432.925000000001</v>
      </c>
      <c r="I47" s="1" t="s">
        <v>62</v>
      </c>
      <c r="J47" s="1" t="str">
        <f aca="false">"( WIRE "&amp;D47&amp;" )"</f>
        <v>( WIRE 436 )</v>
      </c>
      <c r="K47" s="1" t="str">
        <f aca="false">"X"&amp;$E47</f>
        <v>X6400</v>
      </c>
      <c r="L47" s="1" t="str">
        <f aca="false">"Y"&amp;F47</f>
        <v>Y432.925000000001</v>
      </c>
      <c r="M47" s="1" t="str">
        <f aca="false">"G111"</f>
        <v>G111</v>
      </c>
      <c r="O47" s="1" t="str">
        <f aca="false">I47&amp;" "&amp;J47&amp;" "&amp;K47&amp;" "&amp;L47&amp;" "&amp;M47</f>
        <v>N46 ( WIRE 436 ) X6400 Y432.925000000001 G111</v>
      </c>
    </row>
    <row r="48" customFormat="false" ht="13.8" hidden="false" customHeight="false" outlineLevel="0" collapsed="false">
      <c r="D48" s="1" t="n">
        <f aca="false">D47-1</f>
        <v>435</v>
      </c>
      <c r="E48" s="1" t="n">
        <f aca="false">E47+$B$4</f>
        <v>6400</v>
      </c>
      <c r="F48" s="1" t="n">
        <f aca="false">F47+$B$5</f>
        <v>437.716666666667</v>
      </c>
      <c r="I48" s="1" t="s">
        <v>63</v>
      </c>
      <c r="J48" s="1" t="str">
        <f aca="false">"( WIRE "&amp;D48&amp;" )"</f>
        <v>( WIRE 435 )</v>
      </c>
      <c r="K48" s="1" t="str">
        <f aca="false">"X"&amp;$E48</f>
        <v>X6400</v>
      </c>
      <c r="L48" s="1" t="str">
        <f aca="false">"Y"&amp;F48</f>
        <v>Y437.716666666667</v>
      </c>
      <c r="M48" s="1" t="str">
        <f aca="false">"G111"</f>
        <v>G111</v>
      </c>
      <c r="O48" s="1" t="str">
        <f aca="false">I48&amp;" "&amp;J48&amp;" "&amp;K48&amp;" "&amp;L48&amp;" "&amp;M48</f>
        <v>N47 ( WIRE 435 ) X6400 Y437.716666666667 G111</v>
      </c>
    </row>
    <row r="49" customFormat="false" ht="13.8" hidden="false" customHeight="false" outlineLevel="0" collapsed="false">
      <c r="D49" s="1" t="n">
        <f aca="false">D48-1</f>
        <v>434</v>
      </c>
      <c r="E49" s="1" t="n">
        <f aca="false">E48+$B$4</f>
        <v>6400</v>
      </c>
      <c r="F49" s="1" t="n">
        <f aca="false">F48+$B$5</f>
        <v>442.508333333334</v>
      </c>
      <c r="I49" s="1" t="s">
        <v>64</v>
      </c>
      <c r="J49" s="1" t="str">
        <f aca="false">"( WIRE "&amp;D49&amp;" )"</f>
        <v>( WIRE 434 )</v>
      </c>
      <c r="K49" s="1" t="str">
        <f aca="false">"X"&amp;$E49</f>
        <v>X6400</v>
      </c>
      <c r="L49" s="1" t="str">
        <f aca="false">"Y"&amp;F49</f>
        <v>Y442.508333333334</v>
      </c>
      <c r="M49" s="1" t="str">
        <f aca="false">"G111"</f>
        <v>G111</v>
      </c>
      <c r="O49" s="1" t="str">
        <f aca="false">I49&amp;" "&amp;J49&amp;" "&amp;K49&amp;" "&amp;L49&amp;" "&amp;M49</f>
        <v>N48 ( WIRE 434 ) X6400 Y442.508333333334 G111</v>
      </c>
    </row>
    <row r="50" customFormat="false" ht="13.8" hidden="false" customHeight="false" outlineLevel="0" collapsed="false">
      <c r="D50" s="1" t="n">
        <f aca="false">D49-1</f>
        <v>433</v>
      </c>
      <c r="E50" s="1" t="n">
        <f aca="false">E49+$B$4</f>
        <v>6400</v>
      </c>
      <c r="F50" s="1" t="n">
        <f aca="false">F49+$B$5</f>
        <v>447.300000000001</v>
      </c>
      <c r="I50" s="1" t="s">
        <v>65</v>
      </c>
      <c r="J50" s="1" t="str">
        <f aca="false">"( WIRE "&amp;D50&amp;" )"</f>
        <v>( WIRE 433 )</v>
      </c>
      <c r="K50" s="1" t="str">
        <f aca="false">"X"&amp;$E50</f>
        <v>X6400</v>
      </c>
      <c r="L50" s="1" t="str">
        <f aca="false">"Y"&amp;F50</f>
        <v>Y447.300000000001</v>
      </c>
      <c r="M50" s="1" t="str">
        <f aca="false">"G111"</f>
        <v>G111</v>
      </c>
      <c r="O50" s="1" t="str">
        <f aca="false">I50&amp;" "&amp;J50&amp;" "&amp;K50&amp;" "&amp;L50&amp;" "&amp;M50</f>
        <v>N49 ( WIRE 433 ) X6400 Y447.300000000001 G111</v>
      </c>
    </row>
    <row r="51" customFormat="false" ht="13.8" hidden="false" customHeight="false" outlineLevel="0" collapsed="false">
      <c r="D51" s="1" t="n">
        <f aca="false">D50-1</f>
        <v>432</v>
      </c>
      <c r="E51" s="1" t="n">
        <f aca="false">E50+$B$4</f>
        <v>6400</v>
      </c>
      <c r="F51" s="1" t="n">
        <f aca="false">F50+$B$5</f>
        <v>452.091666666667</v>
      </c>
      <c r="I51" s="1" t="s">
        <v>66</v>
      </c>
      <c r="J51" s="1" t="str">
        <f aca="false">"( WIRE "&amp;D51&amp;" )"</f>
        <v>( WIRE 432 )</v>
      </c>
      <c r="K51" s="1" t="str">
        <f aca="false">"X"&amp;$E51</f>
        <v>X6400</v>
      </c>
      <c r="L51" s="1" t="str">
        <f aca="false">"Y"&amp;F51</f>
        <v>Y452.091666666667</v>
      </c>
      <c r="M51" s="1" t="str">
        <f aca="false">"G111"</f>
        <v>G111</v>
      </c>
      <c r="O51" s="1" t="str">
        <f aca="false">I51&amp;" "&amp;J51&amp;" "&amp;K51&amp;" "&amp;L51&amp;" "&amp;M51</f>
        <v>N50 ( WIRE 432 ) X6400 Y452.091666666667 G111</v>
      </c>
    </row>
    <row r="52" customFormat="false" ht="13.8" hidden="false" customHeight="false" outlineLevel="0" collapsed="false">
      <c r="D52" s="1" t="n">
        <f aca="false">D51-1</f>
        <v>431</v>
      </c>
      <c r="E52" s="1" t="n">
        <f aca="false">E51+$B$4</f>
        <v>6400</v>
      </c>
      <c r="F52" s="1" t="n">
        <f aca="false">F51+$B$5</f>
        <v>456.883333333334</v>
      </c>
      <c r="I52" s="1" t="s">
        <v>67</v>
      </c>
      <c r="J52" s="1" t="str">
        <f aca="false">"( WIRE "&amp;D52&amp;" )"</f>
        <v>( WIRE 431 )</v>
      </c>
      <c r="K52" s="1" t="str">
        <f aca="false">"X"&amp;$E52</f>
        <v>X6400</v>
      </c>
      <c r="L52" s="1" t="str">
        <f aca="false">"Y"&amp;F52</f>
        <v>Y456.883333333334</v>
      </c>
      <c r="M52" s="1" t="str">
        <f aca="false">"G111"</f>
        <v>G111</v>
      </c>
      <c r="O52" s="1" t="str">
        <f aca="false">I52&amp;" "&amp;J52&amp;" "&amp;K52&amp;" "&amp;L52&amp;" "&amp;M52</f>
        <v>N51 ( WIRE 431 ) X6400 Y456.883333333334 G111</v>
      </c>
    </row>
    <row r="53" customFormat="false" ht="13.8" hidden="false" customHeight="false" outlineLevel="0" collapsed="false">
      <c r="D53" s="1" t="n">
        <f aca="false">D52-1</f>
        <v>430</v>
      </c>
      <c r="E53" s="1" t="n">
        <f aca="false">E52+$B$4</f>
        <v>6400</v>
      </c>
      <c r="F53" s="1" t="n">
        <f aca="false">F52+$B$5</f>
        <v>461.675000000001</v>
      </c>
      <c r="I53" s="1" t="s">
        <v>68</v>
      </c>
      <c r="J53" s="1" t="str">
        <f aca="false">"( WIRE "&amp;D53&amp;" )"</f>
        <v>( WIRE 430 )</v>
      </c>
      <c r="K53" s="1" t="str">
        <f aca="false">"X"&amp;$E53</f>
        <v>X6400</v>
      </c>
      <c r="L53" s="1" t="str">
        <f aca="false">"Y"&amp;F53</f>
        <v>Y461.675000000001</v>
      </c>
      <c r="M53" s="1" t="str">
        <f aca="false">"G111"</f>
        <v>G111</v>
      </c>
      <c r="O53" s="1" t="str">
        <f aca="false">I53&amp;" "&amp;J53&amp;" "&amp;K53&amp;" "&amp;L53&amp;" "&amp;M53</f>
        <v>N52 ( WIRE 430 ) X6400 Y461.675000000001 G111</v>
      </c>
    </row>
    <row r="54" customFormat="false" ht="13.8" hidden="false" customHeight="false" outlineLevel="0" collapsed="false">
      <c r="D54" s="1" t="n">
        <f aca="false">D53-1</f>
        <v>429</v>
      </c>
      <c r="E54" s="1" t="n">
        <f aca="false">E53+$B$4</f>
        <v>6400</v>
      </c>
      <c r="F54" s="1" t="n">
        <f aca="false">F53+$B$5</f>
        <v>466.466666666667</v>
      </c>
      <c r="I54" s="1" t="s">
        <v>69</v>
      </c>
      <c r="J54" s="1" t="str">
        <f aca="false">"( WIRE "&amp;D54&amp;" )"</f>
        <v>( WIRE 429 )</v>
      </c>
      <c r="K54" s="1" t="str">
        <f aca="false">"X"&amp;$E54</f>
        <v>X6400</v>
      </c>
      <c r="L54" s="1" t="str">
        <f aca="false">"Y"&amp;F54</f>
        <v>Y466.466666666667</v>
      </c>
      <c r="M54" s="1" t="str">
        <f aca="false">"G111"</f>
        <v>G111</v>
      </c>
      <c r="O54" s="1" t="str">
        <f aca="false">I54&amp;" "&amp;J54&amp;" "&amp;K54&amp;" "&amp;L54&amp;" "&amp;M54</f>
        <v>N53 ( WIRE 429 ) X6400 Y466.466666666667 G111</v>
      </c>
    </row>
    <row r="55" customFormat="false" ht="13.8" hidden="false" customHeight="false" outlineLevel="0" collapsed="false">
      <c r="D55" s="1" t="n">
        <f aca="false">D54-1</f>
        <v>428</v>
      </c>
      <c r="E55" s="1" t="n">
        <f aca="false">E54+$B$4</f>
        <v>6400</v>
      </c>
      <c r="F55" s="1" t="n">
        <f aca="false">F54+$B$5</f>
        <v>471.258333333334</v>
      </c>
      <c r="I55" s="1" t="s">
        <v>70</v>
      </c>
      <c r="J55" s="1" t="str">
        <f aca="false">"( WIRE "&amp;D55&amp;" )"</f>
        <v>( WIRE 428 )</v>
      </c>
      <c r="K55" s="1" t="str">
        <f aca="false">"X"&amp;$E55</f>
        <v>X6400</v>
      </c>
      <c r="L55" s="1" t="str">
        <f aca="false">"Y"&amp;F55</f>
        <v>Y471.258333333334</v>
      </c>
      <c r="M55" s="1" t="str">
        <f aca="false">"G111"</f>
        <v>G111</v>
      </c>
      <c r="O55" s="1" t="str">
        <f aca="false">I55&amp;" "&amp;J55&amp;" "&amp;K55&amp;" "&amp;L55&amp;" "&amp;M55</f>
        <v>N54 ( WIRE 428 ) X6400 Y471.258333333334 G111</v>
      </c>
    </row>
    <row r="56" customFormat="false" ht="13.8" hidden="false" customHeight="false" outlineLevel="0" collapsed="false">
      <c r="D56" s="1" t="n">
        <f aca="false">D55-1</f>
        <v>427</v>
      </c>
      <c r="E56" s="1" t="n">
        <f aca="false">E55+$B$4</f>
        <v>6400</v>
      </c>
      <c r="F56" s="1" t="n">
        <f aca="false">F55+$B$5</f>
        <v>476.050000000001</v>
      </c>
      <c r="I56" s="1" t="s">
        <v>71</v>
      </c>
      <c r="J56" s="1" t="str">
        <f aca="false">"( WIRE "&amp;D56&amp;" )"</f>
        <v>( WIRE 427 )</v>
      </c>
      <c r="K56" s="1" t="str">
        <f aca="false">"X"&amp;$E56</f>
        <v>X6400</v>
      </c>
      <c r="L56" s="1" t="str">
        <f aca="false">"Y"&amp;F56</f>
        <v>Y476.050000000001</v>
      </c>
      <c r="M56" s="1" t="str">
        <f aca="false">"G111"</f>
        <v>G111</v>
      </c>
      <c r="O56" s="1" t="str">
        <f aca="false">I56&amp;" "&amp;J56&amp;" "&amp;K56&amp;" "&amp;L56&amp;" "&amp;M56</f>
        <v>N55 ( WIRE 427 ) X6400 Y476.050000000001 G111</v>
      </c>
    </row>
    <row r="57" customFormat="false" ht="13.8" hidden="false" customHeight="false" outlineLevel="0" collapsed="false">
      <c r="D57" s="1" t="n">
        <f aca="false">D56-1</f>
        <v>426</v>
      </c>
      <c r="E57" s="1" t="n">
        <f aca="false">E56+$B$4</f>
        <v>6400</v>
      </c>
      <c r="F57" s="1" t="n">
        <f aca="false">F56+$B$5</f>
        <v>480.841666666667</v>
      </c>
      <c r="I57" s="1" t="s">
        <v>72</v>
      </c>
      <c r="J57" s="1" t="str">
        <f aca="false">"( WIRE "&amp;D57&amp;" )"</f>
        <v>( WIRE 426 )</v>
      </c>
      <c r="K57" s="1" t="str">
        <f aca="false">"X"&amp;$E57</f>
        <v>X6400</v>
      </c>
      <c r="L57" s="1" t="str">
        <f aca="false">"Y"&amp;F57</f>
        <v>Y480.841666666667</v>
      </c>
      <c r="M57" s="1" t="str">
        <f aca="false">"G111"</f>
        <v>G111</v>
      </c>
      <c r="O57" s="1" t="str">
        <f aca="false">I57&amp;" "&amp;J57&amp;" "&amp;K57&amp;" "&amp;L57&amp;" "&amp;M57</f>
        <v>N56 ( WIRE 426 ) X6400 Y480.841666666667 G111</v>
      </c>
    </row>
    <row r="58" customFormat="false" ht="13.8" hidden="false" customHeight="false" outlineLevel="0" collapsed="false">
      <c r="D58" s="1" t="n">
        <f aca="false">D57-1</f>
        <v>425</v>
      </c>
      <c r="E58" s="1" t="n">
        <f aca="false">E57+$B$4</f>
        <v>6400</v>
      </c>
      <c r="F58" s="1" t="n">
        <f aca="false">F57+$B$5</f>
        <v>485.633333333334</v>
      </c>
      <c r="I58" s="1" t="s">
        <v>73</v>
      </c>
      <c r="J58" s="1" t="str">
        <f aca="false">"( WIRE "&amp;D58&amp;" )"</f>
        <v>( WIRE 425 )</v>
      </c>
      <c r="K58" s="1" t="str">
        <f aca="false">"X"&amp;$E58</f>
        <v>X6400</v>
      </c>
      <c r="L58" s="1" t="str">
        <f aca="false">"Y"&amp;F58</f>
        <v>Y485.633333333334</v>
      </c>
      <c r="M58" s="1" t="str">
        <f aca="false">"G111"</f>
        <v>G111</v>
      </c>
      <c r="O58" s="1" t="str">
        <f aca="false">I58&amp;" "&amp;J58&amp;" "&amp;K58&amp;" "&amp;L58&amp;" "&amp;M58</f>
        <v>N57 ( WIRE 425 ) X6400 Y485.633333333334 G111</v>
      </c>
    </row>
    <row r="59" customFormat="false" ht="13.8" hidden="false" customHeight="false" outlineLevel="0" collapsed="false">
      <c r="D59" s="1" t="n">
        <f aca="false">D58-1</f>
        <v>424</v>
      </c>
      <c r="E59" s="1" t="n">
        <f aca="false">E58+$B$4</f>
        <v>6400</v>
      </c>
      <c r="F59" s="1" t="n">
        <f aca="false">F58+$B$5</f>
        <v>490.425000000001</v>
      </c>
      <c r="I59" s="1" t="s">
        <v>74</v>
      </c>
      <c r="J59" s="1" t="str">
        <f aca="false">"( WIRE "&amp;D59&amp;" )"</f>
        <v>( WIRE 424 )</v>
      </c>
      <c r="K59" s="1" t="str">
        <f aca="false">"X"&amp;$E59</f>
        <v>X6400</v>
      </c>
      <c r="L59" s="1" t="str">
        <f aca="false">"Y"&amp;F59</f>
        <v>Y490.425000000001</v>
      </c>
      <c r="M59" s="1" t="str">
        <f aca="false">"G111"</f>
        <v>G111</v>
      </c>
      <c r="O59" s="1" t="str">
        <f aca="false">I59&amp;" "&amp;J59&amp;" "&amp;K59&amp;" "&amp;L59&amp;" "&amp;M59</f>
        <v>N58 ( WIRE 424 ) X6400 Y490.425000000001 G111</v>
      </c>
    </row>
    <row r="60" customFormat="false" ht="13.8" hidden="false" customHeight="false" outlineLevel="0" collapsed="false">
      <c r="D60" s="1" t="n">
        <f aca="false">D59-1</f>
        <v>423</v>
      </c>
      <c r="E60" s="1" t="n">
        <f aca="false">E59+$B$4</f>
        <v>6400</v>
      </c>
      <c r="F60" s="1" t="n">
        <f aca="false">F59+$B$5</f>
        <v>495.216666666668</v>
      </c>
      <c r="I60" s="1" t="s">
        <v>75</v>
      </c>
      <c r="J60" s="1" t="str">
        <f aca="false">"( WIRE "&amp;D60&amp;" )"</f>
        <v>( WIRE 423 )</v>
      </c>
      <c r="K60" s="1" t="str">
        <f aca="false">"X"&amp;$E60</f>
        <v>X6400</v>
      </c>
      <c r="L60" s="1" t="str">
        <f aca="false">"Y"&amp;F60</f>
        <v>Y495.216666666667</v>
      </c>
      <c r="M60" s="1" t="str">
        <f aca="false">"G111"</f>
        <v>G111</v>
      </c>
      <c r="O60" s="1" t="str">
        <f aca="false">I60&amp;" "&amp;J60&amp;" "&amp;K60&amp;" "&amp;L60&amp;" "&amp;M60</f>
        <v>N59 ( WIRE 423 ) X6400 Y495.216666666667 G111</v>
      </c>
    </row>
    <row r="61" customFormat="false" ht="13.8" hidden="false" customHeight="false" outlineLevel="0" collapsed="false">
      <c r="D61" s="1" t="n">
        <f aca="false">D60-1</f>
        <v>422</v>
      </c>
      <c r="E61" s="1" t="n">
        <f aca="false">E60+$B$4</f>
        <v>6400</v>
      </c>
      <c r="F61" s="1" t="n">
        <f aca="false">F60+$B$5</f>
        <v>500.008333333334</v>
      </c>
      <c r="I61" s="1" t="s">
        <v>76</v>
      </c>
      <c r="J61" s="1" t="str">
        <f aca="false">"( WIRE "&amp;D61&amp;" )"</f>
        <v>( WIRE 422 )</v>
      </c>
      <c r="K61" s="1" t="str">
        <f aca="false">"X"&amp;$E61</f>
        <v>X6400</v>
      </c>
      <c r="L61" s="1" t="str">
        <f aca="false">"Y"&amp;F61</f>
        <v>Y500.008333333334</v>
      </c>
      <c r="M61" s="1" t="str">
        <f aca="false">"G111"</f>
        <v>G111</v>
      </c>
      <c r="O61" s="1" t="str">
        <f aca="false">I61&amp;" "&amp;J61&amp;" "&amp;K61&amp;" "&amp;L61&amp;" "&amp;M61</f>
        <v>N60 ( WIRE 422 ) X6400 Y500.008333333334 G111</v>
      </c>
    </row>
    <row r="62" customFormat="false" ht="13.8" hidden="false" customHeight="false" outlineLevel="0" collapsed="false">
      <c r="D62" s="1" t="n">
        <f aca="false">D61-1</f>
        <v>421</v>
      </c>
      <c r="E62" s="1" t="n">
        <f aca="false">E61+$B$4</f>
        <v>6400</v>
      </c>
      <c r="F62" s="1" t="n">
        <f aca="false">F61+$B$5</f>
        <v>504.800000000001</v>
      </c>
      <c r="I62" s="1" t="s">
        <v>77</v>
      </c>
      <c r="J62" s="1" t="str">
        <f aca="false">"( WIRE "&amp;D62&amp;" )"</f>
        <v>( WIRE 421 )</v>
      </c>
      <c r="K62" s="1" t="str">
        <f aca="false">"X"&amp;$E62</f>
        <v>X6400</v>
      </c>
      <c r="L62" s="1" t="str">
        <f aca="false">"Y"&amp;F62</f>
        <v>Y504.800000000001</v>
      </c>
      <c r="M62" s="1" t="str">
        <f aca="false">"G111"</f>
        <v>G111</v>
      </c>
      <c r="O62" s="1" t="str">
        <f aca="false">I62&amp;" "&amp;J62&amp;" "&amp;K62&amp;" "&amp;L62&amp;" "&amp;M62</f>
        <v>N61 ( WIRE 421 ) X6400 Y504.800000000001 G111</v>
      </c>
    </row>
    <row r="63" customFormat="false" ht="13.8" hidden="false" customHeight="false" outlineLevel="0" collapsed="false">
      <c r="D63" s="1" t="n">
        <f aca="false">D62-1</f>
        <v>420</v>
      </c>
      <c r="E63" s="1" t="n">
        <f aca="false">E62+$B$4</f>
        <v>6400</v>
      </c>
      <c r="F63" s="1" t="n">
        <f aca="false">F62+$B$5</f>
        <v>509.591666666668</v>
      </c>
      <c r="I63" s="1" t="s">
        <v>78</v>
      </c>
      <c r="J63" s="1" t="str">
        <f aca="false">"( WIRE "&amp;D63&amp;" )"</f>
        <v>( WIRE 420 )</v>
      </c>
      <c r="K63" s="1" t="str">
        <f aca="false">"X"&amp;$E63</f>
        <v>X6400</v>
      </c>
      <c r="L63" s="1" t="str">
        <f aca="false">"Y"&amp;F63</f>
        <v>Y509.591666666668</v>
      </c>
      <c r="M63" s="1" t="str">
        <f aca="false">"G111"</f>
        <v>G111</v>
      </c>
      <c r="O63" s="1" t="str">
        <f aca="false">I63&amp;" "&amp;J63&amp;" "&amp;K63&amp;" "&amp;L63&amp;" "&amp;M63</f>
        <v>N62 ( WIRE 420 ) X6400 Y509.591666666668 G111</v>
      </c>
    </row>
    <row r="64" customFormat="false" ht="13.8" hidden="false" customHeight="false" outlineLevel="0" collapsed="false">
      <c r="D64" s="1" t="n">
        <f aca="false">D63-1</f>
        <v>419</v>
      </c>
      <c r="E64" s="1" t="n">
        <f aca="false">E63+$B$4</f>
        <v>6400</v>
      </c>
      <c r="F64" s="1" t="n">
        <f aca="false">F63+$B$5</f>
        <v>514.383333333334</v>
      </c>
      <c r="I64" s="1" t="s">
        <v>79</v>
      </c>
      <c r="J64" s="1" t="str">
        <f aca="false">"( WIRE "&amp;D64&amp;" )"</f>
        <v>( WIRE 419 )</v>
      </c>
      <c r="K64" s="1" t="str">
        <f aca="false">"X"&amp;$E64</f>
        <v>X6400</v>
      </c>
      <c r="L64" s="1" t="str">
        <f aca="false">"Y"&amp;F64</f>
        <v>Y514.383333333334</v>
      </c>
      <c r="M64" s="1" t="str">
        <f aca="false">"G111"</f>
        <v>G111</v>
      </c>
      <c r="O64" s="1" t="str">
        <f aca="false">I64&amp;" "&amp;J64&amp;" "&amp;K64&amp;" "&amp;L64&amp;" "&amp;M64</f>
        <v>N63 ( WIRE 419 ) X6400 Y514.383333333334 G111</v>
      </c>
    </row>
    <row r="65" customFormat="false" ht="13.8" hidden="false" customHeight="false" outlineLevel="0" collapsed="false">
      <c r="D65" s="1" t="n">
        <f aca="false">D64-1</f>
        <v>418</v>
      </c>
      <c r="E65" s="1" t="n">
        <f aca="false">E64+$B$4</f>
        <v>6400</v>
      </c>
      <c r="F65" s="1" t="n">
        <f aca="false">F64+$B$5</f>
        <v>519.175000000001</v>
      </c>
      <c r="I65" s="1" t="s">
        <v>80</v>
      </c>
      <c r="J65" s="1" t="str">
        <f aca="false">"( WIRE "&amp;D65&amp;" )"</f>
        <v>( WIRE 418 )</v>
      </c>
      <c r="K65" s="1" t="str">
        <f aca="false">"X"&amp;$E65</f>
        <v>X6400</v>
      </c>
      <c r="L65" s="1" t="str">
        <f aca="false">"Y"&amp;F65</f>
        <v>Y519.175000000001</v>
      </c>
      <c r="M65" s="1" t="str">
        <f aca="false">"G111"</f>
        <v>G111</v>
      </c>
      <c r="O65" s="1" t="str">
        <f aca="false">I65&amp;" "&amp;J65&amp;" "&amp;K65&amp;" "&amp;L65&amp;" "&amp;M65</f>
        <v>N64 ( WIRE 418 ) X6400 Y519.175000000001 G111</v>
      </c>
    </row>
    <row r="66" customFormat="false" ht="13.8" hidden="false" customHeight="false" outlineLevel="0" collapsed="false">
      <c r="D66" s="1" t="n">
        <f aca="false">D65-1</f>
        <v>417</v>
      </c>
      <c r="E66" s="1" t="n">
        <f aca="false">E65+$B$4</f>
        <v>6400</v>
      </c>
      <c r="F66" s="1" t="n">
        <f aca="false">F65+$B$5</f>
        <v>523.966666666668</v>
      </c>
      <c r="I66" s="1" t="s">
        <v>81</v>
      </c>
      <c r="J66" s="1" t="str">
        <f aca="false">"( WIRE "&amp;D66&amp;" )"</f>
        <v>( WIRE 417 )</v>
      </c>
      <c r="K66" s="1" t="str">
        <f aca="false">"X"&amp;$E66</f>
        <v>X6400</v>
      </c>
      <c r="L66" s="1" t="str">
        <f aca="false">"Y"&amp;F66</f>
        <v>Y523.966666666667</v>
      </c>
      <c r="M66" s="1" t="str">
        <f aca="false">"G111"</f>
        <v>G111</v>
      </c>
      <c r="O66" s="1" t="str">
        <f aca="false">I66&amp;" "&amp;J66&amp;" "&amp;K66&amp;" "&amp;L66&amp;" "&amp;M66</f>
        <v>N65 ( WIRE 417 ) X6400 Y523.966666666667 G111</v>
      </c>
    </row>
    <row r="67" customFormat="false" ht="13.8" hidden="false" customHeight="false" outlineLevel="0" collapsed="false">
      <c r="D67" s="1" t="n">
        <f aca="false">D66-1</f>
        <v>416</v>
      </c>
      <c r="E67" s="1" t="n">
        <f aca="false">E66+$B$4</f>
        <v>6400</v>
      </c>
      <c r="F67" s="1" t="n">
        <f aca="false">F66+$B$5</f>
        <v>528.758333333334</v>
      </c>
      <c r="I67" s="1" t="s">
        <v>82</v>
      </c>
      <c r="J67" s="1" t="str">
        <f aca="false">"( WIRE "&amp;D67&amp;" )"</f>
        <v>( WIRE 416 )</v>
      </c>
      <c r="K67" s="1" t="str">
        <f aca="false">"X"&amp;$E67</f>
        <v>X6400</v>
      </c>
      <c r="L67" s="1" t="str">
        <f aca="false">"Y"&amp;F67</f>
        <v>Y528.758333333334</v>
      </c>
      <c r="M67" s="1" t="str">
        <f aca="false">"G111"</f>
        <v>G111</v>
      </c>
      <c r="O67" s="1" t="str">
        <f aca="false">I67&amp;" "&amp;J67&amp;" "&amp;K67&amp;" "&amp;L67&amp;" "&amp;M67</f>
        <v>N66 ( WIRE 416 ) X6400 Y528.758333333334 G111</v>
      </c>
    </row>
    <row r="68" customFormat="false" ht="13.8" hidden="false" customHeight="false" outlineLevel="0" collapsed="false">
      <c r="D68" s="1" t="n">
        <f aca="false">D67-1</f>
        <v>415</v>
      </c>
      <c r="E68" s="1" t="n">
        <f aca="false">E67+$B$4</f>
        <v>6400</v>
      </c>
      <c r="F68" s="1" t="n">
        <f aca="false">F67+$B$5</f>
        <v>533.550000000001</v>
      </c>
      <c r="I68" s="1" t="s">
        <v>83</v>
      </c>
      <c r="J68" s="1" t="str">
        <f aca="false">"( WIRE "&amp;D68&amp;" )"</f>
        <v>( WIRE 415 )</v>
      </c>
      <c r="K68" s="1" t="str">
        <f aca="false">"X"&amp;$E68</f>
        <v>X6400</v>
      </c>
      <c r="L68" s="1" t="str">
        <f aca="false">"Y"&amp;F68</f>
        <v>Y533.550000000001</v>
      </c>
      <c r="M68" s="1" t="str">
        <f aca="false">"G111"</f>
        <v>G111</v>
      </c>
      <c r="O68" s="1" t="str">
        <f aca="false">I68&amp;" "&amp;J68&amp;" "&amp;K68&amp;" "&amp;L68&amp;" "&amp;M68</f>
        <v>N67 ( WIRE 415 ) X6400 Y533.550000000001 G111</v>
      </c>
    </row>
    <row r="69" customFormat="false" ht="13.8" hidden="false" customHeight="false" outlineLevel="0" collapsed="false">
      <c r="D69" s="1" t="n">
        <f aca="false">D68-1</f>
        <v>414</v>
      </c>
      <c r="E69" s="1" t="n">
        <f aca="false">E68+$B$4</f>
        <v>6400</v>
      </c>
      <c r="F69" s="1" t="n">
        <f aca="false">F68+$B$5</f>
        <v>538.341666666667</v>
      </c>
      <c r="I69" s="1" t="s">
        <v>84</v>
      </c>
      <c r="J69" s="1" t="str">
        <f aca="false">"( WIRE "&amp;D69&amp;" )"</f>
        <v>( WIRE 414 )</v>
      </c>
      <c r="K69" s="1" t="str">
        <f aca="false">"X"&amp;$E69</f>
        <v>X6400</v>
      </c>
      <c r="L69" s="1" t="str">
        <f aca="false">"Y"&amp;F69</f>
        <v>Y538.341666666667</v>
      </c>
      <c r="M69" s="1" t="str">
        <f aca="false">"G111"</f>
        <v>G111</v>
      </c>
      <c r="O69" s="1" t="str">
        <f aca="false">I69&amp;" "&amp;J69&amp;" "&amp;K69&amp;" "&amp;L69&amp;" "&amp;M69</f>
        <v>N68 ( WIRE 414 ) X6400 Y538.341666666667 G111</v>
      </c>
    </row>
    <row r="70" customFormat="false" ht="13.8" hidden="false" customHeight="false" outlineLevel="0" collapsed="false">
      <c r="D70" s="1" t="n">
        <f aca="false">D69-1</f>
        <v>413</v>
      </c>
      <c r="E70" s="1" t="n">
        <f aca="false">E69+$B$4</f>
        <v>6400</v>
      </c>
      <c r="F70" s="1" t="n">
        <f aca="false">F69+$B$5</f>
        <v>543.133333333334</v>
      </c>
      <c r="I70" s="1" t="s">
        <v>85</v>
      </c>
      <c r="J70" s="1" t="str">
        <f aca="false">"( WIRE "&amp;D70&amp;" )"</f>
        <v>( WIRE 413 )</v>
      </c>
      <c r="K70" s="1" t="str">
        <f aca="false">"X"&amp;$E70</f>
        <v>X6400</v>
      </c>
      <c r="L70" s="1" t="str">
        <f aca="false">"Y"&amp;F70</f>
        <v>Y543.133333333334</v>
      </c>
      <c r="M70" s="1" t="str">
        <f aca="false">"G111"</f>
        <v>G111</v>
      </c>
      <c r="O70" s="1" t="str">
        <f aca="false">I70&amp;" "&amp;J70&amp;" "&amp;K70&amp;" "&amp;L70&amp;" "&amp;M70</f>
        <v>N69 ( WIRE 413 ) X6400 Y543.133333333334 G111</v>
      </c>
    </row>
    <row r="71" customFormat="false" ht="13.8" hidden="false" customHeight="false" outlineLevel="0" collapsed="false">
      <c r="D71" s="1" t="n">
        <f aca="false">D70-1</f>
        <v>412</v>
      </c>
      <c r="E71" s="1" t="n">
        <f aca="false">E70+$B$4</f>
        <v>6400</v>
      </c>
      <c r="F71" s="1" t="n">
        <f aca="false">F70+$B$5</f>
        <v>547.925000000001</v>
      </c>
      <c r="I71" s="1" t="s">
        <v>86</v>
      </c>
      <c r="J71" s="1" t="str">
        <f aca="false">"( WIRE "&amp;D71&amp;" )"</f>
        <v>( WIRE 412 )</v>
      </c>
      <c r="K71" s="1" t="str">
        <f aca="false">"X"&amp;$E71</f>
        <v>X6400</v>
      </c>
      <c r="L71" s="1" t="str">
        <f aca="false">"Y"&amp;F71</f>
        <v>Y547.925000000001</v>
      </c>
      <c r="M71" s="1" t="str">
        <f aca="false">"G111"</f>
        <v>G111</v>
      </c>
      <c r="O71" s="1" t="str">
        <f aca="false">I71&amp;" "&amp;J71&amp;" "&amp;K71&amp;" "&amp;L71&amp;" "&amp;M71</f>
        <v>N70 ( WIRE 412 ) X6400 Y547.925000000001 G111</v>
      </c>
    </row>
    <row r="72" customFormat="false" ht="13.8" hidden="false" customHeight="false" outlineLevel="0" collapsed="false">
      <c r="D72" s="1" t="n">
        <f aca="false">D71-1</f>
        <v>411</v>
      </c>
      <c r="E72" s="1" t="n">
        <f aca="false">E71+$B$4</f>
        <v>6400</v>
      </c>
      <c r="F72" s="1" t="n">
        <f aca="false">F71+$B$5</f>
        <v>552.716666666667</v>
      </c>
      <c r="I72" s="1" t="s">
        <v>87</v>
      </c>
      <c r="J72" s="1" t="str">
        <f aca="false">"( WIRE "&amp;D72&amp;" )"</f>
        <v>( WIRE 411 )</v>
      </c>
      <c r="K72" s="1" t="str">
        <f aca="false">"X"&amp;$E72</f>
        <v>X6400</v>
      </c>
      <c r="L72" s="1" t="str">
        <f aca="false">"Y"&amp;F72</f>
        <v>Y552.716666666667</v>
      </c>
      <c r="M72" s="1" t="str">
        <f aca="false">"G111"</f>
        <v>G111</v>
      </c>
      <c r="O72" s="1" t="str">
        <f aca="false">I72&amp;" "&amp;J72&amp;" "&amp;K72&amp;" "&amp;L72&amp;" "&amp;M72</f>
        <v>N71 ( WIRE 411 ) X6400 Y552.716666666667 G111</v>
      </c>
    </row>
    <row r="73" customFormat="false" ht="13.8" hidden="false" customHeight="false" outlineLevel="0" collapsed="false">
      <c r="D73" s="1" t="n">
        <f aca="false">D72-1</f>
        <v>410</v>
      </c>
      <c r="E73" s="1" t="n">
        <f aca="false">E72+$B$4</f>
        <v>6400</v>
      </c>
      <c r="F73" s="1" t="n">
        <f aca="false">F72+$B$5</f>
        <v>557.508333333334</v>
      </c>
      <c r="I73" s="1" t="s">
        <v>88</v>
      </c>
      <c r="J73" s="1" t="str">
        <f aca="false">"( WIRE "&amp;D73&amp;" )"</f>
        <v>( WIRE 410 )</v>
      </c>
      <c r="K73" s="1" t="str">
        <f aca="false">"X"&amp;$E73</f>
        <v>X6400</v>
      </c>
      <c r="L73" s="1" t="str">
        <f aca="false">"Y"&amp;F73</f>
        <v>Y557.508333333334</v>
      </c>
      <c r="M73" s="1" t="str">
        <f aca="false">"G111"</f>
        <v>G111</v>
      </c>
      <c r="O73" s="1" t="str">
        <f aca="false">I73&amp;" "&amp;J73&amp;" "&amp;K73&amp;" "&amp;L73&amp;" "&amp;M73</f>
        <v>N72 ( WIRE 410 ) X6400 Y557.508333333334 G111</v>
      </c>
    </row>
    <row r="74" customFormat="false" ht="13.8" hidden="false" customHeight="false" outlineLevel="0" collapsed="false">
      <c r="D74" s="1" t="n">
        <f aca="false">D73-1</f>
        <v>409</v>
      </c>
      <c r="E74" s="1" t="n">
        <f aca="false">E73+$B$4</f>
        <v>6400</v>
      </c>
      <c r="F74" s="1" t="n">
        <f aca="false">F73+$B$5</f>
        <v>562.300000000001</v>
      </c>
      <c r="I74" s="1" t="s">
        <v>89</v>
      </c>
      <c r="J74" s="1" t="str">
        <f aca="false">"( WIRE "&amp;D74&amp;" )"</f>
        <v>( WIRE 409 )</v>
      </c>
      <c r="K74" s="1" t="str">
        <f aca="false">"X"&amp;$E74</f>
        <v>X6400</v>
      </c>
      <c r="L74" s="1" t="str">
        <f aca="false">"Y"&amp;F74</f>
        <v>Y562.300000000001</v>
      </c>
      <c r="M74" s="1" t="str">
        <f aca="false">"G111"</f>
        <v>G111</v>
      </c>
      <c r="O74" s="1" t="str">
        <f aca="false">I74&amp;" "&amp;J74&amp;" "&amp;K74&amp;" "&amp;L74&amp;" "&amp;M74</f>
        <v>N73 ( WIRE 409 ) X6400 Y562.300000000001 G111</v>
      </c>
    </row>
    <row r="75" customFormat="false" ht="13.8" hidden="false" customHeight="false" outlineLevel="0" collapsed="false">
      <c r="D75" s="1" t="n">
        <f aca="false">D74-1</f>
        <v>408</v>
      </c>
      <c r="E75" s="1" t="n">
        <f aca="false">E74+$B$4</f>
        <v>6400</v>
      </c>
      <c r="F75" s="1" t="n">
        <f aca="false">F74+$B$5</f>
        <v>567.091666666667</v>
      </c>
      <c r="I75" s="1" t="s">
        <v>90</v>
      </c>
      <c r="J75" s="1" t="str">
        <f aca="false">"( WIRE "&amp;D75&amp;" )"</f>
        <v>( WIRE 408 )</v>
      </c>
      <c r="K75" s="1" t="str">
        <f aca="false">"X"&amp;$E75</f>
        <v>X6400</v>
      </c>
      <c r="L75" s="1" t="str">
        <f aca="false">"Y"&amp;F75</f>
        <v>Y567.091666666667</v>
      </c>
      <c r="M75" s="1" t="str">
        <f aca="false">"G111"</f>
        <v>G111</v>
      </c>
      <c r="O75" s="1" t="str">
        <f aca="false">I75&amp;" "&amp;J75&amp;" "&amp;K75&amp;" "&amp;L75&amp;" "&amp;M75</f>
        <v>N74 ( WIRE 408 ) X6400 Y567.091666666667 G111</v>
      </c>
    </row>
    <row r="76" customFormat="false" ht="13.8" hidden="false" customHeight="false" outlineLevel="0" collapsed="false">
      <c r="D76" s="1" t="n">
        <f aca="false">D75-1</f>
        <v>407</v>
      </c>
      <c r="E76" s="1" t="n">
        <f aca="false">E75+$B$4</f>
        <v>6400</v>
      </c>
      <c r="F76" s="1" t="n">
        <f aca="false">F75+$B$5</f>
        <v>571.883333333334</v>
      </c>
      <c r="I76" s="1" t="s">
        <v>91</v>
      </c>
      <c r="J76" s="1" t="str">
        <f aca="false">"( WIRE "&amp;D76&amp;" )"</f>
        <v>( WIRE 407 )</v>
      </c>
      <c r="K76" s="1" t="str">
        <f aca="false">"X"&amp;$E76</f>
        <v>X6400</v>
      </c>
      <c r="L76" s="1" t="str">
        <f aca="false">"Y"&amp;F76</f>
        <v>Y571.883333333334</v>
      </c>
      <c r="M76" s="1" t="str">
        <f aca="false">"G111"</f>
        <v>G111</v>
      </c>
      <c r="O76" s="1" t="str">
        <f aca="false">I76&amp;" "&amp;J76&amp;" "&amp;K76&amp;" "&amp;L76&amp;" "&amp;M76</f>
        <v>N75 ( WIRE 407 ) X6400 Y571.883333333334 G111</v>
      </c>
    </row>
    <row r="77" customFormat="false" ht="13.8" hidden="false" customHeight="false" outlineLevel="0" collapsed="false">
      <c r="D77" s="1" t="n">
        <f aca="false">D76-1</f>
        <v>406</v>
      </c>
      <c r="E77" s="1" t="n">
        <f aca="false">E76+$B$4</f>
        <v>6400</v>
      </c>
      <c r="F77" s="1" t="n">
        <f aca="false">F76+$B$5</f>
        <v>576.675</v>
      </c>
      <c r="I77" s="1" t="s">
        <v>92</v>
      </c>
      <c r="J77" s="1" t="str">
        <f aca="false">"( WIRE "&amp;D77&amp;" )"</f>
        <v>( WIRE 406 )</v>
      </c>
      <c r="K77" s="1" t="str">
        <f aca="false">"X"&amp;$E77</f>
        <v>X6400</v>
      </c>
      <c r="L77" s="1" t="str">
        <f aca="false">"Y"&amp;F77</f>
        <v>Y576.675</v>
      </c>
      <c r="M77" s="1" t="str">
        <f aca="false">"G111"</f>
        <v>G111</v>
      </c>
      <c r="O77" s="1" t="str">
        <f aca="false">I77&amp;" "&amp;J77&amp;" "&amp;K77&amp;" "&amp;L77&amp;" "&amp;M77</f>
        <v>N76 ( WIRE 406 ) X6400 Y576.675 G111</v>
      </c>
    </row>
    <row r="78" customFormat="false" ht="13.8" hidden="false" customHeight="false" outlineLevel="0" collapsed="false">
      <c r="D78" s="1" t="n">
        <f aca="false">D77-1</f>
        <v>405</v>
      </c>
      <c r="E78" s="1" t="n">
        <f aca="false">E77+$B$4</f>
        <v>6400</v>
      </c>
      <c r="F78" s="1" t="n">
        <f aca="false">F77+$B$5</f>
        <v>581.466666666667</v>
      </c>
      <c r="I78" s="1" t="s">
        <v>93</v>
      </c>
      <c r="J78" s="1" t="str">
        <f aca="false">"( WIRE "&amp;D78&amp;" )"</f>
        <v>( WIRE 405 )</v>
      </c>
      <c r="K78" s="1" t="str">
        <f aca="false">"X"&amp;$E78</f>
        <v>X6400</v>
      </c>
      <c r="L78" s="1" t="str">
        <f aca="false">"Y"&amp;F78</f>
        <v>Y581.466666666667</v>
      </c>
      <c r="M78" s="1" t="str">
        <f aca="false">"G111"</f>
        <v>G111</v>
      </c>
      <c r="O78" s="1" t="str">
        <f aca="false">I78&amp;" "&amp;J78&amp;" "&amp;K78&amp;" "&amp;L78&amp;" "&amp;M78</f>
        <v>N77 ( WIRE 405 ) X6400 Y581.466666666667 G111</v>
      </c>
    </row>
    <row r="79" customFormat="false" ht="13.8" hidden="false" customHeight="false" outlineLevel="0" collapsed="false">
      <c r="D79" s="1" t="n">
        <f aca="false">D78-1</f>
        <v>404</v>
      </c>
      <c r="E79" s="1" t="n">
        <f aca="false">E78+$B$4</f>
        <v>6400</v>
      </c>
      <c r="F79" s="1" t="n">
        <f aca="false">F78+$B$5</f>
        <v>586.258333333334</v>
      </c>
      <c r="I79" s="1" t="s">
        <v>94</v>
      </c>
      <c r="J79" s="1" t="str">
        <f aca="false">"( WIRE "&amp;D79&amp;" )"</f>
        <v>( WIRE 404 )</v>
      </c>
      <c r="K79" s="1" t="str">
        <f aca="false">"X"&amp;$E79</f>
        <v>X6400</v>
      </c>
      <c r="L79" s="1" t="str">
        <f aca="false">"Y"&amp;F79</f>
        <v>Y586.258333333334</v>
      </c>
      <c r="M79" s="1" t="str">
        <f aca="false">"G111"</f>
        <v>G111</v>
      </c>
      <c r="O79" s="1" t="str">
        <f aca="false">I79&amp;" "&amp;J79&amp;" "&amp;K79&amp;" "&amp;L79&amp;" "&amp;M79</f>
        <v>N78 ( WIRE 404 ) X6400 Y586.258333333334 G111</v>
      </c>
    </row>
    <row r="80" customFormat="false" ht="13.8" hidden="false" customHeight="false" outlineLevel="0" collapsed="false">
      <c r="D80" s="1" t="n">
        <f aca="false">D79-1</f>
        <v>403</v>
      </c>
      <c r="E80" s="1" t="n">
        <f aca="false">E79+$B$4</f>
        <v>6400</v>
      </c>
      <c r="F80" s="1" t="n">
        <f aca="false">F79+$B$5</f>
        <v>591.05</v>
      </c>
      <c r="I80" s="1" t="s">
        <v>95</v>
      </c>
      <c r="J80" s="1" t="str">
        <f aca="false">"( WIRE "&amp;D80&amp;" )"</f>
        <v>( WIRE 403 )</v>
      </c>
      <c r="K80" s="1" t="str">
        <f aca="false">"X"&amp;$E80</f>
        <v>X6400</v>
      </c>
      <c r="L80" s="1" t="str">
        <f aca="false">"Y"&amp;F80</f>
        <v>Y591.05</v>
      </c>
      <c r="M80" s="1" t="str">
        <f aca="false">"G111"</f>
        <v>G111</v>
      </c>
      <c r="O80" s="1" t="str">
        <f aca="false">I80&amp;" "&amp;J80&amp;" "&amp;K80&amp;" "&amp;L80&amp;" "&amp;M80</f>
        <v>N79 ( WIRE 403 ) X6400 Y591.05 G111</v>
      </c>
    </row>
    <row r="81" customFormat="false" ht="13.8" hidden="false" customHeight="false" outlineLevel="0" collapsed="false">
      <c r="D81" s="1" t="n">
        <f aca="false">D80-1</f>
        <v>402</v>
      </c>
      <c r="E81" s="1" t="n">
        <f aca="false">E80+$B$4</f>
        <v>6400</v>
      </c>
      <c r="F81" s="1" t="n">
        <f aca="false">F80+$B$5</f>
        <v>595.841666666667</v>
      </c>
      <c r="I81" s="1" t="s">
        <v>96</v>
      </c>
      <c r="J81" s="1" t="str">
        <f aca="false">"( WIRE "&amp;D81&amp;" )"</f>
        <v>( WIRE 402 )</v>
      </c>
      <c r="K81" s="1" t="str">
        <f aca="false">"X"&amp;$E81</f>
        <v>X6400</v>
      </c>
      <c r="L81" s="1" t="str">
        <f aca="false">"Y"&amp;F81</f>
        <v>Y595.841666666667</v>
      </c>
      <c r="M81" s="1" t="str">
        <f aca="false">"G111"</f>
        <v>G111</v>
      </c>
      <c r="O81" s="1" t="str">
        <f aca="false">I81&amp;" "&amp;J81&amp;" "&amp;K81&amp;" "&amp;L81&amp;" "&amp;M81</f>
        <v>N80 ( WIRE 402 ) X6400 Y595.841666666667 G111</v>
      </c>
    </row>
    <row r="82" customFormat="false" ht="13.8" hidden="false" customHeight="false" outlineLevel="0" collapsed="false">
      <c r="D82" s="1" t="n">
        <f aca="false">D81-1</f>
        <v>401</v>
      </c>
      <c r="E82" s="1" t="n">
        <f aca="false">E81+$B$4</f>
        <v>6400</v>
      </c>
      <c r="F82" s="1" t="n">
        <f aca="false">F81+$B$5</f>
        <v>600.633333333334</v>
      </c>
      <c r="I82" s="1" t="s">
        <v>97</v>
      </c>
      <c r="J82" s="1" t="str">
        <f aca="false">"( WIRE "&amp;D82&amp;" )"</f>
        <v>( WIRE 401 )</v>
      </c>
      <c r="K82" s="1" t="str">
        <f aca="false">"X"&amp;$E82</f>
        <v>X6400</v>
      </c>
      <c r="L82" s="1" t="str">
        <f aca="false">"Y"&amp;F82</f>
        <v>Y600.633333333334</v>
      </c>
      <c r="M82" s="1" t="str">
        <f aca="false">"G111"</f>
        <v>G111</v>
      </c>
      <c r="O82" s="1" t="str">
        <f aca="false">I82&amp;" "&amp;J82&amp;" "&amp;K82&amp;" "&amp;L82&amp;" "&amp;M82</f>
        <v>N81 ( WIRE 401 ) X6400 Y600.633333333334 G111</v>
      </c>
    </row>
    <row r="83" customFormat="false" ht="13.8" hidden="false" customHeight="false" outlineLevel="0" collapsed="false">
      <c r="D83" s="1" t="n">
        <f aca="false">D82-1</f>
        <v>400</v>
      </c>
      <c r="E83" s="1" t="n">
        <f aca="false">E82+$B$4</f>
        <v>6400</v>
      </c>
      <c r="F83" s="1" t="n">
        <f aca="false">F82+$B$5</f>
        <v>605.425</v>
      </c>
      <c r="I83" s="1" t="s">
        <v>98</v>
      </c>
      <c r="J83" s="1" t="str">
        <f aca="false">"( WIRE "&amp;D83&amp;" )"</f>
        <v>( WIRE 400 )</v>
      </c>
      <c r="K83" s="1" t="str">
        <f aca="false">"X"&amp;$E83</f>
        <v>X6400</v>
      </c>
      <c r="L83" s="1" t="str">
        <f aca="false">"Y"&amp;F83</f>
        <v>Y605.425</v>
      </c>
      <c r="M83" s="1" t="str">
        <f aca="false">"G111"</f>
        <v>G111</v>
      </c>
      <c r="O83" s="1" t="str">
        <f aca="false">I83&amp;" "&amp;J83&amp;" "&amp;K83&amp;" "&amp;L83&amp;" "&amp;M83</f>
        <v>N82 ( WIRE 400 ) X6400 Y605.425 G111</v>
      </c>
    </row>
    <row r="84" customFormat="false" ht="13.8" hidden="false" customHeight="false" outlineLevel="0" collapsed="false">
      <c r="D84" s="1" t="n">
        <f aca="false">D83-1</f>
        <v>399</v>
      </c>
      <c r="E84" s="1" t="n">
        <f aca="false">E83+$B$4</f>
        <v>6400</v>
      </c>
      <c r="F84" s="1" t="n">
        <f aca="false">F83+$B$5</f>
        <v>610.216666666667</v>
      </c>
      <c r="I84" s="1" t="s">
        <v>99</v>
      </c>
      <c r="J84" s="1" t="str">
        <f aca="false">"( WIRE "&amp;D84&amp;" )"</f>
        <v>( WIRE 399 )</v>
      </c>
      <c r="K84" s="1" t="str">
        <f aca="false">"X"&amp;$E84</f>
        <v>X6400</v>
      </c>
      <c r="L84" s="1" t="str">
        <f aca="false">"Y"&amp;F84</f>
        <v>Y610.216666666667</v>
      </c>
      <c r="M84" s="1" t="str">
        <f aca="false">"G111"</f>
        <v>G111</v>
      </c>
      <c r="O84" s="1" t="str">
        <f aca="false">I84&amp;" "&amp;J84&amp;" "&amp;K84&amp;" "&amp;L84&amp;" "&amp;M84</f>
        <v>N83 ( WIRE 399 ) X6400 Y610.216666666667 G111</v>
      </c>
    </row>
    <row r="85" customFormat="false" ht="13.8" hidden="false" customHeight="false" outlineLevel="0" collapsed="false">
      <c r="D85" s="1" t="n">
        <f aca="false">D84-1</f>
        <v>398</v>
      </c>
      <c r="E85" s="1" t="n">
        <f aca="false">E84+$B$4</f>
        <v>6400</v>
      </c>
      <c r="F85" s="1" t="n">
        <f aca="false">F84+$B$5</f>
        <v>615.008333333334</v>
      </c>
      <c r="I85" s="1" t="s">
        <v>100</v>
      </c>
      <c r="J85" s="1" t="str">
        <f aca="false">"( WIRE "&amp;D85&amp;" )"</f>
        <v>( WIRE 398 )</v>
      </c>
      <c r="K85" s="1" t="str">
        <f aca="false">"X"&amp;$E85</f>
        <v>X6400</v>
      </c>
      <c r="L85" s="1" t="str">
        <f aca="false">"Y"&amp;F85</f>
        <v>Y615.008333333333</v>
      </c>
      <c r="M85" s="1" t="str">
        <f aca="false">"G111"</f>
        <v>G111</v>
      </c>
      <c r="O85" s="1" t="str">
        <f aca="false">I85&amp;" "&amp;J85&amp;" "&amp;K85&amp;" "&amp;L85&amp;" "&amp;M85</f>
        <v>N84 ( WIRE 398 ) X6400 Y615.008333333333 G111</v>
      </c>
    </row>
    <row r="86" customFormat="false" ht="13.8" hidden="false" customHeight="false" outlineLevel="0" collapsed="false">
      <c r="D86" s="1" t="n">
        <f aca="false">D85-1</f>
        <v>397</v>
      </c>
      <c r="E86" s="1" t="n">
        <f aca="false">E85+$B$4</f>
        <v>6400</v>
      </c>
      <c r="F86" s="1" t="n">
        <f aca="false">F85+$B$5</f>
        <v>619.8</v>
      </c>
      <c r="I86" s="1" t="s">
        <v>101</v>
      </c>
      <c r="J86" s="1" t="str">
        <f aca="false">"( WIRE "&amp;D86&amp;" )"</f>
        <v>( WIRE 397 )</v>
      </c>
      <c r="K86" s="1" t="str">
        <f aca="false">"X"&amp;$E86</f>
        <v>X6400</v>
      </c>
      <c r="L86" s="1" t="str">
        <f aca="false">"Y"&amp;F86</f>
        <v>Y619.8</v>
      </c>
      <c r="M86" s="1" t="str">
        <f aca="false">"G111"</f>
        <v>G111</v>
      </c>
      <c r="O86" s="1" t="str">
        <f aca="false">I86&amp;" "&amp;J86&amp;" "&amp;K86&amp;" "&amp;L86&amp;" "&amp;M86</f>
        <v>N85 ( WIRE 397 ) X6400 Y619.8 G111</v>
      </c>
    </row>
    <row r="87" customFormat="false" ht="13.8" hidden="false" customHeight="false" outlineLevel="0" collapsed="false">
      <c r="D87" s="1" t="n">
        <f aca="false">D86-1</f>
        <v>396</v>
      </c>
      <c r="E87" s="1" t="n">
        <f aca="false">E86+$B$4</f>
        <v>6400</v>
      </c>
      <c r="F87" s="1" t="n">
        <f aca="false">F86+$B$5</f>
        <v>624.591666666667</v>
      </c>
      <c r="I87" s="1" t="s">
        <v>102</v>
      </c>
      <c r="J87" s="1" t="str">
        <f aca="false">"( WIRE "&amp;D87&amp;" )"</f>
        <v>( WIRE 396 )</v>
      </c>
      <c r="K87" s="1" t="str">
        <f aca="false">"X"&amp;$E87</f>
        <v>X6400</v>
      </c>
      <c r="L87" s="1" t="str">
        <f aca="false">"Y"&amp;F87</f>
        <v>Y624.591666666667</v>
      </c>
      <c r="M87" s="1" t="str">
        <f aca="false">"G111"</f>
        <v>G111</v>
      </c>
      <c r="O87" s="1" t="str">
        <f aca="false">I87&amp;" "&amp;J87&amp;" "&amp;K87&amp;" "&amp;L87&amp;" "&amp;M87</f>
        <v>N86 ( WIRE 396 ) X6400 Y624.591666666667 G111</v>
      </c>
    </row>
    <row r="88" customFormat="false" ht="13.8" hidden="false" customHeight="false" outlineLevel="0" collapsed="false">
      <c r="D88" s="1" t="n">
        <f aca="false">D87-1</f>
        <v>395</v>
      </c>
      <c r="E88" s="1" t="n">
        <f aca="false">E87+$B$4</f>
        <v>6400</v>
      </c>
      <c r="F88" s="1" t="n">
        <f aca="false">F87+$B$5</f>
        <v>629.383333333333</v>
      </c>
      <c r="I88" s="1" t="s">
        <v>103</v>
      </c>
      <c r="J88" s="1" t="str">
        <f aca="false">"( WIRE "&amp;D88&amp;" )"</f>
        <v>( WIRE 395 )</v>
      </c>
      <c r="K88" s="1" t="str">
        <f aca="false">"X"&amp;$E88</f>
        <v>X6400</v>
      </c>
      <c r="L88" s="1" t="str">
        <f aca="false">"Y"&amp;F88</f>
        <v>Y629.383333333333</v>
      </c>
      <c r="M88" s="1" t="str">
        <f aca="false">"G111"</f>
        <v>G111</v>
      </c>
      <c r="O88" s="1" t="str">
        <f aca="false">I88&amp;" "&amp;J88&amp;" "&amp;K88&amp;" "&amp;L88&amp;" "&amp;M88</f>
        <v>N87 ( WIRE 395 ) X6400 Y629.383333333333 G111</v>
      </c>
    </row>
    <row r="89" customFormat="false" ht="13.8" hidden="false" customHeight="false" outlineLevel="0" collapsed="false">
      <c r="D89" s="1" t="n">
        <f aca="false">D88-1</f>
        <v>394</v>
      </c>
      <c r="E89" s="1" t="n">
        <f aca="false">E88+$B$4</f>
        <v>6400</v>
      </c>
      <c r="F89" s="1" t="n">
        <f aca="false">F88+$B$5</f>
        <v>634.175</v>
      </c>
      <c r="I89" s="1" t="s">
        <v>104</v>
      </c>
      <c r="J89" s="1" t="str">
        <f aca="false">"( WIRE "&amp;D89&amp;" )"</f>
        <v>( WIRE 394 )</v>
      </c>
      <c r="K89" s="1" t="str">
        <f aca="false">"X"&amp;$E89</f>
        <v>X6400</v>
      </c>
      <c r="L89" s="1" t="str">
        <f aca="false">"Y"&amp;F89</f>
        <v>Y634.175</v>
      </c>
      <c r="M89" s="1" t="str">
        <f aca="false">"G111"</f>
        <v>G111</v>
      </c>
      <c r="O89" s="1" t="str">
        <f aca="false">I89&amp;" "&amp;J89&amp;" "&amp;K89&amp;" "&amp;L89&amp;" "&amp;M89</f>
        <v>N88 ( WIRE 394 ) X6400 Y634.175 G111</v>
      </c>
    </row>
    <row r="90" customFormat="false" ht="13.8" hidden="false" customHeight="false" outlineLevel="0" collapsed="false">
      <c r="D90" s="1" t="n">
        <f aca="false">D89-1</f>
        <v>393</v>
      </c>
      <c r="E90" s="1" t="n">
        <f aca="false">E89+$B$4</f>
        <v>6400</v>
      </c>
      <c r="F90" s="1" t="n">
        <f aca="false">F89+$B$5</f>
        <v>638.966666666667</v>
      </c>
      <c r="I90" s="1" t="s">
        <v>105</v>
      </c>
      <c r="J90" s="1" t="str">
        <f aca="false">"( WIRE "&amp;D90&amp;" )"</f>
        <v>( WIRE 393 )</v>
      </c>
      <c r="K90" s="1" t="str">
        <f aca="false">"X"&amp;$E90</f>
        <v>X6400</v>
      </c>
      <c r="L90" s="1" t="str">
        <f aca="false">"Y"&amp;F90</f>
        <v>Y638.966666666667</v>
      </c>
      <c r="M90" s="1" t="str">
        <f aca="false">"G111"</f>
        <v>G111</v>
      </c>
      <c r="O90" s="1" t="str">
        <f aca="false">I90&amp;" "&amp;J90&amp;" "&amp;K90&amp;" "&amp;L90&amp;" "&amp;M90</f>
        <v>N89 ( WIRE 393 ) X6400 Y638.966666666667 G111</v>
      </c>
    </row>
    <row r="91" customFormat="false" ht="13.8" hidden="false" customHeight="false" outlineLevel="0" collapsed="false">
      <c r="D91" s="1" t="n">
        <f aca="false">D90-1</f>
        <v>392</v>
      </c>
      <c r="E91" s="1" t="n">
        <f aca="false">E90+$B$4</f>
        <v>6400</v>
      </c>
      <c r="F91" s="1" t="n">
        <f aca="false">F90+$B$5</f>
        <v>643.758333333333</v>
      </c>
      <c r="I91" s="1" t="s">
        <v>106</v>
      </c>
      <c r="J91" s="1" t="str">
        <f aca="false">"( WIRE "&amp;D91&amp;" )"</f>
        <v>( WIRE 392 )</v>
      </c>
      <c r="K91" s="1" t="str">
        <f aca="false">"X"&amp;$E91</f>
        <v>X6400</v>
      </c>
      <c r="L91" s="1" t="str">
        <f aca="false">"Y"&amp;F91</f>
        <v>Y643.758333333333</v>
      </c>
      <c r="M91" s="1" t="str">
        <f aca="false">"G111"</f>
        <v>G111</v>
      </c>
      <c r="O91" s="1" t="str">
        <f aca="false">I91&amp;" "&amp;J91&amp;" "&amp;K91&amp;" "&amp;L91&amp;" "&amp;M91</f>
        <v>N90 ( WIRE 392 ) X6400 Y643.758333333333 G111</v>
      </c>
    </row>
    <row r="92" customFormat="false" ht="13.8" hidden="false" customHeight="false" outlineLevel="0" collapsed="false">
      <c r="D92" s="1" t="n">
        <f aca="false">D91-1</f>
        <v>391</v>
      </c>
      <c r="E92" s="1" t="n">
        <f aca="false">E91+$B$4</f>
        <v>6400</v>
      </c>
      <c r="F92" s="1" t="n">
        <f aca="false">F91+$B$5</f>
        <v>648.55</v>
      </c>
      <c r="I92" s="1" t="s">
        <v>107</v>
      </c>
      <c r="J92" s="1" t="str">
        <f aca="false">"( WIRE "&amp;D92&amp;" )"</f>
        <v>( WIRE 391 )</v>
      </c>
      <c r="K92" s="1" t="str">
        <f aca="false">"X"&amp;$E92</f>
        <v>X6400</v>
      </c>
      <c r="L92" s="1" t="str">
        <f aca="false">"Y"&amp;F92</f>
        <v>Y648.55</v>
      </c>
      <c r="M92" s="1" t="str">
        <f aca="false">"G111"</f>
        <v>G111</v>
      </c>
      <c r="O92" s="1" t="str">
        <f aca="false">I92&amp;" "&amp;J92&amp;" "&amp;K92&amp;" "&amp;L92&amp;" "&amp;M92</f>
        <v>N91 ( WIRE 391 ) X6400 Y648.55 G111</v>
      </c>
    </row>
    <row r="93" customFormat="false" ht="13.8" hidden="false" customHeight="false" outlineLevel="0" collapsed="false">
      <c r="D93" s="1" t="n">
        <f aca="false">D92-1</f>
        <v>390</v>
      </c>
      <c r="E93" s="1" t="n">
        <f aca="false">E92+$B$4</f>
        <v>6400</v>
      </c>
      <c r="F93" s="1" t="n">
        <f aca="false">F92+$B$5</f>
        <v>653.341666666667</v>
      </c>
      <c r="I93" s="1" t="s">
        <v>108</v>
      </c>
      <c r="J93" s="1" t="str">
        <f aca="false">"( WIRE "&amp;D93&amp;" )"</f>
        <v>( WIRE 390 )</v>
      </c>
      <c r="K93" s="1" t="str">
        <f aca="false">"X"&amp;$E93</f>
        <v>X6400</v>
      </c>
      <c r="L93" s="1" t="str">
        <f aca="false">"Y"&amp;F93</f>
        <v>Y653.341666666666</v>
      </c>
      <c r="M93" s="1" t="str">
        <f aca="false">"G111"</f>
        <v>G111</v>
      </c>
      <c r="O93" s="1" t="str">
        <f aca="false">I93&amp;" "&amp;J93&amp;" "&amp;K93&amp;" "&amp;L93&amp;" "&amp;M93</f>
        <v>N92 ( WIRE 390 ) X6400 Y653.341666666666 G111</v>
      </c>
    </row>
    <row r="94" customFormat="false" ht="13.8" hidden="false" customHeight="false" outlineLevel="0" collapsed="false">
      <c r="D94" s="1" t="n">
        <f aca="false">D93-1</f>
        <v>389</v>
      </c>
      <c r="E94" s="1" t="n">
        <f aca="false">E93+$B$4</f>
        <v>6400</v>
      </c>
      <c r="F94" s="1" t="n">
        <f aca="false">F93+$B$5</f>
        <v>658.133333333333</v>
      </c>
      <c r="I94" s="1" t="s">
        <v>109</v>
      </c>
      <c r="J94" s="1" t="str">
        <f aca="false">"( WIRE "&amp;D94&amp;" )"</f>
        <v>( WIRE 389 )</v>
      </c>
      <c r="K94" s="1" t="str">
        <f aca="false">"X"&amp;$E94</f>
        <v>X6400</v>
      </c>
      <c r="L94" s="1" t="str">
        <f aca="false">"Y"&amp;F94</f>
        <v>Y658.133333333333</v>
      </c>
      <c r="M94" s="1" t="str">
        <f aca="false">"G111"</f>
        <v>G111</v>
      </c>
      <c r="O94" s="1" t="str">
        <f aca="false">I94&amp;" "&amp;J94&amp;" "&amp;K94&amp;" "&amp;L94&amp;" "&amp;M94</f>
        <v>N93 ( WIRE 389 ) X6400 Y658.133333333333 G111</v>
      </c>
    </row>
    <row r="95" customFormat="false" ht="13.8" hidden="false" customHeight="false" outlineLevel="0" collapsed="false">
      <c r="D95" s="1" t="n">
        <f aca="false">D94-1</f>
        <v>388</v>
      </c>
      <c r="E95" s="1" t="n">
        <f aca="false">E94+$B$4</f>
        <v>6400</v>
      </c>
      <c r="F95" s="1" t="n">
        <f aca="false">F94+$B$5</f>
        <v>662.925</v>
      </c>
      <c r="I95" s="1" t="s">
        <v>110</v>
      </c>
      <c r="J95" s="1" t="str">
        <f aca="false">"( WIRE "&amp;D95&amp;" )"</f>
        <v>( WIRE 388 )</v>
      </c>
      <c r="K95" s="1" t="str">
        <f aca="false">"X"&amp;$E95</f>
        <v>X6400</v>
      </c>
      <c r="L95" s="1" t="str">
        <f aca="false">"Y"&amp;F95</f>
        <v>Y662.925</v>
      </c>
      <c r="M95" s="1" t="str">
        <f aca="false">"G111"</f>
        <v>G111</v>
      </c>
      <c r="O95" s="1" t="str">
        <f aca="false">I95&amp;" "&amp;J95&amp;" "&amp;K95&amp;" "&amp;L95&amp;" "&amp;M95</f>
        <v>N94 ( WIRE 388 ) X6400 Y662.925 G111</v>
      </c>
    </row>
    <row r="96" customFormat="false" ht="13.8" hidden="false" customHeight="false" outlineLevel="0" collapsed="false">
      <c r="D96" s="1" t="n">
        <f aca="false">D95-1</f>
        <v>387</v>
      </c>
      <c r="E96" s="1" t="n">
        <f aca="false">E95+$B$4</f>
        <v>6400</v>
      </c>
      <c r="F96" s="1" t="n">
        <f aca="false">F95+$B$5</f>
        <v>667.716666666666</v>
      </c>
      <c r="I96" s="1" t="s">
        <v>111</v>
      </c>
      <c r="J96" s="1" t="str">
        <f aca="false">"( WIRE "&amp;D96&amp;" )"</f>
        <v>( WIRE 387 )</v>
      </c>
      <c r="K96" s="1" t="str">
        <f aca="false">"X"&amp;$E96</f>
        <v>X6400</v>
      </c>
      <c r="L96" s="1" t="str">
        <f aca="false">"Y"&amp;F96</f>
        <v>Y667.716666666666</v>
      </c>
      <c r="M96" s="1" t="str">
        <f aca="false">"G111"</f>
        <v>G111</v>
      </c>
      <c r="O96" s="1" t="str">
        <f aca="false">I96&amp;" "&amp;J96&amp;" "&amp;K96&amp;" "&amp;L96&amp;" "&amp;M96</f>
        <v>N95 ( WIRE 387 ) X6400 Y667.716666666666 G111</v>
      </c>
    </row>
    <row r="97" customFormat="false" ht="13.8" hidden="false" customHeight="false" outlineLevel="0" collapsed="false">
      <c r="D97" s="1" t="n">
        <f aca="false">D96-1</f>
        <v>386</v>
      </c>
      <c r="E97" s="1" t="n">
        <f aca="false">E96+$B$4</f>
        <v>6400</v>
      </c>
      <c r="F97" s="1" t="n">
        <f aca="false">F96+$B$5</f>
        <v>672.508333333333</v>
      </c>
      <c r="I97" s="1" t="s">
        <v>112</v>
      </c>
      <c r="J97" s="1" t="str">
        <f aca="false">"( WIRE "&amp;D97&amp;" )"</f>
        <v>( WIRE 386 )</v>
      </c>
      <c r="K97" s="1" t="str">
        <f aca="false">"X"&amp;$E97</f>
        <v>X6400</v>
      </c>
      <c r="L97" s="1" t="str">
        <f aca="false">"Y"&amp;F97</f>
        <v>Y672.508333333333</v>
      </c>
      <c r="M97" s="1" t="str">
        <f aca="false">"G111"</f>
        <v>G111</v>
      </c>
      <c r="O97" s="1" t="str">
        <f aca="false">I97&amp;" "&amp;J97&amp;" "&amp;K97&amp;" "&amp;L97&amp;" "&amp;M97</f>
        <v>N96 ( WIRE 386 ) X6400 Y672.508333333333 G111</v>
      </c>
    </row>
    <row r="98" customFormat="false" ht="13.8" hidden="false" customHeight="false" outlineLevel="0" collapsed="false">
      <c r="D98" s="1" t="n">
        <f aca="false">D97-1</f>
        <v>385</v>
      </c>
      <c r="E98" s="1" t="n">
        <f aca="false">E97+$B$4</f>
        <v>6400</v>
      </c>
      <c r="F98" s="1" t="n">
        <f aca="false">F97+$B$5</f>
        <v>677.3</v>
      </c>
      <c r="I98" s="1" t="s">
        <v>113</v>
      </c>
      <c r="J98" s="1" t="str">
        <f aca="false">"( WIRE "&amp;D98&amp;" )"</f>
        <v>( WIRE 385 )</v>
      </c>
      <c r="K98" s="1" t="str">
        <f aca="false">"X"&amp;$E98</f>
        <v>X6400</v>
      </c>
      <c r="L98" s="1" t="str">
        <f aca="false">"Y"&amp;F98</f>
        <v>Y677.3</v>
      </c>
      <c r="M98" s="1" t="str">
        <f aca="false">"G111"</f>
        <v>G111</v>
      </c>
      <c r="O98" s="1" t="str">
        <f aca="false">I98&amp;" "&amp;J98&amp;" "&amp;K98&amp;" "&amp;L98&amp;" "&amp;M98</f>
        <v>N97 ( WIRE 385 ) X6400 Y677.3 G111</v>
      </c>
    </row>
    <row r="99" customFormat="false" ht="13.8" hidden="false" customHeight="false" outlineLevel="0" collapsed="false">
      <c r="D99" s="1" t="n">
        <f aca="false">D98-1</f>
        <v>384</v>
      </c>
      <c r="E99" s="1" t="n">
        <f aca="false">E98+$B$4</f>
        <v>6400</v>
      </c>
      <c r="F99" s="1" t="n">
        <f aca="false">F98+$B$5</f>
        <v>682.091666666666</v>
      </c>
      <c r="I99" s="1" t="s">
        <v>114</v>
      </c>
      <c r="J99" s="1" t="str">
        <f aca="false">"( WIRE "&amp;D99&amp;" )"</f>
        <v>( WIRE 384 )</v>
      </c>
      <c r="K99" s="1" t="str">
        <f aca="false">"X"&amp;$E99</f>
        <v>X6400</v>
      </c>
      <c r="L99" s="1" t="str">
        <f aca="false">"Y"&amp;F99</f>
        <v>Y682.091666666666</v>
      </c>
      <c r="M99" s="1" t="str">
        <f aca="false">"G111"</f>
        <v>G111</v>
      </c>
      <c r="O99" s="1" t="str">
        <f aca="false">I99&amp;" "&amp;J99&amp;" "&amp;K99&amp;" "&amp;L99&amp;" "&amp;M99</f>
        <v>N98 ( WIRE 384 ) X6400 Y682.091666666666 G111</v>
      </c>
    </row>
    <row r="100" customFormat="false" ht="13.8" hidden="false" customHeight="false" outlineLevel="0" collapsed="false">
      <c r="D100" s="1" t="n">
        <f aca="false">D99-1</f>
        <v>383</v>
      </c>
      <c r="E100" s="1" t="n">
        <f aca="false">E99+$B$4</f>
        <v>6400</v>
      </c>
      <c r="F100" s="1" t="n">
        <f aca="false">F99+$B$5</f>
        <v>686.883333333333</v>
      </c>
      <c r="I100" s="1" t="s">
        <v>115</v>
      </c>
      <c r="J100" s="1" t="str">
        <f aca="false">"( WIRE "&amp;D100&amp;" )"</f>
        <v>( WIRE 383 )</v>
      </c>
      <c r="K100" s="1" t="str">
        <f aca="false">"X"&amp;$E100</f>
        <v>X6400</v>
      </c>
      <c r="L100" s="1" t="str">
        <f aca="false">"Y"&amp;F100</f>
        <v>Y686.883333333333</v>
      </c>
      <c r="M100" s="1" t="str">
        <f aca="false">"G111"</f>
        <v>G111</v>
      </c>
      <c r="O100" s="1" t="str">
        <f aca="false">I100&amp;" "&amp;J100&amp;" "&amp;K100&amp;" "&amp;L100&amp;" "&amp;M100</f>
        <v>N99 ( WIRE 383 ) X6400 Y686.883333333333 G111</v>
      </c>
    </row>
    <row r="101" customFormat="false" ht="13.8" hidden="false" customHeight="false" outlineLevel="0" collapsed="false">
      <c r="D101" s="1" t="n">
        <f aca="false">D100-1</f>
        <v>382</v>
      </c>
      <c r="E101" s="1" t="n">
        <f aca="false">E100+$B$4</f>
        <v>6400</v>
      </c>
      <c r="F101" s="1" t="n">
        <f aca="false">F100+$B$5</f>
        <v>691.675</v>
      </c>
      <c r="I101" s="1" t="s">
        <v>116</v>
      </c>
      <c r="J101" s="1" t="str">
        <f aca="false">"( WIRE "&amp;D101&amp;" )"</f>
        <v>( WIRE 382 )</v>
      </c>
      <c r="K101" s="1" t="str">
        <f aca="false">"X"&amp;$E101</f>
        <v>X6400</v>
      </c>
      <c r="L101" s="1" t="str">
        <f aca="false">"Y"&amp;F101</f>
        <v>Y691.674999999999</v>
      </c>
      <c r="M101" s="1" t="str">
        <f aca="false">"G111"</f>
        <v>G111</v>
      </c>
      <c r="O101" s="1" t="str">
        <f aca="false">I101&amp;" "&amp;J101&amp;" "&amp;K101&amp;" "&amp;L101&amp;" "&amp;M101</f>
        <v>N100 ( WIRE 382 ) X6400 Y691.674999999999 G111</v>
      </c>
    </row>
    <row r="102" customFormat="false" ht="13.8" hidden="false" customHeight="false" outlineLevel="0" collapsed="false">
      <c r="D102" s="1" t="n">
        <f aca="false">D101-1</f>
        <v>381</v>
      </c>
      <c r="E102" s="1" t="n">
        <f aca="false">E101+$B$4</f>
        <v>6400</v>
      </c>
      <c r="F102" s="1" t="n">
        <f aca="false">F101+$B$5</f>
        <v>696.466666666666</v>
      </c>
      <c r="I102" s="1" t="s">
        <v>117</v>
      </c>
      <c r="J102" s="1" t="str">
        <f aca="false">"( WIRE "&amp;D102&amp;" )"</f>
        <v>( WIRE 381 )</v>
      </c>
      <c r="K102" s="1" t="str">
        <f aca="false">"X"&amp;$E102</f>
        <v>X6400</v>
      </c>
      <c r="L102" s="1" t="str">
        <f aca="false">"Y"&amp;F102</f>
        <v>Y696.466666666666</v>
      </c>
      <c r="M102" s="1" t="str">
        <f aca="false">"G111"</f>
        <v>G111</v>
      </c>
      <c r="O102" s="1" t="str">
        <f aca="false">I102&amp;" "&amp;J102&amp;" "&amp;K102&amp;" "&amp;L102&amp;" "&amp;M102</f>
        <v>N101 ( WIRE 381 ) X6400 Y696.466666666666 G111</v>
      </c>
    </row>
    <row r="103" customFormat="false" ht="13.8" hidden="false" customHeight="false" outlineLevel="0" collapsed="false">
      <c r="D103" s="1" t="n">
        <f aca="false">D102-1</f>
        <v>380</v>
      </c>
      <c r="E103" s="1" t="n">
        <f aca="false">E102+$B$4</f>
        <v>6400</v>
      </c>
      <c r="F103" s="1" t="n">
        <f aca="false">F102+$B$5</f>
        <v>701.258333333333</v>
      </c>
      <c r="I103" s="1" t="s">
        <v>118</v>
      </c>
      <c r="J103" s="1" t="str">
        <f aca="false">"( WIRE "&amp;D103&amp;" )"</f>
        <v>( WIRE 380 )</v>
      </c>
      <c r="K103" s="1" t="str">
        <f aca="false">"X"&amp;$E103</f>
        <v>X6400</v>
      </c>
      <c r="L103" s="1" t="str">
        <f aca="false">"Y"&amp;F103</f>
        <v>Y701.258333333333</v>
      </c>
      <c r="M103" s="1" t="str">
        <f aca="false">"G111"</f>
        <v>G111</v>
      </c>
      <c r="O103" s="1" t="str">
        <f aca="false">I103&amp;" "&amp;J103&amp;" "&amp;K103&amp;" "&amp;L103&amp;" "&amp;M103</f>
        <v>N102 ( WIRE 380 ) X6400 Y701.258333333333 G111</v>
      </c>
    </row>
    <row r="104" customFormat="false" ht="13.8" hidden="false" customHeight="false" outlineLevel="0" collapsed="false">
      <c r="D104" s="1" t="n">
        <f aca="false">D103-1</f>
        <v>379</v>
      </c>
      <c r="E104" s="1" t="n">
        <f aca="false">E103+$B$4</f>
        <v>6400</v>
      </c>
      <c r="F104" s="1" t="n">
        <f aca="false">F103+$B$5</f>
        <v>706.049999999999</v>
      </c>
      <c r="I104" s="1" t="s">
        <v>119</v>
      </c>
      <c r="J104" s="1" t="str">
        <f aca="false">"( WIRE "&amp;D104&amp;" )"</f>
        <v>( WIRE 379 )</v>
      </c>
      <c r="K104" s="1" t="str">
        <f aca="false">"X"&amp;$E104</f>
        <v>X6400</v>
      </c>
      <c r="L104" s="1" t="str">
        <f aca="false">"Y"&amp;F104</f>
        <v>Y706.049999999999</v>
      </c>
      <c r="M104" s="1" t="str">
        <f aca="false">"G111"</f>
        <v>G111</v>
      </c>
      <c r="O104" s="1" t="str">
        <f aca="false">I104&amp;" "&amp;J104&amp;" "&amp;K104&amp;" "&amp;L104&amp;" "&amp;M104</f>
        <v>N103 ( WIRE 379 ) X6400 Y706.049999999999 G111</v>
      </c>
    </row>
    <row r="105" customFormat="false" ht="13.8" hidden="false" customHeight="false" outlineLevel="0" collapsed="false">
      <c r="D105" s="1" t="n">
        <f aca="false">D104-1</f>
        <v>378</v>
      </c>
      <c r="E105" s="1" t="n">
        <f aca="false">E104+$B$4</f>
        <v>6400</v>
      </c>
      <c r="F105" s="1" t="n">
        <f aca="false">F104+$B$5</f>
        <v>710.841666666666</v>
      </c>
      <c r="I105" s="1" t="s">
        <v>120</v>
      </c>
      <c r="J105" s="1" t="str">
        <f aca="false">"( WIRE "&amp;D105&amp;" )"</f>
        <v>( WIRE 378 )</v>
      </c>
      <c r="K105" s="1" t="str">
        <f aca="false">"X"&amp;$E105</f>
        <v>X6400</v>
      </c>
      <c r="L105" s="1" t="str">
        <f aca="false">"Y"&amp;F105</f>
        <v>Y710.841666666666</v>
      </c>
      <c r="M105" s="1" t="str">
        <f aca="false">"G111"</f>
        <v>G111</v>
      </c>
      <c r="O105" s="1" t="str">
        <f aca="false">I105&amp;" "&amp;J105&amp;" "&amp;K105&amp;" "&amp;L105&amp;" "&amp;M105</f>
        <v>N104 ( WIRE 378 ) X6400 Y710.841666666666 G111</v>
      </c>
    </row>
    <row r="106" customFormat="false" ht="13.8" hidden="false" customHeight="false" outlineLevel="0" collapsed="false">
      <c r="D106" s="1" t="n">
        <f aca="false">D105-1</f>
        <v>377</v>
      </c>
      <c r="E106" s="1" t="n">
        <f aca="false">E105+$B$4</f>
        <v>6400</v>
      </c>
      <c r="F106" s="1" t="n">
        <f aca="false">F105+$B$5</f>
        <v>715.633333333333</v>
      </c>
      <c r="I106" s="1" t="s">
        <v>121</v>
      </c>
      <c r="J106" s="1" t="str">
        <f aca="false">"( WIRE "&amp;D106&amp;" )"</f>
        <v>( WIRE 377 )</v>
      </c>
      <c r="K106" s="1" t="str">
        <f aca="false">"X"&amp;$E106</f>
        <v>X6400</v>
      </c>
      <c r="L106" s="1" t="str">
        <f aca="false">"Y"&amp;F106</f>
        <v>Y715.633333333333</v>
      </c>
      <c r="M106" s="1" t="str">
        <f aca="false">"G111"</f>
        <v>G111</v>
      </c>
      <c r="O106" s="1" t="str">
        <f aca="false">I106&amp;" "&amp;J106&amp;" "&amp;K106&amp;" "&amp;L106&amp;" "&amp;M106</f>
        <v>N105 ( WIRE 377 ) X6400 Y715.633333333333 G111</v>
      </c>
    </row>
    <row r="107" customFormat="false" ht="13.8" hidden="false" customHeight="false" outlineLevel="0" collapsed="false">
      <c r="D107" s="1" t="n">
        <f aca="false">D106-1</f>
        <v>376</v>
      </c>
      <c r="E107" s="1" t="n">
        <f aca="false">E106+$B$4</f>
        <v>6400</v>
      </c>
      <c r="F107" s="1" t="n">
        <f aca="false">F106+$B$5</f>
        <v>720.424999999999</v>
      </c>
      <c r="I107" s="1" t="s">
        <v>122</v>
      </c>
      <c r="J107" s="1" t="str">
        <f aca="false">"( WIRE "&amp;D107&amp;" )"</f>
        <v>( WIRE 376 )</v>
      </c>
      <c r="K107" s="1" t="str">
        <f aca="false">"X"&amp;$E107</f>
        <v>X6400</v>
      </c>
      <c r="L107" s="1" t="str">
        <f aca="false">"Y"&amp;F107</f>
        <v>Y720.424999999999</v>
      </c>
      <c r="M107" s="1" t="str">
        <f aca="false">"G111"</f>
        <v>G111</v>
      </c>
      <c r="O107" s="1" t="str">
        <f aca="false">I107&amp;" "&amp;J107&amp;" "&amp;K107&amp;" "&amp;L107&amp;" "&amp;M107</f>
        <v>N106 ( WIRE 376 ) X6400 Y720.424999999999 G111</v>
      </c>
    </row>
    <row r="108" customFormat="false" ht="13.8" hidden="false" customHeight="false" outlineLevel="0" collapsed="false">
      <c r="D108" s="1" t="n">
        <f aca="false">D107-1</f>
        <v>375</v>
      </c>
      <c r="E108" s="1" t="n">
        <f aca="false">E107+$B$4</f>
        <v>6400</v>
      </c>
      <c r="F108" s="1" t="n">
        <f aca="false">F107+$B$5</f>
        <v>725.216666666666</v>
      </c>
      <c r="I108" s="1" t="s">
        <v>123</v>
      </c>
      <c r="J108" s="1" t="str">
        <f aca="false">"( WIRE "&amp;D108&amp;" )"</f>
        <v>( WIRE 375 )</v>
      </c>
      <c r="K108" s="1" t="str">
        <f aca="false">"X"&amp;$E108</f>
        <v>X6400</v>
      </c>
      <c r="L108" s="1" t="str">
        <f aca="false">"Y"&amp;F108</f>
        <v>Y725.216666666666</v>
      </c>
      <c r="M108" s="1" t="str">
        <f aca="false">"G111"</f>
        <v>G111</v>
      </c>
      <c r="O108" s="1" t="str">
        <f aca="false">I108&amp;" "&amp;J108&amp;" "&amp;K108&amp;" "&amp;L108&amp;" "&amp;M108</f>
        <v>N107 ( WIRE 375 ) X6400 Y725.216666666666 G111</v>
      </c>
    </row>
    <row r="109" customFormat="false" ht="13.8" hidden="false" customHeight="false" outlineLevel="0" collapsed="false">
      <c r="D109" s="1" t="n">
        <f aca="false">D108-1</f>
        <v>374</v>
      </c>
      <c r="E109" s="1" t="n">
        <f aca="false">E108+$B$4</f>
        <v>6400</v>
      </c>
      <c r="F109" s="1" t="n">
        <f aca="false">F108+$B$5</f>
        <v>730.008333333333</v>
      </c>
      <c r="I109" s="1" t="s">
        <v>124</v>
      </c>
      <c r="J109" s="1" t="str">
        <f aca="false">"( WIRE "&amp;D109&amp;" )"</f>
        <v>( WIRE 374 )</v>
      </c>
      <c r="K109" s="1" t="str">
        <f aca="false">"X"&amp;$E109</f>
        <v>X6400</v>
      </c>
      <c r="L109" s="1" t="str">
        <f aca="false">"Y"&amp;F109</f>
        <v>Y730.008333333333</v>
      </c>
      <c r="M109" s="1" t="str">
        <f aca="false">"G111"</f>
        <v>G111</v>
      </c>
      <c r="O109" s="1" t="str">
        <f aca="false">I109&amp;" "&amp;J109&amp;" "&amp;K109&amp;" "&amp;L109&amp;" "&amp;M109</f>
        <v>N108 ( WIRE 374 ) X6400 Y730.008333333333 G111</v>
      </c>
    </row>
    <row r="110" customFormat="false" ht="13.8" hidden="false" customHeight="false" outlineLevel="0" collapsed="false">
      <c r="D110" s="1" t="n">
        <f aca="false">D109-1</f>
        <v>373</v>
      </c>
      <c r="E110" s="1" t="n">
        <f aca="false">E109+$B$4</f>
        <v>6400</v>
      </c>
      <c r="F110" s="1" t="n">
        <f aca="false">F109+$B$5</f>
        <v>734.799999999999</v>
      </c>
      <c r="I110" s="1" t="s">
        <v>125</v>
      </c>
      <c r="J110" s="1" t="str">
        <f aca="false">"( WIRE "&amp;D110&amp;" )"</f>
        <v>( WIRE 373 )</v>
      </c>
      <c r="K110" s="1" t="str">
        <f aca="false">"X"&amp;$E110</f>
        <v>X6400</v>
      </c>
      <c r="L110" s="1" t="str">
        <f aca="false">"Y"&amp;F110</f>
        <v>Y734.799999999999</v>
      </c>
      <c r="M110" s="1" t="str">
        <f aca="false">"G111"</f>
        <v>G111</v>
      </c>
      <c r="O110" s="1" t="str">
        <f aca="false">I110&amp;" "&amp;J110&amp;" "&amp;K110&amp;" "&amp;L110&amp;" "&amp;M110</f>
        <v>N109 ( WIRE 373 ) X6400 Y734.799999999999 G111</v>
      </c>
    </row>
    <row r="111" customFormat="false" ht="13.8" hidden="false" customHeight="false" outlineLevel="0" collapsed="false">
      <c r="D111" s="1" t="n">
        <f aca="false">D110-1</f>
        <v>372</v>
      </c>
      <c r="E111" s="1" t="n">
        <f aca="false">E110+$B$4</f>
        <v>6400</v>
      </c>
      <c r="F111" s="1" t="n">
        <f aca="false">F110+$B$5</f>
        <v>739.591666666666</v>
      </c>
      <c r="I111" s="1" t="s">
        <v>126</v>
      </c>
      <c r="J111" s="1" t="str">
        <f aca="false">"( WIRE "&amp;D111&amp;" )"</f>
        <v>( WIRE 372 )</v>
      </c>
      <c r="K111" s="1" t="str">
        <f aca="false">"X"&amp;$E111</f>
        <v>X6400</v>
      </c>
      <c r="L111" s="1" t="str">
        <f aca="false">"Y"&amp;F111</f>
        <v>Y739.591666666666</v>
      </c>
      <c r="M111" s="1" t="str">
        <f aca="false">"G111"</f>
        <v>G111</v>
      </c>
      <c r="O111" s="1" t="str">
        <f aca="false">I111&amp;" "&amp;J111&amp;" "&amp;K111&amp;" "&amp;L111&amp;" "&amp;M111</f>
        <v>N110 ( WIRE 372 ) X6400 Y739.591666666666 G111</v>
      </c>
    </row>
    <row r="112" customFormat="false" ht="13.8" hidden="false" customHeight="false" outlineLevel="0" collapsed="false">
      <c r="D112" s="1" t="n">
        <f aca="false">D111-1</f>
        <v>371</v>
      </c>
      <c r="E112" s="1" t="n">
        <f aca="false">E111+$B$4</f>
        <v>6400</v>
      </c>
      <c r="F112" s="1" t="n">
        <f aca="false">F111+$B$5</f>
        <v>744.383333333332</v>
      </c>
      <c r="I112" s="1" t="s">
        <v>127</v>
      </c>
      <c r="J112" s="1" t="str">
        <f aca="false">"( WIRE "&amp;D112&amp;" )"</f>
        <v>( WIRE 371 )</v>
      </c>
      <c r="K112" s="1" t="str">
        <f aca="false">"X"&amp;$E112</f>
        <v>X6400</v>
      </c>
      <c r="L112" s="1" t="str">
        <f aca="false">"Y"&amp;F112</f>
        <v>Y744.383333333332</v>
      </c>
      <c r="M112" s="1" t="str">
        <f aca="false">"G111"</f>
        <v>G111</v>
      </c>
      <c r="O112" s="1" t="str">
        <f aca="false">I112&amp;" "&amp;J112&amp;" "&amp;K112&amp;" "&amp;L112&amp;" "&amp;M112</f>
        <v>N111 ( WIRE 371 ) X6400 Y744.383333333332 G111</v>
      </c>
    </row>
    <row r="113" customFormat="false" ht="13.8" hidden="false" customHeight="false" outlineLevel="0" collapsed="false">
      <c r="D113" s="1" t="n">
        <f aca="false">D112-1</f>
        <v>370</v>
      </c>
      <c r="E113" s="1" t="n">
        <f aca="false">E112+$B$4</f>
        <v>6400</v>
      </c>
      <c r="F113" s="1" t="n">
        <f aca="false">F112+$B$5</f>
        <v>749.174999999999</v>
      </c>
      <c r="I113" s="1" t="s">
        <v>128</v>
      </c>
      <c r="J113" s="1" t="str">
        <f aca="false">"( WIRE "&amp;D113&amp;" )"</f>
        <v>( WIRE 370 )</v>
      </c>
      <c r="K113" s="1" t="str">
        <f aca="false">"X"&amp;$E113</f>
        <v>X6400</v>
      </c>
      <c r="L113" s="1" t="str">
        <f aca="false">"Y"&amp;F113</f>
        <v>Y749.174999999999</v>
      </c>
      <c r="M113" s="1" t="str">
        <f aca="false">"G111"</f>
        <v>G111</v>
      </c>
      <c r="O113" s="1" t="str">
        <f aca="false">I113&amp;" "&amp;J113&amp;" "&amp;K113&amp;" "&amp;L113&amp;" "&amp;M113</f>
        <v>N112 ( WIRE 370 ) X6400 Y749.174999999999 G111</v>
      </c>
    </row>
    <row r="114" customFormat="false" ht="13.8" hidden="false" customHeight="false" outlineLevel="0" collapsed="false">
      <c r="D114" s="1" t="n">
        <f aca="false">D113-1</f>
        <v>369</v>
      </c>
      <c r="E114" s="1" t="n">
        <f aca="false">E113+$B$4</f>
        <v>6400</v>
      </c>
      <c r="F114" s="1" t="n">
        <f aca="false">F113+$B$5</f>
        <v>753.966666666666</v>
      </c>
      <c r="I114" s="1" t="s">
        <v>129</v>
      </c>
      <c r="J114" s="1" t="str">
        <f aca="false">"( WIRE "&amp;D114&amp;" )"</f>
        <v>( WIRE 369 )</v>
      </c>
      <c r="K114" s="1" t="str">
        <f aca="false">"X"&amp;$E114</f>
        <v>X6400</v>
      </c>
      <c r="L114" s="1" t="str">
        <f aca="false">"Y"&amp;F114</f>
        <v>Y753.966666666666</v>
      </c>
      <c r="M114" s="1" t="str">
        <f aca="false">"G111"</f>
        <v>G111</v>
      </c>
      <c r="O114" s="1" t="str">
        <f aca="false">I114&amp;" "&amp;J114&amp;" "&amp;K114&amp;" "&amp;L114&amp;" "&amp;M114</f>
        <v>N113 ( WIRE 369 ) X6400 Y753.966666666666 G111</v>
      </c>
    </row>
    <row r="115" customFormat="false" ht="13.8" hidden="false" customHeight="false" outlineLevel="0" collapsed="false">
      <c r="D115" s="1" t="n">
        <f aca="false">D114-1</f>
        <v>368</v>
      </c>
      <c r="E115" s="1" t="n">
        <f aca="false">E114+$B$4</f>
        <v>6400</v>
      </c>
      <c r="F115" s="1" t="n">
        <f aca="false">F114+$B$5</f>
        <v>758.758333333332</v>
      </c>
      <c r="I115" s="1" t="s">
        <v>130</v>
      </c>
      <c r="J115" s="1" t="str">
        <f aca="false">"( WIRE "&amp;D115&amp;" )"</f>
        <v>( WIRE 368 )</v>
      </c>
      <c r="K115" s="1" t="str">
        <f aca="false">"X"&amp;$E115</f>
        <v>X6400</v>
      </c>
      <c r="L115" s="1" t="str">
        <f aca="false">"Y"&amp;F115</f>
        <v>Y758.758333333332</v>
      </c>
      <c r="M115" s="1" t="str">
        <f aca="false">"G111"</f>
        <v>G111</v>
      </c>
      <c r="O115" s="1" t="str">
        <f aca="false">I115&amp;" "&amp;J115&amp;" "&amp;K115&amp;" "&amp;L115&amp;" "&amp;M115</f>
        <v>N114 ( WIRE 368 ) X6400 Y758.758333333332 G111</v>
      </c>
    </row>
    <row r="116" customFormat="false" ht="13.8" hidden="false" customHeight="false" outlineLevel="0" collapsed="false">
      <c r="D116" s="1" t="n">
        <f aca="false">D115-1</f>
        <v>367</v>
      </c>
      <c r="E116" s="1" t="n">
        <f aca="false">E115+$B$4</f>
        <v>6400</v>
      </c>
      <c r="F116" s="1" t="n">
        <f aca="false">F115+$B$5</f>
        <v>763.549999999999</v>
      </c>
      <c r="I116" s="1" t="s">
        <v>131</v>
      </c>
      <c r="J116" s="1" t="str">
        <f aca="false">"( WIRE "&amp;D116&amp;" )"</f>
        <v>( WIRE 367 )</v>
      </c>
      <c r="K116" s="1" t="str">
        <f aca="false">"X"&amp;$E116</f>
        <v>X6400</v>
      </c>
      <c r="L116" s="1" t="str">
        <f aca="false">"Y"&amp;F116</f>
        <v>Y763.549999999999</v>
      </c>
      <c r="M116" s="1" t="str">
        <f aca="false">"G111"</f>
        <v>G111</v>
      </c>
      <c r="O116" s="1" t="str">
        <f aca="false">I116&amp;" "&amp;J116&amp;" "&amp;K116&amp;" "&amp;L116&amp;" "&amp;M116</f>
        <v>N115 ( WIRE 367 ) X6400 Y763.549999999999 G111</v>
      </c>
    </row>
    <row r="117" customFormat="false" ht="13.8" hidden="false" customHeight="false" outlineLevel="0" collapsed="false">
      <c r="D117" s="1" t="n">
        <f aca="false">D116-1</f>
        <v>366</v>
      </c>
      <c r="E117" s="1" t="n">
        <f aca="false">E116+$B$4</f>
        <v>6400</v>
      </c>
      <c r="F117" s="1" t="n">
        <f aca="false">F116+$B$5</f>
        <v>768.341666666666</v>
      </c>
      <c r="I117" s="1" t="s">
        <v>132</v>
      </c>
      <c r="J117" s="1" t="str">
        <f aca="false">"( WIRE "&amp;D117&amp;" )"</f>
        <v>( WIRE 366 )</v>
      </c>
      <c r="K117" s="1" t="str">
        <f aca="false">"X"&amp;$E117</f>
        <v>X6400</v>
      </c>
      <c r="L117" s="1" t="str">
        <f aca="false">"Y"&amp;F117</f>
        <v>Y768.341666666666</v>
      </c>
      <c r="M117" s="1" t="str">
        <f aca="false">"G111"</f>
        <v>G111</v>
      </c>
      <c r="O117" s="1" t="str">
        <f aca="false">I117&amp;" "&amp;J117&amp;" "&amp;K117&amp;" "&amp;L117&amp;" "&amp;M117</f>
        <v>N116 ( WIRE 366 ) X6400 Y768.341666666666 G111</v>
      </c>
    </row>
    <row r="118" customFormat="false" ht="13.8" hidden="false" customHeight="false" outlineLevel="0" collapsed="false">
      <c r="D118" s="1" t="n">
        <f aca="false">D117-1</f>
        <v>365</v>
      </c>
      <c r="E118" s="1" t="n">
        <f aca="false">E117+$B$4</f>
        <v>6400</v>
      </c>
      <c r="F118" s="1" t="n">
        <f aca="false">F117+$B$5</f>
        <v>773.133333333332</v>
      </c>
      <c r="I118" s="1" t="s">
        <v>133</v>
      </c>
      <c r="J118" s="1" t="str">
        <f aca="false">"( WIRE "&amp;D118&amp;" )"</f>
        <v>( WIRE 365 )</v>
      </c>
      <c r="K118" s="1" t="str">
        <f aca="false">"X"&amp;$E118</f>
        <v>X6400</v>
      </c>
      <c r="L118" s="1" t="str">
        <f aca="false">"Y"&amp;F118</f>
        <v>Y773.133333333332</v>
      </c>
      <c r="M118" s="1" t="str">
        <f aca="false">"G111"</f>
        <v>G111</v>
      </c>
      <c r="O118" s="1" t="str">
        <f aca="false">I118&amp;" "&amp;J118&amp;" "&amp;K118&amp;" "&amp;L118&amp;" "&amp;M118</f>
        <v>N117 ( WIRE 365 ) X6400 Y773.133333333332 G111</v>
      </c>
    </row>
    <row r="119" customFormat="false" ht="13.8" hidden="false" customHeight="false" outlineLevel="0" collapsed="false">
      <c r="D119" s="1" t="n">
        <f aca="false">D118-1</f>
        <v>364</v>
      </c>
      <c r="E119" s="1" t="n">
        <f aca="false">E118+$B$4</f>
        <v>6400</v>
      </c>
      <c r="F119" s="1" t="n">
        <f aca="false">F118+$B$5</f>
        <v>777.924999999999</v>
      </c>
      <c r="I119" s="1" t="s">
        <v>134</v>
      </c>
      <c r="J119" s="1" t="str">
        <f aca="false">"( WIRE "&amp;D119&amp;" )"</f>
        <v>( WIRE 364 )</v>
      </c>
      <c r="K119" s="1" t="str">
        <f aca="false">"X"&amp;$E119</f>
        <v>X6400</v>
      </c>
      <c r="L119" s="1" t="str">
        <f aca="false">"Y"&amp;F119</f>
        <v>Y777.924999999999</v>
      </c>
      <c r="M119" s="1" t="str">
        <f aca="false">"G111"</f>
        <v>G111</v>
      </c>
      <c r="O119" s="1" t="str">
        <f aca="false">I119&amp;" "&amp;J119&amp;" "&amp;K119&amp;" "&amp;L119&amp;" "&amp;M119</f>
        <v>N118 ( WIRE 364 ) X6400 Y777.924999999999 G111</v>
      </c>
    </row>
    <row r="120" customFormat="false" ht="13.8" hidden="false" customHeight="false" outlineLevel="0" collapsed="false">
      <c r="D120" s="1" t="n">
        <f aca="false">D119-1</f>
        <v>363</v>
      </c>
      <c r="E120" s="1" t="n">
        <f aca="false">E119+$B$4</f>
        <v>6400</v>
      </c>
      <c r="F120" s="1" t="n">
        <f aca="false">F119+$B$5</f>
        <v>782.716666666665</v>
      </c>
      <c r="I120" s="1" t="s">
        <v>135</v>
      </c>
      <c r="J120" s="1" t="str">
        <f aca="false">"( WIRE "&amp;D120&amp;" )"</f>
        <v>( WIRE 363 )</v>
      </c>
      <c r="K120" s="1" t="str">
        <f aca="false">"X"&amp;$E120</f>
        <v>X6400</v>
      </c>
      <c r="L120" s="1" t="str">
        <f aca="false">"Y"&amp;F120</f>
        <v>Y782.716666666665</v>
      </c>
      <c r="M120" s="1" t="str">
        <f aca="false">"G111"</f>
        <v>G111</v>
      </c>
      <c r="O120" s="1" t="str">
        <f aca="false">I120&amp;" "&amp;J120&amp;" "&amp;K120&amp;" "&amp;L120&amp;" "&amp;M120</f>
        <v>N119 ( WIRE 363 ) X6400 Y782.716666666665 G111</v>
      </c>
    </row>
    <row r="121" customFormat="false" ht="13.8" hidden="false" customHeight="false" outlineLevel="0" collapsed="false">
      <c r="D121" s="1" t="n">
        <f aca="false">D120-1</f>
        <v>362</v>
      </c>
      <c r="E121" s="1" t="n">
        <f aca="false">E120+$B$4</f>
        <v>6400</v>
      </c>
      <c r="F121" s="1" t="n">
        <f aca="false">F120+$B$5</f>
        <v>787.508333333332</v>
      </c>
      <c r="I121" s="1" t="s">
        <v>136</v>
      </c>
      <c r="J121" s="1" t="str">
        <f aca="false">"( WIRE "&amp;D121&amp;" )"</f>
        <v>( WIRE 362 )</v>
      </c>
      <c r="K121" s="1" t="str">
        <f aca="false">"X"&amp;$E121</f>
        <v>X6400</v>
      </c>
      <c r="L121" s="1" t="str">
        <f aca="false">"Y"&amp;F121</f>
        <v>Y787.508333333332</v>
      </c>
      <c r="M121" s="1" t="str">
        <f aca="false">"G111"</f>
        <v>G111</v>
      </c>
      <c r="O121" s="1" t="str">
        <f aca="false">I121&amp;" "&amp;J121&amp;" "&amp;K121&amp;" "&amp;L121&amp;" "&amp;M121</f>
        <v>N120 ( WIRE 362 ) X6400 Y787.508333333332 G111</v>
      </c>
    </row>
    <row r="122" customFormat="false" ht="13.8" hidden="false" customHeight="false" outlineLevel="0" collapsed="false">
      <c r="D122" s="1" t="n">
        <f aca="false">D121-1</f>
        <v>361</v>
      </c>
      <c r="E122" s="1" t="n">
        <f aca="false">E121+$B$4</f>
        <v>6400</v>
      </c>
      <c r="F122" s="1" t="n">
        <f aca="false">F121+$B$5</f>
        <v>792.299999999999</v>
      </c>
      <c r="I122" s="1" t="s">
        <v>137</v>
      </c>
      <c r="J122" s="1" t="str">
        <f aca="false">"( WIRE "&amp;D122&amp;" )"</f>
        <v>( WIRE 361 )</v>
      </c>
      <c r="K122" s="1" t="str">
        <f aca="false">"X"&amp;$E122</f>
        <v>X6400</v>
      </c>
      <c r="L122" s="1" t="str">
        <f aca="false">"Y"&amp;F122</f>
        <v>Y792.299999999999</v>
      </c>
      <c r="M122" s="1" t="str">
        <f aca="false">"G111"</f>
        <v>G111</v>
      </c>
      <c r="O122" s="1" t="str">
        <f aca="false">I122&amp;" "&amp;J122&amp;" "&amp;K122&amp;" "&amp;L122&amp;" "&amp;M122</f>
        <v>N121 ( WIRE 361 ) X6400 Y792.299999999999 G111</v>
      </c>
    </row>
    <row r="123" customFormat="false" ht="13.8" hidden="false" customHeight="false" outlineLevel="0" collapsed="false">
      <c r="D123" s="1" t="n">
        <f aca="false">D122-1</f>
        <v>360</v>
      </c>
      <c r="E123" s="1" t="n">
        <f aca="false">E122+$B$4</f>
        <v>6400</v>
      </c>
      <c r="F123" s="1" t="n">
        <f aca="false">F122+$B$5</f>
        <v>797.091666666665</v>
      </c>
      <c r="I123" s="1" t="s">
        <v>138</v>
      </c>
      <c r="J123" s="1" t="str">
        <f aca="false">"( WIRE "&amp;D123&amp;" )"</f>
        <v>( WIRE 360 )</v>
      </c>
      <c r="K123" s="1" t="str">
        <f aca="false">"X"&amp;$E123</f>
        <v>X6400</v>
      </c>
      <c r="L123" s="1" t="str">
        <f aca="false">"Y"&amp;F123</f>
        <v>Y797.091666666665</v>
      </c>
      <c r="M123" s="1" t="str">
        <f aca="false">"G111"</f>
        <v>G111</v>
      </c>
      <c r="O123" s="1" t="str">
        <f aca="false">I123&amp;" "&amp;J123&amp;" "&amp;K123&amp;" "&amp;L123&amp;" "&amp;M123</f>
        <v>N122 ( WIRE 360 ) X6400 Y797.091666666665 G111</v>
      </c>
    </row>
    <row r="124" customFormat="false" ht="13.8" hidden="false" customHeight="false" outlineLevel="0" collapsed="false">
      <c r="D124" s="1" t="n">
        <f aca="false">D123-1</f>
        <v>359</v>
      </c>
      <c r="E124" s="1" t="n">
        <f aca="false">E123+$B$4</f>
        <v>6400</v>
      </c>
      <c r="F124" s="1" t="n">
        <f aca="false">F123+$B$5</f>
        <v>801.883333333332</v>
      </c>
      <c r="I124" s="1" t="s">
        <v>139</v>
      </c>
      <c r="J124" s="1" t="str">
        <f aca="false">"( WIRE "&amp;D124&amp;" )"</f>
        <v>( WIRE 359 )</v>
      </c>
      <c r="K124" s="1" t="str">
        <f aca="false">"X"&amp;$E124</f>
        <v>X6400</v>
      </c>
      <c r="L124" s="1" t="str">
        <f aca="false">"Y"&amp;F124</f>
        <v>Y801.883333333332</v>
      </c>
      <c r="M124" s="1" t="str">
        <f aca="false">"G111"</f>
        <v>G111</v>
      </c>
      <c r="O124" s="1" t="str">
        <f aca="false">I124&amp;" "&amp;J124&amp;" "&amp;K124&amp;" "&amp;L124&amp;" "&amp;M124</f>
        <v>N123 ( WIRE 359 ) X6400 Y801.883333333332 G111</v>
      </c>
    </row>
    <row r="125" customFormat="false" ht="13.8" hidden="false" customHeight="false" outlineLevel="0" collapsed="false">
      <c r="D125" s="1" t="n">
        <f aca="false">D124-1</f>
        <v>358</v>
      </c>
      <c r="E125" s="1" t="n">
        <f aca="false">E124+$B$4</f>
        <v>6400</v>
      </c>
      <c r="F125" s="1" t="n">
        <f aca="false">F124+$B$5</f>
        <v>806.674999999999</v>
      </c>
      <c r="I125" s="1" t="s">
        <v>140</v>
      </c>
      <c r="J125" s="1" t="str">
        <f aca="false">"( WIRE "&amp;D125&amp;" )"</f>
        <v>( WIRE 358 )</v>
      </c>
      <c r="K125" s="1" t="str">
        <f aca="false">"X"&amp;$E125</f>
        <v>X6400</v>
      </c>
      <c r="L125" s="1" t="str">
        <f aca="false">"Y"&amp;F125</f>
        <v>Y806.674999999999</v>
      </c>
      <c r="M125" s="1" t="str">
        <f aca="false">"G111"</f>
        <v>G111</v>
      </c>
      <c r="O125" s="1" t="str">
        <f aca="false">I125&amp;" "&amp;J125&amp;" "&amp;K125&amp;" "&amp;L125&amp;" "&amp;M125</f>
        <v>N124 ( WIRE 358 ) X6400 Y806.674999999999 G111</v>
      </c>
    </row>
    <row r="126" customFormat="false" ht="13.8" hidden="false" customHeight="false" outlineLevel="0" collapsed="false">
      <c r="D126" s="1" t="n">
        <f aca="false">D125-1</f>
        <v>357</v>
      </c>
      <c r="E126" s="1" t="n">
        <f aca="false">E125+$B$4</f>
        <v>6400</v>
      </c>
      <c r="F126" s="1" t="n">
        <f aca="false">F125+$B$5</f>
        <v>811.466666666665</v>
      </c>
      <c r="I126" s="1" t="s">
        <v>141</v>
      </c>
      <c r="J126" s="1" t="str">
        <f aca="false">"( WIRE "&amp;D126&amp;" )"</f>
        <v>( WIRE 357 )</v>
      </c>
      <c r="K126" s="1" t="str">
        <f aca="false">"X"&amp;$E126</f>
        <v>X6400</v>
      </c>
      <c r="L126" s="1" t="str">
        <f aca="false">"Y"&amp;F126</f>
        <v>Y811.466666666665</v>
      </c>
      <c r="M126" s="1" t="str">
        <f aca="false">"G111"</f>
        <v>G111</v>
      </c>
      <c r="O126" s="1" t="str">
        <f aca="false">I126&amp;" "&amp;J126&amp;" "&amp;K126&amp;" "&amp;L126&amp;" "&amp;M126</f>
        <v>N125 ( WIRE 357 ) X6400 Y811.466666666665 G111</v>
      </c>
    </row>
    <row r="127" customFormat="false" ht="13.8" hidden="false" customHeight="false" outlineLevel="0" collapsed="false">
      <c r="D127" s="1" t="n">
        <f aca="false">D126-1</f>
        <v>356</v>
      </c>
      <c r="E127" s="1" t="n">
        <f aca="false">E126+$B$4</f>
        <v>6400</v>
      </c>
      <c r="F127" s="1" t="n">
        <f aca="false">F126+$B$5</f>
        <v>816.258333333332</v>
      </c>
      <c r="I127" s="1" t="s">
        <v>142</v>
      </c>
      <c r="J127" s="1" t="str">
        <f aca="false">"( WIRE "&amp;D127&amp;" )"</f>
        <v>( WIRE 356 )</v>
      </c>
      <c r="K127" s="1" t="str">
        <f aca="false">"X"&amp;$E127</f>
        <v>X6400</v>
      </c>
      <c r="L127" s="1" t="str">
        <f aca="false">"Y"&amp;F127</f>
        <v>Y816.258333333332</v>
      </c>
      <c r="M127" s="1" t="str">
        <f aca="false">"G111"</f>
        <v>G111</v>
      </c>
      <c r="O127" s="1" t="str">
        <f aca="false">I127&amp;" "&amp;J127&amp;" "&amp;K127&amp;" "&amp;L127&amp;" "&amp;M127</f>
        <v>N126 ( WIRE 356 ) X6400 Y816.258333333332 G111</v>
      </c>
    </row>
    <row r="128" customFormat="false" ht="13.8" hidden="false" customHeight="false" outlineLevel="0" collapsed="false">
      <c r="D128" s="1" t="n">
        <f aca="false">D127-1</f>
        <v>355</v>
      </c>
      <c r="E128" s="1" t="n">
        <f aca="false">E127+$B$4</f>
        <v>6400</v>
      </c>
      <c r="F128" s="1" t="n">
        <f aca="false">F127+$B$5</f>
        <v>821.049999999999</v>
      </c>
      <c r="I128" s="1" t="s">
        <v>143</v>
      </c>
      <c r="J128" s="1" t="str">
        <f aca="false">"( WIRE "&amp;D128&amp;" )"</f>
        <v>( WIRE 355 )</v>
      </c>
      <c r="K128" s="1" t="str">
        <f aca="false">"X"&amp;$E128</f>
        <v>X6400</v>
      </c>
      <c r="L128" s="1" t="str">
        <f aca="false">"Y"&amp;F128</f>
        <v>Y821.049999999998</v>
      </c>
      <c r="M128" s="1" t="str">
        <f aca="false">"G111"</f>
        <v>G111</v>
      </c>
      <c r="O128" s="1" t="str">
        <f aca="false">I128&amp;" "&amp;J128&amp;" "&amp;K128&amp;" "&amp;L128&amp;" "&amp;M128</f>
        <v>N127 ( WIRE 355 ) X6400 Y821.049999999998 G111</v>
      </c>
    </row>
    <row r="129" customFormat="false" ht="13.8" hidden="false" customHeight="false" outlineLevel="0" collapsed="false">
      <c r="D129" s="1" t="n">
        <f aca="false">D128-1</f>
        <v>354</v>
      </c>
      <c r="E129" s="1" t="n">
        <f aca="false">E128+$B$4</f>
        <v>6400</v>
      </c>
      <c r="F129" s="1" t="n">
        <f aca="false">F128+$B$5</f>
        <v>825.841666666665</v>
      </c>
      <c r="I129" s="1" t="s">
        <v>144</v>
      </c>
      <c r="J129" s="1" t="str">
        <f aca="false">"( WIRE "&amp;D129&amp;" )"</f>
        <v>( WIRE 354 )</v>
      </c>
      <c r="K129" s="1" t="str">
        <f aca="false">"X"&amp;$E129</f>
        <v>X6400</v>
      </c>
      <c r="L129" s="1" t="str">
        <f aca="false">"Y"&amp;F129</f>
        <v>Y825.841666666665</v>
      </c>
      <c r="M129" s="1" t="str">
        <f aca="false">"G111"</f>
        <v>G111</v>
      </c>
      <c r="O129" s="1" t="str">
        <f aca="false">I129&amp;" "&amp;J129&amp;" "&amp;K129&amp;" "&amp;L129&amp;" "&amp;M129</f>
        <v>N128 ( WIRE 354 ) X6400 Y825.841666666665 G111</v>
      </c>
    </row>
    <row r="130" customFormat="false" ht="13.8" hidden="false" customHeight="false" outlineLevel="0" collapsed="false">
      <c r="D130" s="1" t="n">
        <f aca="false">D129-1</f>
        <v>353</v>
      </c>
      <c r="E130" s="1" t="n">
        <f aca="false">E129+$B$4</f>
        <v>6400</v>
      </c>
      <c r="F130" s="1" t="n">
        <f aca="false">F129+$B$5</f>
        <v>830.633333333332</v>
      </c>
      <c r="I130" s="1" t="s">
        <v>145</v>
      </c>
      <c r="J130" s="1" t="str">
        <f aca="false">"( WIRE "&amp;D130&amp;" )"</f>
        <v>( WIRE 353 )</v>
      </c>
      <c r="K130" s="1" t="str">
        <f aca="false">"X"&amp;$E130</f>
        <v>X6400</v>
      </c>
      <c r="L130" s="1" t="str">
        <f aca="false">"Y"&amp;F130</f>
        <v>Y830.633333333332</v>
      </c>
      <c r="M130" s="1" t="str">
        <f aca="false">"G111"</f>
        <v>G111</v>
      </c>
      <c r="O130" s="1" t="str">
        <f aca="false">I130&amp;" "&amp;J130&amp;" "&amp;K130&amp;" "&amp;L130&amp;" "&amp;M130</f>
        <v>N129 ( WIRE 353 ) X6400 Y830.633333333332 G111</v>
      </c>
    </row>
    <row r="131" customFormat="false" ht="13.8" hidden="false" customHeight="false" outlineLevel="0" collapsed="false">
      <c r="D131" s="1" t="n">
        <f aca="false">D130-1</f>
        <v>352</v>
      </c>
      <c r="E131" s="1" t="n">
        <f aca="false">E130+$B$4</f>
        <v>6400</v>
      </c>
      <c r="F131" s="1" t="n">
        <f aca="false">F130+$B$5</f>
        <v>835.424999999998</v>
      </c>
      <c r="I131" s="1" t="s">
        <v>146</v>
      </c>
      <c r="J131" s="1" t="str">
        <f aca="false">"( WIRE "&amp;D131&amp;" )"</f>
        <v>( WIRE 352 )</v>
      </c>
      <c r="K131" s="1" t="str">
        <f aca="false">"X"&amp;$E131</f>
        <v>X6400</v>
      </c>
      <c r="L131" s="1" t="str">
        <f aca="false">"Y"&amp;F131</f>
        <v>Y835.424999999998</v>
      </c>
      <c r="M131" s="1" t="str">
        <f aca="false">"G111"</f>
        <v>G111</v>
      </c>
      <c r="O131" s="1" t="str">
        <f aca="false">I131&amp;" "&amp;J131&amp;" "&amp;K131&amp;" "&amp;L131&amp;" "&amp;M131</f>
        <v>N130 ( WIRE 352 ) X6400 Y835.424999999998 G111</v>
      </c>
    </row>
    <row r="132" customFormat="false" ht="13.8" hidden="false" customHeight="false" outlineLevel="0" collapsed="false">
      <c r="D132" s="1" t="n">
        <f aca="false">D131-1</f>
        <v>351</v>
      </c>
      <c r="E132" s="1" t="n">
        <f aca="false">E131+$B$4</f>
        <v>6400</v>
      </c>
      <c r="F132" s="1" t="n">
        <f aca="false">F131+$B$5</f>
        <v>840.216666666665</v>
      </c>
      <c r="I132" s="1" t="s">
        <v>147</v>
      </c>
      <c r="J132" s="1" t="str">
        <f aca="false">"( WIRE "&amp;D132&amp;" )"</f>
        <v>( WIRE 351 )</v>
      </c>
      <c r="K132" s="1" t="str">
        <f aca="false">"X"&amp;$E132</f>
        <v>X6400</v>
      </c>
      <c r="L132" s="1" t="str">
        <f aca="false">"Y"&amp;F132</f>
        <v>Y840.216666666665</v>
      </c>
      <c r="M132" s="1" t="str">
        <f aca="false">"G111"</f>
        <v>G111</v>
      </c>
      <c r="O132" s="1" t="str">
        <f aca="false">I132&amp;" "&amp;J132&amp;" "&amp;K132&amp;" "&amp;L132&amp;" "&amp;M132</f>
        <v>N131 ( WIRE 351 ) X6400 Y840.216666666665 G111</v>
      </c>
    </row>
    <row r="133" customFormat="false" ht="13.8" hidden="false" customHeight="false" outlineLevel="0" collapsed="false">
      <c r="D133" s="1" t="n">
        <f aca="false">D132-1</f>
        <v>350</v>
      </c>
      <c r="E133" s="1" t="n">
        <f aca="false">E132+$B$4</f>
        <v>6400</v>
      </c>
      <c r="F133" s="1" t="n">
        <f aca="false">F132+$B$5</f>
        <v>845.008333333332</v>
      </c>
      <c r="I133" s="1" t="s">
        <v>148</v>
      </c>
      <c r="J133" s="1" t="str">
        <f aca="false">"( WIRE "&amp;D133&amp;" )"</f>
        <v>( WIRE 350 )</v>
      </c>
      <c r="K133" s="1" t="str">
        <f aca="false">"X"&amp;$E133</f>
        <v>X6400</v>
      </c>
      <c r="L133" s="1" t="str">
        <f aca="false">"Y"&amp;F133</f>
        <v>Y845.008333333332</v>
      </c>
      <c r="M133" s="1" t="str">
        <f aca="false">"G111"</f>
        <v>G111</v>
      </c>
      <c r="O133" s="1" t="str">
        <f aca="false">I133&amp;" "&amp;J133&amp;" "&amp;K133&amp;" "&amp;L133&amp;" "&amp;M133</f>
        <v>N132 ( WIRE 350 ) X6400 Y845.008333333332 G111</v>
      </c>
    </row>
    <row r="134" customFormat="false" ht="13.8" hidden="false" customHeight="false" outlineLevel="0" collapsed="false">
      <c r="D134" s="1" t="n">
        <f aca="false">D133-1</f>
        <v>349</v>
      </c>
      <c r="E134" s="1" t="n">
        <f aca="false">E133+$B$4</f>
        <v>6400</v>
      </c>
      <c r="F134" s="1" t="n">
        <f aca="false">F133+$B$5</f>
        <v>849.799999999998</v>
      </c>
      <c r="I134" s="1" t="s">
        <v>149</v>
      </c>
      <c r="J134" s="1" t="str">
        <f aca="false">"( WIRE "&amp;D134&amp;" )"</f>
        <v>( WIRE 349 )</v>
      </c>
      <c r="K134" s="1" t="str">
        <f aca="false">"X"&amp;$E134</f>
        <v>X6400</v>
      </c>
      <c r="L134" s="1" t="str">
        <f aca="false">"Y"&amp;F134</f>
        <v>Y849.799999999998</v>
      </c>
      <c r="M134" s="1" t="str">
        <f aca="false">"G111"</f>
        <v>G111</v>
      </c>
      <c r="O134" s="1" t="str">
        <f aca="false">I134&amp;" "&amp;J134&amp;" "&amp;K134&amp;" "&amp;L134&amp;" "&amp;M134</f>
        <v>N133 ( WIRE 349 ) X6400 Y849.799999999998 G111</v>
      </c>
    </row>
    <row r="135" customFormat="false" ht="13.8" hidden="false" customHeight="false" outlineLevel="0" collapsed="false">
      <c r="D135" s="1" t="n">
        <f aca="false">D134-1</f>
        <v>348</v>
      </c>
      <c r="E135" s="1" t="n">
        <f aca="false">E134+$B$4</f>
        <v>6400</v>
      </c>
      <c r="F135" s="1" t="n">
        <f aca="false">F134+$B$5</f>
        <v>854.591666666665</v>
      </c>
      <c r="I135" s="1" t="s">
        <v>150</v>
      </c>
      <c r="J135" s="1" t="str">
        <f aca="false">"( WIRE "&amp;D135&amp;" )"</f>
        <v>( WIRE 348 )</v>
      </c>
      <c r="K135" s="1" t="str">
        <f aca="false">"X"&amp;$E135</f>
        <v>X6400</v>
      </c>
      <c r="L135" s="1" t="str">
        <f aca="false">"Y"&amp;F135</f>
        <v>Y854.591666666665</v>
      </c>
      <c r="M135" s="1" t="str">
        <f aca="false">"G111"</f>
        <v>G111</v>
      </c>
      <c r="O135" s="1" t="str">
        <f aca="false">I135&amp;" "&amp;J135&amp;" "&amp;K135&amp;" "&amp;L135&amp;" "&amp;M135</f>
        <v>N134 ( WIRE 348 ) X6400 Y854.591666666665 G111</v>
      </c>
    </row>
    <row r="136" customFormat="false" ht="13.8" hidden="false" customHeight="false" outlineLevel="0" collapsed="false">
      <c r="D136" s="1" t="n">
        <f aca="false">D135-1</f>
        <v>347</v>
      </c>
      <c r="E136" s="1" t="n">
        <f aca="false">E135+$B$4</f>
        <v>6400</v>
      </c>
      <c r="F136" s="1" t="n">
        <f aca="false">F135+$B$5</f>
        <v>859.383333333332</v>
      </c>
      <c r="I136" s="1" t="s">
        <v>151</v>
      </c>
      <c r="J136" s="1" t="str">
        <f aca="false">"( WIRE "&amp;D136&amp;" )"</f>
        <v>( WIRE 347 )</v>
      </c>
      <c r="K136" s="1" t="str">
        <f aca="false">"X"&amp;$E136</f>
        <v>X6400</v>
      </c>
      <c r="L136" s="1" t="str">
        <f aca="false">"Y"&amp;F136</f>
        <v>Y859.383333333332</v>
      </c>
      <c r="M136" s="1" t="str">
        <f aca="false">"G111"</f>
        <v>G111</v>
      </c>
      <c r="O136" s="1" t="str">
        <f aca="false">I136&amp;" "&amp;J136&amp;" "&amp;K136&amp;" "&amp;L136&amp;" "&amp;M136</f>
        <v>N135 ( WIRE 347 ) X6400 Y859.383333333332 G111</v>
      </c>
    </row>
    <row r="137" customFormat="false" ht="13.8" hidden="false" customHeight="false" outlineLevel="0" collapsed="false">
      <c r="D137" s="1" t="n">
        <f aca="false">D136-1</f>
        <v>346</v>
      </c>
      <c r="E137" s="1" t="n">
        <f aca="false">E136+$B$4</f>
        <v>6400</v>
      </c>
      <c r="F137" s="1" t="n">
        <f aca="false">F136+$B$5</f>
        <v>864.174999999998</v>
      </c>
      <c r="I137" s="1" t="s">
        <v>152</v>
      </c>
      <c r="J137" s="1" t="str">
        <f aca="false">"( WIRE "&amp;D137&amp;" )"</f>
        <v>( WIRE 346 )</v>
      </c>
      <c r="K137" s="1" t="str">
        <f aca="false">"X"&amp;$E137</f>
        <v>X6400</v>
      </c>
      <c r="L137" s="1" t="str">
        <f aca="false">"Y"&amp;F137</f>
        <v>Y864.174999999998</v>
      </c>
      <c r="M137" s="1" t="str">
        <f aca="false">"G111"</f>
        <v>G111</v>
      </c>
      <c r="O137" s="1" t="str">
        <f aca="false">I137&amp;" "&amp;J137&amp;" "&amp;K137&amp;" "&amp;L137&amp;" "&amp;M137</f>
        <v>N136 ( WIRE 346 ) X6400 Y864.174999999998 G111</v>
      </c>
    </row>
    <row r="138" customFormat="false" ht="13.8" hidden="false" customHeight="false" outlineLevel="0" collapsed="false">
      <c r="D138" s="1" t="n">
        <f aca="false">D137-1</f>
        <v>345</v>
      </c>
      <c r="E138" s="1" t="n">
        <f aca="false">E137+$B$4</f>
        <v>6400</v>
      </c>
      <c r="F138" s="1" t="n">
        <f aca="false">F137+$B$5</f>
        <v>868.966666666665</v>
      </c>
      <c r="I138" s="1" t="s">
        <v>153</v>
      </c>
      <c r="J138" s="1" t="str">
        <f aca="false">"( WIRE "&amp;D138&amp;" )"</f>
        <v>( WIRE 345 )</v>
      </c>
      <c r="K138" s="1" t="str">
        <f aca="false">"X"&amp;$E138</f>
        <v>X6400</v>
      </c>
      <c r="L138" s="1" t="str">
        <f aca="false">"Y"&amp;F138</f>
        <v>Y868.966666666665</v>
      </c>
      <c r="M138" s="1" t="str">
        <f aca="false">"G111"</f>
        <v>G111</v>
      </c>
      <c r="O138" s="1" t="str">
        <f aca="false">I138&amp;" "&amp;J138&amp;" "&amp;K138&amp;" "&amp;L138&amp;" "&amp;M138</f>
        <v>N137 ( WIRE 345 ) X6400 Y868.966666666665 G111</v>
      </c>
    </row>
    <row r="139" customFormat="false" ht="13.8" hidden="false" customHeight="false" outlineLevel="0" collapsed="false">
      <c r="D139" s="1" t="n">
        <f aca="false">D138-1</f>
        <v>344</v>
      </c>
      <c r="E139" s="1" t="n">
        <f aca="false">E138+$B$4</f>
        <v>6400</v>
      </c>
      <c r="F139" s="1" t="n">
        <f aca="false">F138+$B$5</f>
        <v>873.758333333331</v>
      </c>
      <c r="I139" s="1" t="s">
        <v>154</v>
      </c>
      <c r="J139" s="1" t="str">
        <f aca="false">"( WIRE "&amp;D139&amp;" )"</f>
        <v>( WIRE 344 )</v>
      </c>
      <c r="K139" s="1" t="str">
        <f aca="false">"X"&amp;$E139</f>
        <v>X6400</v>
      </c>
      <c r="L139" s="1" t="str">
        <f aca="false">"Y"&amp;F139</f>
        <v>Y873.758333333331</v>
      </c>
      <c r="M139" s="1" t="str">
        <f aca="false">"G111"</f>
        <v>G111</v>
      </c>
      <c r="O139" s="1" t="str">
        <f aca="false">I139&amp;" "&amp;J139&amp;" "&amp;K139&amp;" "&amp;L139&amp;" "&amp;M139</f>
        <v>N138 ( WIRE 344 ) X6400 Y873.758333333331 G111</v>
      </c>
    </row>
    <row r="140" customFormat="false" ht="13.8" hidden="false" customHeight="false" outlineLevel="0" collapsed="false">
      <c r="D140" s="1" t="n">
        <f aca="false">D139-1</f>
        <v>343</v>
      </c>
      <c r="E140" s="1" t="n">
        <f aca="false">E139+$B$4</f>
        <v>6400</v>
      </c>
      <c r="F140" s="1" t="n">
        <f aca="false">F139+$B$5</f>
        <v>878.549999999998</v>
      </c>
      <c r="I140" s="1" t="s">
        <v>155</v>
      </c>
      <c r="J140" s="1" t="str">
        <f aca="false">"( WIRE "&amp;D140&amp;" )"</f>
        <v>( WIRE 343 )</v>
      </c>
      <c r="K140" s="1" t="str">
        <f aca="false">"X"&amp;$E140</f>
        <v>X6400</v>
      </c>
      <c r="L140" s="1" t="str">
        <f aca="false">"Y"&amp;F140</f>
        <v>Y878.549999999998</v>
      </c>
      <c r="M140" s="1" t="str">
        <f aca="false">"G111"</f>
        <v>G111</v>
      </c>
      <c r="O140" s="1" t="str">
        <f aca="false">I140&amp;" "&amp;J140&amp;" "&amp;K140&amp;" "&amp;L140&amp;" "&amp;M140</f>
        <v>N139 ( WIRE 343 ) X6400 Y878.549999999998 G111</v>
      </c>
    </row>
    <row r="141" customFormat="false" ht="13.8" hidden="false" customHeight="false" outlineLevel="0" collapsed="false">
      <c r="D141" s="1" t="n">
        <f aca="false">D140-1</f>
        <v>342</v>
      </c>
      <c r="E141" s="1" t="n">
        <f aca="false">E140+$B$4</f>
        <v>6400</v>
      </c>
      <c r="F141" s="1" t="n">
        <f aca="false">F140+$B$5</f>
        <v>883.341666666665</v>
      </c>
      <c r="I141" s="1" t="s">
        <v>156</v>
      </c>
      <c r="J141" s="1" t="str">
        <f aca="false">"( WIRE "&amp;D141&amp;" )"</f>
        <v>( WIRE 342 )</v>
      </c>
      <c r="K141" s="1" t="str">
        <f aca="false">"X"&amp;$E141</f>
        <v>X6400</v>
      </c>
      <c r="L141" s="1" t="str">
        <f aca="false">"Y"&amp;F141</f>
        <v>Y883.341666666665</v>
      </c>
      <c r="M141" s="1" t="str">
        <f aca="false">"G111"</f>
        <v>G111</v>
      </c>
      <c r="O141" s="1" t="str">
        <f aca="false">I141&amp;" "&amp;J141&amp;" "&amp;K141&amp;" "&amp;L141&amp;" "&amp;M141</f>
        <v>N140 ( WIRE 342 ) X6400 Y883.341666666665 G111</v>
      </c>
    </row>
    <row r="142" customFormat="false" ht="13.8" hidden="false" customHeight="false" outlineLevel="0" collapsed="false">
      <c r="D142" s="1" t="n">
        <f aca="false">D141-1</f>
        <v>341</v>
      </c>
      <c r="E142" s="1" t="n">
        <f aca="false">E141+$B$4</f>
        <v>6400</v>
      </c>
      <c r="F142" s="1" t="n">
        <f aca="false">F141+$B$5</f>
        <v>888.133333333331</v>
      </c>
      <c r="I142" s="1" t="s">
        <v>157</v>
      </c>
      <c r="J142" s="1" t="str">
        <f aca="false">"( WIRE "&amp;D142&amp;" )"</f>
        <v>( WIRE 341 )</v>
      </c>
      <c r="K142" s="1" t="str">
        <f aca="false">"X"&amp;$E142</f>
        <v>X6400</v>
      </c>
      <c r="L142" s="1" t="str">
        <f aca="false">"Y"&amp;F142</f>
        <v>Y888.133333333331</v>
      </c>
      <c r="M142" s="1" t="str">
        <f aca="false">"G111"</f>
        <v>G111</v>
      </c>
      <c r="O142" s="1" t="str">
        <f aca="false">I142&amp;" "&amp;J142&amp;" "&amp;K142&amp;" "&amp;L142&amp;" "&amp;M142</f>
        <v>N141 ( WIRE 341 ) X6400 Y888.133333333331 G111</v>
      </c>
    </row>
    <row r="143" customFormat="false" ht="13.8" hidden="false" customHeight="false" outlineLevel="0" collapsed="false">
      <c r="D143" s="1" t="n">
        <f aca="false">D142-1</f>
        <v>340</v>
      </c>
      <c r="E143" s="1" t="n">
        <f aca="false">E142+$B$4</f>
        <v>6400</v>
      </c>
      <c r="F143" s="1" t="n">
        <f aca="false">F142+$B$5</f>
        <v>892.924999999998</v>
      </c>
      <c r="I143" s="1" t="s">
        <v>158</v>
      </c>
      <c r="J143" s="1" t="str">
        <f aca="false">"( WIRE "&amp;D143&amp;" )"</f>
        <v>( WIRE 340 )</v>
      </c>
      <c r="K143" s="1" t="str">
        <f aca="false">"X"&amp;$E143</f>
        <v>X6400</v>
      </c>
      <c r="L143" s="1" t="str">
        <f aca="false">"Y"&amp;F143</f>
        <v>Y892.924999999998</v>
      </c>
      <c r="M143" s="1" t="str">
        <f aca="false">"G111"</f>
        <v>G111</v>
      </c>
      <c r="O143" s="1" t="str">
        <f aca="false">I143&amp;" "&amp;J143&amp;" "&amp;K143&amp;" "&amp;L143&amp;" "&amp;M143</f>
        <v>N142 ( WIRE 340 ) X6400 Y892.924999999998 G111</v>
      </c>
    </row>
    <row r="144" customFormat="false" ht="13.8" hidden="false" customHeight="false" outlineLevel="0" collapsed="false">
      <c r="D144" s="1" t="n">
        <f aca="false">D143-1</f>
        <v>339</v>
      </c>
      <c r="E144" s="1" t="n">
        <f aca="false">E143+$B$4</f>
        <v>6400</v>
      </c>
      <c r="F144" s="1" t="n">
        <f aca="false">F143+$B$5</f>
        <v>897.716666666665</v>
      </c>
      <c r="I144" s="1" t="s">
        <v>159</v>
      </c>
      <c r="J144" s="1" t="str">
        <f aca="false">"( WIRE "&amp;D144&amp;" )"</f>
        <v>( WIRE 339 )</v>
      </c>
      <c r="K144" s="1" t="str">
        <f aca="false">"X"&amp;$E144</f>
        <v>X6400</v>
      </c>
      <c r="L144" s="1" t="str">
        <f aca="false">"Y"&amp;F144</f>
        <v>Y897.716666666665</v>
      </c>
      <c r="M144" s="1" t="str">
        <f aca="false">"G111"</f>
        <v>G111</v>
      </c>
      <c r="O144" s="1" t="str">
        <f aca="false">I144&amp;" "&amp;J144&amp;" "&amp;K144&amp;" "&amp;L144&amp;" "&amp;M144</f>
        <v>N143 ( WIRE 339 ) X6400 Y897.716666666665 G111</v>
      </c>
    </row>
    <row r="145" customFormat="false" ht="13.8" hidden="false" customHeight="false" outlineLevel="0" collapsed="false">
      <c r="D145" s="1" t="n">
        <f aca="false">D144-1</f>
        <v>338</v>
      </c>
      <c r="E145" s="1" t="n">
        <f aca="false">E144+$B$4</f>
        <v>6400</v>
      </c>
      <c r="F145" s="1" t="n">
        <f aca="false">F144+$B$5</f>
        <v>902.508333333331</v>
      </c>
      <c r="I145" s="1" t="s">
        <v>160</v>
      </c>
      <c r="J145" s="1" t="str">
        <f aca="false">"( WIRE "&amp;D145&amp;" )"</f>
        <v>( WIRE 338 )</v>
      </c>
      <c r="K145" s="1" t="str">
        <f aca="false">"X"&amp;$E145</f>
        <v>X6400</v>
      </c>
      <c r="L145" s="1" t="str">
        <f aca="false">"Y"&amp;F145</f>
        <v>Y902.508333333331</v>
      </c>
      <c r="M145" s="1" t="str">
        <f aca="false">"G111"</f>
        <v>G111</v>
      </c>
      <c r="O145" s="1" t="str">
        <f aca="false">I145&amp;" "&amp;J145&amp;" "&amp;K145&amp;" "&amp;L145&amp;" "&amp;M145</f>
        <v>N144 ( WIRE 338 ) X6400 Y902.508333333331 G111</v>
      </c>
    </row>
    <row r="146" customFormat="false" ht="13.8" hidden="false" customHeight="false" outlineLevel="0" collapsed="false">
      <c r="D146" s="1" t="n">
        <f aca="false">D145-1</f>
        <v>337</v>
      </c>
      <c r="E146" s="1" t="n">
        <f aca="false">E145+$B$4</f>
        <v>6400</v>
      </c>
      <c r="F146" s="1" t="n">
        <f aca="false">F145+$B$5</f>
        <v>907.299999999998</v>
      </c>
      <c r="I146" s="1" t="s">
        <v>161</v>
      </c>
      <c r="J146" s="1" t="str">
        <f aca="false">"( WIRE "&amp;D146&amp;" )"</f>
        <v>( WIRE 337 )</v>
      </c>
      <c r="K146" s="1" t="str">
        <f aca="false">"X"&amp;$E146</f>
        <v>X6400</v>
      </c>
      <c r="L146" s="1" t="str">
        <f aca="false">"Y"&amp;F146</f>
        <v>Y907.299999999998</v>
      </c>
      <c r="M146" s="1" t="str">
        <f aca="false">"G111"</f>
        <v>G111</v>
      </c>
      <c r="O146" s="1" t="str">
        <f aca="false">I146&amp;" "&amp;J146&amp;" "&amp;K146&amp;" "&amp;L146&amp;" "&amp;M146</f>
        <v>N145 ( WIRE 337 ) X6400 Y907.299999999998 G111</v>
      </c>
    </row>
    <row r="147" customFormat="false" ht="13.8" hidden="false" customHeight="false" outlineLevel="0" collapsed="false">
      <c r="D147" s="1" t="n">
        <f aca="false">D146-1</f>
        <v>336</v>
      </c>
      <c r="E147" s="1" t="n">
        <f aca="false">E146+$B$4</f>
        <v>6400</v>
      </c>
      <c r="F147" s="1" t="n">
        <f aca="false">F146+$B$5</f>
        <v>912.091666666665</v>
      </c>
      <c r="I147" s="1" t="s">
        <v>162</v>
      </c>
      <c r="J147" s="1" t="str">
        <f aca="false">"( WIRE "&amp;D147&amp;" )"</f>
        <v>( WIRE 336 )</v>
      </c>
      <c r="K147" s="1" t="str">
        <f aca="false">"X"&amp;$E147</f>
        <v>X6400</v>
      </c>
      <c r="L147" s="1" t="str">
        <f aca="false">"Y"&amp;F147</f>
        <v>Y912.091666666664</v>
      </c>
      <c r="M147" s="1" t="str">
        <f aca="false">"G111"</f>
        <v>G111</v>
      </c>
      <c r="O147" s="1" t="str">
        <f aca="false">I147&amp;" "&amp;J147&amp;" "&amp;K147&amp;" "&amp;L147&amp;" "&amp;M147</f>
        <v>N146 ( WIRE 336 ) X6400 Y912.091666666664 G111</v>
      </c>
    </row>
    <row r="148" customFormat="false" ht="13.8" hidden="false" customHeight="false" outlineLevel="0" collapsed="false">
      <c r="D148" s="1" t="n">
        <f aca="false">D147-1</f>
        <v>335</v>
      </c>
      <c r="E148" s="1" t="n">
        <f aca="false">E147+$B$4</f>
        <v>6400</v>
      </c>
      <c r="F148" s="1" t="n">
        <f aca="false">F147+$B$5</f>
        <v>916.883333333331</v>
      </c>
      <c r="I148" s="1" t="s">
        <v>163</v>
      </c>
      <c r="J148" s="1" t="str">
        <f aca="false">"( WIRE "&amp;D148&amp;" )"</f>
        <v>( WIRE 335 )</v>
      </c>
      <c r="K148" s="1" t="str">
        <f aca="false">"X"&amp;$E148</f>
        <v>X6400</v>
      </c>
      <c r="L148" s="1" t="str">
        <f aca="false">"Y"&amp;F148</f>
        <v>Y916.883333333331</v>
      </c>
      <c r="M148" s="1" t="str">
        <f aca="false">"G111"</f>
        <v>G111</v>
      </c>
      <c r="O148" s="1" t="str">
        <f aca="false">I148&amp;" "&amp;J148&amp;" "&amp;K148&amp;" "&amp;L148&amp;" "&amp;M148</f>
        <v>N147 ( WIRE 335 ) X6400 Y916.883333333331 G111</v>
      </c>
    </row>
    <row r="149" customFormat="false" ht="13.8" hidden="false" customHeight="false" outlineLevel="0" collapsed="false">
      <c r="D149" s="1" t="n">
        <f aca="false">D148-1</f>
        <v>334</v>
      </c>
      <c r="E149" s="1" t="n">
        <f aca="false">E148+$B$4</f>
        <v>6400</v>
      </c>
      <c r="F149" s="1" t="n">
        <f aca="false">F148+$B$5</f>
        <v>921.674999999998</v>
      </c>
      <c r="I149" s="1" t="s">
        <v>164</v>
      </c>
      <c r="J149" s="1" t="str">
        <f aca="false">"( WIRE "&amp;D149&amp;" )"</f>
        <v>( WIRE 334 )</v>
      </c>
      <c r="K149" s="1" t="str">
        <f aca="false">"X"&amp;$E149</f>
        <v>X6400</v>
      </c>
      <c r="L149" s="1" t="str">
        <f aca="false">"Y"&amp;F149</f>
        <v>Y921.674999999998</v>
      </c>
      <c r="M149" s="1" t="str">
        <f aca="false">"G111"</f>
        <v>G111</v>
      </c>
      <c r="O149" s="1" t="str">
        <f aca="false">I149&amp;" "&amp;J149&amp;" "&amp;K149&amp;" "&amp;L149&amp;" "&amp;M149</f>
        <v>N148 ( WIRE 334 ) X6400 Y921.674999999998 G111</v>
      </c>
    </row>
    <row r="150" customFormat="false" ht="13.8" hidden="false" customHeight="false" outlineLevel="0" collapsed="false">
      <c r="D150" s="1" t="n">
        <f aca="false">D149-1</f>
        <v>333</v>
      </c>
      <c r="E150" s="1" t="n">
        <f aca="false">E149+$B$4</f>
        <v>6400</v>
      </c>
      <c r="F150" s="1" t="n">
        <f aca="false">F149+$B$5</f>
        <v>926.466666666664</v>
      </c>
      <c r="I150" s="1" t="s">
        <v>165</v>
      </c>
      <c r="J150" s="1" t="str">
        <f aca="false">"( WIRE "&amp;D150&amp;" )"</f>
        <v>( WIRE 333 )</v>
      </c>
      <c r="K150" s="1" t="str">
        <f aca="false">"X"&amp;$E150</f>
        <v>X6400</v>
      </c>
      <c r="L150" s="1" t="str">
        <f aca="false">"Y"&amp;F150</f>
        <v>Y926.466666666664</v>
      </c>
      <c r="M150" s="1" t="str">
        <f aca="false">"G111"</f>
        <v>G111</v>
      </c>
      <c r="O150" s="1" t="str">
        <f aca="false">I150&amp;" "&amp;J150&amp;" "&amp;K150&amp;" "&amp;L150&amp;" "&amp;M150</f>
        <v>N149 ( WIRE 333 ) X6400 Y926.466666666664 G111</v>
      </c>
    </row>
    <row r="151" customFormat="false" ht="13.8" hidden="false" customHeight="false" outlineLevel="0" collapsed="false">
      <c r="D151" s="1" t="n">
        <f aca="false">D150-1</f>
        <v>332</v>
      </c>
      <c r="E151" s="1" t="n">
        <f aca="false">E150+$B$4</f>
        <v>6400</v>
      </c>
      <c r="F151" s="1" t="n">
        <f aca="false">F150+$B$5</f>
        <v>931.258333333331</v>
      </c>
      <c r="I151" s="1" t="s">
        <v>166</v>
      </c>
      <c r="J151" s="1" t="str">
        <f aca="false">"( WIRE "&amp;D151&amp;" )"</f>
        <v>( WIRE 332 )</v>
      </c>
      <c r="K151" s="1" t="str">
        <f aca="false">"X"&amp;$E151</f>
        <v>X6400</v>
      </c>
      <c r="L151" s="1" t="str">
        <f aca="false">"Y"&amp;F151</f>
        <v>Y931.258333333331</v>
      </c>
      <c r="M151" s="1" t="str">
        <f aca="false">"G111"</f>
        <v>G111</v>
      </c>
      <c r="O151" s="1" t="str">
        <f aca="false">I151&amp;" "&amp;J151&amp;" "&amp;K151&amp;" "&amp;L151&amp;" "&amp;M151</f>
        <v>N150 ( WIRE 332 ) X6400 Y931.258333333331 G111</v>
      </c>
    </row>
    <row r="152" customFormat="false" ht="13.8" hidden="false" customHeight="false" outlineLevel="0" collapsed="false">
      <c r="D152" s="1" t="n">
        <f aca="false">D151-1</f>
        <v>331</v>
      </c>
      <c r="E152" s="1" t="n">
        <f aca="false">E151+$B$4</f>
        <v>6400</v>
      </c>
      <c r="F152" s="1" t="n">
        <f aca="false">F151+$B$5</f>
        <v>936.049999999998</v>
      </c>
      <c r="I152" s="1" t="s">
        <v>167</v>
      </c>
      <c r="J152" s="1" t="str">
        <f aca="false">"( WIRE "&amp;D152&amp;" )"</f>
        <v>( WIRE 331 )</v>
      </c>
      <c r="K152" s="1" t="str">
        <f aca="false">"X"&amp;$E152</f>
        <v>X6400</v>
      </c>
      <c r="L152" s="1" t="str">
        <f aca="false">"Y"&amp;F152</f>
        <v>Y936.049999999998</v>
      </c>
      <c r="M152" s="1" t="str">
        <f aca="false">"G111"</f>
        <v>G111</v>
      </c>
      <c r="O152" s="1" t="str">
        <f aca="false">I152&amp;" "&amp;J152&amp;" "&amp;K152&amp;" "&amp;L152&amp;" "&amp;M152</f>
        <v>N151 ( WIRE 331 ) X6400 Y936.049999999998 G111</v>
      </c>
    </row>
    <row r="153" customFormat="false" ht="13.8" hidden="false" customHeight="false" outlineLevel="0" collapsed="false">
      <c r="D153" s="1" t="n">
        <f aca="false">D152-1</f>
        <v>330</v>
      </c>
      <c r="E153" s="1" t="n">
        <f aca="false">E152+$B$4</f>
        <v>6400</v>
      </c>
      <c r="F153" s="1" t="n">
        <f aca="false">F152+$B$5</f>
        <v>940.841666666664</v>
      </c>
      <c r="I153" s="1" t="s">
        <v>168</v>
      </c>
      <c r="J153" s="1" t="str">
        <f aca="false">"( WIRE "&amp;D153&amp;" )"</f>
        <v>( WIRE 330 )</v>
      </c>
      <c r="K153" s="1" t="str">
        <f aca="false">"X"&amp;$E153</f>
        <v>X6400</v>
      </c>
      <c r="L153" s="1" t="str">
        <f aca="false">"Y"&amp;F153</f>
        <v>Y940.841666666664</v>
      </c>
      <c r="M153" s="1" t="str">
        <f aca="false">"G111"</f>
        <v>G111</v>
      </c>
      <c r="O153" s="1" t="str">
        <f aca="false">I153&amp;" "&amp;J153&amp;" "&amp;K153&amp;" "&amp;L153&amp;" "&amp;M153</f>
        <v>N152 ( WIRE 330 ) X6400 Y940.841666666664 G111</v>
      </c>
    </row>
    <row r="154" customFormat="false" ht="13.8" hidden="false" customHeight="false" outlineLevel="0" collapsed="false">
      <c r="D154" s="1" t="n">
        <f aca="false">D153-1</f>
        <v>329</v>
      </c>
      <c r="E154" s="1" t="n">
        <f aca="false">E153+$B$4</f>
        <v>6400</v>
      </c>
      <c r="F154" s="1" t="n">
        <f aca="false">F153+$B$5</f>
        <v>945.633333333331</v>
      </c>
      <c r="I154" s="1" t="s">
        <v>169</v>
      </c>
      <c r="J154" s="1" t="str">
        <f aca="false">"( WIRE "&amp;D154&amp;" )"</f>
        <v>( WIRE 329 )</v>
      </c>
      <c r="K154" s="1" t="str">
        <f aca="false">"X"&amp;$E154</f>
        <v>X6400</v>
      </c>
      <c r="L154" s="1" t="str">
        <f aca="false">"Y"&amp;F154</f>
        <v>Y945.633333333331</v>
      </c>
      <c r="M154" s="1" t="str">
        <f aca="false">"G111"</f>
        <v>G111</v>
      </c>
      <c r="O154" s="1" t="str">
        <f aca="false">I154&amp;" "&amp;J154&amp;" "&amp;K154&amp;" "&amp;L154&amp;" "&amp;M154</f>
        <v>N153 ( WIRE 329 ) X6400 Y945.633333333331 G111</v>
      </c>
    </row>
    <row r="155" customFormat="false" ht="13.8" hidden="false" customHeight="false" outlineLevel="0" collapsed="false">
      <c r="D155" s="1" t="n">
        <f aca="false">D154-1</f>
        <v>328</v>
      </c>
      <c r="E155" s="1" t="n">
        <f aca="false">E154+$B$4</f>
        <v>6400</v>
      </c>
      <c r="F155" s="1" t="n">
        <f aca="false">F154+$B$5</f>
        <v>950.424999999997</v>
      </c>
      <c r="I155" s="1" t="s">
        <v>170</v>
      </c>
      <c r="J155" s="1" t="str">
        <f aca="false">"( WIRE "&amp;D155&amp;" )"</f>
        <v>( WIRE 328 )</v>
      </c>
      <c r="K155" s="1" t="str">
        <f aca="false">"X"&amp;$E155</f>
        <v>X6400</v>
      </c>
      <c r="L155" s="1" t="str">
        <f aca="false">"Y"&amp;F155</f>
        <v>Y950.424999999997</v>
      </c>
      <c r="M155" s="1" t="str">
        <f aca="false">"G111"</f>
        <v>G111</v>
      </c>
      <c r="O155" s="1" t="str">
        <f aca="false">I155&amp;" "&amp;J155&amp;" "&amp;K155&amp;" "&amp;L155&amp;" "&amp;M155</f>
        <v>N154 ( WIRE 328 ) X6400 Y950.424999999997 G111</v>
      </c>
    </row>
    <row r="156" customFormat="false" ht="13.8" hidden="false" customHeight="false" outlineLevel="0" collapsed="false">
      <c r="D156" s="1" t="n">
        <f aca="false">D155-1</f>
        <v>327</v>
      </c>
      <c r="E156" s="1" t="n">
        <f aca="false">E155+$B$4</f>
        <v>6400</v>
      </c>
      <c r="F156" s="1" t="n">
        <f aca="false">F155+$B$5</f>
        <v>955.216666666664</v>
      </c>
      <c r="I156" s="1" t="s">
        <v>171</v>
      </c>
      <c r="J156" s="1" t="str">
        <f aca="false">"( WIRE "&amp;D156&amp;" )"</f>
        <v>( WIRE 327 )</v>
      </c>
      <c r="K156" s="1" t="str">
        <f aca="false">"X"&amp;$E156</f>
        <v>X6400</v>
      </c>
      <c r="L156" s="1" t="str">
        <f aca="false">"Y"&amp;F156</f>
        <v>Y955.216666666664</v>
      </c>
      <c r="M156" s="1" t="str">
        <f aca="false">"G111"</f>
        <v>G111</v>
      </c>
      <c r="O156" s="1" t="str">
        <f aca="false">I156&amp;" "&amp;J156&amp;" "&amp;K156&amp;" "&amp;L156&amp;" "&amp;M156</f>
        <v>N155 ( WIRE 327 ) X6400 Y955.216666666664 G111</v>
      </c>
    </row>
    <row r="157" customFormat="false" ht="13.8" hidden="false" customHeight="false" outlineLevel="0" collapsed="false">
      <c r="D157" s="1" t="n">
        <f aca="false">D156-1</f>
        <v>326</v>
      </c>
      <c r="E157" s="1" t="n">
        <f aca="false">E156+$B$4</f>
        <v>6400</v>
      </c>
      <c r="F157" s="1" t="n">
        <f aca="false">F156+$B$5</f>
        <v>960.008333333331</v>
      </c>
      <c r="I157" s="1" t="s">
        <v>172</v>
      </c>
      <c r="J157" s="1" t="str">
        <f aca="false">"( WIRE "&amp;D157&amp;" )"</f>
        <v>( WIRE 326 )</v>
      </c>
      <c r="K157" s="1" t="str">
        <f aca="false">"X"&amp;$E157</f>
        <v>X6400</v>
      </c>
      <c r="L157" s="1" t="str">
        <f aca="false">"Y"&amp;F157</f>
        <v>Y960.008333333331</v>
      </c>
      <c r="M157" s="1" t="str">
        <f aca="false">"G111"</f>
        <v>G111</v>
      </c>
      <c r="O157" s="1" t="str">
        <f aca="false">I157&amp;" "&amp;J157&amp;" "&amp;K157&amp;" "&amp;L157&amp;" "&amp;M157</f>
        <v>N156 ( WIRE 326 ) X6400 Y960.008333333331 G111</v>
      </c>
    </row>
    <row r="158" customFormat="false" ht="13.8" hidden="false" customHeight="false" outlineLevel="0" collapsed="false">
      <c r="D158" s="1" t="n">
        <f aca="false">D157-1</f>
        <v>325</v>
      </c>
      <c r="E158" s="1" t="n">
        <f aca="false">E157+$B$4</f>
        <v>6400</v>
      </c>
      <c r="F158" s="1" t="n">
        <f aca="false">F157+$B$5</f>
        <v>964.799999999997</v>
      </c>
      <c r="I158" s="1" t="s">
        <v>173</v>
      </c>
      <c r="J158" s="1" t="str">
        <f aca="false">"( WIRE "&amp;D158&amp;" )"</f>
        <v>( WIRE 325 )</v>
      </c>
      <c r="K158" s="1" t="str">
        <f aca="false">"X"&amp;$E158</f>
        <v>X6400</v>
      </c>
      <c r="L158" s="1" t="str">
        <f aca="false">"Y"&amp;F158</f>
        <v>Y964.799999999997</v>
      </c>
      <c r="M158" s="1" t="str">
        <f aca="false">"G111"</f>
        <v>G111</v>
      </c>
      <c r="O158" s="1" t="str">
        <f aca="false">I158&amp;" "&amp;J158&amp;" "&amp;K158&amp;" "&amp;L158&amp;" "&amp;M158</f>
        <v>N157 ( WIRE 325 ) X6400 Y964.799999999997 G111</v>
      </c>
    </row>
    <row r="159" customFormat="false" ht="13.8" hidden="false" customHeight="false" outlineLevel="0" collapsed="false">
      <c r="D159" s="1" t="n">
        <f aca="false">D158-1</f>
        <v>324</v>
      </c>
      <c r="E159" s="1" t="n">
        <f aca="false">E158+$B$4</f>
        <v>6400</v>
      </c>
      <c r="F159" s="1" t="n">
        <f aca="false">F158+$B$5</f>
        <v>969.591666666664</v>
      </c>
      <c r="I159" s="1" t="s">
        <v>174</v>
      </c>
      <c r="J159" s="1" t="str">
        <f aca="false">"( WIRE "&amp;D159&amp;" )"</f>
        <v>( WIRE 324 )</v>
      </c>
      <c r="K159" s="1" t="str">
        <f aca="false">"X"&amp;$E159</f>
        <v>X6400</v>
      </c>
      <c r="L159" s="1" t="str">
        <f aca="false">"Y"&amp;F159</f>
        <v>Y969.591666666664</v>
      </c>
      <c r="M159" s="1" t="str">
        <f aca="false">"G111"</f>
        <v>G111</v>
      </c>
      <c r="O159" s="1" t="str">
        <f aca="false">I159&amp;" "&amp;J159&amp;" "&amp;K159&amp;" "&amp;L159&amp;" "&amp;M159</f>
        <v>N158 ( WIRE 324 ) X6400 Y969.591666666664 G111</v>
      </c>
    </row>
    <row r="160" customFormat="false" ht="13.8" hidden="false" customHeight="false" outlineLevel="0" collapsed="false">
      <c r="D160" s="1" t="n">
        <f aca="false">D159-1</f>
        <v>323</v>
      </c>
      <c r="E160" s="1" t="n">
        <f aca="false">E159+$B$4</f>
        <v>6400</v>
      </c>
      <c r="F160" s="1" t="n">
        <f aca="false">F159+$B$5</f>
        <v>974.383333333331</v>
      </c>
      <c r="I160" s="1" t="s">
        <v>175</v>
      </c>
      <c r="J160" s="1" t="str">
        <f aca="false">"( WIRE "&amp;D160&amp;" )"</f>
        <v>( WIRE 323 )</v>
      </c>
      <c r="K160" s="1" t="str">
        <f aca="false">"X"&amp;$E160</f>
        <v>X6400</v>
      </c>
      <c r="L160" s="1" t="str">
        <f aca="false">"Y"&amp;F160</f>
        <v>Y974.383333333331</v>
      </c>
      <c r="M160" s="1" t="str">
        <f aca="false">"G111"</f>
        <v>G111</v>
      </c>
      <c r="O160" s="1" t="str">
        <f aca="false">I160&amp;" "&amp;J160&amp;" "&amp;K160&amp;" "&amp;L160&amp;" "&amp;M160</f>
        <v>N159 ( WIRE 323 ) X6400 Y974.383333333331 G111</v>
      </c>
    </row>
    <row r="161" customFormat="false" ht="13.8" hidden="false" customHeight="false" outlineLevel="0" collapsed="false">
      <c r="D161" s="1" t="n">
        <f aca="false">D160-1</f>
        <v>322</v>
      </c>
      <c r="E161" s="1" t="n">
        <f aca="false">E160+$B$4</f>
        <v>6400</v>
      </c>
      <c r="F161" s="1" t="n">
        <f aca="false">F160+$B$5</f>
        <v>979.174999999997</v>
      </c>
      <c r="I161" s="1" t="s">
        <v>176</v>
      </c>
      <c r="J161" s="1" t="str">
        <f aca="false">"( WIRE "&amp;D161&amp;" )"</f>
        <v>( WIRE 322 )</v>
      </c>
      <c r="K161" s="1" t="str">
        <f aca="false">"X"&amp;$E161</f>
        <v>X6400</v>
      </c>
      <c r="L161" s="1" t="str">
        <f aca="false">"Y"&amp;F161</f>
        <v>Y979.174999999997</v>
      </c>
      <c r="M161" s="1" t="str">
        <f aca="false">"G111"</f>
        <v>G111</v>
      </c>
      <c r="O161" s="1" t="str">
        <f aca="false">I161&amp;" "&amp;J161&amp;" "&amp;K161&amp;" "&amp;L161&amp;" "&amp;M161</f>
        <v>N160 ( WIRE 322 ) X6400 Y979.174999999997 G111</v>
      </c>
    </row>
    <row r="162" customFormat="false" ht="13.8" hidden="false" customHeight="false" outlineLevel="0" collapsed="false">
      <c r="D162" s="1" t="n">
        <f aca="false">D161-1</f>
        <v>321</v>
      </c>
      <c r="E162" s="1" t="n">
        <f aca="false">E161+$B$4</f>
        <v>6400</v>
      </c>
      <c r="F162" s="1" t="n">
        <f aca="false">F161+$B$5</f>
        <v>983.966666666664</v>
      </c>
      <c r="I162" s="1" t="s">
        <v>177</v>
      </c>
      <c r="J162" s="1" t="str">
        <f aca="false">"( WIRE "&amp;D162&amp;" )"</f>
        <v>( WIRE 321 )</v>
      </c>
      <c r="K162" s="1" t="str">
        <f aca="false">"X"&amp;$E162</f>
        <v>X6400</v>
      </c>
      <c r="L162" s="1" t="str">
        <f aca="false">"Y"&amp;F162</f>
        <v>Y983.966666666664</v>
      </c>
      <c r="M162" s="1" t="str">
        <f aca="false">"G111"</f>
        <v>G111</v>
      </c>
      <c r="O162" s="1" t="str">
        <f aca="false">I162&amp;" "&amp;J162&amp;" "&amp;K162&amp;" "&amp;L162&amp;" "&amp;M162</f>
        <v>N161 ( WIRE 321 ) X6400 Y983.966666666664 G111</v>
      </c>
    </row>
    <row r="163" customFormat="false" ht="13.8" hidden="false" customHeight="false" outlineLevel="0" collapsed="false">
      <c r="D163" s="1" t="n">
        <f aca="false">D162-1</f>
        <v>320</v>
      </c>
      <c r="E163" s="1" t="n">
        <f aca="false">E162+$B$4</f>
        <v>6400</v>
      </c>
      <c r="F163" s="1" t="n">
        <f aca="false">F162+$B$5</f>
        <v>988.758333333331</v>
      </c>
      <c r="I163" s="1" t="s">
        <v>178</v>
      </c>
      <c r="J163" s="1" t="str">
        <f aca="false">"( WIRE "&amp;D163&amp;" )"</f>
        <v>( WIRE 320 )</v>
      </c>
      <c r="K163" s="1" t="str">
        <f aca="false">"X"&amp;$E163</f>
        <v>X6400</v>
      </c>
      <c r="L163" s="1" t="str">
        <f aca="false">"Y"&amp;F163</f>
        <v>Y988.75833333333</v>
      </c>
      <c r="M163" s="1" t="str">
        <f aca="false">"G111"</f>
        <v>G111</v>
      </c>
      <c r="O163" s="1" t="str">
        <f aca="false">I163&amp;" "&amp;J163&amp;" "&amp;K163&amp;" "&amp;L163&amp;" "&amp;M163</f>
        <v>N162 ( WIRE 320 ) X6400 Y988.75833333333 G111</v>
      </c>
    </row>
    <row r="164" customFormat="false" ht="13.8" hidden="false" customHeight="false" outlineLevel="0" collapsed="false">
      <c r="D164" s="1" t="n">
        <f aca="false">D163-1</f>
        <v>319</v>
      </c>
      <c r="E164" s="1" t="n">
        <f aca="false">E163+$B$4</f>
        <v>6400</v>
      </c>
      <c r="F164" s="1" t="n">
        <f aca="false">F163+$B$5</f>
        <v>993.549999999997</v>
      </c>
      <c r="I164" s="1" t="s">
        <v>179</v>
      </c>
      <c r="J164" s="1" t="str">
        <f aca="false">"( WIRE "&amp;D164&amp;" )"</f>
        <v>( WIRE 319 )</v>
      </c>
      <c r="K164" s="1" t="str">
        <f aca="false">"X"&amp;$E164</f>
        <v>X6400</v>
      </c>
      <c r="L164" s="1" t="str">
        <f aca="false">"Y"&amp;F164</f>
        <v>Y993.549999999997</v>
      </c>
      <c r="M164" s="1" t="str">
        <f aca="false">"G111"</f>
        <v>G111</v>
      </c>
      <c r="O164" s="1" t="str">
        <f aca="false">I164&amp;" "&amp;J164&amp;" "&amp;K164&amp;" "&amp;L164&amp;" "&amp;M164</f>
        <v>N163 ( WIRE 319 ) X6400 Y993.549999999997 G111</v>
      </c>
    </row>
    <row r="165" customFormat="false" ht="13.8" hidden="false" customHeight="false" outlineLevel="0" collapsed="false">
      <c r="D165" s="1" t="n">
        <f aca="false">D164-1</f>
        <v>318</v>
      </c>
      <c r="E165" s="1" t="n">
        <f aca="false">E164+$B$4</f>
        <v>6400</v>
      </c>
      <c r="F165" s="1" t="n">
        <f aca="false">F164+$B$5</f>
        <v>998.341666666664</v>
      </c>
      <c r="I165" s="1" t="s">
        <v>180</v>
      </c>
      <c r="J165" s="1" t="str">
        <f aca="false">"( WIRE "&amp;D165&amp;" )"</f>
        <v>( WIRE 318 )</v>
      </c>
      <c r="K165" s="1" t="str">
        <f aca="false">"X"&amp;$E165</f>
        <v>X6400</v>
      </c>
      <c r="L165" s="1" t="str">
        <f aca="false">"Y"&amp;F165</f>
        <v>Y998.341666666664</v>
      </c>
      <c r="M165" s="1" t="str">
        <f aca="false">"G111"</f>
        <v>G111</v>
      </c>
      <c r="O165" s="1" t="str">
        <f aca="false">I165&amp;" "&amp;J165&amp;" "&amp;K165&amp;" "&amp;L165&amp;" "&amp;M165</f>
        <v>N164 ( WIRE 318 ) X6400 Y998.341666666664 G111</v>
      </c>
    </row>
    <row r="166" customFormat="false" ht="13.8" hidden="false" customHeight="false" outlineLevel="0" collapsed="false">
      <c r="D166" s="1" t="n">
        <f aca="false">D165-1</f>
        <v>317</v>
      </c>
      <c r="E166" s="1" t="n">
        <f aca="false">E165+$B$4</f>
        <v>6400</v>
      </c>
      <c r="F166" s="1" t="n">
        <f aca="false">F165+$B$5</f>
        <v>1003.13333333333</v>
      </c>
      <c r="I166" s="1" t="s">
        <v>181</v>
      </c>
      <c r="J166" s="1" t="str">
        <f aca="false">"( WIRE "&amp;D166&amp;" )"</f>
        <v>( WIRE 317 )</v>
      </c>
      <c r="K166" s="1" t="str">
        <f aca="false">"X"&amp;$E166</f>
        <v>X6400</v>
      </c>
      <c r="L166" s="1" t="str">
        <f aca="false">"Y"&amp;F166</f>
        <v>Y1003.13333333333</v>
      </c>
      <c r="M166" s="1" t="str">
        <f aca="false">"G111"</f>
        <v>G111</v>
      </c>
      <c r="O166" s="1" t="str">
        <f aca="false">I166&amp;" "&amp;J166&amp;" "&amp;K166&amp;" "&amp;L166&amp;" "&amp;M166</f>
        <v>N165 ( WIRE 317 ) X6400 Y1003.13333333333 G111</v>
      </c>
    </row>
    <row r="167" customFormat="false" ht="13.8" hidden="false" customHeight="false" outlineLevel="0" collapsed="false">
      <c r="D167" s="1" t="n">
        <f aca="false">D166-1</f>
        <v>316</v>
      </c>
      <c r="E167" s="1" t="n">
        <f aca="false">E166+$B$4</f>
        <v>6400</v>
      </c>
      <c r="F167" s="1" t="n">
        <f aca="false">F166+$B$5</f>
        <v>1007.925</v>
      </c>
      <c r="I167" s="1" t="s">
        <v>182</v>
      </c>
      <c r="J167" s="1" t="str">
        <f aca="false">"( WIRE "&amp;D167&amp;" )"</f>
        <v>( WIRE 316 )</v>
      </c>
      <c r="K167" s="1" t="str">
        <f aca="false">"X"&amp;$E167</f>
        <v>X6400</v>
      </c>
      <c r="L167" s="1" t="str">
        <f aca="false">"Y"&amp;F167</f>
        <v>Y1007.925</v>
      </c>
      <c r="M167" s="1" t="str">
        <f aca="false">"G111"</f>
        <v>G111</v>
      </c>
      <c r="O167" s="1" t="str">
        <f aca="false">I167&amp;" "&amp;J167&amp;" "&amp;K167&amp;" "&amp;L167&amp;" "&amp;M167</f>
        <v>N166 ( WIRE 316 ) X6400 Y1007.925 G111</v>
      </c>
    </row>
    <row r="168" customFormat="false" ht="13.8" hidden="false" customHeight="false" outlineLevel="0" collapsed="false">
      <c r="D168" s="1" t="n">
        <f aca="false">D167-1</f>
        <v>315</v>
      </c>
      <c r="E168" s="1" t="n">
        <f aca="false">E167+$B$4</f>
        <v>6400</v>
      </c>
      <c r="F168" s="1" t="n">
        <f aca="false">F167+$B$5</f>
        <v>1012.71666666666</v>
      </c>
      <c r="I168" s="1" t="s">
        <v>183</v>
      </c>
      <c r="J168" s="1" t="str">
        <f aca="false">"( WIRE "&amp;D168&amp;" )"</f>
        <v>( WIRE 315 )</v>
      </c>
      <c r="K168" s="1" t="str">
        <f aca="false">"X"&amp;$E168</f>
        <v>X6400</v>
      </c>
      <c r="L168" s="1" t="str">
        <f aca="false">"Y"&amp;F168</f>
        <v>Y1012.71666666666</v>
      </c>
      <c r="M168" s="1" t="str">
        <f aca="false">"G111"</f>
        <v>G111</v>
      </c>
      <c r="O168" s="1" t="str">
        <f aca="false">I168&amp;" "&amp;J168&amp;" "&amp;K168&amp;" "&amp;L168&amp;" "&amp;M168</f>
        <v>N167 ( WIRE 315 ) X6400 Y1012.71666666666 G111</v>
      </c>
    </row>
    <row r="169" customFormat="false" ht="13.8" hidden="false" customHeight="false" outlineLevel="0" collapsed="false">
      <c r="D169" s="1" t="n">
        <f aca="false">D168-1</f>
        <v>314</v>
      </c>
      <c r="E169" s="1" t="n">
        <f aca="false">E168+$B$4</f>
        <v>6400</v>
      </c>
      <c r="F169" s="1" t="n">
        <f aca="false">F168+$B$5</f>
        <v>1017.50833333333</v>
      </c>
      <c r="I169" s="1" t="s">
        <v>184</v>
      </c>
      <c r="J169" s="1" t="str">
        <f aca="false">"( WIRE "&amp;D169&amp;" )"</f>
        <v>( WIRE 314 )</v>
      </c>
      <c r="K169" s="1" t="str">
        <f aca="false">"X"&amp;$E169</f>
        <v>X6400</v>
      </c>
      <c r="L169" s="1" t="str">
        <f aca="false">"Y"&amp;F169</f>
        <v>Y1017.50833333333</v>
      </c>
      <c r="M169" s="1" t="str">
        <f aca="false">"G111"</f>
        <v>G111</v>
      </c>
      <c r="O169" s="1" t="str">
        <f aca="false">I169&amp;" "&amp;J169&amp;" "&amp;K169&amp;" "&amp;L169&amp;" "&amp;M169</f>
        <v>N168 ( WIRE 314 ) X6400 Y1017.50833333333 G111</v>
      </c>
    </row>
    <row r="170" customFormat="false" ht="13.8" hidden="false" customHeight="false" outlineLevel="0" collapsed="false">
      <c r="D170" s="1" t="n">
        <f aca="false">D169-1</f>
        <v>313</v>
      </c>
      <c r="E170" s="1" t="n">
        <f aca="false">E169+$B$4</f>
        <v>6400</v>
      </c>
      <c r="F170" s="1" t="n">
        <f aca="false">F169+$B$5</f>
        <v>1022.3</v>
      </c>
      <c r="I170" s="1" t="s">
        <v>185</v>
      </c>
      <c r="J170" s="1" t="str">
        <f aca="false">"( WIRE "&amp;D170&amp;" )"</f>
        <v>( WIRE 313 )</v>
      </c>
      <c r="K170" s="1" t="str">
        <f aca="false">"X"&amp;$E170</f>
        <v>X6400</v>
      </c>
      <c r="L170" s="1" t="str">
        <f aca="false">"Y"&amp;F170</f>
        <v>Y1022.3</v>
      </c>
      <c r="M170" s="1" t="str">
        <f aca="false">"G111"</f>
        <v>G111</v>
      </c>
      <c r="O170" s="1" t="str">
        <f aca="false">I170&amp;" "&amp;J170&amp;" "&amp;K170&amp;" "&amp;L170&amp;" "&amp;M170</f>
        <v>N169 ( WIRE 313 ) X6400 Y1022.3 G111</v>
      </c>
    </row>
    <row r="171" customFormat="false" ht="13.8" hidden="false" customHeight="false" outlineLevel="0" collapsed="false">
      <c r="D171" s="1" t="n">
        <f aca="false">D170-1</f>
        <v>312</v>
      </c>
      <c r="E171" s="1" t="n">
        <f aca="false">E170+$B$4</f>
        <v>6400</v>
      </c>
      <c r="F171" s="1" t="n">
        <f aca="false">F170+$B$5</f>
        <v>1027.09166666666</v>
      </c>
      <c r="I171" s="1" t="s">
        <v>186</v>
      </c>
      <c r="J171" s="1" t="str">
        <f aca="false">"( WIRE "&amp;D171&amp;" )"</f>
        <v>( WIRE 312 )</v>
      </c>
      <c r="K171" s="1" t="str">
        <f aca="false">"X"&amp;$E171</f>
        <v>X6400</v>
      </c>
      <c r="L171" s="1" t="str">
        <f aca="false">"Y"&amp;F171</f>
        <v>Y1027.09166666666</v>
      </c>
      <c r="M171" s="1" t="str">
        <f aca="false">"G111"</f>
        <v>G111</v>
      </c>
      <c r="O171" s="1" t="str">
        <f aca="false">I171&amp;" "&amp;J171&amp;" "&amp;K171&amp;" "&amp;L171&amp;" "&amp;M171</f>
        <v>N170 ( WIRE 312 ) X6400 Y1027.09166666666 G111</v>
      </c>
    </row>
    <row r="172" customFormat="false" ht="13.8" hidden="false" customHeight="false" outlineLevel="0" collapsed="false">
      <c r="D172" s="1" t="n">
        <f aca="false">D171-1</f>
        <v>311</v>
      </c>
      <c r="E172" s="1" t="n">
        <f aca="false">E171+$B$4</f>
        <v>6400</v>
      </c>
      <c r="F172" s="1" t="n">
        <f aca="false">F171+$B$5</f>
        <v>1031.88333333333</v>
      </c>
      <c r="I172" s="1" t="s">
        <v>187</v>
      </c>
      <c r="J172" s="1" t="str">
        <f aca="false">"( WIRE "&amp;D172&amp;" )"</f>
        <v>( WIRE 311 )</v>
      </c>
      <c r="K172" s="1" t="str">
        <f aca="false">"X"&amp;$E172</f>
        <v>X6400</v>
      </c>
      <c r="L172" s="1" t="str">
        <f aca="false">"Y"&amp;F172</f>
        <v>Y1031.88333333333</v>
      </c>
      <c r="M172" s="1" t="str">
        <f aca="false">"G111"</f>
        <v>G111</v>
      </c>
      <c r="O172" s="1" t="str">
        <f aca="false">I172&amp;" "&amp;J172&amp;" "&amp;K172&amp;" "&amp;L172&amp;" "&amp;M172</f>
        <v>N171 ( WIRE 311 ) X6400 Y1031.88333333333 G111</v>
      </c>
    </row>
    <row r="173" customFormat="false" ht="13.8" hidden="false" customHeight="false" outlineLevel="0" collapsed="false">
      <c r="D173" s="1" t="n">
        <f aca="false">D172-1</f>
        <v>310</v>
      </c>
      <c r="E173" s="1" t="n">
        <f aca="false">E172+$B$4</f>
        <v>6400</v>
      </c>
      <c r="F173" s="1" t="n">
        <f aca="false">F172+$B$5</f>
        <v>1036.675</v>
      </c>
      <c r="I173" s="1" t="s">
        <v>188</v>
      </c>
      <c r="J173" s="1" t="str">
        <f aca="false">"( WIRE "&amp;D173&amp;" )"</f>
        <v>( WIRE 310 )</v>
      </c>
      <c r="K173" s="1" t="str">
        <f aca="false">"X"&amp;$E173</f>
        <v>X6400</v>
      </c>
      <c r="L173" s="1" t="str">
        <f aca="false">"Y"&amp;F173</f>
        <v>Y1036.675</v>
      </c>
      <c r="M173" s="1" t="str">
        <f aca="false">"G111"</f>
        <v>G111</v>
      </c>
      <c r="O173" s="1" t="str">
        <f aca="false">I173&amp;" "&amp;J173&amp;" "&amp;K173&amp;" "&amp;L173&amp;" "&amp;M173</f>
        <v>N172 ( WIRE 310 ) X6400 Y1036.675 G111</v>
      </c>
    </row>
    <row r="174" customFormat="false" ht="13.8" hidden="false" customHeight="false" outlineLevel="0" collapsed="false">
      <c r="D174" s="1" t="n">
        <f aca="false">D173-1</f>
        <v>309</v>
      </c>
      <c r="E174" s="1" t="n">
        <f aca="false">E173+$B$4</f>
        <v>6400</v>
      </c>
      <c r="F174" s="1" t="n">
        <f aca="false">F173+$B$5</f>
        <v>1041.46666666666</v>
      </c>
      <c r="I174" s="1" t="s">
        <v>189</v>
      </c>
      <c r="J174" s="1" t="str">
        <f aca="false">"( WIRE "&amp;D174&amp;" )"</f>
        <v>( WIRE 309 )</v>
      </c>
      <c r="K174" s="1" t="str">
        <f aca="false">"X"&amp;$E174</f>
        <v>X6400</v>
      </c>
      <c r="L174" s="1" t="str">
        <f aca="false">"Y"&amp;F174</f>
        <v>Y1041.46666666666</v>
      </c>
      <c r="M174" s="1" t="str">
        <f aca="false">"G111"</f>
        <v>G111</v>
      </c>
      <c r="O174" s="1" t="str">
        <f aca="false">I174&amp;" "&amp;J174&amp;" "&amp;K174&amp;" "&amp;L174&amp;" "&amp;M174</f>
        <v>N173 ( WIRE 309 ) X6400 Y1041.46666666666 G111</v>
      </c>
    </row>
    <row r="175" customFormat="false" ht="13.8" hidden="false" customHeight="false" outlineLevel="0" collapsed="false">
      <c r="D175" s="1" t="n">
        <f aca="false">D174-1</f>
        <v>308</v>
      </c>
      <c r="E175" s="1" t="n">
        <f aca="false">E174+$B$4</f>
        <v>6400</v>
      </c>
      <c r="F175" s="1" t="n">
        <f aca="false">F174+$B$5</f>
        <v>1046.25833333333</v>
      </c>
      <c r="I175" s="1" t="s">
        <v>190</v>
      </c>
      <c r="J175" s="1" t="str">
        <f aca="false">"( WIRE "&amp;D175&amp;" )"</f>
        <v>( WIRE 308 )</v>
      </c>
      <c r="K175" s="1" t="str">
        <f aca="false">"X"&amp;$E175</f>
        <v>X6400</v>
      </c>
      <c r="L175" s="1" t="str">
        <f aca="false">"Y"&amp;F175</f>
        <v>Y1046.25833333333</v>
      </c>
      <c r="M175" s="1" t="str">
        <f aca="false">"G111"</f>
        <v>G111</v>
      </c>
      <c r="O175" s="1" t="str">
        <f aca="false">I175&amp;" "&amp;J175&amp;" "&amp;K175&amp;" "&amp;L175&amp;" "&amp;M175</f>
        <v>N174 ( WIRE 308 ) X6400 Y1046.25833333333 G111</v>
      </c>
    </row>
    <row r="176" customFormat="false" ht="13.8" hidden="false" customHeight="false" outlineLevel="0" collapsed="false">
      <c r="D176" s="1" t="n">
        <f aca="false">D175-1</f>
        <v>307</v>
      </c>
      <c r="E176" s="1" t="n">
        <f aca="false">E175+$B$4</f>
        <v>6400</v>
      </c>
      <c r="F176" s="1" t="n">
        <f aca="false">F175+$B$5</f>
        <v>1051.05</v>
      </c>
      <c r="I176" s="1" t="s">
        <v>191</v>
      </c>
      <c r="J176" s="1" t="str">
        <f aca="false">"( WIRE "&amp;D176&amp;" )"</f>
        <v>( WIRE 307 )</v>
      </c>
      <c r="K176" s="1" t="str">
        <f aca="false">"X"&amp;$E176</f>
        <v>X6400</v>
      </c>
      <c r="L176" s="1" t="str">
        <f aca="false">"Y"&amp;F176</f>
        <v>Y1051.05</v>
      </c>
      <c r="M176" s="1" t="str">
        <f aca="false">"G111"</f>
        <v>G111</v>
      </c>
      <c r="O176" s="1" t="str">
        <f aca="false">I176&amp;" "&amp;J176&amp;" "&amp;K176&amp;" "&amp;L176&amp;" "&amp;M176</f>
        <v>N175 ( WIRE 307 ) X6400 Y1051.05 G111</v>
      </c>
    </row>
    <row r="177" customFormat="false" ht="13.8" hidden="false" customHeight="false" outlineLevel="0" collapsed="false">
      <c r="D177" s="1" t="n">
        <f aca="false">D176-1</f>
        <v>306</v>
      </c>
      <c r="E177" s="1" t="n">
        <f aca="false">E176+$B$4</f>
        <v>6400</v>
      </c>
      <c r="F177" s="1" t="n">
        <f aca="false">F176+$B$5</f>
        <v>1055.84166666666</v>
      </c>
      <c r="I177" s="1" t="s">
        <v>192</v>
      </c>
      <c r="J177" s="1" t="str">
        <f aca="false">"( WIRE "&amp;D177&amp;" )"</f>
        <v>( WIRE 306 )</v>
      </c>
      <c r="K177" s="1" t="str">
        <f aca="false">"X"&amp;$E177</f>
        <v>X6400</v>
      </c>
      <c r="L177" s="1" t="str">
        <f aca="false">"Y"&amp;F177</f>
        <v>Y1055.84166666666</v>
      </c>
      <c r="M177" s="1" t="str">
        <f aca="false">"G111"</f>
        <v>G111</v>
      </c>
      <c r="O177" s="1" t="str">
        <f aca="false">I177&amp;" "&amp;J177&amp;" "&amp;K177&amp;" "&amp;L177&amp;" "&amp;M177</f>
        <v>N176 ( WIRE 306 ) X6400 Y1055.84166666666 G111</v>
      </c>
    </row>
    <row r="178" customFormat="false" ht="13.8" hidden="false" customHeight="false" outlineLevel="0" collapsed="false">
      <c r="D178" s="1" t="n">
        <f aca="false">D177-1</f>
        <v>305</v>
      </c>
      <c r="E178" s="1" t="n">
        <f aca="false">E177+$B$4</f>
        <v>6400</v>
      </c>
      <c r="F178" s="1" t="n">
        <f aca="false">F177+$B$5</f>
        <v>1060.63333333333</v>
      </c>
      <c r="I178" s="1" t="s">
        <v>193</v>
      </c>
      <c r="J178" s="1" t="str">
        <f aca="false">"( WIRE "&amp;D178&amp;" )"</f>
        <v>( WIRE 305 )</v>
      </c>
      <c r="K178" s="1" t="str">
        <f aca="false">"X"&amp;$E178</f>
        <v>X6400</v>
      </c>
      <c r="L178" s="1" t="str">
        <f aca="false">"Y"&amp;F178</f>
        <v>Y1060.63333333333</v>
      </c>
      <c r="M178" s="1" t="str">
        <f aca="false">"G111"</f>
        <v>G111</v>
      </c>
      <c r="O178" s="1" t="str">
        <f aca="false">I178&amp;" "&amp;J178&amp;" "&amp;K178&amp;" "&amp;L178&amp;" "&amp;M178</f>
        <v>N177 ( WIRE 305 ) X6400 Y1060.63333333333 G111</v>
      </c>
    </row>
    <row r="179" customFormat="false" ht="13.8" hidden="false" customHeight="false" outlineLevel="0" collapsed="false">
      <c r="D179" s="1" t="n">
        <f aca="false">D178-1</f>
        <v>304</v>
      </c>
      <c r="E179" s="1" t="n">
        <f aca="false">E178+$B$4</f>
        <v>6400</v>
      </c>
      <c r="F179" s="1" t="n">
        <f aca="false">F178+$B$5</f>
        <v>1065.425</v>
      </c>
      <c r="I179" s="1" t="s">
        <v>194</v>
      </c>
      <c r="J179" s="1" t="str">
        <f aca="false">"( WIRE "&amp;D179&amp;" )"</f>
        <v>( WIRE 304 )</v>
      </c>
      <c r="K179" s="1" t="str">
        <f aca="false">"X"&amp;$E179</f>
        <v>X6400</v>
      </c>
      <c r="L179" s="1" t="str">
        <f aca="false">"Y"&amp;F179</f>
        <v>Y1065.425</v>
      </c>
      <c r="M179" s="1" t="str">
        <f aca="false">"G111"</f>
        <v>G111</v>
      </c>
      <c r="O179" s="1" t="str">
        <f aca="false">I179&amp;" "&amp;J179&amp;" "&amp;K179&amp;" "&amp;L179&amp;" "&amp;M179</f>
        <v>N178 ( WIRE 304 ) X6400 Y1065.425 G111</v>
      </c>
    </row>
    <row r="180" customFormat="false" ht="13.8" hidden="false" customHeight="false" outlineLevel="0" collapsed="false">
      <c r="D180" s="1" t="n">
        <f aca="false">D179-1</f>
        <v>303</v>
      </c>
      <c r="E180" s="1" t="n">
        <f aca="false">E179+$B$4</f>
        <v>6400</v>
      </c>
      <c r="F180" s="1" t="n">
        <f aca="false">F179+$B$5</f>
        <v>1070.21666666666</v>
      </c>
      <c r="I180" s="1" t="s">
        <v>195</v>
      </c>
      <c r="J180" s="1" t="str">
        <f aca="false">"( WIRE "&amp;D180&amp;" )"</f>
        <v>( WIRE 303 )</v>
      </c>
      <c r="K180" s="1" t="str">
        <f aca="false">"X"&amp;$E180</f>
        <v>X6400</v>
      </c>
      <c r="L180" s="1" t="str">
        <f aca="false">"Y"&amp;F180</f>
        <v>Y1070.21666666666</v>
      </c>
      <c r="M180" s="1" t="str">
        <f aca="false">"G111"</f>
        <v>G111</v>
      </c>
      <c r="O180" s="1" t="str">
        <f aca="false">I180&amp;" "&amp;J180&amp;" "&amp;K180&amp;" "&amp;L180&amp;" "&amp;M180</f>
        <v>N179 ( WIRE 303 ) X6400 Y1070.21666666666 G111</v>
      </c>
    </row>
    <row r="181" customFormat="false" ht="13.8" hidden="false" customHeight="false" outlineLevel="0" collapsed="false">
      <c r="D181" s="1" t="n">
        <f aca="false">D180-1</f>
        <v>302</v>
      </c>
      <c r="E181" s="1" t="n">
        <f aca="false">E180+$B$4</f>
        <v>6400</v>
      </c>
      <c r="F181" s="1" t="n">
        <f aca="false">F180+$B$5</f>
        <v>1075.00833333333</v>
      </c>
      <c r="I181" s="1" t="s">
        <v>196</v>
      </c>
      <c r="J181" s="1" t="str">
        <f aca="false">"( WIRE "&amp;D181&amp;" )"</f>
        <v>( WIRE 302 )</v>
      </c>
      <c r="K181" s="1" t="str">
        <f aca="false">"X"&amp;$E181</f>
        <v>X6400</v>
      </c>
      <c r="L181" s="1" t="str">
        <f aca="false">"Y"&amp;F181</f>
        <v>Y1075.00833333333</v>
      </c>
      <c r="M181" s="1" t="str">
        <f aca="false">"G111"</f>
        <v>G111</v>
      </c>
      <c r="O181" s="1" t="str">
        <f aca="false">I181&amp;" "&amp;J181&amp;" "&amp;K181&amp;" "&amp;L181&amp;" "&amp;M181</f>
        <v>N180 ( WIRE 302 ) X6400 Y1075.00833333333 G111</v>
      </c>
    </row>
    <row r="182" customFormat="false" ht="13.8" hidden="false" customHeight="false" outlineLevel="0" collapsed="false">
      <c r="D182" s="1" t="n">
        <f aca="false">D181-1</f>
        <v>301</v>
      </c>
      <c r="E182" s="1" t="n">
        <f aca="false">E181+$B$4</f>
        <v>6400</v>
      </c>
      <c r="F182" s="1" t="n">
        <f aca="false">F181+$B$5</f>
        <v>1079.8</v>
      </c>
      <c r="I182" s="1" t="s">
        <v>197</v>
      </c>
      <c r="J182" s="1" t="str">
        <f aca="false">"( WIRE "&amp;D182&amp;" )"</f>
        <v>( WIRE 301 )</v>
      </c>
      <c r="K182" s="1" t="str">
        <f aca="false">"X"&amp;$E182</f>
        <v>X6400</v>
      </c>
      <c r="L182" s="1" t="str">
        <f aca="false">"Y"&amp;F182</f>
        <v>Y1079.8</v>
      </c>
      <c r="M182" s="1" t="str">
        <f aca="false">"G111"</f>
        <v>G111</v>
      </c>
      <c r="O182" s="1" t="str">
        <f aca="false">I182&amp;" "&amp;J182&amp;" "&amp;K182&amp;" "&amp;L182&amp;" "&amp;M182</f>
        <v>N181 ( WIRE 301 ) X6400 Y1079.8 G111</v>
      </c>
    </row>
    <row r="183" customFormat="false" ht="13.8" hidden="false" customHeight="false" outlineLevel="0" collapsed="false">
      <c r="D183" s="1" t="n">
        <f aca="false">D182-1</f>
        <v>300</v>
      </c>
      <c r="E183" s="1" t="n">
        <f aca="false">E182+$B$4</f>
        <v>6400</v>
      </c>
      <c r="F183" s="1" t="n">
        <f aca="false">F182+$B$5</f>
        <v>1084.59166666666</v>
      </c>
      <c r="I183" s="1" t="s">
        <v>198</v>
      </c>
      <c r="J183" s="1" t="str">
        <f aca="false">"( WIRE "&amp;D183&amp;" )"</f>
        <v>( WIRE 300 )</v>
      </c>
      <c r="K183" s="1" t="str">
        <f aca="false">"X"&amp;$E183</f>
        <v>X6400</v>
      </c>
      <c r="L183" s="1" t="str">
        <f aca="false">"Y"&amp;F183</f>
        <v>Y1084.59166666666</v>
      </c>
      <c r="M183" s="1" t="str">
        <f aca="false">"G111"</f>
        <v>G111</v>
      </c>
      <c r="O183" s="1" t="str">
        <f aca="false">I183&amp;" "&amp;J183&amp;" "&amp;K183&amp;" "&amp;L183&amp;" "&amp;M183</f>
        <v>N182 ( WIRE 300 ) X6400 Y1084.59166666666 G111</v>
      </c>
    </row>
    <row r="184" customFormat="false" ht="13.8" hidden="false" customHeight="false" outlineLevel="0" collapsed="false">
      <c r="D184" s="1" t="n">
        <f aca="false">D183-1</f>
        <v>299</v>
      </c>
      <c r="E184" s="1" t="n">
        <f aca="false">E183+$B$4</f>
        <v>6400</v>
      </c>
      <c r="F184" s="1" t="n">
        <f aca="false">F183+$B$5</f>
        <v>1089.38333333333</v>
      </c>
      <c r="I184" s="1" t="s">
        <v>199</v>
      </c>
      <c r="J184" s="1" t="str">
        <f aca="false">"( WIRE "&amp;D184&amp;" )"</f>
        <v>( WIRE 299 )</v>
      </c>
      <c r="K184" s="1" t="str">
        <f aca="false">"X"&amp;$E184</f>
        <v>X6400</v>
      </c>
      <c r="L184" s="1" t="str">
        <f aca="false">"Y"&amp;F184</f>
        <v>Y1089.38333333333</v>
      </c>
      <c r="M184" s="1" t="str">
        <f aca="false">"G111"</f>
        <v>G111</v>
      </c>
      <c r="O184" s="1" t="str">
        <f aca="false">I184&amp;" "&amp;J184&amp;" "&amp;K184&amp;" "&amp;L184&amp;" "&amp;M184</f>
        <v>N183 ( WIRE 299 ) X6400 Y1089.38333333333 G111</v>
      </c>
    </row>
    <row r="185" customFormat="false" ht="13.8" hidden="false" customHeight="false" outlineLevel="0" collapsed="false">
      <c r="D185" s="1" t="n">
        <f aca="false">D184-1</f>
        <v>298</v>
      </c>
      <c r="E185" s="1" t="n">
        <f aca="false">E184+$B$4</f>
        <v>6400</v>
      </c>
      <c r="F185" s="1" t="n">
        <f aca="false">F184+$B$5</f>
        <v>1094.175</v>
      </c>
      <c r="I185" s="1" t="s">
        <v>200</v>
      </c>
      <c r="J185" s="1" t="str">
        <f aca="false">"( WIRE "&amp;D185&amp;" )"</f>
        <v>( WIRE 298 )</v>
      </c>
      <c r="K185" s="1" t="str">
        <f aca="false">"X"&amp;$E185</f>
        <v>X6400</v>
      </c>
      <c r="L185" s="1" t="str">
        <f aca="false">"Y"&amp;F185</f>
        <v>Y1094.175</v>
      </c>
      <c r="M185" s="1" t="str">
        <f aca="false">"G111"</f>
        <v>G111</v>
      </c>
      <c r="O185" s="1" t="str">
        <f aca="false">I185&amp;" "&amp;J185&amp;" "&amp;K185&amp;" "&amp;L185&amp;" "&amp;M185</f>
        <v>N184 ( WIRE 298 ) X6400 Y1094.175 G111</v>
      </c>
    </row>
    <row r="186" customFormat="false" ht="13.8" hidden="false" customHeight="false" outlineLevel="0" collapsed="false">
      <c r="D186" s="1" t="n">
        <f aca="false">D185-1</f>
        <v>297</v>
      </c>
      <c r="E186" s="1" t="n">
        <f aca="false">E185+$B$4</f>
        <v>6400</v>
      </c>
      <c r="F186" s="1" t="n">
        <f aca="false">F185+$B$5</f>
        <v>1098.96666666666</v>
      </c>
      <c r="I186" s="1" t="s">
        <v>201</v>
      </c>
      <c r="J186" s="1" t="str">
        <f aca="false">"( WIRE "&amp;D186&amp;" )"</f>
        <v>( WIRE 297 )</v>
      </c>
      <c r="K186" s="1" t="str">
        <f aca="false">"X"&amp;$E186</f>
        <v>X6400</v>
      </c>
      <c r="L186" s="1" t="str">
        <f aca="false">"Y"&amp;F186</f>
        <v>Y1098.96666666666</v>
      </c>
      <c r="M186" s="1" t="str">
        <f aca="false">"G111"</f>
        <v>G111</v>
      </c>
      <c r="O186" s="1" t="str">
        <f aca="false">I186&amp;" "&amp;J186&amp;" "&amp;K186&amp;" "&amp;L186&amp;" "&amp;M186</f>
        <v>N185 ( WIRE 297 ) X6400 Y1098.96666666666 G111</v>
      </c>
    </row>
    <row r="187" customFormat="false" ht="13.8" hidden="false" customHeight="false" outlineLevel="0" collapsed="false">
      <c r="D187" s="1" t="n">
        <f aca="false">D186-1</f>
        <v>296</v>
      </c>
      <c r="E187" s="1" t="n">
        <f aca="false">E186+$B$4</f>
        <v>6400</v>
      </c>
      <c r="F187" s="1" t="n">
        <f aca="false">F186+$B$5</f>
        <v>1103.75833333333</v>
      </c>
      <c r="I187" s="1" t="s">
        <v>202</v>
      </c>
      <c r="J187" s="1" t="str">
        <f aca="false">"( WIRE "&amp;D187&amp;" )"</f>
        <v>( WIRE 296 )</v>
      </c>
      <c r="K187" s="1" t="str">
        <f aca="false">"X"&amp;$E187</f>
        <v>X6400</v>
      </c>
      <c r="L187" s="1" t="str">
        <f aca="false">"Y"&amp;F187</f>
        <v>Y1103.75833333333</v>
      </c>
      <c r="M187" s="1" t="str">
        <f aca="false">"G111"</f>
        <v>G111</v>
      </c>
      <c r="O187" s="1" t="str">
        <f aca="false">I187&amp;" "&amp;J187&amp;" "&amp;K187&amp;" "&amp;L187&amp;" "&amp;M187</f>
        <v>N186 ( WIRE 296 ) X6400 Y1103.75833333333 G111</v>
      </c>
    </row>
    <row r="188" customFormat="false" ht="13.8" hidden="false" customHeight="false" outlineLevel="0" collapsed="false">
      <c r="D188" s="1" t="n">
        <f aca="false">D187-1</f>
        <v>295</v>
      </c>
      <c r="E188" s="1" t="n">
        <f aca="false">E187+$B$4</f>
        <v>6400</v>
      </c>
      <c r="F188" s="1" t="n">
        <f aca="false">F187+$B$5</f>
        <v>1108.55</v>
      </c>
      <c r="I188" s="1" t="s">
        <v>203</v>
      </c>
      <c r="J188" s="1" t="str">
        <f aca="false">"( WIRE "&amp;D188&amp;" )"</f>
        <v>( WIRE 295 )</v>
      </c>
      <c r="K188" s="1" t="str">
        <f aca="false">"X"&amp;$E188</f>
        <v>X6400</v>
      </c>
      <c r="L188" s="1" t="str">
        <f aca="false">"Y"&amp;F188</f>
        <v>Y1108.55</v>
      </c>
      <c r="M188" s="1" t="str">
        <f aca="false">"G111"</f>
        <v>G111</v>
      </c>
      <c r="O188" s="1" t="str">
        <f aca="false">I188&amp;" "&amp;J188&amp;" "&amp;K188&amp;" "&amp;L188&amp;" "&amp;M188</f>
        <v>N187 ( WIRE 295 ) X6400 Y1108.55 G111</v>
      </c>
    </row>
    <row r="189" customFormat="false" ht="13.8" hidden="false" customHeight="false" outlineLevel="0" collapsed="false">
      <c r="D189" s="1" t="n">
        <f aca="false">D188-1</f>
        <v>294</v>
      </c>
      <c r="E189" s="1" t="n">
        <f aca="false">E188+$B$4</f>
        <v>6400</v>
      </c>
      <c r="F189" s="1" t="n">
        <f aca="false">F188+$B$5</f>
        <v>1113.34166666667</v>
      </c>
      <c r="I189" s="1" t="s">
        <v>204</v>
      </c>
      <c r="J189" s="1" t="str">
        <f aca="false">"( WIRE "&amp;D189&amp;" )"</f>
        <v>( WIRE 294 )</v>
      </c>
      <c r="K189" s="1" t="str">
        <f aca="false">"X"&amp;$E189</f>
        <v>X6400</v>
      </c>
      <c r="L189" s="1" t="str">
        <f aca="false">"Y"&amp;F189</f>
        <v>Y1113.34166666666</v>
      </c>
      <c r="M189" s="1" t="str">
        <f aca="false">"G111"</f>
        <v>G111</v>
      </c>
      <c r="O189" s="1" t="str">
        <f aca="false">I189&amp;" "&amp;J189&amp;" "&amp;K189&amp;" "&amp;L189&amp;" "&amp;M189</f>
        <v>N188 ( WIRE 294 ) X6400 Y1113.34166666666 G111</v>
      </c>
    </row>
    <row r="190" customFormat="false" ht="13.8" hidden="false" customHeight="false" outlineLevel="0" collapsed="false">
      <c r="D190" s="1" t="n">
        <f aca="false">D189-1</f>
        <v>293</v>
      </c>
      <c r="E190" s="1" t="n">
        <f aca="false">E189+$B$4</f>
        <v>6400</v>
      </c>
      <c r="F190" s="1" t="n">
        <f aca="false">F189+$B$5</f>
        <v>1118.13333333333</v>
      </c>
      <c r="I190" s="1" t="s">
        <v>205</v>
      </c>
      <c r="J190" s="1" t="str">
        <f aca="false">"( WIRE "&amp;D190&amp;" )"</f>
        <v>( WIRE 293 )</v>
      </c>
      <c r="K190" s="1" t="str">
        <f aca="false">"X"&amp;$E190</f>
        <v>X6400</v>
      </c>
      <c r="L190" s="1" t="str">
        <f aca="false">"Y"&amp;F190</f>
        <v>Y1118.13333333333</v>
      </c>
      <c r="M190" s="1" t="str">
        <f aca="false">"G111"</f>
        <v>G111</v>
      </c>
      <c r="O190" s="1" t="str">
        <f aca="false">I190&amp;" "&amp;J190&amp;" "&amp;K190&amp;" "&amp;L190&amp;" "&amp;M190</f>
        <v>N189 ( WIRE 293 ) X6400 Y1118.13333333333 G111</v>
      </c>
    </row>
    <row r="191" customFormat="false" ht="13.8" hidden="false" customHeight="false" outlineLevel="0" collapsed="false">
      <c r="D191" s="1" t="n">
        <f aca="false">D190-1</f>
        <v>292</v>
      </c>
      <c r="E191" s="1" t="n">
        <f aca="false">E190+$B$4</f>
        <v>6400</v>
      </c>
      <c r="F191" s="1" t="n">
        <f aca="false">F190+$B$5</f>
        <v>1122.925</v>
      </c>
      <c r="I191" s="1" t="s">
        <v>206</v>
      </c>
      <c r="J191" s="1" t="str">
        <f aca="false">"( WIRE "&amp;D191&amp;" )"</f>
        <v>( WIRE 292 )</v>
      </c>
      <c r="K191" s="1" t="str">
        <f aca="false">"X"&amp;$E191</f>
        <v>X6400</v>
      </c>
      <c r="L191" s="1" t="str">
        <f aca="false">"Y"&amp;F191</f>
        <v>Y1122.925</v>
      </c>
      <c r="M191" s="1" t="str">
        <f aca="false">"G111"</f>
        <v>G111</v>
      </c>
      <c r="O191" s="1" t="str">
        <f aca="false">I191&amp;" "&amp;J191&amp;" "&amp;K191&amp;" "&amp;L191&amp;" "&amp;M191</f>
        <v>N190 ( WIRE 292 ) X6400 Y1122.925 G111</v>
      </c>
    </row>
    <row r="192" customFormat="false" ht="13.8" hidden="false" customHeight="false" outlineLevel="0" collapsed="false">
      <c r="D192" s="1" t="n">
        <f aca="false">D191-1</f>
        <v>291</v>
      </c>
      <c r="E192" s="1" t="n">
        <f aca="false">E191+$B$4</f>
        <v>6400</v>
      </c>
      <c r="F192" s="1" t="n">
        <f aca="false">F191+$B$5</f>
        <v>1127.71666666667</v>
      </c>
      <c r="I192" s="1" t="s">
        <v>207</v>
      </c>
      <c r="J192" s="1" t="str">
        <f aca="false">"( WIRE "&amp;D192&amp;" )"</f>
        <v>( WIRE 291 )</v>
      </c>
      <c r="K192" s="1" t="str">
        <f aca="false">"X"&amp;$E192</f>
        <v>X6400</v>
      </c>
      <c r="L192" s="1" t="str">
        <f aca="false">"Y"&amp;F192</f>
        <v>Y1127.71666666667</v>
      </c>
      <c r="M192" s="1" t="str">
        <f aca="false">"G111"</f>
        <v>G111</v>
      </c>
      <c r="O192" s="1" t="str">
        <f aca="false">I192&amp;" "&amp;J192&amp;" "&amp;K192&amp;" "&amp;L192&amp;" "&amp;M192</f>
        <v>N191 ( WIRE 291 ) X6400 Y1127.71666666667 G111</v>
      </c>
    </row>
    <row r="193" customFormat="false" ht="13.8" hidden="false" customHeight="false" outlineLevel="0" collapsed="false">
      <c r="D193" s="1" t="n">
        <f aca="false">D192-1</f>
        <v>290</v>
      </c>
      <c r="E193" s="1" t="n">
        <f aca="false">E192+$B$4</f>
        <v>6400</v>
      </c>
      <c r="F193" s="1" t="n">
        <f aca="false">F192+$B$5</f>
        <v>1132.50833333333</v>
      </c>
      <c r="I193" s="1" t="s">
        <v>208</v>
      </c>
      <c r="J193" s="1" t="str">
        <f aca="false">"( WIRE "&amp;D193&amp;" )"</f>
        <v>( WIRE 290 )</v>
      </c>
      <c r="K193" s="1" t="str">
        <f aca="false">"X"&amp;$E193</f>
        <v>X6400</v>
      </c>
      <c r="L193" s="1" t="str">
        <f aca="false">"Y"&amp;F193</f>
        <v>Y1132.50833333333</v>
      </c>
      <c r="M193" s="1" t="str">
        <f aca="false">"G111"</f>
        <v>G111</v>
      </c>
      <c r="O193" s="1" t="str">
        <f aca="false">I193&amp;" "&amp;J193&amp;" "&amp;K193&amp;" "&amp;L193&amp;" "&amp;M193</f>
        <v>N192 ( WIRE 290 ) X6400 Y1132.50833333333 G111</v>
      </c>
    </row>
    <row r="194" customFormat="false" ht="13.8" hidden="false" customHeight="false" outlineLevel="0" collapsed="false">
      <c r="D194" s="1" t="n">
        <f aca="false">D193-1</f>
        <v>289</v>
      </c>
      <c r="E194" s="1" t="n">
        <f aca="false">E193+$B$4</f>
        <v>6400</v>
      </c>
      <c r="F194" s="1" t="n">
        <f aca="false">F193+$B$5</f>
        <v>1137.3</v>
      </c>
      <c r="I194" s="1" t="s">
        <v>209</v>
      </c>
      <c r="J194" s="1" t="str">
        <f aca="false">"( WIRE "&amp;D194&amp;" )"</f>
        <v>( WIRE 289 )</v>
      </c>
      <c r="K194" s="1" t="str">
        <f aca="false">"X"&amp;$E194</f>
        <v>X6400</v>
      </c>
      <c r="L194" s="1" t="str">
        <f aca="false">"Y"&amp;F194</f>
        <v>Y1137.3</v>
      </c>
      <c r="M194" s="1" t="str">
        <f aca="false">"G111"</f>
        <v>G111</v>
      </c>
      <c r="O194" s="1" t="str">
        <f aca="false">I194&amp;" "&amp;J194&amp;" "&amp;K194&amp;" "&amp;L194&amp;" "&amp;M194</f>
        <v>N193 ( WIRE 289 ) X6400 Y1137.3 G111</v>
      </c>
    </row>
    <row r="195" customFormat="false" ht="13.8" hidden="false" customHeight="false" outlineLevel="0" collapsed="false">
      <c r="D195" s="1" t="n">
        <f aca="false">D194-1</f>
        <v>288</v>
      </c>
      <c r="E195" s="1" t="n">
        <f aca="false">E194+$B$4</f>
        <v>6400</v>
      </c>
      <c r="F195" s="1" t="n">
        <f aca="false">F194+$B$5</f>
        <v>1142.09166666667</v>
      </c>
      <c r="I195" s="1" t="s">
        <v>210</v>
      </c>
      <c r="J195" s="1" t="str">
        <f aca="false">"( WIRE "&amp;D195&amp;" )"</f>
        <v>( WIRE 288 )</v>
      </c>
      <c r="K195" s="1" t="str">
        <f aca="false">"X"&amp;$E195</f>
        <v>X6400</v>
      </c>
      <c r="L195" s="1" t="str">
        <f aca="false">"Y"&amp;F195</f>
        <v>Y1142.09166666667</v>
      </c>
      <c r="M195" s="1" t="str">
        <f aca="false">"G111"</f>
        <v>G111</v>
      </c>
      <c r="O195" s="1" t="str">
        <f aca="false">I195&amp;" "&amp;J195&amp;" "&amp;K195&amp;" "&amp;L195&amp;" "&amp;M195</f>
        <v>N194 ( WIRE 288 ) X6400 Y1142.09166666667 G111</v>
      </c>
    </row>
    <row r="196" customFormat="false" ht="13.8" hidden="false" customHeight="false" outlineLevel="0" collapsed="false">
      <c r="D196" s="1" t="n">
        <f aca="false">D195-1</f>
        <v>287</v>
      </c>
      <c r="E196" s="1" t="n">
        <f aca="false">E195+$B$4</f>
        <v>6400</v>
      </c>
      <c r="F196" s="1" t="n">
        <f aca="false">F195+$B$5</f>
        <v>1146.88333333333</v>
      </c>
      <c r="I196" s="1" t="s">
        <v>211</v>
      </c>
      <c r="J196" s="1" t="str">
        <f aca="false">"( WIRE "&amp;D196&amp;" )"</f>
        <v>( WIRE 287 )</v>
      </c>
      <c r="K196" s="1" t="str">
        <f aca="false">"X"&amp;$E196</f>
        <v>X6400</v>
      </c>
      <c r="L196" s="1" t="str">
        <f aca="false">"Y"&amp;F196</f>
        <v>Y1146.88333333333</v>
      </c>
      <c r="M196" s="1" t="str">
        <f aca="false">"G111"</f>
        <v>G111</v>
      </c>
      <c r="O196" s="1" t="str">
        <f aca="false">I196&amp;" "&amp;J196&amp;" "&amp;K196&amp;" "&amp;L196&amp;" "&amp;M196</f>
        <v>N195 ( WIRE 287 ) X6400 Y1146.88333333333 G111</v>
      </c>
    </row>
    <row r="197" customFormat="false" ht="13.8" hidden="false" customHeight="false" outlineLevel="0" collapsed="false">
      <c r="D197" s="1" t="n">
        <f aca="false">D196-1</f>
        <v>286</v>
      </c>
      <c r="E197" s="1" t="n">
        <f aca="false">E196+$B$4</f>
        <v>6400</v>
      </c>
      <c r="F197" s="1" t="n">
        <f aca="false">F196+$B$5</f>
        <v>1151.675</v>
      </c>
      <c r="I197" s="1" t="s">
        <v>212</v>
      </c>
      <c r="J197" s="1" t="str">
        <f aca="false">"( WIRE "&amp;D197&amp;" )"</f>
        <v>( WIRE 286 )</v>
      </c>
      <c r="K197" s="1" t="str">
        <f aca="false">"X"&amp;$E197</f>
        <v>X6400</v>
      </c>
      <c r="L197" s="1" t="str">
        <f aca="false">"Y"&amp;F197</f>
        <v>Y1151.675</v>
      </c>
      <c r="M197" s="1" t="str">
        <f aca="false">"G111"</f>
        <v>G111</v>
      </c>
      <c r="O197" s="1" t="str">
        <f aca="false">I197&amp;" "&amp;J197&amp;" "&amp;K197&amp;" "&amp;L197&amp;" "&amp;M197</f>
        <v>N196 ( WIRE 286 ) X6400 Y1151.675 G111</v>
      </c>
    </row>
    <row r="198" customFormat="false" ht="13.8" hidden="false" customHeight="false" outlineLevel="0" collapsed="false">
      <c r="D198" s="1" t="n">
        <f aca="false">D197-1</f>
        <v>285</v>
      </c>
      <c r="E198" s="1" t="n">
        <f aca="false">E197+$B$4</f>
        <v>6400</v>
      </c>
      <c r="F198" s="1" t="n">
        <f aca="false">F197+$B$5</f>
        <v>1156.46666666667</v>
      </c>
      <c r="I198" s="1" t="s">
        <v>213</v>
      </c>
      <c r="J198" s="1" t="str">
        <f aca="false">"( WIRE "&amp;D198&amp;" )"</f>
        <v>( WIRE 285 )</v>
      </c>
      <c r="K198" s="1" t="str">
        <f aca="false">"X"&amp;$E198</f>
        <v>X6400</v>
      </c>
      <c r="L198" s="1" t="str">
        <f aca="false">"Y"&amp;F198</f>
        <v>Y1156.46666666667</v>
      </c>
      <c r="M198" s="1" t="str">
        <f aca="false">"G111"</f>
        <v>G111</v>
      </c>
      <c r="O198" s="1" t="str">
        <f aca="false">I198&amp;" "&amp;J198&amp;" "&amp;K198&amp;" "&amp;L198&amp;" "&amp;M198</f>
        <v>N197 ( WIRE 285 ) X6400 Y1156.46666666667 G111</v>
      </c>
    </row>
    <row r="199" customFormat="false" ht="13.8" hidden="false" customHeight="false" outlineLevel="0" collapsed="false">
      <c r="D199" s="1" t="n">
        <f aca="false">D198-1</f>
        <v>284</v>
      </c>
      <c r="E199" s="1" t="n">
        <f aca="false">E198+$B$4</f>
        <v>6400</v>
      </c>
      <c r="F199" s="1" t="n">
        <f aca="false">F198+$B$5</f>
        <v>1161.25833333333</v>
      </c>
      <c r="I199" s="1" t="s">
        <v>214</v>
      </c>
      <c r="J199" s="1" t="str">
        <f aca="false">"( WIRE "&amp;D199&amp;" )"</f>
        <v>( WIRE 284 )</v>
      </c>
      <c r="K199" s="1" t="str">
        <f aca="false">"X"&amp;$E199</f>
        <v>X6400</v>
      </c>
      <c r="L199" s="1" t="str">
        <f aca="false">"Y"&amp;F199</f>
        <v>Y1161.25833333333</v>
      </c>
      <c r="M199" s="1" t="str">
        <f aca="false">"G111"</f>
        <v>G111</v>
      </c>
      <c r="O199" s="1" t="str">
        <f aca="false">I199&amp;" "&amp;J199&amp;" "&amp;K199&amp;" "&amp;L199&amp;" "&amp;M199</f>
        <v>N198 ( WIRE 284 ) X6400 Y1161.25833333333 G111</v>
      </c>
    </row>
    <row r="200" customFormat="false" ht="13.8" hidden="false" customHeight="false" outlineLevel="0" collapsed="false">
      <c r="D200" s="1" t="n">
        <f aca="false">D199-1</f>
        <v>283</v>
      </c>
      <c r="E200" s="1" t="n">
        <f aca="false">E199+$B$4</f>
        <v>6400</v>
      </c>
      <c r="F200" s="1" t="n">
        <f aca="false">F199+$B$5</f>
        <v>1166.05</v>
      </c>
      <c r="I200" s="1" t="s">
        <v>215</v>
      </c>
      <c r="J200" s="1" t="str">
        <f aca="false">"( WIRE "&amp;D200&amp;" )"</f>
        <v>( WIRE 283 )</v>
      </c>
      <c r="K200" s="1" t="str">
        <f aca="false">"X"&amp;$E200</f>
        <v>X6400</v>
      </c>
      <c r="L200" s="1" t="str">
        <f aca="false">"Y"&amp;F200</f>
        <v>Y1166.05</v>
      </c>
      <c r="M200" s="1" t="str">
        <f aca="false">"G111"</f>
        <v>G111</v>
      </c>
      <c r="O200" s="1" t="str">
        <f aca="false">I200&amp;" "&amp;J200&amp;" "&amp;K200&amp;" "&amp;L200&amp;" "&amp;M200</f>
        <v>N199 ( WIRE 283 ) X6400 Y1166.05 G111</v>
      </c>
    </row>
    <row r="201" customFormat="false" ht="13.8" hidden="false" customHeight="false" outlineLevel="0" collapsed="false">
      <c r="D201" s="1" t="n">
        <f aca="false">D200-1</f>
        <v>282</v>
      </c>
      <c r="E201" s="1" t="n">
        <f aca="false">E200+$B$4</f>
        <v>6400</v>
      </c>
      <c r="F201" s="1" t="n">
        <f aca="false">F200+$B$5</f>
        <v>1170.84166666667</v>
      </c>
      <c r="I201" s="1" t="s">
        <v>216</v>
      </c>
      <c r="J201" s="1" t="str">
        <f aca="false">"( WIRE "&amp;D201&amp;" )"</f>
        <v>( WIRE 282 )</v>
      </c>
      <c r="K201" s="1" t="str">
        <f aca="false">"X"&amp;$E201</f>
        <v>X6400</v>
      </c>
      <c r="L201" s="1" t="str">
        <f aca="false">"Y"&amp;F201</f>
        <v>Y1170.84166666667</v>
      </c>
      <c r="M201" s="1" t="str">
        <f aca="false">"G111"</f>
        <v>G111</v>
      </c>
      <c r="O201" s="1" t="str">
        <f aca="false">I201&amp;" "&amp;J201&amp;" "&amp;K201&amp;" "&amp;L201&amp;" "&amp;M201</f>
        <v>N200 ( WIRE 282 ) X6400 Y1170.84166666667 G111</v>
      </c>
    </row>
    <row r="202" customFormat="false" ht="13.8" hidden="false" customHeight="false" outlineLevel="0" collapsed="false">
      <c r="D202" s="1" t="n">
        <f aca="false">D201-1</f>
        <v>281</v>
      </c>
      <c r="E202" s="1" t="n">
        <f aca="false">E201+$B$4</f>
        <v>6400</v>
      </c>
      <c r="F202" s="1" t="n">
        <f aca="false">F201+$B$5</f>
        <v>1175.63333333333</v>
      </c>
      <c r="I202" s="1" t="s">
        <v>217</v>
      </c>
      <c r="J202" s="1" t="str">
        <f aca="false">"( WIRE "&amp;D202&amp;" )"</f>
        <v>( WIRE 281 )</v>
      </c>
      <c r="K202" s="1" t="str">
        <f aca="false">"X"&amp;$E202</f>
        <v>X6400</v>
      </c>
      <c r="L202" s="1" t="str">
        <f aca="false">"Y"&amp;F202</f>
        <v>Y1175.63333333333</v>
      </c>
      <c r="M202" s="1" t="str">
        <f aca="false">"G111"</f>
        <v>G111</v>
      </c>
      <c r="O202" s="1" t="str">
        <f aca="false">I202&amp;" "&amp;J202&amp;" "&amp;K202&amp;" "&amp;L202&amp;" "&amp;M202</f>
        <v>N201 ( WIRE 281 ) X6400 Y1175.63333333333 G111</v>
      </c>
    </row>
    <row r="203" customFormat="false" ht="13.8" hidden="false" customHeight="false" outlineLevel="0" collapsed="false">
      <c r="D203" s="1" t="n">
        <f aca="false">D202-1</f>
        <v>280</v>
      </c>
      <c r="E203" s="1" t="n">
        <f aca="false">E202+$B$4</f>
        <v>6400</v>
      </c>
      <c r="F203" s="1" t="n">
        <f aca="false">F202+$B$5</f>
        <v>1180.425</v>
      </c>
      <c r="I203" s="1" t="s">
        <v>220</v>
      </c>
      <c r="J203" s="1" t="str">
        <f aca="false">"( WIRE "&amp;D203&amp;" )"</f>
        <v>( WIRE 280 )</v>
      </c>
      <c r="K203" s="1" t="str">
        <f aca="false">"X"&amp;$E203</f>
        <v>X6400</v>
      </c>
      <c r="L203" s="1" t="str">
        <f aca="false">"Y"&amp;F203</f>
        <v>Y1180.425</v>
      </c>
      <c r="M203" s="1" t="str">
        <f aca="false">"G111"</f>
        <v>G111</v>
      </c>
      <c r="O203" s="1" t="str">
        <f aca="false">I203&amp;" "&amp;J203&amp;" "&amp;K203&amp;" "&amp;L203&amp;" "&amp;M203</f>
        <v>N202 ( WIRE 280 ) X6400 Y1180.425 G111</v>
      </c>
    </row>
    <row r="204" customFormat="false" ht="13.8" hidden="false" customHeight="false" outlineLevel="0" collapsed="false">
      <c r="D204" s="1" t="n">
        <f aca="false">D203-1</f>
        <v>279</v>
      </c>
      <c r="E204" s="1" t="n">
        <f aca="false">E203+$B$4</f>
        <v>6400</v>
      </c>
      <c r="F204" s="1" t="n">
        <f aca="false">F203+$B$5</f>
        <v>1185.21666666667</v>
      </c>
      <c r="I204" s="1" t="s">
        <v>221</v>
      </c>
      <c r="J204" s="1" t="str">
        <f aca="false">"( WIRE "&amp;D204&amp;" )"</f>
        <v>( WIRE 279 )</v>
      </c>
      <c r="K204" s="1" t="str">
        <f aca="false">"X"&amp;$E204</f>
        <v>X6400</v>
      </c>
      <c r="L204" s="1" t="str">
        <f aca="false">"Y"&amp;F204</f>
        <v>Y1185.21666666667</v>
      </c>
      <c r="M204" s="1" t="str">
        <f aca="false">"G111"</f>
        <v>G111</v>
      </c>
      <c r="O204" s="1" t="str">
        <f aca="false">I204&amp;" "&amp;J204&amp;" "&amp;K204&amp;" "&amp;L204&amp;" "&amp;M204</f>
        <v>N203 ( WIRE 279 ) X6400 Y1185.21666666667 G111</v>
      </c>
    </row>
    <row r="205" customFormat="false" ht="13.8" hidden="false" customHeight="false" outlineLevel="0" collapsed="false">
      <c r="D205" s="1" t="n">
        <f aca="false">D204-1</f>
        <v>278</v>
      </c>
      <c r="E205" s="1" t="n">
        <f aca="false">E204+$B$4</f>
        <v>6400</v>
      </c>
      <c r="F205" s="1" t="n">
        <f aca="false">F204+$B$5</f>
        <v>1190.00833333333</v>
      </c>
      <c r="I205" s="1" t="s">
        <v>222</v>
      </c>
      <c r="J205" s="1" t="str">
        <f aca="false">"( WIRE "&amp;D205&amp;" )"</f>
        <v>( WIRE 278 )</v>
      </c>
      <c r="K205" s="1" t="str">
        <f aca="false">"X"&amp;$E205</f>
        <v>X6400</v>
      </c>
      <c r="L205" s="1" t="str">
        <f aca="false">"Y"&amp;F205</f>
        <v>Y1190.00833333333</v>
      </c>
      <c r="M205" s="1" t="str">
        <f aca="false">"G111"</f>
        <v>G111</v>
      </c>
      <c r="O205" s="1" t="str">
        <f aca="false">I205&amp;" "&amp;J205&amp;" "&amp;K205&amp;" "&amp;L205&amp;" "&amp;M205</f>
        <v>N204 ( WIRE 278 ) X6400 Y1190.00833333333 G111</v>
      </c>
    </row>
    <row r="206" customFormat="false" ht="13.8" hidden="false" customHeight="false" outlineLevel="0" collapsed="false">
      <c r="D206" s="1" t="n">
        <f aca="false">D205-1</f>
        <v>277</v>
      </c>
      <c r="E206" s="1" t="n">
        <f aca="false">E205+$B$4</f>
        <v>6400</v>
      </c>
      <c r="F206" s="1" t="n">
        <f aca="false">F205+$B$5</f>
        <v>1194.8</v>
      </c>
      <c r="I206" s="1" t="s">
        <v>223</v>
      </c>
      <c r="J206" s="1" t="str">
        <f aca="false">"( WIRE "&amp;D206&amp;" )"</f>
        <v>( WIRE 277 )</v>
      </c>
      <c r="K206" s="1" t="str">
        <f aca="false">"X"&amp;$E206</f>
        <v>X6400</v>
      </c>
      <c r="L206" s="1" t="str">
        <f aca="false">"Y"&amp;F206</f>
        <v>Y1194.8</v>
      </c>
      <c r="M206" s="1" t="str">
        <f aca="false">"G111"</f>
        <v>G111</v>
      </c>
      <c r="O206" s="1" t="str">
        <f aca="false">I206&amp;" "&amp;J206&amp;" "&amp;K206&amp;" "&amp;L206&amp;" "&amp;M206</f>
        <v>N205 ( WIRE 277 ) X6400 Y1194.8 G111</v>
      </c>
    </row>
    <row r="207" customFormat="false" ht="13.8" hidden="false" customHeight="false" outlineLevel="0" collapsed="false">
      <c r="D207" s="1" t="n">
        <f aca="false">D206-1</f>
        <v>276</v>
      </c>
      <c r="E207" s="1" t="n">
        <f aca="false">E206+$B$4</f>
        <v>6400</v>
      </c>
      <c r="F207" s="1" t="n">
        <f aca="false">F206+$B$5</f>
        <v>1199.59166666667</v>
      </c>
      <c r="I207" s="1" t="s">
        <v>224</v>
      </c>
      <c r="J207" s="1" t="str">
        <f aca="false">"( WIRE "&amp;D207&amp;" )"</f>
        <v>( WIRE 276 )</v>
      </c>
      <c r="K207" s="1" t="str">
        <f aca="false">"X"&amp;$E207</f>
        <v>X6400</v>
      </c>
      <c r="L207" s="1" t="str">
        <f aca="false">"Y"&amp;F207</f>
        <v>Y1199.59166666667</v>
      </c>
      <c r="M207" s="1" t="str">
        <f aca="false">"G111"</f>
        <v>G111</v>
      </c>
      <c r="O207" s="1" t="str">
        <f aca="false">I207&amp;" "&amp;J207&amp;" "&amp;K207&amp;" "&amp;L207&amp;" "&amp;M207</f>
        <v>N206 ( WIRE 276 ) X6400 Y1199.59166666667 G111</v>
      </c>
    </row>
    <row r="208" customFormat="false" ht="13.8" hidden="false" customHeight="false" outlineLevel="0" collapsed="false">
      <c r="D208" s="1" t="n">
        <f aca="false">D207-1</f>
        <v>275</v>
      </c>
      <c r="E208" s="1" t="n">
        <f aca="false">E207+$B$4</f>
        <v>6400</v>
      </c>
      <c r="F208" s="1" t="n">
        <f aca="false">F207+$B$5</f>
        <v>1204.38333333333</v>
      </c>
      <c r="I208" s="1" t="s">
        <v>225</v>
      </c>
      <c r="J208" s="1" t="str">
        <f aca="false">"( WIRE "&amp;D208&amp;" )"</f>
        <v>( WIRE 275 )</v>
      </c>
      <c r="K208" s="1" t="str">
        <f aca="false">"X"&amp;$E208</f>
        <v>X6400</v>
      </c>
      <c r="L208" s="1" t="str">
        <f aca="false">"Y"&amp;F208</f>
        <v>Y1204.38333333333</v>
      </c>
      <c r="M208" s="1" t="str">
        <f aca="false">"G111"</f>
        <v>G111</v>
      </c>
      <c r="O208" s="1" t="str">
        <f aca="false">I208&amp;" "&amp;J208&amp;" "&amp;K208&amp;" "&amp;L208&amp;" "&amp;M208</f>
        <v>N207 ( WIRE 275 ) X6400 Y1204.38333333333 G111</v>
      </c>
    </row>
    <row r="209" customFormat="false" ht="13.8" hidden="false" customHeight="false" outlineLevel="0" collapsed="false">
      <c r="D209" s="1" t="n">
        <f aca="false">D208-1</f>
        <v>274</v>
      </c>
      <c r="E209" s="1" t="n">
        <f aca="false">E208+$B$4</f>
        <v>6400</v>
      </c>
      <c r="F209" s="1" t="n">
        <f aca="false">F208+$B$5</f>
        <v>1209.175</v>
      </c>
      <c r="I209" s="1" t="s">
        <v>226</v>
      </c>
      <c r="J209" s="1" t="str">
        <f aca="false">"( WIRE "&amp;D209&amp;" )"</f>
        <v>( WIRE 274 )</v>
      </c>
      <c r="K209" s="1" t="str">
        <f aca="false">"X"&amp;$E209</f>
        <v>X6400</v>
      </c>
      <c r="L209" s="1" t="str">
        <f aca="false">"Y"&amp;F209</f>
        <v>Y1209.175</v>
      </c>
      <c r="M209" s="1" t="str">
        <f aca="false">"G111"</f>
        <v>G111</v>
      </c>
      <c r="O209" s="1" t="str">
        <f aca="false">I209&amp;" "&amp;J209&amp;" "&amp;K209&amp;" "&amp;L209&amp;" "&amp;M209</f>
        <v>N208 ( WIRE 274 ) X6400 Y1209.175 G111</v>
      </c>
    </row>
    <row r="210" customFormat="false" ht="13.8" hidden="false" customHeight="false" outlineLevel="0" collapsed="false">
      <c r="D210" s="1" t="n">
        <f aca="false">D209-1</f>
        <v>273</v>
      </c>
      <c r="E210" s="1" t="n">
        <f aca="false">E209+$B$4</f>
        <v>6400</v>
      </c>
      <c r="F210" s="1" t="n">
        <f aca="false">F209+$B$5</f>
        <v>1213.96666666667</v>
      </c>
      <c r="I210" s="1" t="s">
        <v>227</v>
      </c>
      <c r="J210" s="1" t="str">
        <f aca="false">"( WIRE "&amp;D210&amp;" )"</f>
        <v>( WIRE 273 )</v>
      </c>
      <c r="K210" s="1" t="str">
        <f aca="false">"X"&amp;$E210</f>
        <v>X6400</v>
      </c>
      <c r="L210" s="1" t="str">
        <f aca="false">"Y"&amp;F210</f>
        <v>Y1213.96666666667</v>
      </c>
      <c r="M210" s="1" t="str">
        <f aca="false">"G111"</f>
        <v>G111</v>
      </c>
      <c r="O210" s="1" t="str">
        <f aca="false">I210&amp;" "&amp;J210&amp;" "&amp;K210&amp;" "&amp;L210&amp;" "&amp;M210</f>
        <v>N209 ( WIRE 273 ) X6400 Y1213.96666666667 G111</v>
      </c>
    </row>
    <row r="211" customFormat="false" ht="13.8" hidden="false" customHeight="false" outlineLevel="0" collapsed="false">
      <c r="D211" s="1" t="n">
        <f aca="false">D210-1</f>
        <v>272</v>
      </c>
      <c r="E211" s="1" t="n">
        <f aca="false">E210+$B$4</f>
        <v>6400</v>
      </c>
      <c r="F211" s="1" t="n">
        <f aca="false">F210+$B$5</f>
        <v>1218.75833333333</v>
      </c>
      <c r="I211" s="1" t="s">
        <v>228</v>
      </c>
      <c r="J211" s="1" t="str">
        <f aca="false">"( WIRE "&amp;D211&amp;" )"</f>
        <v>( WIRE 272 )</v>
      </c>
      <c r="K211" s="1" t="str">
        <f aca="false">"X"&amp;$E211</f>
        <v>X6400</v>
      </c>
      <c r="L211" s="1" t="str">
        <f aca="false">"Y"&amp;F211</f>
        <v>Y1218.75833333333</v>
      </c>
      <c r="M211" s="1" t="str">
        <f aca="false">"G111"</f>
        <v>G111</v>
      </c>
      <c r="O211" s="1" t="str">
        <f aca="false">I211&amp;" "&amp;J211&amp;" "&amp;K211&amp;" "&amp;L211&amp;" "&amp;M211</f>
        <v>N210 ( WIRE 272 ) X6400 Y1218.75833333333 G111</v>
      </c>
    </row>
    <row r="212" customFormat="false" ht="13.8" hidden="false" customHeight="false" outlineLevel="0" collapsed="false">
      <c r="D212" s="1" t="n">
        <f aca="false">D211-1</f>
        <v>271</v>
      </c>
      <c r="E212" s="1" t="n">
        <f aca="false">E211+$B$4</f>
        <v>6400</v>
      </c>
      <c r="F212" s="1" t="n">
        <f aca="false">F211+$B$5</f>
        <v>1223.55</v>
      </c>
      <c r="I212" s="1" t="s">
        <v>229</v>
      </c>
      <c r="J212" s="1" t="str">
        <f aca="false">"( WIRE "&amp;D212&amp;" )"</f>
        <v>( WIRE 271 )</v>
      </c>
      <c r="K212" s="1" t="str">
        <f aca="false">"X"&amp;$E212</f>
        <v>X6400</v>
      </c>
      <c r="L212" s="1" t="str">
        <f aca="false">"Y"&amp;F212</f>
        <v>Y1223.55</v>
      </c>
      <c r="M212" s="1" t="str">
        <f aca="false">"G111"</f>
        <v>G111</v>
      </c>
      <c r="O212" s="1" t="str">
        <f aca="false">I212&amp;" "&amp;J212&amp;" "&amp;K212&amp;" "&amp;L212&amp;" "&amp;M212</f>
        <v>N211 ( WIRE 271 ) X6400 Y1223.55 G111</v>
      </c>
    </row>
    <row r="213" customFormat="false" ht="13.8" hidden="false" customHeight="false" outlineLevel="0" collapsed="false">
      <c r="D213" s="1" t="n">
        <f aca="false">D212-1</f>
        <v>270</v>
      </c>
      <c r="E213" s="1" t="n">
        <f aca="false">E212+$B$4</f>
        <v>6400</v>
      </c>
      <c r="F213" s="1" t="n">
        <f aca="false">F212+$B$5</f>
        <v>1228.34166666667</v>
      </c>
      <c r="I213" s="1" t="s">
        <v>230</v>
      </c>
      <c r="J213" s="1" t="str">
        <f aca="false">"( WIRE "&amp;D213&amp;" )"</f>
        <v>( WIRE 270 )</v>
      </c>
      <c r="K213" s="1" t="str">
        <f aca="false">"X"&amp;$E213</f>
        <v>X6400</v>
      </c>
      <c r="L213" s="1" t="str">
        <f aca="false">"Y"&amp;F213</f>
        <v>Y1228.34166666667</v>
      </c>
      <c r="M213" s="1" t="str">
        <f aca="false">"G111"</f>
        <v>G111</v>
      </c>
      <c r="O213" s="1" t="str">
        <f aca="false">I213&amp;" "&amp;J213&amp;" "&amp;K213&amp;" "&amp;L213&amp;" "&amp;M213</f>
        <v>N212 ( WIRE 270 ) X6400 Y1228.34166666667 G111</v>
      </c>
    </row>
    <row r="214" customFormat="false" ht="13.8" hidden="false" customHeight="false" outlineLevel="0" collapsed="false">
      <c r="D214" s="1" t="n">
        <f aca="false">D213-1</f>
        <v>269</v>
      </c>
      <c r="E214" s="1" t="n">
        <f aca="false">E213+$B$4</f>
        <v>6400</v>
      </c>
      <c r="F214" s="1" t="n">
        <f aca="false">F213+$B$5</f>
        <v>1233.13333333333</v>
      </c>
      <c r="I214" s="1" t="s">
        <v>231</v>
      </c>
      <c r="J214" s="1" t="str">
        <f aca="false">"( WIRE "&amp;D214&amp;" )"</f>
        <v>( WIRE 269 )</v>
      </c>
      <c r="K214" s="1" t="str">
        <f aca="false">"X"&amp;$E214</f>
        <v>X6400</v>
      </c>
      <c r="L214" s="1" t="str">
        <f aca="false">"Y"&amp;F214</f>
        <v>Y1233.13333333333</v>
      </c>
      <c r="M214" s="1" t="str">
        <f aca="false">"G111"</f>
        <v>G111</v>
      </c>
      <c r="O214" s="1" t="str">
        <f aca="false">I214&amp;" "&amp;J214&amp;" "&amp;K214&amp;" "&amp;L214&amp;" "&amp;M214</f>
        <v>N213 ( WIRE 269 ) X6400 Y1233.13333333333 G111</v>
      </c>
    </row>
    <row r="215" customFormat="false" ht="13.8" hidden="false" customHeight="false" outlineLevel="0" collapsed="false">
      <c r="D215" s="1" t="n">
        <f aca="false">D214-1</f>
        <v>268</v>
      </c>
      <c r="E215" s="1" t="n">
        <f aca="false">E214+$B$4</f>
        <v>6400</v>
      </c>
      <c r="F215" s="1" t="n">
        <f aca="false">F214+$B$5</f>
        <v>1237.925</v>
      </c>
      <c r="I215" s="1" t="s">
        <v>232</v>
      </c>
      <c r="J215" s="1" t="str">
        <f aca="false">"( WIRE "&amp;D215&amp;" )"</f>
        <v>( WIRE 268 )</v>
      </c>
      <c r="K215" s="1" t="str">
        <f aca="false">"X"&amp;$E215</f>
        <v>X6400</v>
      </c>
      <c r="L215" s="1" t="str">
        <f aca="false">"Y"&amp;F215</f>
        <v>Y1237.925</v>
      </c>
      <c r="M215" s="1" t="str">
        <f aca="false">"G111"</f>
        <v>G111</v>
      </c>
      <c r="O215" s="1" t="str">
        <f aca="false">I215&amp;" "&amp;J215&amp;" "&amp;K215&amp;" "&amp;L215&amp;" "&amp;M215</f>
        <v>N214 ( WIRE 268 ) X6400 Y1237.925 G111</v>
      </c>
    </row>
    <row r="216" customFormat="false" ht="13.8" hidden="false" customHeight="false" outlineLevel="0" collapsed="false">
      <c r="D216" s="1" t="n">
        <f aca="false">D215-1</f>
        <v>267</v>
      </c>
      <c r="E216" s="1" t="n">
        <f aca="false">E215+$B$4</f>
        <v>6400</v>
      </c>
      <c r="F216" s="1" t="n">
        <f aca="false">F215+$B$5</f>
        <v>1242.71666666667</v>
      </c>
      <c r="I216" s="1" t="s">
        <v>233</v>
      </c>
      <c r="J216" s="1" t="str">
        <f aca="false">"( WIRE "&amp;D216&amp;" )"</f>
        <v>( WIRE 267 )</v>
      </c>
      <c r="K216" s="1" t="str">
        <f aca="false">"X"&amp;$E216</f>
        <v>X6400</v>
      </c>
      <c r="L216" s="1" t="str">
        <f aca="false">"Y"&amp;F216</f>
        <v>Y1242.71666666667</v>
      </c>
      <c r="M216" s="1" t="str">
        <f aca="false">"G111"</f>
        <v>G111</v>
      </c>
      <c r="O216" s="1" t="str">
        <f aca="false">I216&amp;" "&amp;J216&amp;" "&amp;K216&amp;" "&amp;L216&amp;" "&amp;M216</f>
        <v>N215 ( WIRE 267 ) X6400 Y1242.71666666667 G111</v>
      </c>
    </row>
    <row r="217" customFormat="false" ht="13.8" hidden="false" customHeight="false" outlineLevel="0" collapsed="false">
      <c r="D217" s="1" t="n">
        <f aca="false">D216-1</f>
        <v>266</v>
      </c>
      <c r="E217" s="1" t="n">
        <f aca="false">E216+$B$4</f>
        <v>6400</v>
      </c>
      <c r="F217" s="1" t="n">
        <f aca="false">F216+$B$5</f>
        <v>1247.50833333333</v>
      </c>
      <c r="I217" s="1" t="s">
        <v>234</v>
      </c>
      <c r="J217" s="1" t="str">
        <f aca="false">"( WIRE "&amp;D217&amp;" )"</f>
        <v>( WIRE 266 )</v>
      </c>
      <c r="K217" s="1" t="str">
        <f aca="false">"X"&amp;$E217</f>
        <v>X6400</v>
      </c>
      <c r="L217" s="1" t="str">
        <f aca="false">"Y"&amp;F217</f>
        <v>Y1247.50833333333</v>
      </c>
      <c r="M217" s="1" t="str">
        <f aca="false">"G111"</f>
        <v>G111</v>
      </c>
      <c r="O217" s="1" t="str">
        <f aca="false">I217&amp;" "&amp;J217&amp;" "&amp;K217&amp;" "&amp;L217&amp;" "&amp;M217</f>
        <v>N216 ( WIRE 266 ) X6400 Y1247.50833333333 G111</v>
      </c>
    </row>
    <row r="218" customFormat="false" ht="13.8" hidden="false" customHeight="false" outlineLevel="0" collapsed="false">
      <c r="D218" s="1" t="n">
        <f aca="false">D217-1</f>
        <v>265</v>
      </c>
      <c r="E218" s="1" t="n">
        <f aca="false">E217+$B$4</f>
        <v>6400</v>
      </c>
      <c r="F218" s="1" t="n">
        <f aca="false">F217+$B$5</f>
        <v>1252.3</v>
      </c>
      <c r="I218" s="1" t="s">
        <v>235</v>
      </c>
      <c r="J218" s="1" t="str">
        <f aca="false">"( WIRE "&amp;D218&amp;" )"</f>
        <v>( WIRE 265 )</v>
      </c>
      <c r="K218" s="1" t="str">
        <f aca="false">"X"&amp;$E218</f>
        <v>X6400</v>
      </c>
      <c r="L218" s="1" t="str">
        <f aca="false">"Y"&amp;F218</f>
        <v>Y1252.3</v>
      </c>
      <c r="M218" s="1" t="str">
        <f aca="false">"G111"</f>
        <v>G111</v>
      </c>
      <c r="O218" s="1" t="str">
        <f aca="false">I218&amp;" "&amp;J218&amp;" "&amp;K218&amp;" "&amp;L218&amp;" "&amp;M218</f>
        <v>N217 ( WIRE 265 ) X6400 Y1252.3 G111</v>
      </c>
    </row>
    <row r="219" customFormat="false" ht="13.8" hidden="false" customHeight="false" outlineLevel="0" collapsed="false">
      <c r="D219" s="1" t="n">
        <f aca="false">D218-1</f>
        <v>264</v>
      </c>
      <c r="E219" s="1" t="n">
        <f aca="false">E218+$B$4</f>
        <v>6400</v>
      </c>
      <c r="F219" s="1" t="n">
        <f aca="false">F218+$B$5</f>
        <v>1257.09166666667</v>
      </c>
      <c r="I219" s="1" t="s">
        <v>236</v>
      </c>
      <c r="J219" s="1" t="str">
        <f aca="false">"( WIRE "&amp;D219&amp;" )"</f>
        <v>( WIRE 264 )</v>
      </c>
      <c r="K219" s="1" t="str">
        <f aca="false">"X"&amp;$E219</f>
        <v>X6400</v>
      </c>
      <c r="L219" s="1" t="str">
        <f aca="false">"Y"&amp;F219</f>
        <v>Y1257.09166666667</v>
      </c>
      <c r="M219" s="1" t="str">
        <f aca="false">"G111"</f>
        <v>G111</v>
      </c>
      <c r="O219" s="1" t="str">
        <f aca="false">I219&amp;" "&amp;J219&amp;" "&amp;K219&amp;" "&amp;L219&amp;" "&amp;M219</f>
        <v>N218 ( WIRE 264 ) X6400 Y1257.09166666667 G111</v>
      </c>
    </row>
    <row r="220" customFormat="false" ht="13.8" hidden="false" customHeight="false" outlineLevel="0" collapsed="false">
      <c r="D220" s="1" t="n">
        <f aca="false">D219-1</f>
        <v>263</v>
      </c>
      <c r="E220" s="1" t="n">
        <f aca="false">E219+$B$4</f>
        <v>6400</v>
      </c>
      <c r="F220" s="1" t="n">
        <f aca="false">F219+$B$5</f>
        <v>1261.88333333333</v>
      </c>
      <c r="I220" s="1" t="s">
        <v>237</v>
      </c>
      <c r="J220" s="1" t="str">
        <f aca="false">"( WIRE "&amp;D220&amp;" )"</f>
        <v>( WIRE 263 )</v>
      </c>
      <c r="K220" s="1" t="str">
        <f aca="false">"X"&amp;$E220</f>
        <v>X6400</v>
      </c>
      <c r="L220" s="1" t="str">
        <f aca="false">"Y"&amp;F220</f>
        <v>Y1261.88333333333</v>
      </c>
      <c r="M220" s="1" t="str">
        <f aca="false">"G111"</f>
        <v>G111</v>
      </c>
      <c r="O220" s="1" t="str">
        <f aca="false">I220&amp;" "&amp;J220&amp;" "&amp;K220&amp;" "&amp;L220&amp;" "&amp;M220</f>
        <v>N219 ( WIRE 263 ) X6400 Y1261.88333333333 G111</v>
      </c>
    </row>
    <row r="221" customFormat="false" ht="13.8" hidden="false" customHeight="false" outlineLevel="0" collapsed="false">
      <c r="D221" s="1" t="n">
        <f aca="false">D220-1</f>
        <v>262</v>
      </c>
      <c r="E221" s="1" t="n">
        <f aca="false">E220+$B$4</f>
        <v>6400</v>
      </c>
      <c r="F221" s="1" t="n">
        <f aca="false">F220+$B$5</f>
        <v>1266.675</v>
      </c>
      <c r="I221" s="1" t="s">
        <v>238</v>
      </c>
      <c r="J221" s="1" t="str">
        <f aca="false">"( WIRE "&amp;D221&amp;" )"</f>
        <v>( WIRE 262 )</v>
      </c>
      <c r="K221" s="1" t="str">
        <f aca="false">"X"&amp;$E221</f>
        <v>X6400</v>
      </c>
      <c r="L221" s="1" t="str">
        <f aca="false">"Y"&amp;F221</f>
        <v>Y1266.675</v>
      </c>
      <c r="M221" s="1" t="str">
        <f aca="false">"G111"</f>
        <v>G111</v>
      </c>
      <c r="O221" s="1" t="str">
        <f aca="false">I221&amp;" "&amp;J221&amp;" "&amp;K221&amp;" "&amp;L221&amp;" "&amp;M221</f>
        <v>N220 ( WIRE 262 ) X6400 Y1266.675 G111</v>
      </c>
    </row>
    <row r="222" customFormat="false" ht="13.8" hidden="false" customHeight="false" outlineLevel="0" collapsed="false">
      <c r="D222" s="1" t="n">
        <f aca="false">D221-1</f>
        <v>261</v>
      </c>
      <c r="E222" s="1" t="n">
        <f aca="false">E221+$B$4</f>
        <v>6400</v>
      </c>
      <c r="F222" s="1" t="n">
        <f aca="false">F221+$B$5</f>
        <v>1271.46666666667</v>
      </c>
      <c r="I222" s="1" t="s">
        <v>239</v>
      </c>
      <c r="J222" s="1" t="str">
        <f aca="false">"( WIRE "&amp;D222&amp;" )"</f>
        <v>( WIRE 261 )</v>
      </c>
      <c r="K222" s="1" t="str">
        <f aca="false">"X"&amp;$E222</f>
        <v>X6400</v>
      </c>
      <c r="L222" s="1" t="str">
        <f aca="false">"Y"&amp;F222</f>
        <v>Y1271.46666666667</v>
      </c>
      <c r="M222" s="1" t="str">
        <f aca="false">"G111"</f>
        <v>G111</v>
      </c>
      <c r="O222" s="1" t="str">
        <f aca="false">I222&amp;" "&amp;J222&amp;" "&amp;K222&amp;" "&amp;L222&amp;" "&amp;M222</f>
        <v>N221 ( WIRE 261 ) X6400 Y1271.46666666667 G111</v>
      </c>
    </row>
    <row r="223" customFormat="false" ht="13.8" hidden="false" customHeight="false" outlineLevel="0" collapsed="false">
      <c r="D223" s="1" t="n">
        <f aca="false">D222-1</f>
        <v>260</v>
      </c>
      <c r="E223" s="1" t="n">
        <f aca="false">E222+$B$4</f>
        <v>6400</v>
      </c>
      <c r="F223" s="1" t="n">
        <f aca="false">F222+$B$5</f>
        <v>1276.25833333333</v>
      </c>
      <c r="I223" s="1" t="s">
        <v>240</v>
      </c>
      <c r="J223" s="1" t="str">
        <f aca="false">"( WIRE "&amp;D223&amp;" )"</f>
        <v>( WIRE 260 )</v>
      </c>
      <c r="K223" s="1" t="str">
        <f aca="false">"X"&amp;$E223</f>
        <v>X6400</v>
      </c>
      <c r="L223" s="1" t="str">
        <f aca="false">"Y"&amp;F223</f>
        <v>Y1276.25833333333</v>
      </c>
      <c r="M223" s="1" t="str">
        <f aca="false">"G111"</f>
        <v>G111</v>
      </c>
      <c r="O223" s="1" t="str">
        <f aca="false">I223&amp;" "&amp;J223&amp;" "&amp;K223&amp;" "&amp;L223&amp;" "&amp;M223</f>
        <v>N222 ( WIRE 260 ) X6400 Y1276.25833333333 G111</v>
      </c>
    </row>
    <row r="224" customFormat="false" ht="13.8" hidden="false" customHeight="false" outlineLevel="0" collapsed="false">
      <c r="D224" s="1" t="n">
        <f aca="false">D223-1</f>
        <v>259</v>
      </c>
      <c r="E224" s="1" t="n">
        <f aca="false">E223+$B$4</f>
        <v>6400</v>
      </c>
      <c r="F224" s="1" t="n">
        <f aca="false">F223+$B$5</f>
        <v>1281.05</v>
      </c>
      <c r="I224" s="1" t="s">
        <v>241</v>
      </c>
      <c r="J224" s="1" t="str">
        <f aca="false">"( WIRE "&amp;D224&amp;" )"</f>
        <v>( WIRE 259 )</v>
      </c>
      <c r="K224" s="1" t="str">
        <f aca="false">"X"&amp;$E224</f>
        <v>X6400</v>
      </c>
      <c r="L224" s="1" t="str">
        <f aca="false">"Y"&amp;F224</f>
        <v>Y1281.05</v>
      </c>
      <c r="M224" s="1" t="str">
        <f aca="false">"G111"</f>
        <v>G111</v>
      </c>
      <c r="O224" s="1" t="str">
        <f aca="false">I224&amp;" "&amp;J224&amp;" "&amp;K224&amp;" "&amp;L224&amp;" "&amp;M224</f>
        <v>N223 ( WIRE 259 ) X6400 Y1281.05 G111</v>
      </c>
    </row>
    <row r="225" customFormat="false" ht="13.8" hidden="false" customHeight="false" outlineLevel="0" collapsed="false">
      <c r="D225" s="1" t="n">
        <f aca="false">D224-1</f>
        <v>258</v>
      </c>
      <c r="E225" s="1" t="n">
        <f aca="false">E224+$B$4</f>
        <v>6400</v>
      </c>
      <c r="F225" s="1" t="n">
        <f aca="false">F224+$B$5</f>
        <v>1285.84166666667</v>
      </c>
      <c r="I225" s="1" t="s">
        <v>242</v>
      </c>
      <c r="J225" s="1" t="str">
        <f aca="false">"( WIRE "&amp;D225&amp;" )"</f>
        <v>( WIRE 258 )</v>
      </c>
      <c r="K225" s="1" t="str">
        <f aca="false">"X"&amp;$E225</f>
        <v>X6400</v>
      </c>
      <c r="L225" s="1" t="str">
        <f aca="false">"Y"&amp;F225</f>
        <v>Y1285.84166666667</v>
      </c>
      <c r="M225" s="1" t="str">
        <f aca="false">"G111"</f>
        <v>G111</v>
      </c>
      <c r="O225" s="1" t="str">
        <f aca="false">I225&amp;" "&amp;J225&amp;" "&amp;K225&amp;" "&amp;L225&amp;" "&amp;M225</f>
        <v>N224 ( WIRE 258 ) X6400 Y1285.84166666667 G111</v>
      </c>
    </row>
    <row r="226" customFormat="false" ht="13.8" hidden="false" customHeight="false" outlineLevel="0" collapsed="false">
      <c r="D226" s="1" t="n">
        <f aca="false">D225-1</f>
        <v>257</v>
      </c>
      <c r="E226" s="1" t="n">
        <f aca="false">E225+$B$4</f>
        <v>6400</v>
      </c>
      <c r="F226" s="1" t="n">
        <f aca="false">F225+$B$5</f>
        <v>1290.63333333333</v>
      </c>
      <c r="I226" s="1" t="s">
        <v>243</v>
      </c>
      <c r="J226" s="1" t="str">
        <f aca="false">"( WIRE "&amp;D226&amp;" )"</f>
        <v>( WIRE 257 )</v>
      </c>
      <c r="K226" s="1" t="str">
        <f aca="false">"X"&amp;$E226</f>
        <v>X6400</v>
      </c>
      <c r="L226" s="1" t="str">
        <f aca="false">"Y"&amp;F226</f>
        <v>Y1290.63333333333</v>
      </c>
      <c r="M226" s="1" t="str">
        <f aca="false">"G111"</f>
        <v>G111</v>
      </c>
      <c r="O226" s="1" t="str">
        <f aca="false">I226&amp;" "&amp;J226&amp;" "&amp;K226&amp;" "&amp;L226&amp;" "&amp;M226</f>
        <v>N225 ( WIRE 257 ) X6400 Y1290.63333333333 G111</v>
      </c>
    </row>
    <row r="227" customFormat="false" ht="13.8" hidden="false" customHeight="false" outlineLevel="0" collapsed="false">
      <c r="D227" s="1" t="n">
        <f aca="false">D226-1</f>
        <v>256</v>
      </c>
      <c r="E227" s="1" t="n">
        <f aca="false">E226+$B$4</f>
        <v>6400</v>
      </c>
      <c r="F227" s="1" t="n">
        <f aca="false">F226+$B$5</f>
        <v>1295.425</v>
      </c>
      <c r="I227" s="1" t="s">
        <v>244</v>
      </c>
      <c r="J227" s="1" t="str">
        <f aca="false">"( WIRE "&amp;D227&amp;" )"</f>
        <v>( WIRE 256 )</v>
      </c>
      <c r="K227" s="1" t="str">
        <f aca="false">"X"&amp;$E227</f>
        <v>X6400</v>
      </c>
      <c r="L227" s="1" t="str">
        <f aca="false">"Y"&amp;F227</f>
        <v>Y1295.425</v>
      </c>
      <c r="M227" s="1" t="str">
        <f aca="false">"G111"</f>
        <v>G111</v>
      </c>
      <c r="O227" s="1" t="str">
        <f aca="false">I227&amp;" "&amp;J227&amp;" "&amp;K227&amp;" "&amp;L227&amp;" "&amp;M227</f>
        <v>N226 ( WIRE 256 ) X6400 Y1295.425 G111</v>
      </c>
    </row>
    <row r="228" customFormat="false" ht="13.8" hidden="false" customHeight="false" outlineLevel="0" collapsed="false">
      <c r="D228" s="1" t="n">
        <f aca="false">D227-1</f>
        <v>255</v>
      </c>
      <c r="E228" s="1" t="n">
        <f aca="false">E227+$B$4</f>
        <v>6400</v>
      </c>
      <c r="F228" s="1" t="n">
        <f aca="false">F227+$B$5</f>
        <v>1300.21666666667</v>
      </c>
      <c r="I228" s="1" t="s">
        <v>245</v>
      </c>
      <c r="J228" s="1" t="str">
        <f aca="false">"( WIRE "&amp;D228&amp;" )"</f>
        <v>( WIRE 255 )</v>
      </c>
      <c r="K228" s="1" t="str">
        <f aca="false">"X"&amp;$E228</f>
        <v>X6400</v>
      </c>
      <c r="L228" s="1" t="str">
        <f aca="false">"Y"&amp;F228</f>
        <v>Y1300.21666666667</v>
      </c>
      <c r="M228" s="1" t="str">
        <f aca="false">"G111"</f>
        <v>G111</v>
      </c>
      <c r="O228" s="1" t="str">
        <f aca="false">I228&amp;" "&amp;J228&amp;" "&amp;K228&amp;" "&amp;L228&amp;" "&amp;M228</f>
        <v>N227 ( WIRE 255 ) X6400 Y1300.21666666667 G111</v>
      </c>
    </row>
    <row r="229" customFormat="false" ht="13.8" hidden="false" customHeight="false" outlineLevel="0" collapsed="false">
      <c r="D229" s="1" t="n">
        <f aca="false">D228-1</f>
        <v>254</v>
      </c>
      <c r="E229" s="1" t="n">
        <f aca="false">E228+$B$4</f>
        <v>6400</v>
      </c>
      <c r="F229" s="1" t="n">
        <f aca="false">F228+$B$5</f>
        <v>1305.00833333333</v>
      </c>
      <c r="I229" s="1" t="s">
        <v>246</v>
      </c>
      <c r="J229" s="1" t="str">
        <f aca="false">"( WIRE "&amp;D229&amp;" )"</f>
        <v>( WIRE 254 )</v>
      </c>
      <c r="K229" s="1" t="str">
        <f aca="false">"X"&amp;$E229</f>
        <v>X6400</v>
      </c>
      <c r="L229" s="1" t="str">
        <f aca="false">"Y"&amp;F229</f>
        <v>Y1305.00833333333</v>
      </c>
      <c r="M229" s="1" t="str">
        <f aca="false">"G111"</f>
        <v>G111</v>
      </c>
      <c r="O229" s="1" t="str">
        <f aca="false">I229&amp;" "&amp;J229&amp;" "&amp;K229&amp;" "&amp;L229&amp;" "&amp;M229</f>
        <v>N228 ( WIRE 254 ) X6400 Y1305.00833333333 G111</v>
      </c>
    </row>
    <row r="230" customFormat="false" ht="13.8" hidden="false" customHeight="false" outlineLevel="0" collapsed="false">
      <c r="D230" s="1" t="n">
        <f aca="false">D229-1</f>
        <v>253</v>
      </c>
      <c r="E230" s="1" t="n">
        <f aca="false">E229+$B$4</f>
        <v>6400</v>
      </c>
      <c r="F230" s="1" t="n">
        <f aca="false">F229+$B$5</f>
        <v>1309.8</v>
      </c>
      <c r="I230" s="1" t="s">
        <v>247</v>
      </c>
      <c r="J230" s="1" t="str">
        <f aca="false">"( WIRE "&amp;D230&amp;" )"</f>
        <v>( WIRE 253 )</v>
      </c>
      <c r="K230" s="1" t="str">
        <f aca="false">"X"&amp;$E230</f>
        <v>X6400</v>
      </c>
      <c r="L230" s="1" t="str">
        <f aca="false">"Y"&amp;F230</f>
        <v>Y1309.8</v>
      </c>
      <c r="M230" s="1" t="str">
        <f aca="false">"G111"</f>
        <v>G111</v>
      </c>
      <c r="O230" s="1" t="str">
        <f aca="false">I230&amp;" "&amp;J230&amp;" "&amp;K230&amp;" "&amp;L230&amp;" "&amp;M230</f>
        <v>N229 ( WIRE 253 ) X6400 Y1309.8 G111</v>
      </c>
    </row>
    <row r="231" customFormat="false" ht="13.8" hidden="false" customHeight="false" outlineLevel="0" collapsed="false">
      <c r="D231" s="1" t="n">
        <f aca="false">D230-1</f>
        <v>252</v>
      </c>
      <c r="E231" s="1" t="n">
        <f aca="false">E230+$B$4</f>
        <v>6400</v>
      </c>
      <c r="F231" s="1" t="n">
        <f aca="false">F230+$B$5</f>
        <v>1314.59166666667</v>
      </c>
      <c r="I231" s="1" t="s">
        <v>248</v>
      </c>
      <c r="J231" s="1" t="str">
        <f aca="false">"( WIRE "&amp;D231&amp;" )"</f>
        <v>( WIRE 252 )</v>
      </c>
      <c r="K231" s="1" t="str">
        <f aca="false">"X"&amp;$E231</f>
        <v>X6400</v>
      </c>
      <c r="L231" s="1" t="str">
        <f aca="false">"Y"&amp;F231</f>
        <v>Y1314.59166666667</v>
      </c>
      <c r="M231" s="1" t="str">
        <f aca="false">"G111"</f>
        <v>G111</v>
      </c>
      <c r="O231" s="1" t="str">
        <f aca="false">I231&amp;" "&amp;J231&amp;" "&amp;K231&amp;" "&amp;L231&amp;" "&amp;M231</f>
        <v>N230 ( WIRE 252 ) X6400 Y1314.59166666667 G111</v>
      </c>
    </row>
    <row r="232" customFormat="false" ht="13.8" hidden="false" customHeight="false" outlineLevel="0" collapsed="false">
      <c r="D232" s="1" t="n">
        <f aca="false">D231-1</f>
        <v>251</v>
      </c>
      <c r="E232" s="1" t="n">
        <f aca="false">E231+$B$4</f>
        <v>6400</v>
      </c>
      <c r="F232" s="1" t="n">
        <f aca="false">F231+$B$5</f>
        <v>1319.38333333334</v>
      </c>
      <c r="I232" s="1" t="s">
        <v>249</v>
      </c>
      <c r="J232" s="1" t="str">
        <f aca="false">"( WIRE "&amp;D232&amp;" )"</f>
        <v>( WIRE 251 )</v>
      </c>
      <c r="K232" s="1" t="str">
        <f aca="false">"X"&amp;$E232</f>
        <v>X6400</v>
      </c>
      <c r="L232" s="1" t="str">
        <f aca="false">"Y"&amp;F232</f>
        <v>Y1319.38333333333</v>
      </c>
      <c r="M232" s="1" t="str">
        <f aca="false">"G111"</f>
        <v>G111</v>
      </c>
      <c r="O232" s="1" t="str">
        <f aca="false">I232&amp;" "&amp;J232&amp;" "&amp;K232&amp;" "&amp;L232&amp;" "&amp;M232</f>
        <v>N231 ( WIRE 251 ) X6400 Y1319.38333333333 G111</v>
      </c>
    </row>
    <row r="233" customFormat="false" ht="13.8" hidden="false" customHeight="false" outlineLevel="0" collapsed="false">
      <c r="D233" s="1" t="n">
        <f aca="false">D232-1</f>
        <v>250</v>
      </c>
      <c r="E233" s="1" t="n">
        <f aca="false">E232+$B$4</f>
        <v>6400</v>
      </c>
      <c r="F233" s="1" t="n">
        <f aca="false">F232+$B$5</f>
        <v>1324.175</v>
      </c>
      <c r="I233" s="1" t="s">
        <v>250</v>
      </c>
      <c r="J233" s="1" t="str">
        <f aca="false">"( WIRE "&amp;D233&amp;" )"</f>
        <v>( WIRE 250 )</v>
      </c>
      <c r="K233" s="1" t="str">
        <f aca="false">"X"&amp;$E233</f>
        <v>X6400</v>
      </c>
      <c r="L233" s="1" t="str">
        <f aca="false">"Y"&amp;F233</f>
        <v>Y1324.175</v>
      </c>
      <c r="M233" s="1" t="str">
        <f aca="false">"G111"</f>
        <v>G111</v>
      </c>
      <c r="O233" s="1" t="str">
        <f aca="false">I233&amp;" "&amp;J233&amp;" "&amp;K233&amp;" "&amp;L233&amp;" "&amp;M233</f>
        <v>N232 ( WIRE 250 ) X6400 Y1324.175 G111</v>
      </c>
    </row>
    <row r="234" customFormat="false" ht="13.8" hidden="false" customHeight="false" outlineLevel="0" collapsed="false">
      <c r="D234" s="1" t="n">
        <f aca="false">D233-1</f>
        <v>249</v>
      </c>
      <c r="E234" s="1" t="n">
        <f aca="false">E233+$B$4</f>
        <v>6400</v>
      </c>
      <c r="F234" s="1" t="n">
        <f aca="false">F233+$B$5</f>
        <v>1328.96666666667</v>
      </c>
      <c r="I234" s="1" t="s">
        <v>251</v>
      </c>
      <c r="J234" s="1" t="str">
        <f aca="false">"( WIRE "&amp;D234&amp;" )"</f>
        <v>( WIRE 249 )</v>
      </c>
      <c r="K234" s="1" t="str">
        <f aca="false">"X"&amp;$E234</f>
        <v>X6400</v>
      </c>
      <c r="L234" s="1" t="str">
        <f aca="false">"Y"&amp;F234</f>
        <v>Y1328.96666666667</v>
      </c>
      <c r="M234" s="1" t="str">
        <f aca="false">"G111"</f>
        <v>G111</v>
      </c>
      <c r="O234" s="1" t="str">
        <f aca="false">I234&amp;" "&amp;J234&amp;" "&amp;K234&amp;" "&amp;L234&amp;" "&amp;M234</f>
        <v>N233 ( WIRE 249 ) X6400 Y1328.96666666667 G111</v>
      </c>
    </row>
    <row r="235" customFormat="false" ht="13.8" hidden="false" customHeight="false" outlineLevel="0" collapsed="false">
      <c r="D235" s="1" t="n">
        <f aca="false">D234-1</f>
        <v>248</v>
      </c>
      <c r="E235" s="1" t="n">
        <f aca="false">E234+$B$4</f>
        <v>6400</v>
      </c>
      <c r="F235" s="1" t="n">
        <f aca="false">F234+$B$5</f>
        <v>1333.75833333334</v>
      </c>
      <c r="I235" s="1" t="s">
        <v>252</v>
      </c>
      <c r="J235" s="1" t="str">
        <f aca="false">"( WIRE "&amp;D235&amp;" )"</f>
        <v>( WIRE 248 )</v>
      </c>
      <c r="K235" s="1" t="str">
        <f aca="false">"X"&amp;$E235</f>
        <v>X6400</v>
      </c>
      <c r="L235" s="1" t="str">
        <f aca="false">"Y"&amp;F235</f>
        <v>Y1333.75833333334</v>
      </c>
      <c r="M235" s="1" t="str">
        <f aca="false">"G111"</f>
        <v>G111</v>
      </c>
      <c r="O235" s="1" t="str">
        <f aca="false">I235&amp;" "&amp;J235&amp;" "&amp;K235&amp;" "&amp;L235&amp;" "&amp;M235</f>
        <v>N234 ( WIRE 248 ) X6400 Y1333.75833333334 G111</v>
      </c>
    </row>
    <row r="236" customFormat="false" ht="13.8" hidden="false" customHeight="false" outlineLevel="0" collapsed="false">
      <c r="D236" s="1" t="n">
        <f aca="false">D235-1</f>
        <v>247</v>
      </c>
      <c r="E236" s="1" t="n">
        <f aca="false">E235+$B$4</f>
        <v>6400</v>
      </c>
      <c r="F236" s="1" t="n">
        <f aca="false">F235+$B$5</f>
        <v>1338.55</v>
      </c>
      <c r="I236" s="1" t="s">
        <v>253</v>
      </c>
      <c r="J236" s="1" t="str">
        <f aca="false">"( WIRE "&amp;D236&amp;" )"</f>
        <v>( WIRE 247 )</v>
      </c>
      <c r="K236" s="1" t="str">
        <f aca="false">"X"&amp;$E236</f>
        <v>X6400</v>
      </c>
      <c r="L236" s="1" t="str">
        <f aca="false">"Y"&amp;F236</f>
        <v>Y1338.55</v>
      </c>
      <c r="M236" s="1" t="str">
        <f aca="false">"G111"</f>
        <v>G111</v>
      </c>
      <c r="O236" s="1" t="str">
        <f aca="false">I236&amp;" "&amp;J236&amp;" "&amp;K236&amp;" "&amp;L236&amp;" "&amp;M236</f>
        <v>N235 ( WIRE 247 ) X6400 Y1338.55 G111</v>
      </c>
    </row>
    <row r="237" customFormat="false" ht="13.8" hidden="false" customHeight="false" outlineLevel="0" collapsed="false">
      <c r="D237" s="1" t="n">
        <f aca="false">D236-1</f>
        <v>246</v>
      </c>
      <c r="E237" s="1" t="n">
        <f aca="false">E236+$B$4</f>
        <v>6400</v>
      </c>
      <c r="F237" s="1" t="n">
        <f aca="false">F236+$B$5</f>
        <v>1343.34166666667</v>
      </c>
      <c r="I237" s="1" t="s">
        <v>254</v>
      </c>
      <c r="J237" s="1" t="str">
        <f aca="false">"( WIRE "&amp;D237&amp;" )"</f>
        <v>( WIRE 246 )</v>
      </c>
      <c r="K237" s="1" t="str">
        <f aca="false">"X"&amp;$E237</f>
        <v>X6400</v>
      </c>
      <c r="L237" s="1" t="str">
        <f aca="false">"Y"&amp;F237</f>
        <v>Y1343.34166666667</v>
      </c>
      <c r="M237" s="1" t="str">
        <f aca="false">"G111"</f>
        <v>G111</v>
      </c>
      <c r="O237" s="1" t="str">
        <f aca="false">I237&amp;" "&amp;J237&amp;" "&amp;K237&amp;" "&amp;L237&amp;" "&amp;M237</f>
        <v>N236 ( WIRE 246 ) X6400 Y1343.34166666667 G111</v>
      </c>
    </row>
    <row r="238" customFormat="false" ht="13.8" hidden="false" customHeight="false" outlineLevel="0" collapsed="false">
      <c r="D238" s="1" t="n">
        <f aca="false">D237-1</f>
        <v>245</v>
      </c>
      <c r="E238" s="1" t="n">
        <f aca="false">E237+$B$4</f>
        <v>6400</v>
      </c>
      <c r="F238" s="1" t="n">
        <f aca="false">F237+$B$5</f>
        <v>1348.13333333334</v>
      </c>
      <c r="I238" s="1" t="s">
        <v>255</v>
      </c>
      <c r="J238" s="1" t="str">
        <f aca="false">"( WIRE "&amp;D238&amp;" )"</f>
        <v>( WIRE 245 )</v>
      </c>
      <c r="K238" s="1" t="str">
        <f aca="false">"X"&amp;$E238</f>
        <v>X6400</v>
      </c>
      <c r="L238" s="1" t="str">
        <f aca="false">"Y"&amp;F238</f>
        <v>Y1348.13333333334</v>
      </c>
      <c r="M238" s="1" t="str">
        <f aca="false">"G111"</f>
        <v>G111</v>
      </c>
      <c r="O238" s="1" t="str">
        <f aca="false">I238&amp;" "&amp;J238&amp;" "&amp;K238&amp;" "&amp;L238&amp;" "&amp;M238</f>
        <v>N237 ( WIRE 245 ) X6400 Y1348.13333333334 G111</v>
      </c>
    </row>
    <row r="239" customFormat="false" ht="13.8" hidden="false" customHeight="false" outlineLevel="0" collapsed="false">
      <c r="D239" s="1" t="n">
        <f aca="false">D238-1</f>
        <v>244</v>
      </c>
      <c r="E239" s="1" t="n">
        <f aca="false">E238+$B$4</f>
        <v>6400</v>
      </c>
      <c r="F239" s="1" t="n">
        <f aca="false">F238+$B$5</f>
        <v>1352.925</v>
      </c>
      <c r="I239" s="1" t="s">
        <v>256</v>
      </c>
      <c r="J239" s="1" t="str">
        <f aca="false">"( WIRE "&amp;D239&amp;" )"</f>
        <v>( WIRE 244 )</v>
      </c>
      <c r="K239" s="1" t="str">
        <f aca="false">"X"&amp;$E239</f>
        <v>X6400</v>
      </c>
      <c r="L239" s="1" t="str">
        <f aca="false">"Y"&amp;F239</f>
        <v>Y1352.925</v>
      </c>
      <c r="M239" s="1" t="str">
        <f aca="false">"G111"</f>
        <v>G111</v>
      </c>
      <c r="O239" s="1" t="str">
        <f aca="false">I239&amp;" "&amp;J239&amp;" "&amp;K239&amp;" "&amp;L239&amp;" "&amp;M239</f>
        <v>N238 ( WIRE 244 ) X6400 Y1352.925 G111</v>
      </c>
    </row>
    <row r="240" customFormat="false" ht="13.8" hidden="false" customHeight="false" outlineLevel="0" collapsed="false">
      <c r="D240" s="1" t="n">
        <f aca="false">D239-1</f>
        <v>243</v>
      </c>
      <c r="E240" s="1" t="n">
        <f aca="false">E239+$B$4</f>
        <v>6400</v>
      </c>
      <c r="F240" s="1" t="n">
        <f aca="false">F239+$B$5</f>
        <v>1357.71666666667</v>
      </c>
      <c r="I240" s="1" t="s">
        <v>257</v>
      </c>
      <c r="J240" s="1" t="str">
        <f aca="false">"( WIRE "&amp;D240&amp;" )"</f>
        <v>( WIRE 243 )</v>
      </c>
      <c r="K240" s="1" t="str">
        <f aca="false">"X"&amp;$E240</f>
        <v>X6400</v>
      </c>
      <c r="L240" s="1" t="str">
        <f aca="false">"Y"&amp;F240</f>
        <v>Y1357.71666666667</v>
      </c>
      <c r="M240" s="1" t="str">
        <f aca="false">"G111"</f>
        <v>G111</v>
      </c>
      <c r="O240" s="1" t="str">
        <f aca="false">I240&amp;" "&amp;J240&amp;" "&amp;K240&amp;" "&amp;L240&amp;" "&amp;M240</f>
        <v>N239 ( WIRE 243 ) X6400 Y1357.71666666667 G111</v>
      </c>
    </row>
    <row r="241" customFormat="false" ht="13.8" hidden="false" customHeight="false" outlineLevel="0" collapsed="false">
      <c r="D241" s="1" t="n">
        <f aca="false">D240-1</f>
        <v>242</v>
      </c>
      <c r="E241" s="1" t="n">
        <f aca="false">E240+$B$4</f>
        <v>6400</v>
      </c>
      <c r="F241" s="1" t="n">
        <f aca="false">F240+$B$5</f>
        <v>1362.50833333334</v>
      </c>
      <c r="I241" s="1" t="s">
        <v>258</v>
      </c>
      <c r="J241" s="1" t="str">
        <f aca="false">"( WIRE "&amp;D241&amp;" )"</f>
        <v>( WIRE 242 )</v>
      </c>
      <c r="K241" s="1" t="str">
        <f aca="false">"X"&amp;$E241</f>
        <v>X6400</v>
      </c>
      <c r="L241" s="1" t="str">
        <f aca="false">"Y"&amp;F241</f>
        <v>Y1362.50833333334</v>
      </c>
      <c r="M241" s="1" t="str">
        <f aca="false">"G111"</f>
        <v>G111</v>
      </c>
      <c r="O241" s="1" t="str">
        <f aca="false">I241&amp;" "&amp;J241&amp;" "&amp;K241&amp;" "&amp;L241&amp;" "&amp;M241</f>
        <v>N240 ( WIRE 242 ) X6400 Y1362.50833333334 G111</v>
      </c>
    </row>
    <row r="242" customFormat="false" ht="13.8" hidden="false" customHeight="false" outlineLevel="0" collapsed="false">
      <c r="D242" s="1" t="n">
        <f aca="false">D241-1</f>
        <v>241</v>
      </c>
      <c r="E242" s="1" t="n">
        <f aca="false">E241+$B$4</f>
        <v>6400</v>
      </c>
      <c r="F242" s="1" t="n">
        <f aca="false">F241+$B$5</f>
        <v>1367.3</v>
      </c>
      <c r="I242" s="1" t="s">
        <v>259</v>
      </c>
      <c r="J242" s="1" t="str">
        <f aca="false">"( WIRE "&amp;D242&amp;" )"</f>
        <v>( WIRE 241 )</v>
      </c>
      <c r="K242" s="1" t="str">
        <f aca="false">"X"&amp;$E242</f>
        <v>X6400</v>
      </c>
      <c r="L242" s="1" t="str">
        <f aca="false">"Y"&amp;F242</f>
        <v>Y1367.3</v>
      </c>
      <c r="M242" s="1" t="str">
        <f aca="false">"G111"</f>
        <v>G111</v>
      </c>
      <c r="O242" s="1" t="str">
        <f aca="false">I242&amp;" "&amp;J242&amp;" "&amp;K242&amp;" "&amp;L242&amp;" "&amp;M242</f>
        <v>N241 ( WIRE 241 ) X6400 Y1367.3 G111</v>
      </c>
    </row>
    <row r="243" customFormat="false" ht="13.8" hidden="false" customHeight="false" outlineLevel="0" collapsed="false">
      <c r="D243" s="1" t="n">
        <f aca="false">D242-1</f>
        <v>240</v>
      </c>
      <c r="E243" s="1" t="n">
        <f aca="false">E242+$B$4</f>
        <v>6400</v>
      </c>
      <c r="F243" s="1" t="n">
        <f aca="false">F242+$B$5</f>
        <v>1372.09166666667</v>
      </c>
      <c r="I243" s="1" t="s">
        <v>260</v>
      </c>
      <c r="J243" s="1" t="str">
        <f aca="false">"( WIRE "&amp;D243&amp;" )"</f>
        <v>( WIRE 240 )</v>
      </c>
      <c r="K243" s="1" t="str">
        <f aca="false">"X"&amp;$E243</f>
        <v>X6400</v>
      </c>
      <c r="L243" s="1" t="str">
        <f aca="false">"Y"&amp;F243</f>
        <v>Y1372.09166666667</v>
      </c>
      <c r="M243" s="1" t="str">
        <f aca="false">"G111"</f>
        <v>G111</v>
      </c>
      <c r="O243" s="1" t="str">
        <f aca="false">I243&amp;" "&amp;J243&amp;" "&amp;K243&amp;" "&amp;L243&amp;" "&amp;M243</f>
        <v>N242 ( WIRE 240 ) X6400 Y1372.09166666667 G111</v>
      </c>
    </row>
    <row r="244" customFormat="false" ht="13.8" hidden="false" customHeight="false" outlineLevel="0" collapsed="false">
      <c r="D244" s="1" t="n">
        <f aca="false">D243-1</f>
        <v>239</v>
      </c>
      <c r="E244" s="1" t="n">
        <f aca="false">E243+$B$4</f>
        <v>6400</v>
      </c>
      <c r="F244" s="1" t="n">
        <f aca="false">F243+$B$5</f>
        <v>1376.88333333334</v>
      </c>
      <c r="I244" s="1" t="s">
        <v>261</v>
      </c>
      <c r="J244" s="1" t="str">
        <f aca="false">"( WIRE "&amp;D244&amp;" )"</f>
        <v>( WIRE 239 )</v>
      </c>
      <c r="K244" s="1" t="str">
        <f aca="false">"X"&amp;$E244</f>
        <v>X6400</v>
      </c>
      <c r="L244" s="1" t="str">
        <f aca="false">"Y"&amp;F244</f>
        <v>Y1376.88333333334</v>
      </c>
      <c r="M244" s="1" t="str">
        <f aca="false">"G111"</f>
        <v>G111</v>
      </c>
      <c r="O244" s="1" t="str">
        <f aca="false">I244&amp;" "&amp;J244&amp;" "&amp;K244&amp;" "&amp;L244&amp;" "&amp;M244</f>
        <v>N243 ( WIRE 239 ) X6400 Y1376.88333333334 G111</v>
      </c>
    </row>
    <row r="245" customFormat="false" ht="13.8" hidden="false" customHeight="false" outlineLevel="0" collapsed="false">
      <c r="D245" s="1" t="n">
        <f aca="false">D244-1</f>
        <v>238</v>
      </c>
      <c r="E245" s="1" t="n">
        <f aca="false">E244+$B$4</f>
        <v>6400</v>
      </c>
      <c r="F245" s="1" t="n">
        <f aca="false">F244+$B$5</f>
        <v>1381.675</v>
      </c>
      <c r="I245" s="1" t="s">
        <v>262</v>
      </c>
      <c r="J245" s="1" t="str">
        <f aca="false">"( WIRE "&amp;D245&amp;" )"</f>
        <v>( WIRE 238 )</v>
      </c>
      <c r="K245" s="1" t="str">
        <f aca="false">"X"&amp;$E245</f>
        <v>X6400</v>
      </c>
      <c r="L245" s="1" t="str">
        <f aca="false">"Y"&amp;F245</f>
        <v>Y1381.675</v>
      </c>
      <c r="M245" s="1" t="str">
        <f aca="false">"G111"</f>
        <v>G111</v>
      </c>
      <c r="O245" s="1" t="str">
        <f aca="false">I245&amp;" "&amp;J245&amp;" "&amp;K245&amp;" "&amp;L245&amp;" "&amp;M245</f>
        <v>N244 ( WIRE 238 ) X6400 Y1381.675 G111</v>
      </c>
    </row>
    <row r="246" customFormat="false" ht="13.8" hidden="false" customHeight="false" outlineLevel="0" collapsed="false">
      <c r="D246" s="1" t="n">
        <f aca="false">D245-1</f>
        <v>237</v>
      </c>
      <c r="E246" s="1" t="n">
        <f aca="false">E245+$B$4</f>
        <v>6400</v>
      </c>
      <c r="F246" s="1" t="n">
        <f aca="false">F245+$B$5</f>
        <v>1386.46666666667</v>
      </c>
      <c r="I246" s="1" t="s">
        <v>263</v>
      </c>
      <c r="J246" s="1" t="str">
        <f aca="false">"( WIRE "&amp;D246&amp;" )"</f>
        <v>( WIRE 237 )</v>
      </c>
      <c r="K246" s="1" t="str">
        <f aca="false">"X"&amp;$E246</f>
        <v>X6400</v>
      </c>
      <c r="L246" s="1" t="str">
        <f aca="false">"Y"&amp;F246</f>
        <v>Y1386.46666666667</v>
      </c>
      <c r="M246" s="1" t="str">
        <f aca="false">"G111"</f>
        <v>G111</v>
      </c>
      <c r="O246" s="1" t="str">
        <f aca="false">I246&amp;" "&amp;J246&amp;" "&amp;K246&amp;" "&amp;L246&amp;" "&amp;M246</f>
        <v>N245 ( WIRE 237 ) X6400 Y1386.46666666667 G111</v>
      </c>
    </row>
    <row r="247" customFormat="false" ht="13.8" hidden="false" customHeight="false" outlineLevel="0" collapsed="false">
      <c r="D247" s="1" t="n">
        <f aca="false">D246-1</f>
        <v>236</v>
      </c>
      <c r="E247" s="1" t="n">
        <f aca="false">E246+$B$4</f>
        <v>6400</v>
      </c>
      <c r="F247" s="1" t="n">
        <f aca="false">F246+$B$5</f>
        <v>1391.25833333334</v>
      </c>
      <c r="I247" s="1" t="s">
        <v>264</v>
      </c>
      <c r="J247" s="1" t="str">
        <f aca="false">"( WIRE "&amp;D247&amp;" )"</f>
        <v>( WIRE 236 )</v>
      </c>
      <c r="K247" s="1" t="str">
        <f aca="false">"X"&amp;$E247</f>
        <v>X6400</v>
      </c>
      <c r="L247" s="1" t="str">
        <f aca="false">"Y"&amp;F247</f>
        <v>Y1391.25833333334</v>
      </c>
      <c r="M247" s="1" t="str">
        <f aca="false">"G111"</f>
        <v>G111</v>
      </c>
      <c r="O247" s="1" t="str">
        <f aca="false">I247&amp;" "&amp;J247&amp;" "&amp;K247&amp;" "&amp;L247&amp;" "&amp;M247</f>
        <v>N246 ( WIRE 236 ) X6400 Y1391.25833333334 G111</v>
      </c>
    </row>
    <row r="248" customFormat="false" ht="13.8" hidden="false" customHeight="false" outlineLevel="0" collapsed="false">
      <c r="D248" s="1" t="n">
        <f aca="false">D247-1</f>
        <v>235</v>
      </c>
      <c r="E248" s="1" t="n">
        <f aca="false">E247+$B$4</f>
        <v>6400</v>
      </c>
      <c r="F248" s="1" t="n">
        <f aca="false">F247+$B$5</f>
        <v>1396.05</v>
      </c>
      <c r="I248" s="1" t="s">
        <v>265</v>
      </c>
      <c r="J248" s="1" t="str">
        <f aca="false">"( WIRE "&amp;D248&amp;" )"</f>
        <v>( WIRE 235 )</v>
      </c>
      <c r="K248" s="1" t="str">
        <f aca="false">"X"&amp;$E248</f>
        <v>X6400</v>
      </c>
      <c r="L248" s="1" t="str">
        <f aca="false">"Y"&amp;F248</f>
        <v>Y1396.05</v>
      </c>
      <c r="M248" s="1" t="str">
        <f aca="false">"G111"</f>
        <v>G111</v>
      </c>
      <c r="O248" s="1" t="str">
        <f aca="false">I248&amp;" "&amp;J248&amp;" "&amp;K248&amp;" "&amp;L248&amp;" "&amp;M248</f>
        <v>N247 ( WIRE 235 ) X6400 Y1396.05 G111</v>
      </c>
    </row>
    <row r="249" customFormat="false" ht="13.8" hidden="false" customHeight="false" outlineLevel="0" collapsed="false">
      <c r="D249" s="1" t="n">
        <f aca="false">D248-1</f>
        <v>234</v>
      </c>
      <c r="E249" s="1" t="n">
        <f aca="false">E248+$B$4</f>
        <v>6400</v>
      </c>
      <c r="F249" s="1" t="n">
        <f aca="false">F248+$B$5</f>
        <v>1400.84166666667</v>
      </c>
      <c r="I249" s="1" t="s">
        <v>266</v>
      </c>
      <c r="J249" s="1" t="str">
        <f aca="false">"( WIRE "&amp;D249&amp;" )"</f>
        <v>( WIRE 234 )</v>
      </c>
      <c r="K249" s="1" t="str">
        <f aca="false">"X"&amp;$E249</f>
        <v>X6400</v>
      </c>
      <c r="L249" s="1" t="str">
        <f aca="false">"Y"&amp;F249</f>
        <v>Y1400.84166666667</v>
      </c>
      <c r="M249" s="1" t="str">
        <f aca="false">"G111"</f>
        <v>G111</v>
      </c>
      <c r="O249" s="1" t="str">
        <f aca="false">I249&amp;" "&amp;J249&amp;" "&amp;K249&amp;" "&amp;L249&amp;" "&amp;M249</f>
        <v>N248 ( WIRE 234 ) X6400 Y1400.84166666667 G111</v>
      </c>
    </row>
    <row r="250" customFormat="false" ht="13.8" hidden="false" customHeight="false" outlineLevel="0" collapsed="false">
      <c r="D250" s="1" t="n">
        <f aca="false">D249-1</f>
        <v>233</v>
      </c>
      <c r="E250" s="1" t="n">
        <f aca="false">E249+$B$4</f>
        <v>6400</v>
      </c>
      <c r="F250" s="1" t="n">
        <f aca="false">F249+$B$5</f>
        <v>1405.63333333334</v>
      </c>
      <c r="I250" s="1" t="s">
        <v>267</v>
      </c>
      <c r="J250" s="1" t="str">
        <f aca="false">"( WIRE "&amp;D250&amp;" )"</f>
        <v>( WIRE 233 )</v>
      </c>
      <c r="K250" s="1" t="str">
        <f aca="false">"X"&amp;$E250</f>
        <v>X6400</v>
      </c>
      <c r="L250" s="1" t="str">
        <f aca="false">"Y"&amp;F250</f>
        <v>Y1405.63333333334</v>
      </c>
      <c r="M250" s="1" t="str">
        <f aca="false">"G111"</f>
        <v>G111</v>
      </c>
      <c r="O250" s="1" t="str">
        <f aca="false">I250&amp;" "&amp;J250&amp;" "&amp;K250&amp;" "&amp;L250&amp;" "&amp;M250</f>
        <v>N249 ( WIRE 233 ) X6400 Y1405.63333333334 G111</v>
      </c>
    </row>
    <row r="251" customFormat="false" ht="13.8" hidden="false" customHeight="false" outlineLevel="0" collapsed="false">
      <c r="D251" s="1" t="n">
        <f aca="false">D250-1</f>
        <v>232</v>
      </c>
      <c r="E251" s="1" t="n">
        <f aca="false">E250+$B$4</f>
        <v>6400</v>
      </c>
      <c r="F251" s="1" t="n">
        <f aca="false">F250+$B$5</f>
        <v>1410.425</v>
      </c>
      <c r="I251" s="1" t="s">
        <v>268</v>
      </c>
      <c r="J251" s="1" t="str">
        <f aca="false">"( WIRE "&amp;D251&amp;" )"</f>
        <v>( WIRE 232 )</v>
      </c>
      <c r="K251" s="1" t="str">
        <f aca="false">"X"&amp;$E251</f>
        <v>X6400</v>
      </c>
      <c r="L251" s="1" t="str">
        <f aca="false">"Y"&amp;F251</f>
        <v>Y1410.425</v>
      </c>
      <c r="M251" s="1" t="str">
        <f aca="false">"G111"</f>
        <v>G111</v>
      </c>
      <c r="O251" s="1" t="str">
        <f aca="false">I251&amp;" "&amp;J251&amp;" "&amp;K251&amp;" "&amp;L251&amp;" "&amp;M251</f>
        <v>N250 ( WIRE 232 ) X6400 Y1410.425 G111</v>
      </c>
    </row>
    <row r="252" customFormat="false" ht="13.8" hidden="false" customHeight="false" outlineLevel="0" collapsed="false">
      <c r="D252" s="1" t="n">
        <f aca="false">D251-1</f>
        <v>231</v>
      </c>
      <c r="E252" s="1" t="n">
        <f aca="false">E251+$B$4</f>
        <v>6400</v>
      </c>
      <c r="F252" s="1" t="n">
        <f aca="false">F251+$B$5</f>
        <v>1415.21666666667</v>
      </c>
      <c r="I252" s="1" t="s">
        <v>269</v>
      </c>
      <c r="J252" s="1" t="str">
        <f aca="false">"( WIRE "&amp;D252&amp;" )"</f>
        <v>( WIRE 231 )</v>
      </c>
      <c r="K252" s="1" t="str">
        <f aca="false">"X"&amp;$E252</f>
        <v>X6400</v>
      </c>
      <c r="L252" s="1" t="str">
        <f aca="false">"Y"&amp;F252</f>
        <v>Y1415.21666666667</v>
      </c>
      <c r="M252" s="1" t="str">
        <f aca="false">"G111"</f>
        <v>G111</v>
      </c>
      <c r="O252" s="1" t="str">
        <f aca="false">I252&amp;" "&amp;J252&amp;" "&amp;K252&amp;" "&amp;L252&amp;" "&amp;M252</f>
        <v>N251 ( WIRE 231 ) X6400 Y1415.21666666667 G111</v>
      </c>
    </row>
    <row r="253" customFormat="false" ht="13.8" hidden="false" customHeight="false" outlineLevel="0" collapsed="false">
      <c r="D253" s="1" t="n">
        <f aca="false">D252-1</f>
        <v>230</v>
      </c>
      <c r="E253" s="1" t="n">
        <f aca="false">E252+$B$4</f>
        <v>6400</v>
      </c>
      <c r="F253" s="1" t="n">
        <f aca="false">F252+$B$5</f>
        <v>1420.00833333334</v>
      </c>
      <c r="I253" s="1" t="s">
        <v>270</v>
      </c>
      <c r="J253" s="1" t="str">
        <f aca="false">"( WIRE "&amp;D253&amp;" )"</f>
        <v>( WIRE 230 )</v>
      </c>
      <c r="K253" s="1" t="str">
        <f aca="false">"X"&amp;$E253</f>
        <v>X6400</v>
      </c>
      <c r="L253" s="1" t="str">
        <f aca="false">"Y"&amp;F253</f>
        <v>Y1420.00833333334</v>
      </c>
      <c r="M253" s="1" t="str">
        <f aca="false">"G111"</f>
        <v>G111</v>
      </c>
      <c r="O253" s="1" t="str">
        <f aca="false">I253&amp;" "&amp;J253&amp;" "&amp;K253&amp;" "&amp;L253&amp;" "&amp;M253</f>
        <v>N252 ( WIRE 230 ) X6400 Y1420.00833333334 G111</v>
      </c>
    </row>
    <row r="254" customFormat="false" ht="13.8" hidden="false" customHeight="false" outlineLevel="0" collapsed="false">
      <c r="D254" s="1" t="n">
        <f aca="false">D253-1</f>
        <v>229</v>
      </c>
      <c r="E254" s="1" t="n">
        <f aca="false">E253+$B$4</f>
        <v>6400</v>
      </c>
      <c r="F254" s="1" t="n">
        <f aca="false">F253+$B$5</f>
        <v>1424.8</v>
      </c>
      <c r="I254" s="1" t="s">
        <v>273</v>
      </c>
      <c r="J254" s="1" t="str">
        <f aca="false">"( WIRE "&amp;D254&amp;" )"</f>
        <v>( WIRE 229 )</v>
      </c>
      <c r="K254" s="1" t="str">
        <f aca="false">"X"&amp;$E254</f>
        <v>X6400</v>
      </c>
      <c r="L254" s="1" t="str">
        <f aca="false">"Y"&amp;F254</f>
        <v>Y1424.8</v>
      </c>
      <c r="M254" s="1" t="str">
        <f aca="false">"G111"</f>
        <v>G111</v>
      </c>
      <c r="O254" s="1" t="str">
        <f aca="false">I254&amp;" "&amp;J254&amp;" "&amp;K254&amp;" "&amp;L254&amp;" "&amp;M254</f>
        <v>N253 ( WIRE 229 ) X6400 Y1424.8 G111</v>
      </c>
    </row>
    <row r="255" customFormat="false" ht="13.8" hidden="false" customHeight="false" outlineLevel="0" collapsed="false">
      <c r="D255" s="1" t="n">
        <f aca="false">D254-1</f>
        <v>228</v>
      </c>
      <c r="E255" s="1" t="n">
        <f aca="false">E254+$B$4</f>
        <v>6400</v>
      </c>
      <c r="F255" s="1" t="n">
        <f aca="false">F254+$B$5</f>
        <v>1429.59166666667</v>
      </c>
      <c r="I255" s="1" t="s">
        <v>274</v>
      </c>
      <c r="J255" s="1" t="str">
        <f aca="false">"( WIRE "&amp;D255&amp;" )"</f>
        <v>( WIRE 228 )</v>
      </c>
      <c r="K255" s="1" t="str">
        <f aca="false">"X"&amp;$E255</f>
        <v>X6400</v>
      </c>
      <c r="L255" s="1" t="str">
        <f aca="false">"Y"&amp;F255</f>
        <v>Y1429.59166666667</v>
      </c>
      <c r="M255" s="1" t="str">
        <f aca="false">"G111"</f>
        <v>G111</v>
      </c>
      <c r="O255" s="1" t="str">
        <f aca="false">I255&amp;" "&amp;J255&amp;" "&amp;K255&amp;" "&amp;L255&amp;" "&amp;M255</f>
        <v>N254 ( WIRE 228 ) X6400 Y1429.59166666667 G111</v>
      </c>
    </row>
    <row r="256" customFormat="false" ht="13.8" hidden="false" customHeight="false" outlineLevel="0" collapsed="false">
      <c r="D256" s="1" t="n">
        <f aca="false">D255-1</f>
        <v>227</v>
      </c>
      <c r="E256" s="1" t="n">
        <f aca="false">E255+$B$4</f>
        <v>6400</v>
      </c>
      <c r="F256" s="1" t="n">
        <f aca="false">F255+$B$5</f>
        <v>1434.38333333334</v>
      </c>
      <c r="I256" s="1" t="s">
        <v>275</v>
      </c>
      <c r="J256" s="1" t="str">
        <f aca="false">"( WIRE "&amp;D256&amp;" )"</f>
        <v>( WIRE 227 )</v>
      </c>
      <c r="K256" s="1" t="str">
        <f aca="false">"X"&amp;$E256</f>
        <v>X6400</v>
      </c>
      <c r="L256" s="1" t="str">
        <f aca="false">"Y"&amp;F256</f>
        <v>Y1434.38333333334</v>
      </c>
      <c r="M256" s="1" t="str">
        <f aca="false">"G111"</f>
        <v>G111</v>
      </c>
      <c r="O256" s="1" t="str">
        <f aca="false">I256&amp;" "&amp;J256&amp;" "&amp;K256&amp;" "&amp;L256&amp;" "&amp;M256</f>
        <v>N255 ( WIRE 227 ) X6400 Y1434.38333333334 G111</v>
      </c>
    </row>
    <row r="257" customFormat="false" ht="13.8" hidden="false" customHeight="false" outlineLevel="0" collapsed="false">
      <c r="D257" s="1" t="n">
        <f aca="false">D256-1</f>
        <v>226</v>
      </c>
      <c r="E257" s="1" t="n">
        <f aca="false">E256+$B$4</f>
        <v>6400</v>
      </c>
      <c r="F257" s="1" t="n">
        <f aca="false">F256+$B$5</f>
        <v>1439.175</v>
      </c>
      <c r="I257" s="1" t="s">
        <v>276</v>
      </c>
      <c r="J257" s="1" t="str">
        <f aca="false">"( WIRE "&amp;D257&amp;" )"</f>
        <v>( WIRE 226 )</v>
      </c>
      <c r="K257" s="1" t="str">
        <f aca="false">"X"&amp;$E257</f>
        <v>X6400</v>
      </c>
      <c r="L257" s="1" t="str">
        <f aca="false">"Y"&amp;F257</f>
        <v>Y1439.175</v>
      </c>
      <c r="M257" s="1" t="str">
        <f aca="false">"G111"</f>
        <v>G111</v>
      </c>
      <c r="O257" s="1" t="str">
        <f aca="false">I257&amp;" "&amp;J257&amp;" "&amp;K257&amp;" "&amp;L257&amp;" "&amp;M257</f>
        <v>N256 ( WIRE 226 ) X6400 Y1439.175 G111</v>
      </c>
    </row>
    <row r="258" customFormat="false" ht="13.8" hidden="false" customHeight="false" outlineLevel="0" collapsed="false">
      <c r="D258" s="1" t="n">
        <f aca="false">D257-1</f>
        <v>225</v>
      </c>
      <c r="E258" s="1" t="n">
        <f aca="false">E257+$B$4</f>
        <v>6400</v>
      </c>
      <c r="F258" s="1" t="n">
        <f aca="false">F257+$B$5</f>
        <v>1443.96666666667</v>
      </c>
      <c r="I258" s="1" t="s">
        <v>277</v>
      </c>
      <c r="J258" s="1" t="str">
        <f aca="false">"( WIRE "&amp;D258&amp;" )"</f>
        <v>( WIRE 225 )</v>
      </c>
      <c r="K258" s="1" t="str">
        <f aca="false">"X"&amp;$E258</f>
        <v>X6400</v>
      </c>
      <c r="L258" s="1" t="str">
        <f aca="false">"Y"&amp;F258</f>
        <v>Y1443.96666666667</v>
      </c>
      <c r="M258" s="1" t="str">
        <f aca="false">"G111"</f>
        <v>G111</v>
      </c>
      <c r="O258" s="1" t="str">
        <f aca="false">I258&amp;" "&amp;J258&amp;" "&amp;K258&amp;" "&amp;L258&amp;" "&amp;M258</f>
        <v>N257 ( WIRE 225 ) X6400 Y1443.96666666667 G111</v>
      </c>
    </row>
    <row r="259" customFormat="false" ht="13.8" hidden="false" customHeight="false" outlineLevel="0" collapsed="false">
      <c r="D259" s="1" t="n">
        <f aca="false">D258-1</f>
        <v>224</v>
      </c>
      <c r="E259" s="1" t="n">
        <f aca="false">E258+$B$4</f>
        <v>6400</v>
      </c>
      <c r="F259" s="1" t="n">
        <f aca="false">F258+$B$5</f>
        <v>1448.75833333334</v>
      </c>
      <c r="I259" s="1" t="s">
        <v>278</v>
      </c>
      <c r="J259" s="1" t="str">
        <f aca="false">"( WIRE "&amp;D259&amp;" )"</f>
        <v>( WIRE 224 )</v>
      </c>
      <c r="K259" s="1" t="str">
        <f aca="false">"X"&amp;$E259</f>
        <v>X6400</v>
      </c>
      <c r="L259" s="1" t="str">
        <f aca="false">"Y"&amp;F259</f>
        <v>Y1448.75833333334</v>
      </c>
      <c r="M259" s="1" t="str">
        <f aca="false">"G111"</f>
        <v>G111</v>
      </c>
      <c r="O259" s="1" t="str">
        <f aca="false">I259&amp;" "&amp;J259&amp;" "&amp;K259&amp;" "&amp;L259&amp;" "&amp;M259</f>
        <v>N258 ( WIRE 224 ) X6400 Y1448.75833333334 G111</v>
      </c>
    </row>
    <row r="260" customFormat="false" ht="13.8" hidden="false" customHeight="false" outlineLevel="0" collapsed="false">
      <c r="D260" s="1" t="n">
        <f aca="false">D259-1</f>
        <v>223</v>
      </c>
      <c r="E260" s="1" t="n">
        <f aca="false">E259+$B$4</f>
        <v>6400</v>
      </c>
      <c r="F260" s="1" t="n">
        <f aca="false">F259+$B$5</f>
        <v>1453.55</v>
      </c>
      <c r="I260" s="1" t="s">
        <v>279</v>
      </c>
      <c r="J260" s="1" t="str">
        <f aca="false">"( WIRE "&amp;D260&amp;" )"</f>
        <v>( WIRE 223 )</v>
      </c>
      <c r="K260" s="1" t="str">
        <f aca="false">"X"&amp;$E260</f>
        <v>X6400</v>
      </c>
      <c r="L260" s="1" t="str">
        <f aca="false">"Y"&amp;F260</f>
        <v>Y1453.55</v>
      </c>
      <c r="M260" s="1" t="str">
        <f aca="false">"G111"</f>
        <v>G111</v>
      </c>
      <c r="O260" s="1" t="str">
        <f aca="false">I260&amp;" "&amp;J260&amp;" "&amp;K260&amp;" "&amp;L260&amp;" "&amp;M260</f>
        <v>N259 ( WIRE 223 ) X6400 Y1453.55 G111</v>
      </c>
    </row>
    <row r="261" customFormat="false" ht="13.8" hidden="false" customHeight="false" outlineLevel="0" collapsed="false">
      <c r="D261" s="1" t="n">
        <f aca="false">D260-1</f>
        <v>222</v>
      </c>
      <c r="E261" s="1" t="n">
        <f aca="false">E260+$B$4</f>
        <v>6400</v>
      </c>
      <c r="F261" s="1" t="n">
        <f aca="false">F260+$B$5</f>
        <v>1458.34166666667</v>
      </c>
      <c r="I261" s="1" t="s">
        <v>280</v>
      </c>
      <c r="J261" s="1" t="str">
        <f aca="false">"( WIRE "&amp;D261&amp;" )"</f>
        <v>( WIRE 222 )</v>
      </c>
      <c r="K261" s="1" t="str">
        <f aca="false">"X"&amp;$E261</f>
        <v>X6400</v>
      </c>
      <c r="L261" s="1" t="str">
        <f aca="false">"Y"&amp;F261</f>
        <v>Y1458.34166666667</v>
      </c>
      <c r="M261" s="1" t="str">
        <f aca="false">"G111"</f>
        <v>G111</v>
      </c>
      <c r="O261" s="1" t="str">
        <f aca="false">I261&amp;" "&amp;J261&amp;" "&amp;K261&amp;" "&amp;L261&amp;" "&amp;M261</f>
        <v>N260 ( WIRE 222 ) X6400 Y1458.34166666667 G111</v>
      </c>
    </row>
    <row r="262" customFormat="false" ht="13.8" hidden="false" customHeight="false" outlineLevel="0" collapsed="false">
      <c r="D262" s="1" t="n">
        <f aca="false">D261-1</f>
        <v>221</v>
      </c>
      <c r="E262" s="1" t="n">
        <f aca="false">E261+$B$4</f>
        <v>6400</v>
      </c>
      <c r="F262" s="1" t="n">
        <f aca="false">F261+$B$5</f>
        <v>1463.13333333334</v>
      </c>
      <c r="I262" s="1" t="s">
        <v>281</v>
      </c>
      <c r="J262" s="1" t="str">
        <f aca="false">"( WIRE "&amp;D262&amp;" )"</f>
        <v>( WIRE 221 )</v>
      </c>
      <c r="K262" s="1" t="str">
        <f aca="false">"X"&amp;$E262</f>
        <v>X6400</v>
      </c>
      <c r="L262" s="1" t="str">
        <f aca="false">"Y"&amp;F262</f>
        <v>Y1463.13333333334</v>
      </c>
      <c r="M262" s="1" t="str">
        <f aca="false">"G111"</f>
        <v>G111</v>
      </c>
      <c r="O262" s="1" t="str">
        <f aca="false">I262&amp;" "&amp;J262&amp;" "&amp;K262&amp;" "&amp;L262&amp;" "&amp;M262</f>
        <v>N261 ( WIRE 221 ) X6400 Y1463.13333333334 G111</v>
      </c>
    </row>
    <row r="263" customFormat="false" ht="13.8" hidden="false" customHeight="false" outlineLevel="0" collapsed="false">
      <c r="D263" s="1" t="n">
        <f aca="false">D262-1</f>
        <v>220</v>
      </c>
      <c r="E263" s="1" t="n">
        <f aca="false">E262+$B$4</f>
        <v>6400</v>
      </c>
      <c r="F263" s="1" t="n">
        <f aca="false">F262+$B$5</f>
        <v>1467.925</v>
      </c>
      <c r="I263" s="1" t="s">
        <v>282</v>
      </c>
      <c r="J263" s="1" t="str">
        <f aca="false">"( WIRE "&amp;D263&amp;" )"</f>
        <v>( WIRE 220 )</v>
      </c>
      <c r="K263" s="1" t="str">
        <f aca="false">"X"&amp;$E263</f>
        <v>X6400</v>
      </c>
      <c r="L263" s="1" t="str">
        <f aca="false">"Y"&amp;F263</f>
        <v>Y1467.925</v>
      </c>
      <c r="M263" s="1" t="str">
        <f aca="false">"G111"</f>
        <v>G111</v>
      </c>
      <c r="O263" s="1" t="str">
        <f aca="false">I263&amp;" "&amp;J263&amp;" "&amp;K263&amp;" "&amp;L263&amp;" "&amp;M263</f>
        <v>N262 ( WIRE 220 ) X6400 Y1467.925 G111</v>
      </c>
    </row>
    <row r="264" customFormat="false" ht="13.8" hidden="false" customHeight="false" outlineLevel="0" collapsed="false">
      <c r="D264" s="1" t="n">
        <f aca="false">D263-1</f>
        <v>219</v>
      </c>
      <c r="E264" s="1" t="n">
        <f aca="false">E263+$B$4</f>
        <v>6400</v>
      </c>
      <c r="F264" s="1" t="n">
        <f aca="false">F263+$B$5</f>
        <v>1472.71666666667</v>
      </c>
      <c r="I264" s="1" t="s">
        <v>283</v>
      </c>
      <c r="J264" s="1" t="str">
        <f aca="false">"( WIRE "&amp;D264&amp;" )"</f>
        <v>( WIRE 219 )</v>
      </c>
      <c r="K264" s="1" t="str">
        <f aca="false">"X"&amp;$E264</f>
        <v>X6400</v>
      </c>
      <c r="L264" s="1" t="str">
        <f aca="false">"Y"&amp;F264</f>
        <v>Y1472.71666666667</v>
      </c>
      <c r="M264" s="1" t="str">
        <f aca="false">"G111"</f>
        <v>G111</v>
      </c>
      <c r="O264" s="1" t="str">
        <f aca="false">I264&amp;" "&amp;J264&amp;" "&amp;K264&amp;" "&amp;L264&amp;" "&amp;M264</f>
        <v>N263 ( WIRE 219 ) X6400 Y1472.71666666667 G111</v>
      </c>
    </row>
    <row r="265" customFormat="false" ht="13.8" hidden="false" customHeight="false" outlineLevel="0" collapsed="false">
      <c r="D265" s="1" t="n">
        <f aca="false">D264-1</f>
        <v>218</v>
      </c>
      <c r="E265" s="1" t="n">
        <f aca="false">E264+$B$4</f>
        <v>6400</v>
      </c>
      <c r="F265" s="1" t="n">
        <f aca="false">F264+$B$5</f>
        <v>1477.50833333334</v>
      </c>
      <c r="I265" s="1" t="s">
        <v>284</v>
      </c>
      <c r="J265" s="1" t="str">
        <f aca="false">"( WIRE "&amp;D265&amp;" )"</f>
        <v>( WIRE 218 )</v>
      </c>
      <c r="K265" s="1" t="str">
        <f aca="false">"X"&amp;$E265</f>
        <v>X6400</v>
      </c>
      <c r="L265" s="1" t="str">
        <f aca="false">"Y"&amp;F265</f>
        <v>Y1477.50833333334</v>
      </c>
      <c r="M265" s="1" t="str">
        <f aca="false">"G111"</f>
        <v>G111</v>
      </c>
      <c r="O265" s="1" t="str">
        <f aca="false">I265&amp;" "&amp;J265&amp;" "&amp;K265&amp;" "&amp;L265&amp;" "&amp;M265</f>
        <v>N264 ( WIRE 218 ) X6400 Y1477.50833333334 G111</v>
      </c>
    </row>
    <row r="266" customFormat="false" ht="13.8" hidden="false" customHeight="false" outlineLevel="0" collapsed="false">
      <c r="D266" s="1" t="n">
        <f aca="false">D265-1</f>
        <v>217</v>
      </c>
      <c r="E266" s="1" t="n">
        <f aca="false">E265+$B$4</f>
        <v>6400</v>
      </c>
      <c r="F266" s="1" t="n">
        <f aca="false">F265+$B$5</f>
        <v>1482.3</v>
      </c>
      <c r="I266" s="1" t="s">
        <v>285</v>
      </c>
      <c r="J266" s="1" t="str">
        <f aca="false">"( WIRE "&amp;D266&amp;" )"</f>
        <v>( WIRE 217 )</v>
      </c>
      <c r="K266" s="1" t="str">
        <f aca="false">"X"&amp;$E266</f>
        <v>X6400</v>
      </c>
      <c r="L266" s="1" t="str">
        <f aca="false">"Y"&amp;F266</f>
        <v>Y1482.3</v>
      </c>
      <c r="M266" s="1" t="str">
        <f aca="false">"G111"</f>
        <v>G111</v>
      </c>
      <c r="O266" s="1" t="str">
        <f aca="false">I266&amp;" "&amp;J266&amp;" "&amp;K266&amp;" "&amp;L266&amp;" "&amp;M266</f>
        <v>N265 ( WIRE 217 ) X6400 Y1482.3 G111</v>
      </c>
    </row>
    <row r="267" customFormat="false" ht="13.8" hidden="false" customHeight="false" outlineLevel="0" collapsed="false">
      <c r="D267" s="1" t="n">
        <f aca="false">D266-1</f>
        <v>216</v>
      </c>
      <c r="E267" s="1" t="n">
        <f aca="false">E266+$B$4</f>
        <v>6400</v>
      </c>
      <c r="F267" s="1" t="n">
        <f aca="false">F266+$B$5</f>
        <v>1487.09166666667</v>
      </c>
      <c r="I267" s="1" t="s">
        <v>286</v>
      </c>
      <c r="J267" s="1" t="str">
        <f aca="false">"( WIRE "&amp;D267&amp;" )"</f>
        <v>( WIRE 216 )</v>
      </c>
      <c r="K267" s="1" t="str">
        <f aca="false">"X"&amp;$E267</f>
        <v>X6400</v>
      </c>
      <c r="L267" s="1" t="str">
        <f aca="false">"Y"&amp;F267</f>
        <v>Y1487.09166666667</v>
      </c>
      <c r="M267" s="1" t="str">
        <f aca="false">"G111"</f>
        <v>G111</v>
      </c>
      <c r="O267" s="1" t="str">
        <f aca="false">I267&amp;" "&amp;J267&amp;" "&amp;K267&amp;" "&amp;L267&amp;" "&amp;M267</f>
        <v>N266 ( WIRE 216 ) X6400 Y1487.09166666667 G111</v>
      </c>
    </row>
    <row r="268" customFormat="false" ht="13.8" hidden="false" customHeight="false" outlineLevel="0" collapsed="false">
      <c r="D268" s="1" t="n">
        <f aca="false">D267-1</f>
        <v>215</v>
      </c>
      <c r="E268" s="1" t="n">
        <f aca="false">E267+$B$4</f>
        <v>6400</v>
      </c>
      <c r="F268" s="1" t="n">
        <f aca="false">F267+$B$5</f>
        <v>1491.88333333334</v>
      </c>
      <c r="I268" s="1" t="s">
        <v>287</v>
      </c>
      <c r="J268" s="1" t="str">
        <f aca="false">"( WIRE "&amp;D268&amp;" )"</f>
        <v>( WIRE 215 )</v>
      </c>
      <c r="K268" s="1" t="str">
        <f aca="false">"X"&amp;$E268</f>
        <v>X6400</v>
      </c>
      <c r="L268" s="1" t="str">
        <f aca="false">"Y"&amp;F268</f>
        <v>Y1491.88333333334</v>
      </c>
      <c r="M268" s="1" t="str">
        <f aca="false">"G111"</f>
        <v>G111</v>
      </c>
      <c r="O268" s="1" t="str">
        <f aca="false">I268&amp;" "&amp;J268&amp;" "&amp;K268&amp;" "&amp;L268&amp;" "&amp;M268</f>
        <v>N267 ( WIRE 215 ) X6400 Y1491.88333333334 G111</v>
      </c>
    </row>
    <row r="269" customFormat="false" ht="13.8" hidden="false" customHeight="false" outlineLevel="0" collapsed="false">
      <c r="D269" s="1" t="n">
        <f aca="false">D268-1</f>
        <v>214</v>
      </c>
      <c r="E269" s="1" t="n">
        <f aca="false">E268+$B$4</f>
        <v>6400</v>
      </c>
      <c r="F269" s="1" t="n">
        <f aca="false">F268+$B$5</f>
        <v>1496.675</v>
      </c>
      <c r="I269" s="1" t="s">
        <v>288</v>
      </c>
      <c r="J269" s="1" t="str">
        <f aca="false">"( WIRE "&amp;D269&amp;" )"</f>
        <v>( WIRE 214 )</v>
      </c>
      <c r="K269" s="1" t="str">
        <f aca="false">"X"&amp;$E269</f>
        <v>X6400</v>
      </c>
      <c r="L269" s="1" t="str">
        <f aca="false">"Y"&amp;F269</f>
        <v>Y1496.675</v>
      </c>
      <c r="M269" s="1" t="str">
        <f aca="false">"G111"</f>
        <v>G111</v>
      </c>
      <c r="O269" s="1" t="str">
        <f aca="false">I269&amp;" "&amp;J269&amp;" "&amp;K269&amp;" "&amp;L269&amp;" "&amp;M269</f>
        <v>N268 ( WIRE 214 ) X6400 Y1496.675 G111</v>
      </c>
    </row>
    <row r="270" customFormat="false" ht="13.8" hidden="false" customHeight="false" outlineLevel="0" collapsed="false">
      <c r="D270" s="1" t="n">
        <f aca="false">D269-1</f>
        <v>213</v>
      </c>
      <c r="E270" s="1" t="n">
        <f aca="false">E269+$B$4</f>
        <v>6400</v>
      </c>
      <c r="F270" s="1" t="n">
        <f aca="false">F269+$B$5</f>
        <v>1501.46666666667</v>
      </c>
      <c r="I270" s="1" t="s">
        <v>289</v>
      </c>
      <c r="J270" s="1" t="str">
        <f aca="false">"( WIRE "&amp;D270&amp;" )"</f>
        <v>( WIRE 213 )</v>
      </c>
      <c r="K270" s="1" t="str">
        <f aca="false">"X"&amp;$E270</f>
        <v>X6400</v>
      </c>
      <c r="L270" s="1" t="str">
        <f aca="false">"Y"&amp;F270</f>
        <v>Y1501.46666666667</v>
      </c>
      <c r="M270" s="1" t="str">
        <f aca="false">"G111"</f>
        <v>G111</v>
      </c>
      <c r="O270" s="1" t="str">
        <f aca="false">I270&amp;" "&amp;J270&amp;" "&amp;K270&amp;" "&amp;L270&amp;" "&amp;M270</f>
        <v>N269 ( WIRE 213 ) X6400 Y1501.46666666667 G111</v>
      </c>
    </row>
    <row r="271" customFormat="false" ht="13.8" hidden="false" customHeight="false" outlineLevel="0" collapsed="false">
      <c r="D271" s="1" t="n">
        <f aca="false">D270-1</f>
        <v>212</v>
      </c>
      <c r="E271" s="1" t="n">
        <f aca="false">E270+$B$4</f>
        <v>6400</v>
      </c>
      <c r="F271" s="1" t="n">
        <f aca="false">F270+$B$5</f>
        <v>1506.25833333334</v>
      </c>
      <c r="I271" s="1" t="s">
        <v>290</v>
      </c>
      <c r="J271" s="1" t="str">
        <f aca="false">"( WIRE "&amp;D271&amp;" )"</f>
        <v>( WIRE 212 )</v>
      </c>
      <c r="K271" s="1" t="str">
        <f aca="false">"X"&amp;$E271</f>
        <v>X6400</v>
      </c>
      <c r="L271" s="1" t="str">
        <f aca="false">"Y"&amp;F271</f>
        <v>Y1506.25833333334</v>
      </c>
      <c r="M271" s="1" t="str">
        <f aca="false">"G111"</f>
        <v>G111</v>
      </c>
      <c r="O271" s="1" t="str">
        <f aca="false">I271&amp;" "&amp;J271&amp;" "&amp;K271&amp;" "&amp;L271&amp;" "&amp;M271</f>
        <v>N270 ( WIRE 212 ) X6400 Y1506.25833333334 G111</v>
      </c>
    </row>
    <row r="272" customFormat="false" ht="13.8" hidden="false" customHeight="false" outlineLevel="0" collapsed="false">
      <c r="D272" s="1" t="n">
        <f aca="false">D271-1</f>
        <v>211</v>
      </c>
      <c r="E272" s="1" t="n">
        <f aca="false">E271+$B$4</f>
        <v>6400</v>
      </c>
      <c r="F272" s="1" t="n">
        <f aca="false">F271+$B$5</f>
        <v>1511.05</v>
      </c>
      <c r="I272" s="1" t="s">
        <v>291</v>
      </c>
      <c r="J272" s="1" t="str">
        <f aca="false">"( WIRE "&amp;D272&amp;" )"</f>
        <v>( WIRE 211 )</v>
      </c>
      <c r="K272" s="1" t="str">
        <f aca="false">"X"&amp;$E272</f>
        <v>X6400</v>
      </c>
      <c r="L272" s="1" t="str">
        <f aca="false">"Y"&amp;F272</f>
        <v>Y1511.05</v>
      </c>
      <c r="M272" s="1" t="str">
        <f aca="false">"G111"</f>
        <v>G111</v>
      </c>
      <c r="O272" s="1" t="str">
        <f aca="false">I272&amp;" "&amp;J272&amp;" "&amp;K272&amp;" "&amp;L272&amp;" "&amp;M272</f>
        <v>N271 ( WIRE 211 ) X6400 Y1511.05 G111</v>
      </c>
    </row>
    <row r="273" customFormat="false" ht="13.8" hidden="false" customHeight="false" outlineLevel="0" collapsed="false">
      <c r="D273" s="1" t="n">
        <f aca="false">D272-1</f>
        <v>210</v>
      </c>
      <c r="E273" s="1" t="n">
        <f aca="false">E272+$B$4</f>
        <v>6400</v>
      </c>
      <c r="F273" s="1" t="n">
        <f aca="false">F272+$B$5</f>
        <v>1515.84166666667</v>
      </c>
      <c r="I273" s="1" t="s">
        <v>292</v>
      </c>
      <c r="J273" s="1" t="str">
        <f aca="false">"( WIRE "&amp;D273&amp;" )"</f>
        <v>( WIRE 210 )</v>
      </c>
      <c r="K273" s="1" t="str">
        <f aca="false">"X"&amp;$E273</f>
        <v>X6400</v>
      </c>
      <c r="L273" s="1" t="str">
        <f aca="false">"Y"&amp;F273</f>
        <v>Y1515.84166666667</v>
      </c>
      <c r="M273" s="1" t="str">
        <f aca="false">"G111"</f>
        <v>G111</v>
      </c>
      <c r="O273" s="1" t="str">
        <f aca="false">I273&amp;" "&amp;J273&amp;" "&amp;K273&amp;" "&amp;L273&amp;" "&amp;M273</f>
        <v>N272 ( WIRE 210 ) X6400 Y1515.84166666667 G111</v>
      </c>
    </row>
    <row r="274" customFormat="false" ht="13.8" hidden="false" customHeight="false" outlineLevel="0" collapsed="false">
      <c r="D274" s="1" t="n">
        <f aca="false">D273-1</f>
        <v>209</v>
      </c>
      <c r="E274" s="1" t="n">
        <f aca="false">E273+$B$4</f>
        <v>6400</v>
      </c>
      <c r="F274" s="1" t="n">
        <f aca="false">F273+$B$5</f>
        <v>1520.63333333334</v>
      </c>
      <c r="I274" s="1" t="s">
        <v>293</v>
      </c>
      <c r="J274" s="1" t="str">
        <f aca="false">"( WIRE "&amp;D274&amp;" )"</f>
        <v>( WIRE 209 )</v>
      </c>
      <c r="K274" s="1" t="str">
        <f aca="false">"X"&amp;$E274</f>
        <v>X6400</v>
      </c>
      <c r="L274" s="1" t="str">
        <f aca="false">"Y"&amp;F274</f>
        <v>Y1520.63333333334</v>
      </c>
      <c r="M274" s="1" t="str">
        <f aca="false">"G111"</f>
        <v>G111</v>
      </c>
      <c r="O274" s="1" t="str">
        <f aca="false">I274&amp;" "&amp;J274&amp;" "&amp;K274&amp;" "&amp;L274&amp;" "&amp;M274</f>
        <v>N273 ( WIRE 209 ) X6400 Y1520.63333333334 G111</v>
      </c>
    </row>
    <row r="275" customFormat="false" ht="13.8" hidden="false" customHeight="false" outlineLevel="0" collapsed="false">
      <c r="D275" s="1" t="n">
        <f aca="false">D274-1</f>
        <v>208</v>
      </c>
      <c r="E275" s="1" t="n">
        <f aca="false">E274+$B$4</f>
        <v>6400</v>
      </c>
      <c r="F275" s="1" t="n">
        <f aca="false">F274+$B$5</f>
        <v>1525.425</v>
      </c>
      <c r="I275" s="1" t="s">
        <v>294</v>
      </c>
      <c r="J275" s="1" t="str">
        <f aca="false">"( WIRE "&amp;D275&amp;" )"</f>
        <v>( WIRE 208 )</v>
      </c>
      <c r="K275" s="1" t="str">
        <f aca="false">"X"&amp;$E275</f>
        <v>X6400</v>
      </c>
      <c r="L275" s="1" t="str">
        <f aca="false">"Y"&amp;F275</f>
        <v>Y1525.425</v>
      </c>
      <c r="M275" s="1" t="str">
        <f aca="false">"G111"</f>
        <v>G111</v>
      </c>
      <c r="O275" s="1" t="str">
        <f aca="false">I275&amp;" "&amp;J275&amp;" "&amp;K275&amp;" "&amp;L275&amp;" "&amp;M275</f>
        <v>N274 ( WIRE 208 ) X6400 Y1525.425 G111</v>
      </c>
    </row>
    <row r="276" customFormat="false" ht="13.8" hidden="false" customHeight="false" outlineLevel="0" collapsed="false">
      <c r="D276" s="1" t="n">
        <f aca="false">D275-1</f>
        <v>207</v>
      </c>
      <c r="E276" s="1" t="n">
        <f aca="false">E275+$B$4</f>
        <v>6400</v>
      </c>
      <c r="F276" s="1" t="n">
        <f aca="false">F275+$B$5</f>
        <v>1530.21666666667</v>
      </c>
      <c r="I276" s="1" t="s">
        <v>295</v>
      </c>
      <c r="J276" s="1" t="str">
        <f aca="false">"( WIRE "&amp;D276&amp;" )"</f>
        <v>( WIRE 207 )</v>
      </c>
      <c r="K276" s="1" t="str">
        <f aca="false">"X"&amp;$E276</f>
        <v>X6400</v>
      </c>
      <c r="L276" s="1" t="str">
        <f aca="false">"Y"&amp;F276</f>
        <v>Y1530.21666666667</v>
      </c>
      <c r="M276" s="1" t="str">
        <f aca="false">"G111"</f>
        <v>G111</v>
      </c>
      <c r="O276" s="1" t="str">
        <f aca="false">I276&amp;" "&amp;J276&amp;" "&amp;K276&amp;" "&amp;L276&amp;" "&amp;M276</f>
        <v>N275 ( WIRE 207 ) X6400 Y1530.21666666667 G111</v>
      </c>
    </row>
    <row r="277" customFormat="false" ht="13.8" hidden="false" customHeight="false" outlineLevel="0" collapsed="false">
      <c r="D277" s="1" t="n">
        <f aca="false">D276-1</f>
        <v>206</v>
      </c>
      <c r="E277" s="1" t="n">
        <f aca="false">E276+$B$4</f>
        <v>6400</v>
      </c>
      <c r="F277" s="1" t="n">
        <f aca="false">F276+$B$5</f>
        <v>1535.00833333334</v>
      </c>
      <c r="I277" s="1" t="s">
        <v>296</v>
      </c>
      <c r="J277" s="1" t="str">
        <f aca="false">"( WIRE "&amp;D277&amp;" )"</f>
        <v>( WIRE 206 )</v>
      </c>
      <c r="K277" s="1" t="str">
        <f aca="false">"X"&amp;$E277</f>
        <v>X6400</v>
      </c>
      <c r="L277" s="1" t="str">
        <f aca="false">"Y"&amp;F277</f>
        <v>Y1535.00833333334</v>
      </c>
      <c r="M277" s="1" t="str">
        <f aca="false">"G111"</f>
        <v>G111</v>
      </c>
      <c r="O277" s="1" t="str">
        <f aca="false">I277&amp;" "&amp;J277&amp;" "&amp;K277&amp;" "&amp;L277&amp;" "&amp;M277</f>
        <v>N276 ( WIRE 206 ) X6400 Y1535.00833333334 G111</v>
      </c>
    </row>
    <row r="278" customFormat="false" ht="13.8" hidden="false" customHeight="false" outlineLevel="0" collapsed="false">
      <c r="D278" s="1" t="n">
        <f aca="false">D277-1</f>
        <v>205</v>
      </c>
      <c r="E278" s="1" t="n">
        <f aca="false">E277+$B$4</f>
        <v>6400</v>
      </c>
      <c r="F278" s="1" t="n">
        <f aca="false">F277+$B$5</f>
        <v>1539.80000000001</v>
      </c>
      <c r="I278" s="1" t="s">
        <v>297</v>
      </c>
      <c r="J278" s="1" t="str">
        <f aca="false">"( WIRE "&amp;D278&amp;" )"</f>
        <v>( WIRE 205 )</v>
      </c>
      <c r="K278" s="1" t="str">
        <f aca="false">"X"&amp;$E278</f>
        <v>X6400</v>
      </c>
      <c r="L278" s="1" t="str">
        <f aca="false">"Y"&amp;F278</f>
        <v>Y1539.8</v>
      </c>
      <c r="M278" s="1" t="str">
        <f aca="false">"G111"</f>
        <v>G111</v>
      </c>
      <c r="O278" s="1" t="str">
        <f aca="false">I278&amp;" "&amp;J278&amp;" "&amp;K278&amp;" "&amp;L278&amp;" "&amp;M278</f>
        <v>N277 ( WIRE 205 ) X6400 Y1539.8 G111</v>
      </c>
    </row>
    <row r="279" customFormat="false" ht="13.8" hidden="false" customHeight="false" outlineLevel="0" collapsed="false">
      <c r="D279" s="1" t="n">
        <f aca="false">D278-1</f>
        <v>204</v>
      </c>
      <c r="E279" s="1" t="n">
        <f aca="false">E278+$B$4</f>
        <v>6400</v>
      </c>
      <c r="F279" s="1" t="n">
        <f aca="false">F278+$B$5</f>
        <v>1544.59166666667</v>
      </c>
      <c r="I279" s="1" t="s">
        <v>298</v>
      </c>
      <c r="J279" s="1" t="str">
        <f aca="false">"( WIRE "&amp;D279&amp;" )"</f>
        <v>( WIRE 204 )</v>
      </c>
      <c r="K279" s="1" t="str">
        <f aca="false">"X"&amp;$E279</f>
        <v>X6400</v>
      </c>
      <c r="L279" s="1" t="str">
        <f aca="false">"Y"&amp;F279</f>
        <v>Y1544.59166666667</v>
      </c>
      <c r="M279" s="1" t="str">
        <f aca="false">"G111"</f>
        <v>G111</v>
      </c>
      <c r="O279" s="1" t="str">
        <f aca="false">I279&amp;" "&amp;J279&amp;" "&amp;K279&amp;" "&amp;L279&amp;" "&amp;M279</f>
        <v>N278 ( WIRE 204 ) X6400 Y1544.59166666667 G111</v>
      </c>
    </row>
    <row r="280" customFormat="false" ht="13.8" hidden="false" customHeight="false" outlineLevel="0" collapsed="false">
      <c r="D280" s="1" t="n">
        <f aca="false">D279-1</f>
        <v>203</v>
      </c>
      <c r="E280" s="1" t="n">
        <f aca="false">E279+$B$4</f>
        <v>6400</v>
      </c>
      <c r="F280" s="1" t="n">
        <f aca="false">F279+$B$5</f>
        <v>1549.38333333334</v>
      </c>
      <c r="I280" s="1" t="s">
        <v>299</v>
      </c>
      <c r="J280" s="1" t="str">
        <f aca="false">"( WIRE "&amp;D280&amp;" )"</f>
        <v>( WIRE 203 )</v>
      </c>
      <c r="K280" s="1" t="str">
        <f aca="false">"X"&amp;$E280</f>
        <v>X6400</v>
      </c>
      <c r="L280" s="1" t="str">
        <f aca="false">"Y"&amp;F280</f>
        <v>Y1549.38333333334</v>
      </c>
      <c r="M280" s="1" t="str">
        <f aca="false">"G111"</f>
        <v>G111</v>
      </c>
      <c r="O280" s="1" t="str">
        <f aca="false">I280&amp;" "&amp;J280&amp;" "&amp;K280&amp;" "&amp;L280&amp;" "&amp;M280</f>
        <v>N279 ( WIRE 203 ) X6400 Y1549.38333333334 G111</v>
      </c>
    </row>
    <row r="281" customFormat="false" ht="13.8" hidden="false" customHeight="false" outlineLevel="0" collapsed="false">
      <c r="D281" s="1" t="n">
        <f aca="false">D280-1</f>
        <v>202</v>
      </c>
      <c r="E281" s="1" t="n">
        <f aca="false">E280+$B$4</f>
        <v>6400</v>
      </c>
      <c r="F281" s="1" t="n">
        <f aca="false">F280+$B$5</f>
        <v>1554.17500000001</v>
      </c>
      <c r="I281" s="1" t="s">
        <v>300</v>
      </c>
      <c r="J281" s="1" t="str">
        <f aca="false">"( WIRE "&amp;D281&amp;" )"</f>
        <v>( WIRE 202 )</v>
      </c>
      <c r="K281" s="1" t="str">
        <f aca="false">"X"&amp;$E281</f>
        <v>X6400</v>
      </c>
      <c r="L281" s="1" t="str">
        <f aca="false">"Y"&amp;F281</f>
        <v>Y1554.17500000001</v>
      </c>
      <c r="M281" s="1" t="str">
        <f aca="false">"G111"</f>
        <v>G111</v>
      </c>
      <c r="O281" s="1" t="str">
        <f aca="false">I281&amp;" "&amp;J281&amp;" "&amp;K281&amp;" "&amp;L281&amp;" "&amp;M281</f>
        <v>N280 ( WIRE 202 ) X6400 Y1554.17500000001 G111</v>
      </c>
    </row>
    <row r="282" customFormat="false" ht="13.8" hidden="false" customHeight="false" outlineLevel="0" collapsed="false">
      <c r="D282" s="1" t="n">
        <f aca="false">D281-1</f>
        <v>201</v>
      </c>
      <c r="E282" s="1" t="n">
        <f aca="false">E281+$B$4</f>
        <v>6400</v>
      </c>
      <c r="F282" s="1" t="n">
        <f aca="false">F281+$B$5</f>
        <v>1558.96666666667</v>
      </c>
      <c r="I282" s="1" t="s">
        <v>301</v>
      </c>
      <c r="J282" s="1" t="str">
        <f aca="false">"( WIRE "&amp;D282&amp;" )"</f>
        <v>( WIRE 201 )</v>
      </c>
      <c r="K282" s="1" t="str">
        <f aca="false">"X"&amp;$E282</f>
        <v>X6400</v>
      </c>
      <c r="L282" s="1" t="str">
        <f aca="false">"Y"&amp;F282</f>
        <v>Y1558.96666666667</v>
      </c>
      <c r="M282" s="1" t="str">
        <f aca="false">"G111"</f>
        <v>G111</v>
      </c>
      <c r="O282" s="1" t="str">
        <f aca="false">I282&amp;" "&amp;J282&amp;" "&amp;K282&amp;" "&amp;L282&amp;" "&amp;M282</f>
        <v>N281 ( WIRE 201 ) X6400 Y1558.96666666667 G111</v>
      </c>
    </row>
    <row r="283" customFormat="false" ht="13.8" hidden="false" customHeight="false" outlineLevel="0" collapsed="false">
      <c r="D283" s="1" t="n">
        <f aca="false">D282-1</f>
        <v>200</v>
      </c>
      <c r="E283" s="1" t="n">
        <f aca="false">E282+$B$4</f>
        <v>6400</v>
      </c>
      <c r="F283" s="1" t="n">
        <f aca="false">F282+$B$5</f>
        <v>1563.75833333334</v>
      </c>
      <c r="I283" s="1" t="s">
        <v>302</v>
      </c>
      <c r="J283" s="1" t="str">
        <f aca="false">"( WIRE "&amp;D283&amp;" )"</f>
        <v>( WIRE 200 )</v>
      </c>
      <c r="K283" s="1" t="str">
        <f aca="false">"X"&amp;$E283</f>
        <v>X6400</v>
      </c>
      <c r="L283" s="1" t="str">
        <f aca="false">"Y"&amp;F283</f>
        <v>Y1563.75833333334</v>
      </c>
      <c r="M283" s="1" t="str">
        <f aca="false">"G111"</f>
        <v>G111</v>
      </c>
      <c r="O283" s="1" t="str">
        <f aca="false">I283&amp;" "&amp;J283&amp;" "&amp;K283&amp;" "&amp;L283&amp;" "&amp;M283</f>
        <v>N282 ( WIRE 200 ) X6400 Y1563.75833333334 G111</v>
      </c>
    </row>
    <row r="284" customFormat="false" ht="13.8" hidden="false" customHeight="false" outlineLevel="0" collapsed="false">
      <c r="D284" s="1" t="n">
        <f aca="false">D283-1</f>
        <v>199</v>
      </c>
      <c r="E284" s="1" t="n">
        <f aca="false">E283+$B$4</f>
        <v>6400</v>
      </c>
      <c r="F284" s="1" t="n">
        <f aca="false">F283+$B$5</f>
        <v>1568.55000000001</v>
      </c>
      <c r="I284" s="1" t="s">
        <v>303</v>
      </c>
      <c r="J284" s="1" t="str">
        <f aca="false">"( WIRE "&amp;D284&amp;" )"</f>
        <v>( WIRE 199 )</v>
      </c>
      <c r="K284" s="1" t="str">
        <f aca="false">"X"&amp;$E284</f>
        <v>X6400</v>
      </c>
      <c r="L284" s="1" t="str">
        <f aca="false">"Y"&amp;F284</f>
        <v>Y1568.55000000001</v>
      </c>
      <c r="M284" s="1" t="str">
        <f aca="false">"G111"</f>
        <v>G111</v>
      </c>
      <c r="O284" s="1" t="str">
        <f aca="false">I284&amp;" "&amp;J284&amp;" "&amp;K284&amp;" "&amp;L284&amp;" "&amp;M284</f>
        <v>N283 ( WIRE 199 ) X6400 Y1568.55000000001 G111</v>
      </c>
    </row>
    <row r="285" customFormat="false" ht="13.8" hidden="false" customHeight="false" outlineLevel="0" collapsed="false">
      <c r="D285" s="1" t="n">
        <f aca="false">D284-1</f>
        <v>198</v>
      </c>
      <c r="E285" s="1" t="n">
        <f aca="false">E284+$B$4</f>
        <v>6400</v>
      </c>
      <c r="F285" s="1" t="n">
        <f aca="false">F284+$B$5</f>
        <v>1573.34166666667</v>
      </c>
      <c r="I285" s="1" t="s">
        <v>304</v>
      </c>
      <c r="J285" s="1" t="str">
        <f aca="false">"( WIRE "&amp;D285&amp;" )"</f>
        <v>( WIRE 198 )</v>
      </c>
      <c r="K285" s="1" t="str">
        <f aca="false">"X"&amp;$E285</f>
        <v>X6400</v>
      </c>
      <c r="L285" s="1" t="str">
        <f aca="false">"Y"&amp;F285</f>
        <v>Y1573.34166666667</v>
      </c>
      <c r="M285" s="1" t="str">
        <f aca="false">"G111"</f>
        <v>G111</v>
      </c>
      <c r="O285" s="1" t="str">
        <f aca="false">I285&amp;" "&amp;J285&amp;" "&amp;K285&amp;" "&amp;L285&amp;" "&amp;M285</f>
        <v>N284 ( WIRE 198 ) X6400 Y1573.34166666667 G111</v>
      </c>
    </row>
    <row r="286" customFormat="false" ht="13.8" hidden="false" customHeight="false" outlineLevel="0" collapsed="false">
      <c r="D286" s="1" t="n">
        <f aca="false">D285-1</f>
        <v>197</v>
      </c>
      <c r="E286" s="1" t="n">
        <f aca="false">E285+$B$4</f>
        <v>6400</v>
      </c>
      <c r="F286" s="1" t="n">
        <f aca="false">F285+$B$5</f>
        <v>1578.13333333334</v>
      </c>
      <c r="I286" s="1" t="s">
        <v>305</v>
      </c>
      <c r="J286" s="1" t="str">
        <f aca="false">"( WIRE "&amp;D286&amp;" )"</f>
        <v>( WIRE 197 )</v>
      </c>
      <c r="K286" s="1" t="str">
        <f aca="false">"X"&amp;$E286</f>
        <v>X6400</v>
      </c>
      <c r="L286" s="1" t="str">
        <f aca="false">"Y"&amp;F286</f>
        <v>Y1578.13333333334</v>
      </c>
      <c r="M286" s="1" t="str">
        <f aca="false">"G111"</f>
        <v>G111</v>
      </c>
      <c r="O286" s="1" t="str">
        <f aca="false">I286&amp;" "&amp;J286&amp;" "&amp;K286&amp;" "&amp;L286&amp;" "&amp;M286</f>
        <v>N285 ( WIRE 197 ) X6400 Y1578.13333333334 G111</v>
      </c>
    </row>
    <row r="287" customFormat="false" ht="13.8" hidden="false" customHeight="false" outlineLevel="0" collapsed="false">
      <c r="D287" s="1" t="n">
        <f aca="false">D286-1</f>
        <v>196</v>
      </c>
      <c r="E287" s="1" t="n">
        <f aca="false">E286+$B$4</f>
        <v>6400</v>
      </c>
      <c r="F287" s="1" t="n">
        <f aca="false">F286+$B$5</f>
        <v>1582.92500000001</v>
      </c>
      <c r="I287" s="1" t="s">
        <v>306</v>
      </c>
      <c r="J287" s="1" t="str">
        <f aca="false">"( WIRE "&amp;D287&amp;" )"</f>
        <v>( WIRE 196 )</v>
      </c>
      <c r="K287" s="1" t="str">
        <f aca="false">"X"&amp;$E287</f>
        <v>X6400</v>
      </c>
      <c r="L287" s="1" t="str">
        <f aca="false">"Y"&amp;F287</f>
        <v>Y1582.92500000001</v>
      </c>
      <c r="M287" s="1" t="str">
        <f aca="false">"G111"</f>
        <v>G111</v>
      </c>
      <c r="O287" s="1" t="str">
        <f aca="false">I287&amp;" "&amp;J287&amp;" "&amp;K287&amp;" "&amp;L287&amp;" "&amp;M287</f>
        <v>N286 ( WIRE 196 ) X6400 Y1582.92500000001 G111</v>
      </c>
    </row>
    <row r="288" customFormat="false" ht="13.8" hidden="false" customHeight="false" outlineLevel="0" collapsed="false">
      <c r="D288" s="1" t="n">
        <f aca="false">D287-1</f>
        <v>195</v>
      </c>
      <c r="E288" s="1" t="n">
        <f aca="false">E287+$B$4</f>
        <v>6400</v>
      </c>
      <c r="F288" s="1" t="n">
        <f aca="false">F287+$B$5</f>
        <v>1587.71666666667</v>
      </c>
      <c r="I288" s="1" t="s">
        <v>307</v>
      </c>
      <c r="J288" s="1" t="str">
        <f aca="false">"( WIRE "&amp;D288&amp;" )"</f>
        <v>( WIRE 195 )</v>
      </c>
      <c r="K288" s="1" t="str">
        <f aca="false">"X"&amp;$E288</f>
        <v>X6400</v>
      </c>
      <c r="L288" s="1" t="str">
        <f aca="false">"Y"&amp;F288</f>
        <v>Y1587.71666666667</v>
      </c>
      <c r="M288" s="1" t="str">
        <f aca="false">"G111"</f>
        <v>G111</v>
      </c>
      <c r="O288" s="1" t="str">
        <f aca="false">I288&amp;" "&amp;J288&amp;" "&amp;K288&amp;" "&amp;L288&amp;" "&amp;M288</f>
        <v>N287 ( WIRE 195 ) X6400 Y1587.71666666667 G111</v>
      </c>
    </row>
    <row r="289" customFormat="false" ht="13.8" hidden="false" customHeight="false" outlineLevel="0" collapsed="false">
      <c r="D289" s="1" t="n">
        <f aca="false">D288-1</f>
        <v>194</v>
      </c>
      <c r="E289" s="1" t="n">
        <f aca="false">E288+$B$4</f>
        <v>6400</v>
      </c>
      <c r="F289" s="1" t="n">
        <f aca="false">F288+$B$5</f>
        <v>1592.50833333334</v>
      </c>
      <c r="I289" s="1" t="s">
        <v>308</v>
      </c>
      <c r="J289" s="1" t="str">
        <f aca="false">"( WIRE "&amp;D289&amp;" )"</f>
        <v>( WIRE 194 )</v>
      </c>
      <c r="K289" s="1" t="str">
        <f aca="false">"X"&amp;$E289</f>
        <v>X6400</v>
      </c>
      <c r="L289" s="1" t="str">
        <f aca="false">"Y"&amp;F289</f>
        <v>Y1592.50833333334</v>
      </c>
      <c r="M289" s="1" t="str">
        <f aca="false">"G111"</f>
        <v>G111</v>
      </c>
      <c r="O289" s="1" t="str">
        <f aca="false">I289&amp;" "&amp;J289&amp;" "&amp;K289&amp;" "&amp;L289&amp;" "&amp;M289</f>
        <v>N288 ( WIRE 194 ) X6400 Y1592.50833333334 G111</v>
      </c>
    </row>
    <row r="290" customFormat="false" ht="13.8" hidden="false" customHeight="false" outlineLevel="0" collapsed="false">
      <c r="D290" s="1" t="n">
        <f aca="false">D289-1</f>
        <v>193</v>
      </c>
      <c r="E290" s="1" t="n">
        <f aca="false">E289+$B$4</f>
        <v>6400</v>
      </c>
      <c r="F290" s="1" t="n">
        <f aca="false">F289+$B$5</f>
        <v>1597.30000000001</v>
      </c>
      <c r="I290" s="1" t="s">
        <v>309</v>
      </c>
      <c r="J290" s="1" t="str">
        <f aca="false">"( WIRE "&amp;D290&amp;" )"</f>
        <v>( WIRE 193 )</v>
      </c>
      <c r="K290" s="1" t="str">
        <f aca="false">"X"&amp;$E290</f>
        <v>X6400</v>
      </c>
      <c r="L290" s="1" t="str">
        <f aca="false">"Y"&amp;F290</f>
        <v>Y1597.30000000001</v>
      </c>
      <c r="M290" s="1" t="str">
        <f aca="false">"G111"</f>
        <v>G111</v>
      </c>
      <c r="O290" s="1" t="str">
        <f aca="false">I290&amp;" "&amp;J290&amp;" "&amp;K290&amp;" "&amp;L290&amp;" "&amp;M290</f>
        <v>N289 ( WIRE 193 ) X6400 Y1597.30000000001 G111</v>
      </c>
    </row>
    <row r="291" customFormat="false" ht="13.8" hidden="false" customHeight="false" outlineLevel="0" collapsed="false">
      <c r="D291" s="1" t="n">
        <f aca="false">D290-1</f>
        <v>192</v>
      </c>
      <c r="E291" s="1" t="n">
        <f aca="false">E290+$B$4</f>
        <v>6400</v>
      </c>
      <c r="F291" s="1" t="n">
        <f aca="false">F290+$B$5</f>
        <v>1602.09166666667</v>
      </c>
      <c r="I291" s="1" t="s">
        <v>310</v>
      </c>
      <c r="J291" s="1" t="str">
        <f aca="false">"( WIRE "&amp;D291&amp;" )"</f>
        <v>( WIRE 192 )</v>
      </c>
      <c r="K291" s="1" t="str">
        <f aca="false">"X"&amp;$E291</f>
        <v>X6400</v>
      </c>
      <c r="L291" s="1" t="str">
        <f aca="false">"Y"&amp;F291</f>
        <v>Y1602.09166666667</v>
      </c>
      <c r="M291" s="1" t="str">
        <f aca="false">"G111"</f>
        <v>G111</v>
      </c>
      <c r="O291" s="1" t="str">
        <f aca="false">I291&amp;" "&amp;J291&amp;" "&amp;K291&amp;" "&amp;L291&amp;" "&amp;M291</f>
        <v>N290 ( WIRE 192 ) X6400 Y1602.09166666667 G111</v>
      </c>
    </row>
    <row r="292" customFormat="false" ht="13.8" hidden="false" customHeight="false" outlineLevel="0" collapsed="false">
      <c r="D292" s="1" t="n">
        <f aca="false">D291-1</f>
        <v>191</v>
      </c>
      <c r="E292" s="1" t="n">
        <f aca="false">E291+$B$4</f>
        <v>6400</v>
      </c>
      <c r="F292" s="1" t="n">
        <f aca="false">F291+$B$5</f>
        <v>1606.88333333334</v>
      </c>
      <c r="I292" s="1" t="s">
        <v>311</v>
      </c>
      <c r="J292" s="1" t="str">
        <f aca="false">"( WIRE "&amp;D292&amp;" )"</f>
        <v>( WIRE 191 )</v>
      </c>
      <c r="K292" s="1" t="str">
        <f aca="false">"X"&amp;$E292</f>
        <v>X6400</v>
      </c>
      <c r="L292" s="1" t="str">
        <f aca="false">"Y"&amp;F292</f>
        <v>Y1606.88333333334</v>
      </c>
      <c r="M292" s="1" t="str">
        <f aca="false">"G111"</f>
        <v>G111</v>
      </c>
      <c r="O292" s="1" t="str">
        <f aca="false">I292&amp;" "&amp;J292&amp;" "&amp;K292&amp;" "&amp;L292&amp;" "&amp;M292</f>
        <v>N291 ( WIRE 191 ) X6400 Y1606.88333333334 G111</v>
      </c>
    </row>
    <row r="293" customFormat="false" ht="13.8" hidden="false" customHeight="false" outlineLevel="0" collapsed="false">
      <c r="D293" s="1" t="n">
        <f aca="false">D292-1</f>
        <v>190</v>
      </c>
      <c r="E293" s="1" t="n">
        <f aca="false">E292+$B$4</f>
        <v>6400</v>
      </c>
      <c r="F293" s="1" t="n">
        <f aca="false">F292+$B$5</f>
        <v>1611.67500000001</v>
      </c>
      <c r="I293" s="1" t="s">
        <v>312</v>
      </c>
      <c r="J293" s="1" t="str">
        <f aca="false">"( WIRE "&amp;D293&amp;" )"</f>
        <v>( WIRE 190 )</v>
      </c>
      <c r="K293" s="1" t="str">
        <f aca="false">"X"&amp;$E293</f>
        <v>X6400</v>
      </c>
      <c r="L293" s="1" t="str">
        <f aca="false">"Y"&amp;F293</f>
        <v>Y1611.67500000001</v>
      </c>
      <c r="M293" s="1" t="str">
        <f aca="false">"G111"</f>
        <v>G111</v>
      </c>
      <c r="O293" s="1" t="str">
        <f aca="false">I293&amp;" "&amp;J293&amp;" "&amp;K293&amp;" "&amp;L293&amp;" "&amp;M293</f>
        <v>N292 ( WIRE 190 ) X6400 Y1611.67500000001 G111</v>
      </c>
    </row>
    <row r="294" customFormat="false" ht="13.8" hidden="false" customHeight="false" outlineLevel="0" collapsed="false">
      <c r="D294" s="1" t="n">
        <f aca="false">D293-1</f>
        <v>189</v>
      </c>
      <c r="E294" s="1" t="n">
        <f aca="false">E293+$B$4</f>
        <v>6400</v>
      </c>
      <c r="F294" s="1" t="n">
        <f aca="false">F293+$B$5</f>
        <v>1616.46666666667</v>
      </c>
      <c r="I294" s="1" t="s">
        <v>313</v>
      </c>
      <c r="J294" s="1" t="str">
        <f aca="false">"( WIRE "&amp;D294&amp;" )"</f>
        <v>( WIRE 189 )</v>
      </c>
      <c r="K294" s="1" t="str">
        <f aca="false">"X"&amp;$E294</f>
        <v>X6400</v>
      </c>
      <c r="L294" s="1" t="str">
        <f aca="false">"Y"&amp;F294</f>
        <v>Y1616.46666666667</v>
      </c>
      <c r="M294" s="1" t="str">
        <f aca="false">"G111"</f>
        <v>G111</v>
      </c>
      <c r="O294" s="1" t="str">
        <f aca="false">I294&amp;" "&amp;J294&amp;" "&amp;K294&amp;" "&amp;L294&amp;" "&amp;M294</f>
        <v>N293 ( WIRE 189 ) X6400 Y1616.46666666667 G111</v>
      </c>
    </row>
    <row r="295" customFormat="false" ht="13.8" hidden="false" customHeight="false" outlineLevel="0" collapsed="false">
      <c r="D295" s="1" t="n">
        <f aca="false">D294-1</f>
        <v>188</v>
      </c>
      <c r="E295" s="1" t="n">
        <f aca="false">E294+$B$4</f>
        <v>6400</v>
      </c>
      <c r="F295" s="1" t="n">
        <f aca="false">F294+$B$5</f>
        <v>1621.25833333334</v>
      </c>
      <c r="I295" s="1" t="s">
        <v>314</v>
      </c>
      <c r="J295" s="1" t="str">
        <f aca="false">"( WIRE "&amp;D295&amp;" )"</f>
        <v>( WIRE 188 )</v>
      </c>
      <c r="K295" s="1" t="str">
        <f aca="false">"X"&amp;$E295</f>
        <v>X6400</v>
      </c>
      <c r="L295" s="1" t="str">
        <f aca="false">"Y"&amp;F295</f>
        <v>Y1621.25833333334</v>
      </c>
      <c r="M295" s="1" t="str">
        <f aca="false">"G111"</f>
        <v>G111</v>
      </c>
      <c r="O295" s="1" t="str">
        <f aca="false">I295&amp;" "&amp;J295&amp;" "&amp;K295&amp;" "&amp;L295&amp;" "&amp;M295</f>
        <v>N294 ( WIRE 188 ) X6400 Y1621.25833333334 G111</v>
      </c>
    </row>
    <row r="296" customFormat="false" ht="13.8" hidden="false" customHeight="false" outlineLevel="0" collapsed="false">
      <c r="D296" s="1" t="n">
        <f aca="false">D295-1</f>
        <v>187</v>
      </c>
      <c r="E296" s="1" t="n">
        <f aca="false">E295+$B$4</f>
        <v>6400</v>
      </c>
      <c r="F296" s="1" t="n">
        <f aca="false">F295+$B$5</f>
        <v>1626.05000000001</v>
      </c>
      <c r="I296" s="1" t="s">
        <v>315</v>
      </c>
      <c r="J296" s="1" t="str">
        <f aca="false">"( WIRE "&amp;D296&amp;" )"</f>
        <v>( WIRE 187 )</v>
      </c>
      <c r="K296" s="1" t="str">
        <f aca="false">"X"&amp;$E296</f>
        <v>X6400</v>
      </c>
      <c r="L296" s="1" t="str">
        <f aca="false">"Y"&amp;F296</f>
        <v>Y1626.05000000001</v>
      </c>
      <c r="M296" s="1" t="str">
        <f aca="false">"G111"</f>
        <v>G111</v>
      </c>
      <c r="O296" s="1" t="str">
        <f aca="false">I296&amp;" "&amp;J296&amp;" "&amp;K296&amp;" "&amp;L296&amp;" "&amp;M296</f>
        <v>N295 ( WIRE 187 ) X6400 Y1626.05000000001 G111</v>
      </c>
    </row>
    <row r="297" customFormat="false" ht="13.8" hidden="false" customHeight="false" outlineLevel="0" collapsed="false">
      <c r="D297" s="1" t="n">
        <f aca="false">D296-1</f>
        <v>186</v>
      </c>
      <c r="E297" s="1" t="n">
        <f aca="false">E296+$B$4</f>
        <v>6400</v>
      </c>
      <c r="F297" s="1" t="n">
        <f aca="false">F296+$B$5</f>
        <v>1630.84166666667</v>
      </c>
      <c r="I297" s="1" t="s">
        <v>316</v>
      </c>
      <c r="J297" s="1" t="str">
        <f aca="false">"( WIRE "&amp;D297&amp;" )"</f>
        <v>( WIRE 186 )</v>
      </c>
      <c r="K297" s="1" t="str">
        <f aca="false">"X"&amp;$E297</f>
        <v>X6400</v>
      </c>
      <c r="L297" s="1" t="str">
        <f aca="false">"Y"&amp;F297</f>
        <v>Y1630.84166666667</v>
      </c>
      <c r="M297" s="1" t="str">
        <f aca="false">"G111"</f>
        <v>G111</v>
      </c>
      <c r="O297" s="1" t="str">
        <f aca="false">I297&amp;" "&amp;J297&amp;" "&amp;K297&amp;" "&amp;L297&amp;" "&amp;M297</f>
        <v>N296 ( WIRE 186 ) X6400 Y1630.84166666667 G111</v>
      </c>
    </row>
    <row r="298" customFormat="false" ht="13.8" hidden="false" customHeight="false" outlineLevel="0" collapsed="false">
      <c r="D298" s="1" t="n">
        <f aca="false">D297-1</f>
        <v>185</v>
      </c>
      <c r="E298" s="1" t="n">
        <f aca="false">E297+$B$4</f>
        <v>6400</v>
      </c>
      <c r="F298" s="1" t="n">
        <f aca="false">F297+$B$5</f>
        <v>1635.63333333334</v>
      </c>
      <c r="I298" s="1" t="s">
        <v>317</v>
      </c>
      <c r="J298" s="1" t="str">
        <f aca="false">"( WIRE "&amp;D298&amp;" )"</f>
        <v>( WIRE 185 )</v>
      </c>
      <c r="K298" s="1" t="str">
        <f aca="false">"X"&amp;$E298</f>
        <v>X6400</v>
      </c>
      <c r="L298" s="1" t="str">
        <f aca="false">"Y"&amp;F298</f>
        <v>Y1635.63333333334</v>
      </c>
      <c r="M298" s="1" t="str">
        <f aca="false">"G111"</f>
        <v>G111</v>
      </c>
      <c r="O298" s="1" t="str">
        <f aca="false">I298&amp;" "&amp;J298&amp;" "&amp;K298&amp;" "&amp;L298&amp;" "&amp;M298</f>
        <v>N297 ( WIRE 185 ) X6400 Y1635.63333333334 G111</v>
      </c>
    </row>
    <row r="299" customFormat="false" ht="13.8" hidden="false" customHeight="false" outlineLevel="0" collapsed="false">
      <c r="D299" s="1" t="n">
        <f aca="false">D298-1</f>
        <v>184</v>
      </c>
      <c r="E299" s="1" t="n">
        <f aca="false">E298+$B$4</f>
        <v>6400</v>
      </c>
      <c r="F299" s="1" t="n">
        <f aca="false">F298+$B$5</f>
        <v>1640.42500000001</v>
      </c>
      <c r="I299" s="1" t="s">
        <v>318</v>
      </c>
      <c r="J299" s="1" t="str">
        <f aca="false">"( WIRE "&amp;D299&amp;" )"</f>
        <v>( WIRE 184 )</v>
      </c>
      <c r="K299" s="1" t="str">
        <f aca="false">"X"&amp;$E299</f>
        <v>X6400</v>
      </c>
      <c r="L299" s="1" t="str">
        <f aca="false">"Y"&amp;F299</f>
        <v>Y1640.42500000001</v>
      </c>
      <c r="M299" s="1" t="str">
        <f aca="false">"G111"</f>
        <v>G111</v>
      </c>
      <c r="O299" s="1" t="str">
        <f aca="false">I299&amp;" "&amp;J299&amp;" "&amp;K299&amp;" "&amp;L299&amp;" "&amp;M299</f>
        <v>N298 ( WIRE 184 ) X6400 Y1640.42500000001 G111</v>
      </c>
    </row>
    <row r="300" customFormat="false" ht="13.8" hidden="false" customHeight="false" outlineLevel="0" collapsed="false">
      <c r="D300" s="1" t="n">
        <f aca="false">D299-1</f>
        <v>183</v>
      </c>
      <c r="E300" s="1" t="n">
        <f aca="false">E299+$B$4</f>
        <v>6400</v>
      </c>
      <c r="F300" s="1" t="n">
        <f aca="false">F299+$B$5</f>
        <v>1645.21666666667</v>
      </c>
      <c r="I300" s="1" t="s">
        <v>319</v>
      </c>
      <c r="J300" s="1" t="str">
        <f aca="false">"( WIRE "&amp;D300&amp;" )"</f>
        <v>( WIRE 183 )</v>
      </c>
      <c r="K300" s="1" t="str">
        <f aca="false">"X"&amp;$E300</f>
        <v>X6400</v>
      </c>
      <c r="L300" s="1" t="str">
        <f aca="false">"Y"&amp;F300</f>
        <v>Y1645.21666666667</v>
      </c>
      <c r="M300" s="1" t="str">
        <f aca="false">"G111"</f>
        <v>G111</v>
      </c>
      <c r="O300" s="1" t="str">
        <f aca="false">I300&amp;" "&amp;J300&amp;" "&amp;K300&amp;" "&amp;L300&amp;" "&amp;M300</f>
        <v>N299 ( WIRE 183 ) X6400 Y1645.21666666667 G111</v>
      </c>
    </row>
    <row r="301" customFormat="false" ht="13.8" hidden="false" customHeight="false" outlineLevel="0" collapsed="false">
      <c r="D301" s="1" t="n">
        <f aca="false">D300-1</f>
        <v>182</v>
      </c>
      <c r="E301" s="1" t="n">
        <f aca="false">E300+$B$4</f>
        <v>6400</v>
      </c>
      <c r="F301" s="1" t="n">
        <f aca="false">F300+$B$5</f>
        <v>1650.00833333334</v>
      </c>
      <c r="I301" s="1" t="s">
        <v>320</v>
      </c>
      <c r="J301" s="1" t="str">
        <f aca="false">"( WIRE "&amp;D301&amp;" )"</f>
        <v>( WIRE 182 )</v>
      </c>
      <c r="K301" s="1" t="str">
        <f aca="false">"X"&amp;$E301</f>
        <v>X6400</v>
      </c>
      <c r="L301" s="1" t="str">
        <f aca="false">"Y"&amp;F301</f>
        <v>Y1650.00833333334</v>
      </c>
      <c r="M301" s="1" t="str">
        <f aca="false">"G111"</f>
        <v>G111</v>
      </c>
      <c r="O301" s="1" t="str">
        <f aca="false">I301&amp;" "&amp;J301&amp;" "&amp;K301&amp;" "&amp;L301&amp;" "&amp;M301</f>
        <v>N300 ( WIRE 182 ) X6400 Y1650.00833333334 G111</v>
      </c>
    </row>
    <row r="302" customFormat="false" ht="13.8" hidden="false" customHeight="false" outlineLevel="0" collapsed="false">
      <c r="D302" s="1" t="n">
        <f aca="false">D301-1</f>
        <v>181</v>
      </c>
      <c r="E302" s="1" t="n">
        <f aca="false">E301+$B$4</f>
        <v>6400</v>
      </c>
      <c r="F302" s="1" t="n">
        <f aca="false">F301+$B$5</f>
        <v>1654.80000000001</v>
      </c>
      <c r="I302" s="1" t="s">
        <v>321</v>
      </c>
      <c r="J302" s="1" t="str">
        <f aca="false">"( WIRE "&amp;D302&amp;" )"</f>
        <v>( WIRE 181 )</v>
      </c>
      <c r="K302" s="1" t="str">
        <f aca="false">"X"&amp;$E302</f>
        <v>X6400</v>
      </c>
      <c r="L302" s="1" t="str">
        <f aca="false">"Y"&amp;F302</f>
        <v>Y1654.80000000001</v>
      </c>
      <c r="M302" s="1" t="str">
        <f aca="false">"G111"</f>
        <v>G111</v>
      </c>
      <c r="O302" s="1" t="str">
        <f aca="false">I302&amp;" "&amp;J302&amp;" "&amp;K302&amp;" "&amp;L302&amp;" "&amp;M302</f>
        <v>N301 ( WIRE 181 ) X6400 Y1654.80000000001 G111</v>
      </c>
    </row>
    <row r="303" customFormat="false" ht="13.8" hidden="false" customHeight="false" outlineLevel="0" collapsed="false">
      <c r="D303" s="1" t="n">
        <f aca="false">D302-1</f>
        <v>180</v>
      </c>
      <c r="E303" s="1" t="n">
        <f aca="false">E302+$B$4</f>
        <v>6400</v>
      </c>
      <c r="F303" s="1" t="n">
        <f aca="false">F302+$B$5</f>
        <v>1659.59166666667</v>
      </c>
      <c r="I303" s="1" t="s">
        <v>322</v>
      </c>
      <c r="J303" s="1" t="str">
        <f aca="false">"( WIRE "&amp;D303&amp;" )"</f>
        <v>( WIRE 180 )</v>
      </c>
      <c r="K303" s="1" t="str">
        <f aca="false">"X"&amp;$E303</f>
        <v>X6400</v>
      </c>
      <c r="L303" s="1" t="str">
        <f aca="false">"Y"&amp;F303</f>
        <v>Y1659.59166666667</v>
      </c>
      <c r="M303" s="1" t="str">
        <f aca="false">"G111"</f>
        <v>G111</v>
      </c>
      <c r="O303" s="1" t="str">
        <f aca="false">I303&amp;" "&amp;J303&amp;" "&amp;K303&amp;" "&amp;L303&amp;" "&amp;M303</f>
        <v>N302 ( WIRE 180 ) X6400 Y1659.59166666667 G111</v>
      </c>
    </row>
    <row r="304" customFormat="false" ht="13.8" hidden="false" customHeight="false" outlineLevel="0" collapsed="false">
      <c r="D304" s="1" t="n">
        <f aca="false">D303-1</f>
        <v>179</v>
      </c>
      <c r="E304" s="1" t="n">
        <f aca="false">E303+$B$4</f>
        <v>6400</v>
      </c>
      <c r="F304" s="1" t="n">
        <f aca="false">F303+$B$5</f>
        <v>1664.38333333334</v>
      </c>
      <c r="I304" s="1" t="s">
        <v>323</v>
      </c>
      <c r="J304" s="1" t="str">
        <f aca="false">"( WIRE "&amp;D304&amp;" )"</f>
        <v>( WIRE 179 )</v>
      </c>
      <c r="K304" s="1" t="str">
        <f aca="false">"X"&amp;$E304</f>
        <v>X6400</v>
      </c>
      <c r="L304" s="1" t="str">
        <f aca="false">"Y"&amp;F304</f>
        <v>Y1664.38333333334</v>
      </c>
      <c r="M304" s="1" t="str">
        <f aca="false">"G111"</f>
        <v>G111</v>
      </c>
      <c r="O304" s="1" t="str">
        <f aca="false">I304&amp;" "&amp;J304&amp;" "&amp;K304&amp;" "&amp;L304&amp;" "&amp;M304</f>
        <v>N303 ( WIRE 179 ) X6400 Y1664.38333333334 G111</v>
      </c>
    </row>
    <row r="305" customFormat="false" ht="13.8" hidden="false" customHeight="false" outlineLevel="0" collapsed="false">
      <c r="D305" s="1" t="n">
        <f aca="false">D304-1</f>
        <v>178</v>
      </c>
      <c r="E305" s="1" t="n">
        <f aca="false">E304+$B$4</f>
        <v>6400</v>
      </c>
      <c r="F305" s="1" t="n">
        <f aca="false">F304+$B$5</f>
        <v>1669.17500000001</v>
      </c>
      <c r="I305" s="1" t="s">
        <v>324</v>
      </c>
      <c r="J305" s="1" t="str">
        <f aca="false">"( WIRE "&amp;D305&amp;" )"</f>
        <v>( WIRE 178 )</v>
      </c>
      <c r="K305" s="1" t="str">
        <f aca="false">"X"&amp;$E305</f>
        <v>X6400</v>
      </c>
      <c r="L305" s="1" t="str">
        <f aca="false">"Y"&amp;F305</f>
        <v>Y1669.17500000001</v>
      </c>
      <c r="M305" s="1" t="str">
        <f aca="false">"G111"</f>
        <v>G111</v>
      </c>
      <c r="O305" s="1" t="str">
        <f aca="false">I305&amp;" "&amp;J305&amp;" "&amp;K305&amp;" "&amp;L305&amp;" "&amp;M305</f>
        <v>N304 ( WIRE 178 ) X6400 Y1669.17500000001 G111</v>
      </c>
    </row>
    <row r="306" customFormat="false" ht="13.8" hidden="false" customHeight="false" outlineLevel="0" collapsed="false">
      <c r="D306" s="1" t="n">
        <f aca="false">D305-1</f>
        <v>177</v>
      </c>
      <c r="E306" s="1" t="n">
        <f aca="false">E305+$B$4</f>
        <v>6400</v>
      </c>
      <c r="F306" s="1" t="n">
        <f aca="false">F305+$B$5</f>
        <v>1673.96666666667</v>
      </c>
      <c r="I306" s="1" t="s">
        <v>325</v>
      </c>
      <c r="J306" s="1" t="str">
        <f aca="false">"( WIRE "&amp;D306&amp;" )"</f>
        <v>( WIRE 177 )</v>
      </c>
      <c r="K306" s="1" t="str">
        <f aca="false">"X"&amp;$E306</f>
        <v>X6400</v>
      </c>
      <c r="L306" s="1" t="str">
        <f aca="false">"Y"&amp;F306</f>
        <v>Y1673.96666666667</v>
      </c>
      <c r="M306" s="1" t="str">
        <f aca="false">"G111"</f>
        <v>G111</v>
      </c>
      <c r="O306" s="1" t="str">
        <f aca="false">I306&amp;" "&amp;J306&amp;" "&amp;K306&amp;" "&amp;L306&amp;" "&amp;M306</f>
        <v>N305 ( WIRE 177 ) X6400 Y1673.96666666667 G111</v>
      </c>
    </row>
    <row r="307" customFormat="false" ht="13.8" hidden="false" customHeight="false" outlineLevel="0" collapsed="false">
      <c r="D307" s="1" t="n">
        <f aca="false">D306-1</f>
        <v>176</v>
      </c>
      <c r="E307" s="1" t="n">
        <f aca="false">E306+$B$4</f>
        <v>6400</v>
      </c>
      <c r="F307" s="1" t="n">
        <f aca="false">F306+$B$5</f>
        <v>1678.75833333334</v>
      </c>
      <c r="I307" s="1" t="s">
        <v>326</v>
      </c>
      <c r="J307" s="1" t="str">
        <f aca="false">"( WIRE "&amp;D307&amp;" )"</f>
        <v>( WIRE 176 )</v>
      </c>
      <c r="K307" s="1" t="str">
        <f aca="false">"X"&amp;$E307</f>
        <v>X6400</v>
      </c>
      <c r="L307" s="1" t="str">
        <f aca="false">"Y"&amp;F307</f>
        <v>Y1678.75833333334</v>
      </c>
      <c r="M307" s="1" t="str">
        <f aca="false">"G111"</f>
        <v>G111</v>
      </c>
      <c r="O307" s="1" t="str">
        <f aca="false">I307&amp;" "&amp;J307&amp;" "&amp;K307&amp;" "&amp;L307&amp;" "&amp;M307</f>
        <v>N306 ( WIRE 176 ) X6400 Y1678.75833333334 G111</v>
      </c>
    </row>
    <row r="308" customFormat="false" ht="13.8" hidden="false" customHeight="false" outlineLevel="0" collapsed="false">
      <c r="D308" s="1" t="n">
        <f aca="false">D307-1</f>
        <v>175</v>
      </c>
      <c r="E308" s="1" t="n">
        <f aca="false">E307+$B$4</f>
        <v>6400</v>
      </c>
      <c r="F308" s="1" t="n">
        <f aca="false">F307+$B$5</f>
        <v>1683.55000000001</v>
      </c>
      <c r="I308" s="1" t="s">
        <v>327</v>
      </c>
      <c r="J308" s="1" t="str">
        <f aca="false">"( WIRE "&amp;D308&amp;" )"</f>
        <v>( WIRE 175 )</v>
      </c>
      <c r="K308" s="1" t="str">
        <f aca="false">"X"&amp;$E308</f>
        <v>X6400</v>
      </c>
      <c r="L308" s="1" t="str">
        <f aca="false">"Y"&amp;F308</f>
        <v>Y1683.55000000001</v>
      </c>
      <c r="M308" s="1" t="str">
        <f aca="false">"G111"</f>
        <v>G111</v>
      </c>
      <c r="O308" s="1" t="str">
        <f aca="false">I308&amp;" "&amp;J308&amp;" "&amp;K308&amp;" "&amp;L308&amp;" "&amp;M308</f>
        <v>N307 ( WIRE 175 ) X6400 Y1683.55000000001 G111</v>
      </c>
    </row>
    <row r="309" customFormat="false" ht="13.8" hidden="false" customHeight="false" outlineLevel="0" collapsed="false">
      <c r="D309" s="1" t="n">
        <f aca="false">D308-1</f>
        <v>174</v>
      </c>
      <c r="E309" s="1" t="n">
        <f aca="false">E308+$B$4</f>
        <v>6400</v>
      </c>
      <c r="F309" s="1" t="n">
        <f aca="false">F308+$B$5</f>
        <v>1688.34166666667</v>
      </c>
      <c r="I309" s="1" t="s">
        <v>328</v>
      </c>
      <c r="J309" s="1" t="str">
        <f aca="false">"( WIRE "&amp;D309&amp;" )"</f>
        <v>( WIRE 174 )</v>
      </c>
      <c r="K309" s="1" t="str">
        <f aca="false">"X"&amp;$E309</f>
        <v>X6400</v>
      </c>
      <c r="L309" s="1" t="str">
        <f aca="false">"Y"&amp;F309</f>
        <v>Y1688.34166666667</v>
      </c>
      <c r="M309" s="1" t="str">
        <f aca="false">"G111"</f>
        <v>G111</v>
      </c>
      <c r="O309" s="1" t="str">
        <f aca="false">I309&amp;" "&amp;J309&amp;" "&amp;K309&amp;" "&amp;L309&amp;" "&amp;M309</f>
        <v>N308 ( WIRE 174 ) X6400 Y1688.34166666667 G111</v>
      </c>
    </row>
    <row r="310" customFormat="false" ht="13.8" hidden="false" customHeight="false" outlineLevel="0" collapsed="false">
      <c r="D310" s="1" t="n">
        <f aca="false">D309-1</f>
        <v>173</v>
      </c>
      <c r="E310" s="1" t="n">
        <f aca="false">E309+$B$4</f>
        <v>6400</v>
      </c>
      <c r="F310" s="1" t="n">
        <f aca="false">F309+$B$5</f>
        <v>1693.13333333334</v>
      </c>
      <c r="I310" s="1" t="s">
        <v>329</v>
      </c>
      <c r="J310" s="1" t="str">
        <f aca="false">"( WIRE "&amp;D310&amp;" )"</f>
        <v>( WIRE 173 )</v>
      </c>
      <c r="K310" s="1" t="str">
        <f aca="false">"X"&amp;$E310</f>
        <v>X6400</v>
      </c>
      <c r="L310" s="1" t="str">
        <f aca="false">"Y"&amp;F310</f>
        <v>Y1693.13333333334</v>
      </c>
      <c r="M310" s="1" t="str">
        <f aca="false">"G111"</f>
        <v>G111</v>
      </c>
      <c r="O310" s="1" t="str">
        <f aca="false">I310&amp;" "&amp;J310&amp;" "&amp;K310&amp;" "&amp;L310&amp;" "&amp;M310</f>
        <v>N309 ( WIRE 173 ) X6400 Y1693.13333333334 G111</v>
      </c>
    </row>
    <row r="311" customFormat="false" ht="13.8" hidden="false" customHeight="false" outlineLevel="0" collapsed="false">
      <c r="D311" s="1" t="n">
        <f aca="false">D310-1</f>
        <v>172</v>
      </c>
      <c r="E311" s="1" t="n">
        <f aca="false">E310+$B$4</f>
        <v>6400</v>
      </c>
      <c r="F311" s="1" t="n">
        <f aca="false">F310+$B$5</f>
        <v>1697.92500000001</v>
      </c>
      <c r="I311" s="1" t="s">
        <v>330</v>
      </c>
      <c r="J311" s="1" t="str">
        <f aca="false">"( WIRE "&amp;D311&amp;" )"</f>
        <v>( WIRE 172 )</v>
      </c>
      <c r="K311" s="1" t="str">
        <f aca="false">"X"&amp;$E311</f>
        <v>X6400</v>
      </c>
      <c r="L311" s="1" t="str">
        <f aca="false">"Y"&amp;F311</f>
        <v>Y1697.92500000001</v>
      </c>
      <c r="M311" s="1" t="str">
        <f aca="false">"G111"</f>
        <v>G111</v>
      </c>
      <c r="O311" s="1" t="str">
        <f aca="false">I311&amp;" "&amp;J311&amp;" "&amp;K311&amp;" "&amp;L311&amp;" "&amp;M311</f>
        <v>N310 ( WIRE 172 ) X6400 Y1697.92500000001 G111</v>
      </c>
    </row>
    <row r="312" customFormat="false" ht="13.8" hidden="false" customHeight="false" outlineLevel="0" collapsed="false">
      <c r="D312" s="1" t="n">
        <f aca="false">D311-1</f>
        <v>171</v>
      </c>
      <c r="E312" s="1" t="n">
        <f aca="false">E311+$B$4</f>
        <v>6400</v>
      </c>
      <c r="F312" s="1" t="n">
        <f aca="false">F311+$B$5</f>
        <v>1702.71666666667</v>
      </c>
      <c r="I312" s="1" t="s">
        <v>331</v>
      </c>
      <c r="J312" s="1" t="str">
        <f aca="false">"( WIRE "&amp;D312&amp;" )"</f>
        <v>( WIRE 171 )</v>
      </c>
      <c r="K312" s="1" t="str">
        <f aca="false">"X"&amp;$E312</f>
        <v>X6400</v>
      </c>
      <c r="L312" s="1" t="str">
        <f aca="false">"Y"&amp;F312</f>
        <v>Y1702.71666666667</v>
      </c>
      <c r="M312" s="1" t="str">
        <f aca="false">"G111"</f>
        <v>G111</v>
      </c>
      <c r="O312" s="1" t="str">
        <f aca="false">I312&amp;" "&amp;J312&amp;" "&amp;K312&amp;" "&amp;L312&amp;" "&amp;M312</f>
        <v>N311 ( WIRE 171 ) X6400 Y1702.71666666667 G111</v>
      </c>
    </row>
    <row r="313" customFormat="false" ht="13.8" hidden="false" customHeight="false" outlineLevel="0" collapsed="false">
      <c r="D313" s="1" t="n">
        <f aca="false">D312-1</f>
        <v>170</v>
      </c>
      <c r="E313" s="1" t="n">
        <f aca="false">E312+$B$4</f>
        <v>6400</v>
      </c>
      <c r="F313" s="1" t="n">
        <f aca="false">F312+$B$5</f>
        <v>1707.50833333334</v>
      </c>
      <c r="I313" s="1" t="s">
        <v>332</v>
      </c>
      <c r="J313" s="1" t="str">
        <f aca="false">"( WIRE "&amp;D313&amp;" )"</f>
        <v>( WIRE 170 )</v>
      </c>
      <c r="K313" s="1" t="str">
        <f aca="false">"X"&amp;$E313</f>
        <v>X6400</v>
      </c>
      <c r="L313" s="1" t="str">
        <f aca="false">"Y"&amp;F313</f>
        <v>Y1707.50833333334</v>
      </c>
      <c r="M313" s="1" t="str">
        <f aca="false">"G111"</f>
        <v>G111</v>
      </c>
      <c r="O313" s="1" t="str">
        <f aca="false">I313&amp;" "&amp;J313&amp;" "&amp;K313&amp;" "&amp;L313&amp;" "&amp;M313</f>
        <v>N312 ( WIRE 170 ) X6400 Y1707.50833333334 G111</v>
      </c>
    </row>
    <row r="314" customFormat="false" ht="13.8" hidden="false" customHeight="false" outlineLevel="0" collapsed="false">
      <c r="D314" s="1" t="n">
        <f aca="false">D313-1</f>
        <v>169</v>
      </c>
      <c r="E314" s="1" t="n">
        <f aca="false">E313+$B$4</f>
        <v>6400</v>
      </c>
      <c r="F314" s="1" t="n">
        <f aca="false">F313+$B$5</f>
        <v>1712.30000000001</v>
      </c>
      <c r="I314" s="1" t="s">
        <v>333</v>
      </c>
      <c r="J314" s="1" t="str">
        <f aca="false">"( WIRE "&amp;D314&amp;" )"</f>
        <v>( WIRE 169 )</v>
      </c>
      <c r="K314" s="1" t="str">
        <f aca="false">"X"&amp;$E314</f>
        <v>X6400</v>
      </c>
      <c r="L314" s="1" t="str">
        <f aca="false">"Y"&amp;F314</f>
        <v>Y1712.30000000001</v>
      </c>
      <c r="M314" s="1" t="str">
        <f aca="false">"G111"</f>
        <v>G111</v>
      </c>
      <c r="O314" s="1" t="str">
        <f aca="false">I314&amp;" "&amp;J314&amp;" "&amp;K314&amp;" "&amp;L314&amp;" "&amp;M314</f>
        <v>N313 ( WIRE 169 ) X6400 Y1712.30000000001 G111</v>
      </c>
    </row>
    <row r="315" customFormat="false" ht="13.8" hidden="false" customHeight="false" outlineLevel="0" collapsed="false">
      <c r="D315" s="1" t="n">
        <f aca="false">D314-1</f>
        <v>168</v>
      </c>
      <c r="E315" s="1" t="n">
        <f aca="false">E314+$B$4</f>
        <v>6400</v>
      </c>
      <c r="F315" s="1" t="n">
        <f aca="false">F314+$B$5</f>
        <v>1717.09166666667</v>
      </c>
      <c r="I315" s="1" t="s">
        <v>334</v>
      </c>
      <c r="J315" s="1" t="str">
        <f aca="false">"( WIRE "&amp;D315&amp;" )"</f>
        <v>( WIRE 168 )</v>
      </c>
      <c r="K315" s="1" t="str">
        <f aca="false">"X"&amp;$E315</f>
        <v>X6400</v>
      </c>
      <c r="L315" s="1" t="str">
        <f aca="false">"Y"&amp;F315</f>
        <v>Y1717.09166666667</v>
      </c>
      <c r="M315" s="1" t="str">
        <f aca="false">"G111"</f>
        <v>G111</v>
      </c>
      <c r="O315" s="1" t="str">
        <f aca="false">I315&amp;" "&amp;J315&amp;" "&amp;K315&amp;" "&amp;L315&amp;" "&amp;M315</f>
        <v>N314 ( WIRE 168 ) X6400 Y1717.09166666667 G111</v>
      </c>
    </row>
    <row r="316" customFormat="false" ht="13.8" hidden="false" customHeight="false" outlineLevel="0" collapsed="false">
      <c r="D316" s="1" t="n">
        <f aca="false">D315-1</f>
        <v>167</v>
      </c>
      <c r="E316" s="1" t="n">
        <f aca="false">E315+$B$4</f>
        <v>6400</v>
      </c>
      <c r="F316" s="1" t="n">
        <f aca="false">F315+$B$5</f>
        <v>1721.88333333334</v>
      </c>
      <c r="I316" s="1" t="s">
        <v>335</v>
      </c>
      <c r="J316" s="1" t="str">
        <f aca="false">"( WIRE "&amp;D316&amp;" )"</f>
        <v>( WIRE 167 )</v>
      </c>
      <c r="K316" s="1" t="str">
        <f aca="false">"X"&amp;$E316</f>
        <v>X6400</v>
      </c>
      <c r="L316" s="1" t="str">
        <f aca="false">"Y"&amp;F316</f>
        <v>Y1721.88333333334</v>
      </c>
      <c r="M316" s="1" t="str">
        <f aca="false">"G111"</f>
        <v>G111</v>
      </c>
      <c r="O316" s="1" t="str">
        <f aca="false">I316&amp;" "&amp;J316&amp;" "&amp;K316&amp;" "&amp;L316&amp;" "&amp;M316</f>
        <v>N315 ( WIRE 167 ) X6400 Y1721.88333333334 G111</v>
      </c>
    </row>
    <row r="317" customFormat="false" ht="13.8" hidden="false" customHeight="false" outlineLevel="0" collapsed="false">
      <c r="D317" s="1" t="n">
        <f aca="false">D316-1</f>
        <v>166</v>
      </c>
      <c r="E317" s="1" t="n">
        <f aca="false">E316+$B$4</f>
        <v>6400</v>
      </c>
      <c r="F317" s="1" t="n">
        <f aca="false">F316+$B$5</f>
        <v>1726.67500000001</v>
      </c>
      <c r="I317" s="1" t="s">
        <v>336</v>
      </c>
      <c r="J317" s="1" t="str">
        <f aca="false">"( WIRE "&amp;D317&amp;" )"</f>
        <v>( WIRE 166 )</v>
      </c>
      <c r="K317" s="1" t="str">
        <f aca="false">"X"&amp;$E317</f>
        <v>X6400</v>
      </c>
      <c r="L317" s="1" t="str">
        <f aca="false">"Y"&amp;F317</f>
        <v>Y1726.67500000001</v>
      </c>
      <c r="M317" s="1" t="str">
        <f aca="false">"G111"</f>
        <v>G111</v>
      </c>
      <c r="O317" s="1" t="str">
        <f aca="false">I317&amp;" "&amp;J317&amp;" "&amp;K317&amp;" "&amp;L317&amp;" "&amp;M317</f>
        <v>N316 ( WIRE 166 ) X6400 Y1726.67500000001 G111</v>
      </c>
    </row>
    <row r="318" customFormat="false" ht="13.8" hidden="false" customHeight="false" outlineLevel="0" collapsed="false">
      <c r="D318" s="1" t="n">
        <f aca="false">D317-1</f>
        <v>165</v>
      </c>
      <c r="E318" s="1" t="n">
        <f aca="false">E317+$B$4</f>
        <v>6400</v>
      </c>
      <c r="F318" s="1" t="n">
        <f aca="false">F317+$B$5</f>
        <v>1731.46666666667</v>
      </c>
      <c r="I318" s="1" t="s">
        <v>337</v>
      </c>
      <c r="J318" s="1" t="str">
        <f aca="false">"( WIRE "&amp;D318&amp;" )"</f>
        <v>( WIRE 165 )</v>
      </c>
      <c r="K318" s="1" t="str">
        <f aca="false">"X"&amp;$E318</f>
        <v>X6400</v>
      </c>
      <c r="L318" s="1" t="str">
        <f aca="false">"Y"&amp;F318</f>
        <v>Y1731.46666666667</v>
      </c>
      <c r="M318" s="1" t="str">
        <f aca="false">"G111"</f>
        <v>G111</v>
      </c>
      <c r="O318" s="1" t="str">
        <f aca="false">I318&amp;" "&amp;J318&amp;" "&amp;K318&amp;" "&amp;L318&amp;" "&amp;M318</f>
        <v>N317 ( WIRE 165 ) X6400 Y1731.46666666667 G111</v>
      </c>
    </row>
    <row r="319" customFormat="false" ht="13.8" hidden="false" customHeight="false" outlineLevel="0" collapsed="false">
      <c r="D319" s="1" t="n">
        <f aca="false">D318-1</f>
        <v>164</v>
      </c>
      <c r="E319" s="1" t="n">
        <f aca="false">E318+$B$4</f>
        <v>6400</v>
      </c>
      <c r="F319" s="1" t="n">
        <f aca="false">F318+$B$5</f>
        <v>1736.25833333334</v>
      </c>
      <c r="I319" s="1" t="s">
        <v>338</v>
      </c>
      <c r="J319" s="1" t="str">
        <f aca="false">"( WIRE "&amp;D319&amp;" )"</f>
        <v>( WIRE 164 )</v>
      </c>
      <c r="K319" s="1" t="str">
        <f aca="false">"X"&amp;$E319</f>
        <v>X6400</v>
      </c>
      <c r="L319" s="1" t="str">
        <f aca="false">"Y"&amp;F319</f>
        <v>Y1736.25833333334</v>
      </c>
      <c r="M319" s="1" t="str">
        <f aca="false">"G111"</f>
        <v>G111</v>
      </c>
      <c r="O319" s="1" t="str">
        <f aca="false">I319&amp;" "&amp;J319&amp;" "&amp;K319&amp;" "&amp;L319&amp;" "&amp;M319</f>
        <v>N318 ( WIRE 164 ) X6400 Y1736.25833333334 G111</v>
      </c>
    </row>
    <row r="320" customFormat="false" ht="13.8" hidden="false" customHeight="false" outlineLevel="0" collapsed="false">
      <c r="D320" s="1" t="n">
        <f aca="false">D319-1</f>
        <v>163</v>
      </c>
      <c r="E320" s="1" t="n">
        <f aca="false">E319+$B$4</f>
        <v>6400</v>
      </c>
      <c r="F320" s="1" t="n">
        <f aca="false">F319+$B$5</f>
        <v>1741.05000000001</v>
      </c>
      <c r="I320" s="1" t="s">
        <v>339</v>
      </c>
      <c r="J320" s="1" t="str">
        <f aca="false">"( WIRE "&amp;D320&amp;" )"</f>
        <v>( WIRE 163 )</v>
      </c>
      <c r="K320" s="1" t="str">
        <f aca="false">"X"&amp;$E320</f>
        <v>X6400</v>
      </c>
      <c r="L320" s="1" t="str">
        <f aca="false">"Y"&amp;F320</f>
        <v>Y1741.05000000001</v>
      </c>
      <c r="M320" s="1" t="str">
        <f aca="false">"G111"</f>
        <v>G111</v>
      </c>
      <c r="O320" s="1" t="str">
        <f aca="false">I320&amp;" "&amp;J320&amp;" "&amp;K320&amp;" "&amp;L320&amp;" "&amp;M320</f>
        <v>N319 ( WIRE 163 ) X6400 Y1741.05000000001 G111</v>
      </c>
    </row>
    <row r="321" customFormat="false" ht="13.8" hidden="false" customHeight="false" outlineLevel="0" collapsed="false">
      <c r="D321" s="1" t="n">
        <f aca="false">D320-1</f>
        <v>162</v>
      </c>
      <c r="E321" s="1" t="n">
        <f aca="false">E320+$B$4</f>
        <v>6400</v>
      </c>
      <c r="F321" s="1" t="n">
        <f aca="false">F320+$B$5</f>
        <v>1745.84166666668</v>
      </c>
      <c r="I321" s="1" t="s">
        <v>340</v>
      </c>
      <c r="J321" s="1" t="str">
        <f aca="false">"( WIRE "&amp;D321&amp;" )"</f>
        <v>( WIRE 162 )</v>
      </c>
      <c r="K321" s="1" t="str">
        <f aca="false">"X"&amp;$E321</f>
        <v>X6400</v>
      </c>
      <c r="L321" s="1" t="str">
        <f aca="false">"Y"&amp;F321</f>
        <v>Y1745.84166666667</v>
      </c>
      <c r="M321" s="1" t="str">
        <f aca="false">"G111"</f>
        <v>G111</v>
      </c>
      <c r="O321" s="1" t="str">
        <f aca="false">I321&amp;" "&amp;J321&amp;" "&amp;K321&amp;" "&amp;L321&amp;" "&amp;M321</f>
        <v>N320 ( WIRE 162 ) X6400 Y1745.84166666667 G111</v>
      </c>
    </row>
    <row r="322" customFormat="false" ht="13.8" hidden="false" customHeight="false" outlineLevel="0" collapsed="false">
      <c r="D322" s="1" t="n">
        <f aca="false">D321-1</f>
        <v>161</v>
      </c>
      <c r="E322" s="1" t="n">
        <f aca="false">E321+$B$4</f>
        <v>6400</v>
      </c>
      <c r="F322" s="1" t="n">
        <f aca="false">F321+$B$5</f>
        <v>1750.63333333334</v>
      </c>
      <c r="I322" s="1" t="s">
        <v>341</v>
      </c>
      <c r="J322" s="1" t="str">
        <f aca="false">"( WIRE "&amp;D322&amp;" )"</f>
        <v>( WIRE 161 )</v>
      </c>
      <c r="K322" s="1" t="str">
        <f aca="false">"X"&amp;$E322</f>
        <v>X6400</v>
      </c>
      <c r="L322" s="1" t="str">
        <f aca="false">"Y"&amp;F322</f>
        <v>Y1750.63333333334</v>
      </c>
      <c r="M322" s="1" t="str">
        <f aca="false">"G111"</f>
        <v>G111</v>
      </c>
      <c r="O322" s="1" t="str">
        <f aca="false">I322&amp;" "&amp;J322&amp;" "&amp;K322&amp;" "&amp;L322&amp;" "&amp;M322</f>
        <v>N321 ( WIRE 161 ) X6400 Y1750.63333333334 G111</v>
      </c>
    </row>
    <row r="323" customFormat="false" ht="13.8" hidden="false" customHeight="false" outlineLevel="0" collapsed="false">
      <c r="D323" s="1" t="n">
        <f aca="false">D322-1</f>
        <v>160</v>
      </c>
      <c r="E323" s="1" t="n">
        <f aca="false">E322+$B$4</f>
        <v>6400</v>
      </c>
      <c r="F323" s="1" t="n">
        <f aca="false">F322+$B$5</f>
        <v>1755.42500000001</v>
      </c>
      <c r="I323" s="1" t="s">
        <v>342</v>
      </c>
      <c r="J323" s="1" t="str">
        <f aca="false">"( WIRE "&amp;D323&amp;" )"</f>
        <v>( WIRE 160 )</v>
      </c>
      <c r="K323" s="1" t="str">
        <f aca="false">"X"&amp;$E323</f>
        <v>X6400</v>
      </c>
      <c r="L323" s="1" t="str">
        <f aca="false">"Y"&amp;F323</f>
        <v>Y1755.42500000001</v>
      </c>
      <c r="M323" s="1" t="str">
        <f aca="false">"G111"</f>
        <v>G111</v>
      </c>
      <c r="O323" s="1" t="str">
        <f aca="false">I323&amp;" "&amp;J323&amp;" "&amp;K323&amp;" "&amp;L323&amp;" "&amp;M323</f>
        <v>N322 ( WIRE 160 ) X6400 Y1755.42500000001 G111</v>
      </c>
    </row>
    <row r="324" customFormat="false" ht="13.8" hidden="false" customHeight="false" outlineLevel="0" collapsed="false">
      <c r="D324" s="1" t="n">
        <f aca="false">D323-1</f>
        <v>159</v>
      </c>
      <c r="E324" s="1" t="n">
        <f aca="false">E323+$B$4</f>
        <v>6400</v>
      </c>
      <c r="F324" s="1" t="n">
        <f aca="false">F323+$B$5</f>
        <v>1760.21666666668</v>
      </c>
      <c r="I324" s="1" t="s">
        <v>343</v>
      </c>
      <c r="J324" s="1" t="str">
        <f aca="false">"( WIRE "&amp;D324&amp;" )"</f>
        <v>( WIRE 159 )</v>
      </c>
      <c r="K324" s="1" t="str">
        <f aca="false">"X"&amp;$E324</f>
        <v>X6400</v>
      </c>
      <c r="L324" s="1" t="str">
        <f aca="false">"Y"&amp;F324</f>
        <v>Y1760.21666666668</v>
      </c>
      <c r="M324" s="1" t="str">
        <f aca="false">"G111"</f>
        <v>G111</v>
      </c>
      <c r="O324" s="1" t="str">
        <f aca="false">I324&amp;" "&amp;J324&amp;" "&amp;K324&amp;" "&amp;L324&amp;" "&amp;M324</f>
        <v>N323 ( WIRE 159 ) X6400 Y1760.21666666668 G111</v>
      </c>
    </row>
    <row r="325" customFormat="false" ht="13.8" hidden="false" customHeight="false" outlineLevel="0" collapsed="false">
      <c r="D325" s="1" t="n">
        <f aca="false">D324-1</f>
        <v>158</v>
      </c>
      <c r="E325" s="1" t="n">
        <f aca="false">E324+$B$4</f>
        <v>6400</v>
      </c>
      <c r="F325" s="1" t="n">
        <f aca="false">F324+$B$5</f>
        <v>1765.00833333334</v>
      </c>
      <c r="I325" s="1" t="s">
        <v>344</v>
      </c>
      <c r="J325" s="1" t="str">
        <f aca="false">"( WIRE "&amp;D325&amp;" )"</f>
        <v>( WIRE 158 )</v>
      </c>
      <c r="K325" s="1" t="str">
        <f aca="false">"X"&amp;$E325</f>
        <v>X6400</v>
      </c>
      <c r="L325" s="1" t="str">
        <f aca="false">"Y"&amp;F325</f>
        <v>Y1765.00833333334</v>
      </c>
      <c r="M325" s="1" t="str">
        <f aca="false">"G111"</f>
        <v>G111</v>
      </c>
      <c r="O325" s="1" t="str">
        <f aca="false">I325&amp;" "&amp;J325&amp;" "&amp;K325&amp;" "&amp;L325&amp;" "&amp;M325</f>
        <v>N324 ( WIRE 158 ) X6400 Y1765.00833333334 G111</v>
      </c>
    </row>
    <row r="326" customFormat="false" ht="13.8" hidden="false" customHeight="false" outlineLevel="0" collapsed="false">
      <c r="D326" s="1" t="n">
        <f aca="false">D325-1</f>
        <v>157</v>
      </c>
      <c r="E326" s="1" t="n">
        <f aca="false">E325+$B$4</f>
        <v>6400</v>
      </c>
      <c r="F326" s="1" t="n">
        <f aca="false">F325+$B$5</f>
        <v>1769.80000000001</v>
      </c>
      <c r="I326" s="1" t="s">
        <v>345</v>
      </c>
      <c r="J326" s="1" t="str">
        <f aca="false">"( WIRE "&amp;D326&amp;" )"</f>
        <v>( WIRE 157 )</v>
      </c>
      <c r="K326" s="1" t="str">
        <f aca="false">"X"&amp;$E326</f>
        <v>X6400</v>
      </c>
      <c r="L326" s="1" t="str">
        <f aca="false">"Y"&amp;F326</f>
        <v>Y1769.80000000001</v>
      </c>
      <c r="M326" s="1" t="str">
        <f aca="false">"G111"</f>
        <v>G111</v>
      </c>
      <c r="O326" s="1" t="str">
        <f aca="false">I326&amp;" "&amp;J326&amp;" "&amp;K326&amp;" "&amp;L326&amp;" "&amp;M326</f>
        <v>N325 ( WIRE 157 ) X6400 Y1769.80000000001 G111</v>
      </c>
    </row>
    <row r="327" customFormat="false" ht="13.8" hidden="false" customHeight="false" outlineLevel="0" collapsed="false">
      <c r="D327" s="1" t="n">
        <f aca="false">D326-1</f>
        <v>156</v>
      </c>
      <c r="E327" s="1" t="n">
        <f aca="false">E326+$B$4</f>
        <v>6400</v>
      </c>
      <c r="F327" s="1" t="n">
        <f aca="false">F326+$B$5</f>
        <v>1774.59166666668</v>
      </c>
      <c r="I327" s="1" t="s">
        <v>346</v>
      </c>
      <c r="J327" s="1" t="str">
        <f aca="false">"( WIRE "&amp;D327&amp;" )"</f>
        <v>( WIRE 156 )</v>
      </c>
      <c r="K327" s="1" t="str">
        <f aca="false">"X"&amp;$E327</f>
        <v>X6400</v>
      </c>
      <c r="L327" s="1" t="str">
        <f aca="false">"Y"&amp;F327</f>
        <v>Y1774.59166666668</v>
      </c>
      <c r="M327" s="1" t="str">
        <f aca="false">"G111"</f>
        <v>G111</v>
      </c>
      <c r="O327" s="1" t="str">
        <f aca="false">I327&amp;" "&amp;J327&amp;" "&amp;K327&amp;" "&amp;L327&amp;" "&amp;M327</f>
        <v>N326 ( WIRE 156 ) X6400 Y1774.59166666668 G111</v>
      </c>
    </row>
    <row r="328" customFormat="false" ht="13.8" hidden="false" customHeight="false" outlineLevel="0" collapsed="false">
      <c r="D328" s="1" t="n">
        <f aca="false">D327-1</f>
        <v>155</v>
      </c>
      <c r="E328" s="1" t="n">
        <f aca="false">E327+$B$4</f>
        <v>6400</v>
      </c>
      <c r="F328" s="1" t="n">
        <f aca="false">F327+$B$5</f>
        <v>1779.38333333334</v>
      </c>
      <c r="I328" s="1" t="s">
        <v>347</v>
      </c>
      <c r="J328" s="1" t="str">
        <f aca="false">"( WIRE "&amp;D328&amp;" )"</f>
        <v>( WIRE 155 )</v>
      </c>
      <c r="K328" s="1" t="str">
        <f aca="false">"X"&amp;$E328</f>
        <v>X6400</v>
      </c>
      <c r="L328" s="1" t="str">
        <f aca="false">"Y"&amp;F328</f>
        <v>Y1779.38333333334</v>
      </c>
      <c r="M328" s="1" t="str">
        <f aca="false">"G111"</f>
        <v>G111</v>
      </c>
      <c r="O328" s="1" t="str">
        <f aca="false">I328&amp;" "&amp;J328&amp;" "&amp;K328&amp;" "&amp;L328&amp;" "&amp;M328</f>
        <v>N327 ( WIRE 155 ) X6400 Y1779.38333333334 G111</v>
      </c>
    </row>
    <row r="329" customFormat="false" ht="13.8" hidden="false" customHeight="false" outlineLevel="0" collapsed="false">
      <c r="D329" s="1" t="n">
        <f aca="false">D328-1</f>
        <v>154</v>
      </c>
      <c r="E329" s="1" t="n">
        <f aca="false">E328+$B$4</f>
        <v>6400</v>
      </c>
      <c r="F329" s="1" t="n">
        <f aca="false">F328+$B$5</f>
        <v>1784.17500000001</v>
      </c>
      <c r="I329" s="1" t="s">
        <v>348</v>
      </c>
      <c r="J329" s="1" t="str">
        <f aca="false">"( WIRE "&amp;D329&amp;" )"</f>
        <v>( WIRE 154 )</v>
      </c>
      <c r="K329" s="1" t="str">
        <f aca="false">"X"&amp;$E329</f>
        <v>X6400</v>
      </c>
      <c r="L329" s="1" t="str">
        <f aca="false">"Y"&amp;F329</f>
        <v>Y1784.17500000001</v>
      </c>
      <c r="M329" s="1" t="str">
        <f aca="false">"G111"</f>
        <v>G111</v>
      </c>
      <c r="O329" s="1" t="str">
        <f aca="false">I329&amp;" "&amp;J329&amp;" "&amp;K329&amp;" "&amp;L329&amp;" "&amp;M329</f>
        <v>N328 ( WIRE 154 ) X6400 Y1784.17500000001 G111</v>
      </c>
    </row>
    <row r="330" customFormat="false" ht="13.8" hidden="false" customHeight="false" outlineLevel="0" collapsed="false">
      <c r="D330" s="1" t="n">
        <f aca="false">D329-1</f>
        <v>153</v>
      </c>
      <c r="E330" s="1" t="n">
        <f aca="false">E329+$B$4</f>
        <v>6400</v>
      </c>
      <c r="F330" s="1" t="n">
        <f aca="false">F329+$B$5</f>
        <v>1788.96666666668</v>
      </c>
      <c r="I330" s="1" t="s">
        <v>349</v>
      </c>
      <c r="J330" s="1" t="str">
        <f aca="false">"( WIRE "&amp;D330&amp;" )"</f>
        <v>( WIRE 153 )</v>
      </c>
      <c r="K330" s="1" t="str">
        <f aca="false">"X"&amp;$E330</f>
        <v>X6400</v>
      </c>
      <c r="L330" s="1" t="str">
        <f aca="false">"Y"&amp;F330</f>
        <v>Y1788.96666666668</v>
      </c>
      <c r="M330" s="1" t="str">
        <f aca="false">"G111"</f>
        <v>G111</v>
      </c>
      <c r="O330" s="1" t="str">
        <f aca="false">I330&amp;" "&amp;J330&amp;" "&amp;K330&amp;" "&amp;L330&amp;" "&amp;M330</f>
        <v>N329 ( WIRE 153 ) X6400 Y1788.96666666668 G111</v>
      </c>
    </row>
    <row r="331" customFormat="false" ht="13.8" hidden="false" customHeight="false" outlineLevel="0" collapsed="false">
      <c r="D331" s="1" t="n">
        <f aca="false">D330-1</f>
        <v>152</v>
      </c>
      <c r="E331" s="1" t="n">
        <f aca="false">E330+$B$4</f>
        <v>6400</v>
      </c>
      <c r="F331" s="1" t="n">
        <f aca="false">F330+$B$5</f>
        <v>1793.75833333334</v>
      </c>
      <c r="I331" s="1" t="s">
        <v>350</v>
      </c>
      <c r="J331" s="1" t="str">
        <f aca="false">"( WIRE "&amp;D331&amp;" )"</f>
        <v>( WIRE 152 )</v>
      </c>
      <c r="K331" s="1" t="str">
        <f aca="false">"X"&amp;$E331</f>
        <v>X6400</v>
      </c>
      <c r="L331" s="1" t="str">
        <f aca="false">"Y"&amp;F331</f>
        <v>Y1793.75833333334</v>
      </c>
      <c r="M331" s="1" t="str">
        <f aca="false">"G111"</f>
        <v>G111</v>
      </c>
      <c r="O331" s="1" t="str">
        <f aca="false">I331&amp;" "&amp;J331&amp;" "&amp;K331&amp;" "&amp;L331&amp;" "&amp;M331</f>
        <v>N330 ( WIRE 152 ) X6400 Y1793.75833333334 G111</v>
      </c>
    </row>
    <row r="332" customFormat="false" ht="13.8" hidden="false" customHeight="false" outlineLevel="0" collapsed="false">
      <c r="D332" s="1" t="n">
        <f aca="false">D331-1</f>
        <v>151</v>
      </c>
      <c r="E332" s="1" t="n">
        <f aca="false">E331+$B$4</f>
        <v>6400</v>
      </c>
      <c r="F332" s="1" t="n">
        <f aca="false">F331+$B$5</f>
        <v>1798.55000000001</v>
      </c>
      <c r="I332" s="1" t="s">
        <v>351</v>
      </c>
      <c r="J332" s="1" t="str">
        <f aca="false">"( WIRE "&amp;D332&amp;" )"</f>
        <v>( WIRE 151 )</v>
      </c>
      <c r="K332" s="1" t="str">
        <f aca="false">"X"&amp;$E332</f>
        <v>X6400</v>
      </c>
      <c r="L332" s="1" t="str">
        <f aca="false">"Y"&amp;F332</f>
        <v>Y1798.55000000001</v>
      </c>
      <c r="M332" s="1" t="str">
        <f aca="false">"G111"</f>
        <v>G111</v>
      </c>
      <c r="O332" s="1" t="str">
        <f aca="false">I332&amp;" "&amp;J332&amp;" "&amp;K332&amp;" "&amp;L332&amp;" "&amp;M332</f>
        <v>N331 ( WIRE 151 ) X6400 Y1798.55000000001 G111</v>
      </c>
    </row>
    <row r="333" customFormat="false" ht="13.8" hidden="false" customHeight="false" outlineLevel="0" collapsed="false">
      <c r="D333" s="1" t="n">
        <f aca="false">D332-1</f>
        <v>150</v>
      </c>
      <c r="E333" s="1" t="n">
        <f aca="false">E332+$B$4</f>
        <v>6400</v>
      </c>
      <c r="F333" s="1" t="n">
        <f aca="false">F332+$B$5</f>
        <v>1803.34166666668</v>
      </c>
      <c r="I333" s="1" t="s">
        <v>352</v>
      </c>
      <c r="J333" s="1" t="str">
        <f aca="false">"( WIRE "&amp;D333&amp;" )"</f>
        <v>( WIRE 150 )</v>
      </c>
      <c r="K333" s="1" t="str">
        <f aca="false">"X"&amp;$E333</f>
        <v>X6400</v>
      </c>
      <c r="L333" s="1" t="str">
        <f aca="false">"Y"&amp;F333</f>
        <v>Y1803.34166666668</v>
      </c>
      <c r="M333" s="1" t="str">
        <f aca="false">"G111"</f>
        <v>G111</v>
      </c>
      <c r="O333" s="1" t="str">
        <f aca="false">I333&amp;" "&amp;J333&amp;" "&amp;K333&amp;" "&amp;L333&amp;" "&amp;M333</f>
        <v>N332 ( WIRE 150 ) X6400 Y1803.34166666668 G111</v>
      </c>
    </row>
    <row r="334" customFormat="false" ht="13.8" hidden="false" customHeight="false" outlineLevel="0" collapsed="false">
      <c r="D334" s="1" t="n">
        <f aca="false">D333-1</f>
        <v>149</v>
      </c>
      <c r="E334" s="1" t="n">
        <f aca="false">E333+$B$4</f>
        <v>6400</v>
      </c>
      <c r="F334" s="1" t="n">
        <f aca="false">F333+$B$5</f>
        <v>1808.13333333334</v>
      </c>
      <c r="I334" s="1" t="s">
        <v>353</v>
      </c>
      <c r="J334" s="1" t="str">
        <f aca="false">"( WIRE "&amp;D334&amp;" )"</f>
        <v>( WIRE 149 )</v>
      </c>
      <c r="K334" s="1" t="str">
        <f aca="false">"X"&amp;$E334</f>
        <v>X6400</v>
      </c>
      <c r="L334" s="1" t="str">
        <f aca="false">"Y"&amp;F334</f>
        <v>Y1808.13333333334</v>
      </c>
      <c r="M334" s="1" t="str">
        <f aca="false">"G111"</f>
        <v>G111</v>
      </c>
      <c r="O334" s="1" t="str">
        <f aca="false">I334&amp;" "&amp;J334&amp;" "&amp;K334&amp;" "&amp;L334&amp;" "&amp;M334</f>
        <v>N333 ( WIRE 149 ) X6400 Y1808.13333333334 G111</v>
      </c>
    </row>
    <row r="335" customFormat="false" ht="13.8" hidden="false" customHeight="false" outlineLevel="0" collapsed="false">
      <c r="D335" s="1" t="n">
        <f aca="false">D334-1</f>
        <v>148</v>
      </c>
      <c r="E335" s="1" t="n">
        <f aca="false">E334+$B$4</f>
        <v>6400</v>
      </c>
      <c r="F335" s="1" t="n">
        <f aca="false">F334+$B$5</f>
        <v>1812.92500000001</v>
      </c>
      <c r="I335" s="1" t="s">
        <v>354</v>
      </c>
      <c r="J335" s="1" t="str">
        <f aca="false">"( WIRE "&amp;D335&amp;" )"</f>
        <v>( WIRE 148 )</v>
      </c>
      <c r="K335" s="1" t="str">
        <f aca="false">"X"&amp;$E335</f>
        <v>X6400</v>
      </c>
      <c r="L335" s="1" t="str">
        <f aca="false">"Y"&amp;F335</f>
        <v>Y1812.92500000001</v>
      </c>
      <c r="M335" s="1" t="str">
        <f aca="false">"G111"</f>
        <v>G111</v>
      </c>
      <c r="O335" s="1" t="str">
        <f aca="false">I335&amp;" "&amp;J335&amp;" "&amp;K335&amp;" "&amp;L335&amp;" "&amp;M335</f>
        <v>N334 ( WIRE 148 ) X6400 Y1812.92500000001 G111</v>
      </c>
    </row>
    <row r="336" customFormat="false" ht="13.8" hidden="false" customHeight="false" outlineLevel="0" collapsed="false">
      <c r="D336" s="1" t="n">
        <f aca="false">D335-1</f>
        <v>147</v>
      </c>
      <c r="E336" s="1" t="n">
        <f aca="false">E335+$B$4</f>
        <v>6400</v>
      </c>
      <c r="F336" s="1" t="n">
        <f aca="false">F335+$B$5</f>
        <v>1817.71666666668</v>
      </c>
      <c r="I336" s="1" t="s">
        <v>355</v>
      </c>
      <c r="J336" s="1" t="str">
        <f aca="false">"( WIRE "&amp;D336&amp;" )"</f>
        <v>( WIRE 147 )</v>
      </c>
      <c r="K336" s="1" t="str">
        <f aca="false">"X"&amp;$E336</f>
        <v>X6400</v>
      </c>
      <c r="L336" s="1" t="str">
        <f aca="false">"Y"&amp;F336</f>
        <v>Y1817.71666666668</v>
      </c>
      <c r="M336" s="1" t="str">
        <f aca="false">"G111"</f>
        <v>G111</v>
      </c>
      <c r="O336" s="1" t="str">
        <f aca="false">I336&amp;" "&amp;J336&amp;" "&amp;K336&amp;" "&amp;L336&amp;" "&amp;M336</f>
        <v>N335 ( WIRE 147 ) X6400 Y1817.71666666668 G111</v>
      </c>
    </row>
    <row r="337" customFormat="false" ht="13.8" hidden="false" customHeight="false" outlineLevel="0" collapsed="false">
      <c r="D337" s="1" t="n">
        <f aca="false">D336-1</f>
        <v>146</v>
      </c>
      <c r="E337" s="1" t="n">
        <f aca="false">E336+$B$4</f>
        <v>6400</v>
      </c>
      <c r="F337" s="1" t="n">
        <f aca="false">F336+$B$5</f>
        <v>1822.50833333334</v>
      </c>
      <c r="I337" s="1" t="s">
        <v>356</v>
      </c>
      <c r="J337" s="1" t="str">
        <f aca="false">"( WIRE "&amp;D337&amp;" )"</f>
        <v>( WIRE 146 )</v>
      </c>
      <c r="K337" s="1" t="str">
        <f aca="false">"X"&amp;$E337</f>
        <v>X6400</v>
      </c>
      <c r="L337" s="1" t="str">
        <f aca="false">"Y"&amp;F337</f>
        <v>Y1822.50833333334</v>
      </c>
      <c r="M337" s="1" t="str">
        <f aca="false">"G111"</f>
        <v>G111</v>
      </c>
      <c r="O337" s="1" t="str">
        <f aca="false">I337&amp;" "&amp;J337&amp;" "&amp;K337&amp;" "&amp;L337&amp;" "&amp;M337</f>
        <v>N336 ( WIRE 146 ) X6400 Y1822.50833333334 G111</v>
      </c>
    </row>
    <row r="338" customFormat="false" ht="13.8" hidden="false" customHeight="false" outlineLevel="0" collapsed="false">
      <c r="D338" s="1" t="n">
        <f aca="false">D337-1</f>
        <v>145</v>
      </c>
      <c r="E338" s="1" t="n">
        <f aca="false">E337+$B$4</f>
        <v>6400</v>
      </c>
      <c r="F338" s="1" t="n">
        <f aca="false">F337+$B$5</f>
        <v>1827.30000000001</v>
      </c>
      <c r="I338" s="1" t="s">
        <v>357</v>
      </c>
      <c r="J338" s="1" t="str">
        <f aca="false">"( WIRE "&amp;D338&amp;" )"</f>
        <v>( WIRE 145 )</v>
      </c>
      <c r="K338" s="1" t="str">
        <f aca="false">"X"&amp;$E338</f>
        <v>X6400</v>
      </c>
      <c r="L338" s="1" t="str">
        <f aca="false">"Y"&amp;F338</f>
        <v>Y1827.30000000001</v>
      </c>
      <c r="M338" s="1" t="str">
        <f aca="false">"G111"</f>
        <v>G111</v>
      </c>
      <c r="O338" s="1" t="str">
        <f aca="false">I338&amp;" "&amp;J338&amp;" "&amp;K338&amp;" "&amp;L338&amp;" "&amp;M338</f>
        <v>N337 ( WIRE 145 ) X6400 Y1827.30000000001 G111</v>
      </c>
    </row>
    <row r="339" customFormat="false" ht="13.8" hidden="false" customHeight="false" outlineLevel="0" collapsed="false">
      <c r="D339" s="1" t="n">
        <f aca="false">D338-1</f>
        <v>144</v>
      </c>
      <c r="E339" s="1" t="n">
        <f aca="false">E338+$B$4</f>
        <v>6400</v>
      </c>
      <c r="F339" s="1" t="n">
        <f aca="false">F338+$B$5</f>
        <v>1832.09166666668</v>
      </c>
      <c r="I339" s="1" t="s">
        <v>358</v>
      </c>
      <c r="J339" s="1" t="str">
        <f aca="false">"( WIRE "&amp;D339&amp;" )"</f>
        <v>( WIRE 144 )</v>
      </c>
      <c r="K339" s="1" t="str">
        <f aca="false">"X"&amp;$E339</f>
        <v>X6400</v>
      </c>
      <c r="L339" s="1" t="str">
        <f aca="false">"Y"&amp;F339</f>
        <v>Y1832.09166666668</v>
      </c>
      <c r="M339" s="1" t="str">
        <f aca="false">"G111"</f>
        <v>G111</v>
      </c>
      <c r="O339" s="1" t="str">
        <f aca="false">I339&amp;" "&amp;J339&amp;" "&amp;K339&amp;" "&amp;L339&amp;" "&amp;M339</f>
        <v>N338 ( WIRE 144 ) X6400 Y1832.09166666668 G111</v>
      </c>
    </row>
    <row r="340" customFormat="false" ht="13.8" hidden="false" customHeight="false" outlineLevel="0" collapsed="false">
      <c r="D340" s="1" t="n">
        <f aca="false">D339-1</f>
        <v>143</v>
      </c>
      <c r="E340" s="1" t="n">
        <f aca="false">E339+$B$4</f>
        <v>6400</v>
      </c>
      <c r="F340" s="1" t="n">
        <f aca="false">F339+$B$5</f>
        <v>1836.88333333334</v>
      </c>
      <c r="I340" s="1" t="s">
        <v>359</v>
      </c>
      <c r="J340" s="1" t="str">
        <f aca="false">"( WIRE "&amp;D340&amp;" )"</f>
        <v>( WIRE 143 )</v>
      </c>
      <c r="K340" s="1" t="str">
        <f aca="false">"X"&amp;$E340</f>
        <v>X6400</v>
      </c>
      <c r="L340" s="1" t="str">
        <f aca="false">"Y"&amp;F340</f>
        <v>Y1836.88333333334</v>
      </c>
      <c r="M340" s="1" t="str">
        <f aca="false">"G111"</f>
        <v>G111</v>
      </c>
      <c r="O340" s="1" t="str">
        <f aca="false">I340&amp;" "&amp;J340&amp;" "&amp;K340&amp;" "&amp;L340&amp;" "&amp;M340</f>
        <v>N339 ( WIRE 143 ) X6400 Y1836.88333333334 G111</v>
      </c>
    </row>
    <row r="341" customFormat="false" ht="13.8" hidden="false" customHeight="false" outlineLevel="0" collapsed="false">
      <c r="D341" s="1" t="n">
        <f aca="false">D340-1</f>
        <v>142</v>
      </c>
      <c r="E341" s="1" t="n">
        <f aca="false">E340+$B$4</f>
        <v>6400</v>
      </c>
      <c r="F341" s="1" t="n">
        <f aca="false">F340+$B$5</f>
        <v>1841.67500000001</v>
      </c>
      <c r="I341" s="1" t="s">
        <v>360</v>
      </c>
      <c r="J341" s="1" t="str">
        <f aca="false">"( WIRE "&amp;D341&amp;" )"</f>
        <v>( WIRE 142 )</v>
      </c>
      <c r="K341" s="1" t="str">
        <f aca="false">"X"&amp;$E341</f>
        <v>X6400</v>
      </c>
      <c r="L341" s="1" t="str">
        <f aca="false">"Y"&amp;F341</f>
        <v>Y1841.67500000001</v>
      </c>
      <c r="M341" s="1" t="str">
        <f aca="false">"G111"</f>
        <v>G111</v>
      </c>
      <c r="O341" s="1" t="str">
        <f aca="false">I341&amp;" "&amp;J341&amp;" "&amp;K341&amp;" "&amp;L341&amp;" "&amp;M341</f>
        <v>N340 ( WIRE 142 ) X6400 Y1841.67500000001 G111</v>
      </c>
    </row>
    <row r="342" customFormat="false" ht="13.8" hidden="false" customHeight="false" outlineLevel="0" collapsed="false">
      <c r="D342" s="1" t="n">
        <f aca="false">D341-1</f>
        <v>141</v>
      </c>
      <c r="E342" s="1" t="n">
        <f aca="false">E341+$B$4</f>
        <v>6400</v>
      </c>
      <c r="F342" s="1" t="n">
        <f aca="false">F341+$B$5</f>
        <v>1846.46666666668</v>
      </c>
      <c r="I342" s="1" t="s">
        <v>361</v>
      </c>
      <c r="J342" s="1" t="str">
        <f aca="false">"( WIRE "&amp;D342&amp;" )"</f>
        <v>( WIRE 141 )</v>
      </c>
      <c r="K342" s="1" t="str">
        <f aca="false">"X"&amp;$E342</f>
        <v>X6400</v>
      </c>
      <c r="L342" s="1" t="str">
        <f aca="false">"Y"&amp;F342</f>
        <v>Y1846.46666666668</v>
      </c>
      <c r="M342" s="1" t="str">
        <f aca="false">"G111"</f>
        <v>G111</v>
      </c>
      <c r="O342" s="1" t="str">
        <f aca="false">I342&amp;" "&amp;J342&amp;" "&amp;K342&amp;" "&amp;L342&amp;" "&amp;M342</f>
        <v>N341 ( WIRE 141 ) X6400 Y1846.46666666668 G111</v>
      </c>
    </row>
    <row r="343" customFormat="false" ht="13.8" hidden="false" customHeight="false" outlineLevel="0" collapsed="false">
      <c r="D343" s="1" t="n">
        <f aca="false">D342-1</f>
        <v>140</v>
      </c>
      <c r="E343" s="1" t="n">
        <f aca="false">E342+$B$4</f>
        <v>6400</v>
      </c>
      <c r="F343" s="1" t="n">
        <f aca="false">F342+$B$5</f>
        <v>1851.25833333334</v>
      </c>
      <c r="I343" s="1" t="s">
        <v>362</v>
      </c>
      <c r="J343" s="1" t="str">
        <f aca="false">"( WIRE "&amp;D343&amp;" )"</f>
        <v>( WIRE 140 )</v>
      </c>
      <c r="K343" s="1" t="str">
        <f aca="false">"X"&amp;$E343</f>
        <v>X6400</v>
      </c>
      <c r="L343" s="1" t="str">
        <f aca="false">"Y"&amp;F343</f>
        <v>Y1851.25833333334</v>
      </c>
      <c r="M343" s="1" t="str">
        <f aca="false">"G111"</f>
        <v>G111</v>
      </c>
      <c r="O343" s="1" t="str">
        <f aca="false">I343&amp;" "&amp;J343&amp;" "&amp;K343&amp;" "&amp;L343&amp;" "&amp;M343</f>
        <v>N342 ( WIRE 140 ) X6400 Y1851.25833333334 G111</v>
      </c>
    </row>
    <row r="344" customFormat="false" ht="13.8" hidden="false" customHeight="false" outlineLevel="0" collapsed="false">
      <c r="D344" s="1" t="n">
        <f aca="false">D343-1</f>
        <v>139</v>
      </c>
      <c r="E344" s="1" t="n">
        <f aca="false">E343+$B$4</f>
        <v>6400</v>
      </c>
      <c r="F344" s="1" t="n">
        <f aca="false">F343+$B$5</f>
        <v>1856.05000000001</v>
      </c>
      <c r="I344" s="1" t="s">
        <v>363</v>
      </c>
      <c r="J344" s="1" t="str">
        <f aca="false">"( WIRE "&amp;D344&amp;" )"</f>
        <v>( WIRE 139 )</v>
      </c>
      <c r="K344" s="1" t="str">
        <f aca="false">"X"&amp;$E344</f>
        <v>X6400</v>
      </c>
      <c r="L344" s="1" t="str">
        <f aca="false">"Y"&amp;F344</f>
        <v>Y1856.05000000001</v>
      </c>
      <c r="M344" s="1" t="str">
        <f aca="false">"G111"</f>
        <v>G111</v>
      </c>
      <c r="O344" s="1" t="str">
        <f aca="false">I344&amp;" "&amp;J344&amp;" "&amp;K344&amp;" "&amp;L344&amp;" "&amp;M344</f>
        <v>N343 ( WIRE 139 ) X6400 Y1856.05000000001 G111</v>
      </c>
    </row>
    <row r="345" customFormat="false" ht="13.8" hidden="false" customHeight="false" outlineLevel="0" collapsed="false">
      <c r="D345" s="1" t="n">
        <f aca="false">D344-1</f>
        <v>138</v>
      </c>
      <c r="E345" s="1" t="n">
        <f aca="false">E344+$B$4</f>
        <v>6400</v>
      </c>
      <c r="F345" s="1" t="n">
        <f aca="false">F344+$B$5</f>
        <v>1860.84166666668</v>
      </c>
      <c r="I345" s="1" t="s">
        <v>364</v>
      </c>
      <c r="J345" s="1" t="str">
        <f aca="false">"( WIRE "&amp;D345&amp;" )"</f>
        <v>( WIRE 138 )</v>
      </c>
      <c r="K345" s="1" t="str">
        <f aca="false">"X"&amp;$E345</f>
        <v>X6400</v>
      </c>
      <c r="L345" s="1" t="str">
        <f aca="false">"Y"&amp;F345</f>
        <v>Y1860.84166666668</v>
      </c>
      <c r="M345" s="1" t="str">
        <f aca="false">"G111"</f>
        <v>G111</v>
      </c>
      <c r="O345" s="1" t="str">
        <f aca="false">I345&amp;" "&amp;J345&amp;" "&amp;K345&amp;" "&amp;L345&amp;" "&amp;M345</f>
        <v>N344 ( WIRE 138 ) X6400 Y1860.84166666668 G111</v>
      </c>
    </row>
    <row r="346" customFormat="false" ht="13.8" hidden="false" customHeight="false" outlineLevel="0" collapsed="false">
      <c r="D346" s="1" t="n">
        <f aca="false">D345-1</f>
        <v>137</v>
      </c>
      <c r="E346" s="1" t="n">
        <f aca="false">E345+$B$4</f>
        <v>6400</v>
      </c>
      <c r="F346" s="1" t="n">
        <f aca="false">F345+$B$5</f>
        <v>1865.63333333334</v>
      </c>
      <c r="I346" s="1" t="s">
        <v>365</v>
      </c>
      <c r="J346" s="1" t="str">
        <f aca="false">"( WIRE "&amp;D346&amp;" )"</f>
        <v>( WIRE 137 )</v>
      </c>
      <c r="K346" s="1" t="str">
        <f aca="false">"X"&amp;$E346</f>
        <v>X6400</v>
      </c>
      <c r="L346" s="1" t="str">
        <f aca="false">"Y"&amp;F346</f>
        <v>Y1865.63333333334</v>
      </c>
      <c r="M346" s="1" t="str">
        <f aca="false">"G111"</f>
        <v>G111</v>
      </c>
      <c r="O346" s="1" t="str">
        <f aca="false">I346&amp;" "&amp;J346&amp;" "&amp;K346&amp;" "&amp;L346&amp;" "&amp;M346</f>
        <v>N345 ( WIRE 137 ) X6400 Y1865.63333333334 G111</v>
      </c>
    </row>
    <row r="347" customFormat="false" ht="13.8" hidden="false" customHeight="false" outlineLevel="0" collapsed="false">
      <c r="D347" s="1" t="n">
        <f aca="false">D346-1</f>
        <v>136</v>
      </c>
      <c r="E347" s="1" t="n">
        <f aca="false">E346+$B$4</f>
        <v>6400</v>
      </c>
      <c r="F347" s="1" t="n">
        <f aca="false">F346+$B$5</f>
        <v>1870.42500000001</v>
      </c>
      <c r="I347" s="1" t="s">
        <v>366</v>
      </c>
      <c r="J347" s="1" t="str">
        <f aca="false">"( WIRE "&amp;D347&amp;" )"</f>
        <v>( WIRE 136 )</v>
      </c>
      <c r="K347" s="1" t="str">
        <f aca="false">"X"&amp;$E347</f>
        <v>X6400</v>
      </c>
      <c r="L347" s="1" t="str">
        <f aca="false">"Y"&amp;F347</f>
        <v>Y1870.42500000001</v>
      </c>
      <c r="M347" s="1" t="str">
        <f aca="false">"G111"</f>
        <v>G111</v>
      </c>
      <c r="O347" s="1" t="str">
        <f aca="false">I347&amp;" "&amp;J347&amp;" "&amp;K347&amp;" "&amp;L347&amp;" "&amp;M347</f>
        <v>N346 ( WIRE 136 ) X6400 Y1870.42500000001 G111</v>
      </c>
    </row>
    <row r="348" customFormat="false" ht="13.8" hidden="false" customHeight="false" outlineLevel="0" collapsed="false">
      <c r="D348" s="1" t="n">
        <f aca="false">D347-1</f>
        <v>135</v>
      </c>
      <c r="E348" s="1" t="n">
        <f aca="false">E347+$B$4</f>
        <v>6400</v>
      </c>
      <c r="F348" s="1" t="n">
        <f aca="false">F347+$B$5</f>
        <v>1875.21666666668</v>
      </c>
      <c r="I348" s="1" t="s">
        <v>367</v>
      </c>
      <c r="J348" s="1" t="str">
        <f aca="false">"( WIRE "&amp;D348&amp;" )"</f>
        <v>( WIRE 135 )</v>
      </c>
      <c r="K348" s="1" t="str">
        <f aca="false">"X"&amp;$E348</f>
        <v>X6400</v>
      </c>
      <c r="L348" s="1" t="str">
        <f aca="false">"Y"&amp;F348</f>
        <v>Y1875.21666666668</v>
      </c>
      <c r="M348" s="1" t="str">
        <f aca="false">"G111"</f>
        <v>G111</v>
      </c>
      <c r="O348" s="1" t="str">
        <f aca="false">I348&amp;" "&amp;J348&amp;" "&amp;K348&amp;" "&amp;L348&amp;" "&amp;M348</f>
        <v>N347 ( WIRE 135 ) X6400 Y1875.21666666668 G111</v>
      </c>
    </row>
    <row r="349" customFormat="false" ht="13.8" hidden="false" customHeight="false" outlineLevel="0" collapsed="false">
      <c r="D349" s="1" t="n">
        <f aca="false">D348-1</f>
        <v>134</v>
      </c>
      <c r="E349" s="1" t="n">
        <f aca="false">E348+$B$4</f>
        <v>6400</v>
      </c>
      <c r="F349" s="1" t="n">
        <f aca="false">F348+$B$5</f>
        <v>1880.00833333334</v>
      </c>
      <c r="I349" s="1" t="s">
        <v>368</v>
      </c>
      <c r="J349" s="1" t="str">
        <f aca="false">"( WIRE "&amp;D349&amp;" )"</f>
        <v>( WIRE 134 )</v>
      </c>
      <c r="K349" s="1" t="str">
        <f aca="false">"X"&amp;$E349</f>
        <v>X6400</v>
      </c>
      <c r="L349" s="1" t="str">
        <f aca="false">"Y"&amp;F349</f>
        <v>Y1880.00833333334</v>
      </c>
      <c r="M349" s="1" t="str">
        <f aca="false">"G111"</f>
        <v>G111</v>
      </c>
      <c r="O349" s="1" t="str">
        <f aca="false">I349&amp;" "&amp;J349&amp;" "&amp;K349&amp;" "&amp;L349&amp;" "&amp;M349</f>
        <v>N348 ( WIRE 134 ) X6400 Y1880.00833333334 G111</v>
      </c>
    </row>
    <row r="350" customFormat="false" ht="13.8" hidden="false" customHeight="false" outlineLevel="0" collapsed="false">
      <c r="D350" s="1" t="n">
        <f aca="false">D349-1</f>
        <v>133</v>
      </c>
      <c r="E350" s="1" t="n">
        <f aca="false">E349+$B$4</f>
        <v>6400</v>
      </c>
      <c r="F350" s="1" t="n">
        <f aca="false">F349+$B$5</f>
        <v>1884.80000000001</v>
      </c>
      <c r="I350" s="1" t="s">
        <v>369</v>
      </c>
      <c r="J350" s="1" t="str">
        <f aca="false">"( WIRE "&amp;D350&amp;" )"</f>
        <v>( WIRE 133 )</v>
      </c>
      <c r="K350" s="1" t="str">
        <f aca="false">"X"&amp;$E350</f>
        <v>X6400</v>
      </c>
      <c r="L350" s="1" t="str">
        <f aca="false">"Y"&amp;F350</f>
        <v>Y1884.80000000001</v>
      </c>
      <c r="M350" s="1" t="str">
        <f aca="false">"G111"</f>
        <v>G111</v>
      </c>
      <c r="O350" s="1" t="str">
        <f aca="false">I350&amp;" "&amp;J350&amp;" "&amp;K350&amp;" "&amp;L350&amp;" "&amp;M350</f>
        <v>N349 ( WIRE 133 ) X6400 Y1884.80000000001 G111</v>
      </c>
    </row>
    <row r="351" customFormat="false" ht="13.8" hidden="false" customHeight="false" outlineLevel="0" collapsed="false">
      <c r="D351" s="1" t="n">
        <f aca="false">D350-1</f>
        <v>132</v>
      </c>
      <c r="E351" s="1" t="n">
        <f aca="false">E350+$B$4</f>
        <v>6400</v>
      </c>
      <c r="F351" s="1" t="n">
        <f aca="false">F350+$B$5</f>
        <v>1889.59166666668</v>
      </c>
      <c r="I351" s="1" t="s">
        <v>370</v>
      </c>
      <c r="J351" s="1" t="str">
        <f aca="false">"( WIRE "&amp;D351&amp;" )"</f>
        <v>( WIRE 132 )</v>
      </c>
      <c r="K351" s="1" t="str">
        <f aca="false">"X"&amp;$E351</f>
        <v>X6400</v>
      </c>
      <c r="L351" s="1" t="str">
        <f aca="false">"Y"&amp;F351</f>
        <v>Y1889.59166666668</v>
      </c>
      <c r="M351" s="1" t="str">
        <f aca="false">"G111"</f>
        <v>G111</v>
      </c>
      <c r="O351" s="1" t="str">
        <f aca="false">I351&amp;" "&amp;J351&amp;" "&amp;K351&amp;" "&amp;L351&amp;" "&amp;M351</f>
        <v>N350 ( WIRE 132 ) X6400 Y1889.59166666668 G111</v>
      </c>
    </row>
    <row r="352" customFormat="false" ht="13.8" hidden="false" customHeight="false" outlineLevel="0" collapsed="false">
      <c r="D352" s="1" t="n">
        <f aca="false">D351-1</f>
        <v>131</v>
      </c>
      <c r="E352" s="1" t="n">
        <f aca="false">E351+$B$4</f>
        <v>6400</v>
      </c>
      <c r="F352" s="1" t="n">
        <f aca="false">F351+$B$5</f>
        <v>1894.38333333334</v>
      </c>
      <c r="I352" s="1" t="s">
        <v>371</v>
      </c>
      <c r="J352" s="1" t="str">
        <f aca="false">"( WIRE "&amp;D352&amp;" )"</f>
        <v>( WIRE 131 )</v>
      </c>
      <c r="K352" s="1" t="str">
        <f aca="false">"X"&amp;$E352</f>
        <v>X6400</v>
      </c>
      <c r="L352" s="1" t="str">
        <f aca="false">"Y"&amp;F352</f>
        <v>Y1894.38333333334</v>
      </c>
      <c r="M352" s="1" t="str">
        <f aca="false">"G111"</f>
        <v>G111</v>
      </c>
      <c r="O352" s="1" t="str">
        <f aca="false">I352&amp;" "&amp;J352&amp;" "&amp;K352&amp;" "&amp;L352&amp;" "&amp;M352</f>
        <v>N351 ( WIRE 131 ) X6400 Y1894.38333333334 G111</v>
      </c>
    </row>
    <row r="353" customFormat="false" ht="13.8" hidden="false" customHeight="false" outlineLevel="0" collapsed="false">
      <c r="D353" s="1" t="n">
        <f aca="false">D352-1</f>
        <v>130</v>
      </c>
      <c r="E353" s="1" t="n">
        <f aca="false">E352+$B$4</f>
        <v>6400</v>
      </c>
      <c r="F353" s="1" t="n">
        <f aca="false">F352+$B$5</f>
        <v>1899.17500000001</v>
      </c>
      <c r="I353" s="1" t="s">
        <v>372</v>
      </c>
      <c r="J353" s="1" t="str">
        <f aca="false">"( WIRE "&amp;D353&amp;" )"</f>
        <v>( WIRE 130 )</v>
      </c>
      <c r="K353" s="1" t="str">
        <f aca="false">"X"&amp;$E353</f>
        <v>X6400</v>
      </c>
      <c r="L353" s="1" t="str">
        <f aca="false">"Y"&amp;F353</f>
        <v>Y1899.17500000001</v>
      </c>
      <c r="M353" s="1" t="str">
        <f aca="false">"G111"</f>
        <v>G111</v>
      </c>
      <c r="O353" s="1" t="str">
        <f aca="false">I353&amp;" "&amp;J353&amp;" "&amp;K353&amp;" "&amp;L353&amp;" "&amp;M353</f>
        <v>N352 ( WIRE 130 ) X6400 Y1899.17500000001 G111</v>
      </c>
    </row>
    <row r="354" customFormat="false" ht="13.8" hidden="false" customHeight="false" outlineLevel="0" collapsed="false">
      <c r="D354" s="1" t="n">
        <f aca="false">D353-1</f>
        <v>129</v>
      </c>
      <c r="E354" s="1" t="n">
        <f aca="false">E353+$B$4</f>
        <v>6400</v>
      </c>
      <c r="F354" s="1" t="n">
        <f aca="false">F353+$B$5</f>
        <v>1903.96666666668</v>
      </c>
      <c r="I354" s="1" t="s">
        <v>373</v>
      </c>
      <c r="J354" s="1" t="str">
        <f aca="false">"( WIRE "&amp;D354&amp;" )"</f>
        <v>( WIRE 129 )</v>
      </c>
      <c r="K354" s="1" t="str">
        <f aca="false">"X"&amp;$E354</f>
        <v>X6400</v>
      </c>
      <c r="L354" s="1" t="str">
        <f aca="false">"Y"&amp;F354</f>
        <v>Y1903.96666666668</v>
      </c>
      <c r="M354" s="1" t="str">
        <f aca="false">"G111"</f>
        <v>G111</v>
      </c>
      <c r="O354" s="1" t="str">
        <f aca="false">I354&amp;" "&amp;J354&amp;" "&amp;K354&amp;" "&amp;L354&amp;" "&amp;M354</f>
        <v>N353 ( WIRE 129 ) X6400 Y1903.96666666668 G111</v>
      </c>
    </row>
    <row r="355" customFormat="false" ht="13.8" hidden="false" customHeight="false" outlineLevel="0" collapsed="false">
      <c r="D355" s="1" t="n">
        <f aca="false">D354-1</f>
        <v>128</v>
      </c>
      <c r="E355" s="1" t="n">
        <f aca="false">E354+$B$4</f>
        <v>6400</v>
      </c>
      <c r="F355" s="1" t="n">
        <f aca="false">F354+$B$5</f>
        <v>1908.75833333334</v>
      </c>
      <c r="I355" s="1" t="s">
        <v>374</v>
      </c>
      <c r="J355" s="1" t="str">
        <f aca="false">"( WIRE "&amp;D355&amp;" )"</f>
        <v>( WIRE 128 )</v>
      </c>
      <c r="K355" s="1" t="str">
        <f aca="false">"X"&amp;$E355</f>
        <v>X6400</v>
      </c>
      <c r="L355" s="1" t="str">
        <f aca="false">"Y"&amp;F355</f>
        <v>Y1908.75833333334</v>
      </c>
      <c r="M355" s="1" t="str">
        <f aca="false">"G111"</f>
        <v>G111</v>
      </c>
      <c r="O355" s="1" t="str">
        <f aca="false">I355&amp;" "&amp;J355&amp;" "&amp;K355&amp;" "&amp;L355&amp;" "&amp;M355</f>
        <v>N354 ( WIRE 128 ) X6400 Y1908.75833333334 G111</v>
      </c>
    </row>
    <row r="356" customFormat="false" ht="13.8" hidden="false" customHeight="false" outlineLevel="0" collapsed="false">
      <c r="D356" s="1" t="n">
        <f aca="false">D355-1</f>
        <v>127</v>
      </c>
      <c r="E356" s="1" t="n">
        <f aca="false">E355+$B$4</f>
        <v>6400</v>
      </c>
      <c r="F356" s="1" t="n">
        <f aca="false">F355+$B$5</f>
        <v>1913.55000000001</v>
      </c>
      <c r="I356" s="1" t="s">
        <v>375</v>
      </c>
      <c r="J356" s="1" t="str">
        <f aca="false">"( WIRE "&amp;D356&amp;" )"</f>
        <v>( WIRE 127 )</v>
      </c>
      <c r="K356" s="1" t="str">
        <f aca="false">"X"&amp;$E356</f>
        <v>X6400</v>
      </c>
      <c r="L356" s="1" t="str">
        <f aca="false">"Y"&amp;F356</f>
        <v>Y1913.55000000001</v>
      </c>
      <c r="M356" s="1" t="str">
        <f aca="false">"G111"</f>
        <v>G111</v>
      </c>
      <c r="O356" s="1" t="str">
        <f aca="false">I356&amp;" "&amp;J356&amp;" "&amp;K356&amp;" "&amp;L356&amp;" "&amp;M356</f>
        <v>N355 ( WIRE 127 ) X6400 Y1913.55000000001 G111</v>
      </c>
    </row>
    <row r="357" customFormat="false" ht="13.8" hidden="false" customHeight="false" outlineLevel="0" collapsed="false">
      <c r="D357" s="1" t="n">
        <f aca="false">D356-1</f>
        <v>126</v>
      </c>
      <c r="E357" s="1" t="n">
        <f aca="false">E356+$B$4</f>
        <v>6400</v>
      </c>
      <c r="F357" s="1" t="n">
        <f aca="false">F356+$B$5</f>
        <v>1918.34166666668</v>
      </c>
      <c r="I357" s="1" t="s">
        <v>376</v>
      </c>
      <c r="J357" s="1" t="str">
        <f aca="false">"( WIRE "&amp;D357&amp;" )"</f>
        <v>( WIRE 126 )</v>
      </c>
      <c r="K357" s="1" t="str">
        <f aca="false">"X"&amp;$E357</f>
        <v>X6400</v>
      </c>
      <c r="L357" s="1" t="str">
        <f aca="false">"Y"&amp;F357</f>
        <v>Y1918.34166666668</v>
      </c>
      <c r="M357" s="1" t="str">
        <f aca="false">"G111"</f>
        <v>G111</v>
      </c>
      <c r="O357" s="1" t="str">
        <f aca="false">I357&amp;" "&amp;J357&amp;" "&amp;K357&amp;" "&amp;L357&amp;" "&amp;M357</f>
        <v>N356 ( WIRE 126 ) X6400 Y1918.34166666668 G111</v>
      </c>
    </row>
    <row r="358" customFormat="false" ht="13.8" hidden="false" customHeight="false" outlineLevel="0" collapsed="false">
      <c r="D358" s="1" t="n">
        <f aca="false">D357-1</f>
        <v>125</v>
      </c>
      <c r="E358" s="1" t="n">
        <f aca="false">E357+$B$4</f>
        <v>6400</v>
      </c>
      <c r="F358" s="1" t="n">
        <f aca="false">F357+$B$5</f>
        <v>1923.13333333334</v>
      </c>
      <c r="I358" s="1" t="s">
        <v>377</v>
      </c>
      <c r="J358" s="1" t="str">
        <f aca="false">"( WIRE "&amp;D358&amp;" )"</f>
        <v>( WIRE 125 )</v>
      </c>
      <c r="K358" s="1" t="str">
        <f aca="false">"X"&amp;$E358</f>
        <v>X6400</v>
      </c>
      <c r="L358" s="1" t="str">
        <f aca="false">"Y"&amp;F358</f>
        <v>Y1923.13333333334</v>
      </c>
      <c r="M358" s="1" t="str">
        <f aca="false">"G111"</f>
        <v>G111</v>
      </c>
      <c r="O358" s="1" t="str">
        <f aca="false">I358&amp;" "&amp;J358&amp;" "&amp;K358&amp;" "&amp;L358&amp;" "&amp;M358</f>
        <v>N357 ( WIRE 125 ) X6400 Y1923.13333333334 G111</v>
      </c>
    </row>
    <row r="359" customFormat="false" ht="13.8" hidden="false" customHeight="false" outlineLevel="0" collapsed="false">
      <c r="D359" s="1" t="n">
        <f aca="false">D358-1</f>
        <v>124</v>
      </c>
      <c r="E359" s="1" t="n">
        <f aca="false">E358+$B$4</f>
        <v>6400</v>
      </c>
      <c r="F359" s="1" t="n">
        <f aca="false">F358+$B$5</f>
        <v>1927.92500000001</v>
      </c>
      <c r="I359" s="1" t="s">
        <v>378</v>
      </c>
      <c r="J359" s="1" t="str">
        <f aca="false">"( WIRE "&amp;D359&amp;" )"</f>
        <v>( WIRE 124 )</v>
      </c>
      <c r="K359" s="1" t="str">
        <f aca="false">"X"&amp;$E359</f>
        <v>X6400</v>
      </c>
      <c r="L359" s="1" t="str">
        <f aca="false">"Y"&amp;F359</f>
        <v>Y1927.92500000001</v>
      </c>
      <c r="M359" s="1" t="str">
        <f aca="false">"G111"</f>
        <v>G111</v>
      </c>
      <c r="O359" s="1" t="str">
        <f aca="false">I359&amp;" "&amp;J359&amp;" "&amp;K359&amp;" "&amp;L359&amp;" "&amp;M359</f>
        <v>N358 ( WIRE 124 ) X6400 Y1927.92500000001 G111</v>
      </c>
    </row>
    <row r="360" customFormat="false" ht="13.8" hidden="false" customHeight="false" outlineLevel="0" collapsed="false">
      <c r="D360" s="1" t="n">
        <f aca="false">D359-1</f>
        <v>123</v>
      </c>
      <c r="E360" s="1" t="n">
        <f aca="false">E359+$B$4</f>
        <v>6400</v>
      </c>
      <c r="F360" s="1" t="n">
        <f aca="false">F359+$B$5</f>
        <v>1932.71666666668</v>
      </c>
      <c r="I360" s="1" t="s">
        <v>379</v>
      </c>
      <c r="J360" s="1" t="str">
        <f aca="false">"( WIRE "&amp;D360&amp;" )"</f>
        <v>( WIRE 123 )</v>
      </c>
      <c r="K360" s="1" t="str">
        <f aca="false">"X"&amp;$E360</f>
        <v>X6400</v>
      </c>
      <c r="L360" s="1" t="str">
        <f aca="false">"Y"&amp;F360</f>
        <v>Y1932.71666666668</v>
      </c>
      <c r="M360" s="1" t="str">
        <f aca="false">"G111"</f>
        <v>G111</v>
      </c>
      <c r="O360" s="1" t="str">
        <f aca="false">I360&amp;" "&amp;J360&amp;" "&amp;K360&amp;" "&amp;L360&amp;" "&amp;M360</f>
        <v>N359 ( WIRE 123 ) X6400 Y1932.71666666668 G111</v>
      </c>
    </row>
    <row r="361" customFormat="false" ht="13.8" hidden="false" customHeight="false" outlineLevel="0" collapsed="false">
      <c r="D361" s="1" t="n">
        <f aca="false">D360-1</f>
        <v>122</v>
      </c>
      <c r="E361" s="1" t="n">
        <f aca="false">E360+$B$4</f>
        <v>6400</v>
      </c>
      <c r="F361" s="1" t="n">
        <f aca="false">F360+$B$5</f>
        <v>1937.50833333334</v>
      </c>
      <c r="I361" s="1" t="s">
        <v>380</v>
      </c>
      <c r="J361" s="1" t="str">
        <f aca="false">"( WIRE "&amp;D361&amp;" )"</f>
        <v>( WIRE 122 )</v>
      </c>
      <c r="K361" s="1" t="str">
        <f aca="false">"X"&amp;$E361</f>
        <v>X6400</v>
      </c>
      <c r="L361" s="1" t="str">
        <f aca="false">"Y"&amp;F361</f>
        <v>Y1937.50833333334</v>
      </c>
      <c r="M361" s="1" t="str">
        <f aca="false">"G111"</f>
        <v>G111</v>
      </c>
      <c r="O361" s="1" t="str">
        <f aca="false">I361&amp;" "&amp;J361&amp;" "&amp;K361&amp;" "&amp;L361&amp;" "&amp;M361</f>
        <v>N360 ( WIRE 122 ) X6400 Y1937.50833333334 G111</v>
      </c>
    </row>
    <row r="362" customFormat="false" ht="13.8" hidden="false" customHeight="false" outlineLevel="0" collapsed="false">
      <c r="D362" s="1" t="n">
        <f aca="false">D361-1</f>
        <v>121</v>
      </c>
      <c r="E362" s="1" t="n">
        <f aca="false">E361+$B$4</f>
        <v>6400</v>
      </c>
      <c r="F362" s="1" t="n">
        <f aca="false">F361+$B$5</f>
        <v>1942.30000000001</v>
      </c>
      <c r="I362" s="1" t="s">
        <v>381</v>
      </c>
      <c r="J362" s="1" t="str">
        <f aca="false">"( WIRE "&amp;D362&amp;" )"</f>
        <v>( WIRE 121 )</v>
      </c>
      <c r="K362" s="1" t="str">
        <f aca="false">"X"&amp;$E362</f>
        <v>X6400</v>
      </c>
      <c r="L362" s="1" t="str">
        <f aca="false">"Y"&amp;F362</f>
        <v>Y1942.30000000001</v>
      </c>
      <c r="M362" s="1" t="str">
        <f aca="false">"G111"</f>
        <v>G111</v>
      </c>
      <c r="O362" s="1" t="str">
        <f aca="false">I362&amp;" "&amp;J362&amp;" "&amp;K362&amp;" "&amp;L362&amp;" "&amp;M362</f>
        <v>N361 ( WIRE 121 ) X6400 Y1942.30000000001 G111</v>
      </c>
    </row>
    <row r="363" customFormat="false" ht="13.8" hidden="false" customHeight="false" outlineLevel="0" collapsed="false">
      <c r="D363" s="1" t="n">
        <f aca="false">D362-1</f>
        <v>120</v>
      </c>
      <c r="E363" s="1" t="n">
        <f aca="false">E362+$B$4</f>
        <v>6400</v>
      </c>
      <c r="F363" s="1" t="n">
        <f aca="false">F362+$B$5</f>
        <v>1947.09166666668</v>
      </c>
      <c r="I363" s="1" t="s">
        <v>382</v>
      </c>
      <c r="J363" s="1" t="str">
        <f aca="false">"( WIRE "&amp;D363&amp;" )"</f>
        <v>( WIRE 120 )</v>
      </c>
      <c r="K363" s="1" t="str">
        <f aca="false">"X"&amp;$E363</f>
        <v>X6400</v>
      </c>
      <c r="L363" s="1" t="str">
        <f aca="false">"Y"&amp;F363</f>
        <v>Y1947.09166666668</v>
      </c>
      <c r="M363" s="1" t="str">
        <f aca="false">"G111"</f>
        <v>G111</v>
      </c>
      <c r="O363" s="1" t="str">
        <f aca="false">I363&amp;" "&amp;J363&amp;" "&amp;K363&amp;" "&amp;L363&amp;" "&amp;M363</f>
        <v>N362 ( WIRE 120 ) X6400 Y1947.09166666668 G111</v>
      </c>
    </row>
    <row r="364" customFormat="false" ht="13.8" hidden="false" customHeight="false" outlineLevel="0" collapsed="false">
      <c r="D364" s="1" t="n">
        <f aca="false">D363-1</f>
        <v>119</v>
      </c>
      <c r="E364" s="1" t="n">
        <f aca="false">E363+$B$4</f>
        <v>6400</v>
      </c>
      <c r="F364" s="1" t="n">
        <f aca="false">F363+$B$5</f>
        <v>1951.88333333334</v>
      </c>
      <c r="I364" s="1" t="s">
        <v>383</v>
      </c>
      <c r="J364" s="1" t="str">
        <f aca="false">"( WIRE "&amp;D364&amp;" )"</f>
        <v>( WIRE 119 )</v>
      </c>
      <c r="K364" s="1" t="str">
        <f aca="false">"X"&amp;$E364</f>
        <v>X6400</v>
      </c>
      <c r="L364" s="1" t="str">
        <f aca="false">"Y"&amp;F364</f>
        <v>Y1951.88333333334</v>
      </c>
      <c r="M364" s="1" t="str">
        <f aca="false">"G111"</f>
        <v>G111</v>
      </c>
      <c r="O364" s="1" t="str">
        <f aca="false">I364&amp;" "&amp;J364&amp;" "&amp;K364&amp;" "&amp;L364&amp;" "&amp;M364</f>
        <v>N363 ( WIRE 119 ) X6400 Y1951.88333333334 G111</v>
      </c>
    </row>
    <row r="365" customFormat="false" ht="13.8" hidden="false" customHeight="false" outlineLevel="0" collapsed="false">
      <c r="D365" s="1" t="n">
        <f aca="false">D364-1</f>
        <v>118</v>
      </c>
      <c r="E365" s="1" t="n">
        <f aca="false">E364+$B$4</f>
        <v>6400</v>
      </c>
      <c r="F365" s="1" t="n">
        <f aca="false">F364+$B$5</f>
        <v>1956.67500000001</v>
      </c>
      <c r="I365" s="1" t="s">
        <v>384</v>
      </c>
      <c r="J365" s="1" t="str">
        <f aca="false">"( WIRE "&amp;D365&amp;" )"</f>
        <v>( WIRE 118 )</v>
      </c>
      <c r="K365" s="1" t="str">
        <f aca="false">"X"&amp;$E365</f>
        <v>X6400</v>
      </c>
      <c r="L365" s="1" t="str">
        <f aca="false">"Y"&amp;F365</f>
        <v>Y1956.67500000001</v>
      </c>
      <c r="M365" s="1" t="str">
        <f aca="false">"G111"</f>
        <v>G111</v>
      </c>
      <c r="O365" s="1" t="str">
        <f aca="false">I365&amp;" "&amp;J365&amp;" "&amp;K365&amp;" "&amp;L365&amp;" "&amp;M365</f>
        <v>N364 ( WIRE 118 ) X6400 Y1956.67500000001 G111</v>
      </c>
    </row>
    <row r="366" customFormat="false" ht="13.8" hidden="false" customHeight="false" outlineLevel="0" collapsed="false">
      <c r="D366" s="1" t="n">
        <f aca="false">D365-1</f>
        <v>117</v>
      </c>
      <c r="E366" s="1" t="n">
        <f aca="false">E365+$B$4</f>
        <v>6400</v>
      </c>
      <c r="F366" s="1" t="n">
        <f aca="false">F365+$B$5</f>
        <v>1961.46666666668</v>
      </c>
      <c r="I366" s="1" t="s">
        <v>385</v>
      </c>
      <c r="J366" s="1" t="str">
        <f aca="false">"( WIRE "&amp;D366&amp;" )"</f>
        <v>( WIRE 117 )</v>
      </c>
      <c r="K366" s="1" t="str">
        <f aca="false">"X"&amp;$E366</f>
        <v>X6400</v>
      </c>
      <c r="L366" s="1" t="str">
        <f aca="false">"Y"&amp;F366</f>
        <v>Y1961.46666666668</v>
      </c>
      <c r="M366" s="1" t="str">
        <f aca="false">"G111"</f>
        <v>G111</v>
      </c>
      <c r="O366" s="1" t="str">
        <f aca="false">I366&amp;" "&amp;J366&amp;" "&amp;K366&amp;" "&amp;L366&amp;" "&amp;M366</f>
        <v>N365 ( WIRE 117 ) X6400 Y1961.46666666668 G111</v>
      </c>
    </row>
    <row r="367" customFormat="false" ht="13.8" hidden="false" customHeight="false" outlineLevel="0" collapsed="false">
      <c r="D367" s="1" t="n">
        <f aca="false">D366-1</f>
        <v>116</v>
      </c>
      <c r="E367" s="1" t="n">
        <f aca="false">E366+$B$4</f>
        <v>6400</v>
      </c>
      <c r="F367" s="1" t="n">
        <f aca="false">F366+$B$5</f>
        <v>1966.25833333335</v>
      </c>
      <c r="I367" s="1" t="s">
        <v>386</v>
      </c>
      <c r="J367" s="1" t="str">
        <f aca="false">"( WIRE "&amp;D367&amp;" )"</f>
        <v>( WIRE 116 )</v>
      </c>
      <c r="K367" s="1" t="str">
        <f aca="false">"X"&amp;$E367</f>
        <v>X6400</v>
      </c>
      <c r="L367" s="1" t="str">
        <f aca="false">"Y"&amp;F367</f>
        <v>Y1966.25833333335</v>
      </c>
      <c r="M367" s="1" t="str">
        <f aca="false">"G111"</f>
        <v>G111</v>
      </c>
      <c r="O367" s="1" t="str">
        <f aca="false">I367&amp;" "&amp;J367&amp;" "&amp;K367&amp;" "&amp;L367&amp;" "&amp;M367</f>
        <v>N366 ( WIRE 116 ) X6400 Y1966.25833333335 G111</v>
      </c>
    </row>
    <row r="368" customFormat="false" ht="13.8" hidden="false" customHeight="false" outlineLevel="0" collapsed="false">
      <c r="D368" s="1" t="n">
        <f aca="false">D367-1</f>
        <v>115</v>
      </c>
      <c r="E368" s="1" t="n">
        <f aca="false">E367+$B$4</f>
        <v>6400</v>
      </c>
      <c r="F368" s="1" t="n">
        <f aca="false">F367+$B$5</f>
        <v>1971.05000000001</v>
      </c>
      <c r="I368" s="1" t="s">
        <v>387</v>
      </c>
      <c r="J368" s="1" t="str">
        <f aca="false">"( WIRE "&amp;D368&amp;" )"</f>
        <v>( WIRE 115 )</v>
      </c>
      <c r="K368" s="1" t="str">
        <f aca="false">"X"&amp;$E368</f>
        <v>X6400</v>
      </c>
      <c r="L368" s="1" t="str">
        <f aca="false">"Y"&amp;F368</f>
        <v>Y1971.05000000001</v>
      </c>
      <c r="M368" s="1" t="str">
        <f aca="false">"G111"</f>
        <v>G111</v>
      </c>
      <c r="O368" s="1" t="str">
        <f aca="false">I368&amp;" "&amp;J368&amp;" "&amp;K368&amp;" "&amp;L368&amp;" "&amp;M368</f>
        <v>N367 ( WIRE 115 ) X6400 Y1971.05000000001 G111</v>
      </c>
    </row>
    <row r="369" customFormat="false" ht="13.8" hidden="false" customHeight="false" outlineLevel="0" collapsed="false">
      <c r="D369" s="1" t="n">
        <f aca="false">D368-1</f>
        <v>114</v>
      </c>
      <c r="E369" s="1" t="n">
        <f aca="false">E368+$B$4</f>
        <v>6400</v>
      </c>
      <c r="F369" s="1" t="n">
        <f aca="false">F368+$B$5</f>
        <v>1975.84166666668</v>
      </c>
      <c r="I369" s="1" t="s">
        <v>388</v>
      </c>
      <c r="J369" s="1" t="str">
        <f aca="false">"( WIRE "&amp;D369&amp;" )"</f>
        <v>( WIRE 114 )</v>
      </c>
      <c r="K369" s="1" t="str">
        <f aca="false">"X"&amp;$E369</f>
        <v>X6400</v>
      </c>
      <c r="L369" s="1" t="str">
        <f aca="false">"Y"&amp;F369</f>
        <v>Y1975.84166666668</v>
      </c>
      <c r="M369" s="1" t="str">
        <f aca="false">"G111"</f>
        <v>G111</v>
      </c>
      <c r="O369" s="1" t="str">
        <f aca="false">I369&amp;" "&amp;J369&amp;" "&amp;K369&amp;" "&amp;L369&amp;" "&amp;M369</f>
        <v>N368 ( WIRE 114 ) X6400 Y1975.84166666668 G111</v>
      </c>
    </row>
    <row r="370" customFormat="false" ht="13.8" hidden="false" customHeight="false" outlineLevel="0" collapsed="false">
      <c r="D370" s="1" t="n">
        <f aca="false">D369-1</f>
        <v>113</v>
      </c>
      <c r="E370" s="1" t="n">
        <f aca="false">E369+$B$4</f>
        <v>6400</v>
      </c>
      <c r="F370" s="1" t="n">
        <f aca="false">F369+$B$5</f>
        <v>1980.63333333335</v>
      </c>
      <c r="I370" s="1" t="s">
        <v>389</v>
      </c>
      <c r="J370" s="1" t="str">
        <f aca="false">"( WIRE "&amp;D370&amp;" )"</f>
        <v>( WIRE 113 )</v>
      </c>
      <c r="K370" s="1" t="str">
        <f aca="false">"X"&amp;$E370</f>
        <v>X6400</v>
      </c>
      <c r="L370" s="1" t="str">
        <f aca="false">"Y"&amp;F370</f>
        <v>Y1980.63333333335</v>
      </c>
      <c r="M370" s="1" t="str">
        <f aca="false">"G111"</f>
        <v>G111</v>
      </c>
      <c r="O370" s="1" t="str">
        <f aca="false">I370&amp;" "&amp;J370&amp;" "&amp;K370&amp;" "&amp;L370&amp;" "&amp;M370</f>
        <v>N369 ( WIRE 113 ) X6400 Y1980.63333333335 G111</v>
      </c>
    </row>
    <row r="371" customFormat="false" ht="13.8" hidden="false" customHeight="false" outlineLevel="0" collapsed="false">
      <c r="D371" s="1" t="n">
        <f aca="false">D370-1</f>
        <v>112</v>
      </c>
      <c r="E371" s="1" t="n">
        <f aca="false">E370+$B$4</f>
        <v>6400</v>
      </c>
      <c r="F371" s="1" t="n">
        <f aca="false">F370+$B$5</f>
        <v>1985.42500000001</v>
      </c>
      <c r="I371" s="1" t="s">
        <v>390</v>
      </c>
      <c r="J371" s="1" t="str">
        <f aca="false">"( WIRE "&amp;D371&amp;" )"</f>
        <v>( WIRE 112 )</v>
      </c>
      <c r="K371" s="1" t="str">
        <f aca="false">"X"&amp;$E371</f>
        <v>X6400</v>
      </c>
      <c r="L371" s="1" t="str">
        <f aca="false">"Y"&amp;F371</f>
        <v>Y1985.42500000001</v>
      </c>
      <c r="M371" s="1" t="str">
        <f aca="false">"G111"</f>
        <v>G111</v>
      </c>
      <c r="O371" s="1" t="str">
        <f aca="false">I371&amp;" "&amp;J371&amp;" "&amp;K371&amp;" "&amp;L371&amp;" "&amp;M371</f>
        <v>N370 ( WIRE 112 ) X6400 Y1985.42500000001 G111</v>
      </c>
    </row>
    <row r="372" customFormat="false" ht="13.8" hidden="false" customHeight="false" outlineLevel="0" collapsed="false">
      <c r="D372" s="1" t="n">
        <f aca="false">D371-1</f>
        <v>111</v>
      </c>
      <c r="E372" s="1" t="n">
        <f aca="false">E371+$B$4</f>
        <v>6400</v>
      </c>
      <c r="F372" s="1" t="n">
        <f aca="false">F371+$B$5</f>
        <v>1990.21666666668</v>
      </c>
      <c r="I372" s="1" t="s">
        <v>391</v>
      </c>
      <c r="J372" s="1" t="str">
        <f aca="false">"( WIRE "&amp;D372&amp;" )"</f>
        <v>( WIRE 111 )</v>
      </c>
      <c r="K372" s="1" t="str">
        <f aca="false">"X"&amp;$E372</f>
        <v>X6400</v>
      </c>
      <c r="L372" s="1" t="str">
        <f aca="false">"Y"&amp;F372</f>
        <v>Y1990.21666666668</v>
      </c>
      <c r="M372" s="1" t="str">
        <f aca="false">"G111"</f>
        <v>G111</v>
      </c>
      <c r="O372" s="1" t="str">
        <f aca="false">I372&amp;" "&amp;J372&amp;" "&amp;K372&amp;" "&amp;L372&amp;" "&amp;M372</f>
        <v>N371 ( WIRE 111 ) X6400 Y1990.21666666668 G111</v>
      </c>
    </row>
    <row r="373" customFormat="false" ht="13.8" hidden="false" customHeight="false" outlineLevel="0" collapsed="false">
      <c r="D373" s="1" t="n">
        <f aca="false">D372-1</f>
        <v>110</v>
      </c>
      <c r="E373" s="1" t="n">
        <f aca="false">E372+$B$4</f>
        <v>6400</v>
      </c>
      <c r="F373" s="1" t="n">
        <f aca="false">F372+$B$5</f>
        <v>1995.00833333335</v>
      </c>
      <c r="I373" s="1" t="s">
        <v>392</v>
      </c>
      <c r="J373" s="1" t="str">
        <f aca="false">"( WIRE "&amp;D373&amp;" )"</f>
        <v>( WIRE 110 )</v>
      </c>
      <c r="K373" s="1" t="str">
        <f aca="false">"X"&amp;$E373</f>
        <v>X6400</v>
      </c>
      <c r="L373" s="1" t="str">
        <f aca="false">"Y"&amp;F373</f>
        <v>Y1995.00833333335</v>
      </c>
      <c r="M373" s="1" t="str">
        <f aca="false">"G111"</f>
        <v>G111</v>
      </c>
      <c r="O373" s="1" t="str">
        <f aca="false">I373&amp;" "&amp;J373&amp;" "&amp;K373&amp;" "&amp;L373&amp;" "&amp;M373</f>
        <v>N372 ( WIRE 110 ) X6400 Y1995.00833333335 G111</v>
      </c>
    </row>
    <row r="374" customFormat="false" ht="13.8" hidden="false" customHeight="false" outlineLevel="0" collapsed="false">
      <c r="D374" s="1" t="n">
        <f aca="false">D373-1</f>
        <v>109</v>
      </c>
      <c r="E374" s="1" t="n">
        <f aca="false">E373+$B$4</f>
        <v>6400</v>
      </c>
      <c r="F374" s="1" t="n">
        <f aca="false">F373+$B$5</f>
        <v>1999.80000000001</v>
      </c>
      <c r="I374" s="1" t="s">
        <v>393</v>
      </c>
      <c r="J374" s="1" t="str">
        <f aca="false">"( WIRE "&amp;D374&amp;" )"</f>
        <v>( WIRE 109 )</v>
      </c>
      <c r="K374" s="1" t="str">
        <f aca="false">"X"&amp;$E374</f>
        <v>X6400</v>
      </c>
      <c r="L374" s="1" t="str">
        <f aca="false">"Y"&amp;F374</f>
        <v>Y1999.80000000001</v>
      </c>
      <c r="M374" s="1" t="str">
        <f aca="false">"G111"</f>
        <v>G111</v>
      </c>
      <c r="O374" s="1" t="str">
        <f aca="false">I374&amp;" "&amp;J374&amp;" "&amp;K374&amp;" "&amp;L374&amp;" "&amp;M374</f>
        <v>N373 ( WIRE 109 ) X6400 Y1999.80000000001 G111</v>
      </c>
    </row>
    <row r="375" customFormat="false" ht="13.8" hidden="false" customHeight="false" outlineLevel="0" collapsed="false">
      <c r="D375" s="1" t="n">
        <f aca="false">D374-1</f>
        <v>108</v>
      </c>
      <c r="E375" s="1" t="n">
        <f aca="false">E374+$B$4</f>
        <v>6400</v>
      </c>
      <c r="F375" s="1" t="n">
        <f aca="false">F374+$B$5</f>
        <v>2004.59166666668</v>
      </c>
      <c r="I375" s="1" t="s">
        <v>394</v>
      </c>
      <c r="J375" s="1" t="str">
        <f aca="false">"( WIRE "&amp;D375&amp;" )"</f>
        <v>( WIRE 108 )</v>
      </c>
      <c r="K375" s="1" t="str">
        <f aca="false">"X"&amp;$E375</f>
        <v>X6400</v>
      </c>
      <c r="L375" s="1" t="str">
        <f aca="false">"Y"&amp;F375</f>
        <v>Y2004.59166666668</v>
      </c>
      <c r="M375" s="1" t="str">
        <f aca="false">"G111"</f>
        <v>G111</v>
      </c>
      <c r="O375" s="1" t="str">
        <f aca="false">I375&amp;" "&amp;J375&amp;" "&amp;K375&amp;" "&amp;L375&amp;" "&amp;M375</f>
        <v>N374 ( WIRE 108 ) X6400 Y2004.59166666668 G111</v>
      </c>
    </row>
    <row r="376" customFormat="false" ht="13.8" hidden="false" customHeight="false" outlineLevel="0" collapsed="false">
      <c r="D376" s="1" t="n">
        <f aca="false">D375-1</f>
        <v>107</v>
      </c>
      <c r="E376" s="1" t="n">
        <f aca="false">E375+$B$4</f>
        <v>6400</v>
      </c>
      <c r="F376" s="1" t="n">
        <f aca="false">F375+$B$5</f>
        <v>2009.38333333335</v>
      </c>
      <c r="I376" s="1" t="s">
        <v>395</v>
      </c>
      <c r="J376" s="1" t="str">
        <f aca="false">"( WIRE "&amp;D376&amp;" )"</f>
        <v>( WIRE 107 )</v>
      </c>
      <c r="K376" s="1" t="str">
        <f aca="false">"X"&amp;$E376</f>
        <v>X6400</v>
      </c>
      <c r="L376" s="1" t="str">
        <f aca="false">"Y"&amp;F376</f>
        <v>Y2009.38333333335</v>
      </c>
      <c r="M376" s="1" t="str">
        <f aca="false">"G111"</f>
        <v>G111</v>
      </c>
      <c r="O376" s="1" t="str">
        <f aca="false">I376&amp;" "&amp;J376&amp;" "&amp;K376&amp;" "&amp;L376&amp;" "&amp;M376</f>
        <v>N375 ( WIRE 107 ) X6400 Y2009.38333333335 G111</v>
      </c>
    </row>
    <row r="377" customFormat="false" ht="13.8" hidden="false" customHeight="false" outlineLevel="0" collapsed="false">
      <c r="D377" s="1" t="n">
        <f aca="false">D376-1</f>
        <v>106</v>
      </c>
      <c r="E377" s="1" t="n">
        <f aca="false">E376+$B$4</f>
        <v>6400</v>
      </c>
      <c r="F377" s="1" t="n">
        <f aca="false">F376+$B$5</f>
        <v>2014.17500000001</v>
      </c>
      <c r="I377" s="1" t="s">
        <v>396</v>
      </c>
      <c r="J377" s="1" t="str">
        <f aca="false">"( WIRE "&amp;D377&amp;" )"</f>
        <v>( WIRE 106 )</v>
      </c>
      <c r="K377" s="1" t="str">
        <f aca="false">"X"&amp;$E377</f>
        <v>X6400</v>
      </c>
      <c r="L377" s="1" t="str">
        <f aca="false">"Y"&amp;F377</f>
        <v>Y2014.17500000001</v>
      </c>
      <c r="M377" s="1" t="str">
        <f aca="false">"G111"</f>
        <v>G111</v>
      </c>
      <c r="O377" s="1" t="str">
        <f aca="false">I377&amp;" "&amp;J377&amp;" "&amp;K377&amp;" "&amp;L377&amp;" "&amp;M377</f>
        <v>N376 ( WIRE 106 ) X6400 Y2014.17500000001 G111</v>
      </c>
    </row>
    <row r="378" customFormat="false" ht="13.8" hidden="false" customHeight="false" outlineLevel="0" collapsed="false">
      <c r="D378" s="1" t="n">
        <f aca="false">D377-1</f>
        <v>105</v>
      </c>
      <c r="E378" s="1" t="n">
        <f aca="false">E377+$B$4</f>
        <v>6400</v>
      </c>
      <c r="F378" s="1" t="n">
        <f aca="false">F377+$B$5</f>
        <v>2018.96666666668</v>
      </c>
      <c r="I378" s="1" t="s">
        <v>397</v>
      </c>
      <c r="J378" s="1" t="str">
        <f aca="false">"( WIRE "&amp;D378&amp;" )"</f>
        <v>( WIRE 105 )</v>
      </c>
      <c r="K378" s="1" t="str">
        <f aca="false">"X"&amp;$E378</f>
        <v>X6400</v>
      </c>
      <c r="L378" s="1" t="str">
        <f aca="false">"Y"&amp;F378</f>
        <v>Y2018.96666666668</v>
      </c>
      <c r="M378" s="1" t="str">
        <f aca="false">"G111"</f>
        <v>G111</v>
      </c>
      <c r="O378" s="1" t="str">
        <f aca="false">I378&amp;" "&amp;J378&amp;" "&amp;K378&amp;" "&amp;L378&amp;" "&amp;M378</f>
        <v>N377 ( WIRE 105 ) X6400 Y2018.96666666668 G111</v>
      </c>
    </row>
    <row r="379" customFormat="false" ht="13.8" hidden="false" customHeight="false" outlineLevel="0" collapsed="false">
      <c r="D379" s="1" t="n">
        <f aca="false">D378-1</f>
        <v>104</v>
      </c>
      <c r="E379" s="1" t="n">
        <f aca="false">E378+$B$4</f>
        <v>6400</v>
      </c>
      <c r="F379" s="1" t="n">
        <f aca="false">F378+$B$5</f>
        <v>2023.75833333335</v>
      </c>
      <c r="I379" s="1" t="s">
        <v>398</v>
      </c>
      <c r="J379" s="1" t="str">
        <f aca="false">"( WIRE "&amp;D379&amp;" )"</f>
        <v>( WIRE 104 )</v>
      </c>
      <c r="K379" s="1" t="str">
        <f aca="false">"X"&amp;$E379</f>
        <v>X6400</v>
      </c>
      <c r="L379" s="1" t="str">
        <f aca="false">"Y"&amp;F379</f>
        <v>Y2023.75833333335</v>
      </c>
      <c r="M379" s="1" t="str">
        <f aca="false">"G111"</f>
        <v>G111</v>
      </c>
      <c r="O379" s="1" t="str">
        <f aca="false">I379&amp;" "&amp;J379&amp;" "&amp;K379&amp;" "&amp;L379&amp;" "&amp;M379</f>
        <v>N378 ( WIRE 104 ) X6400 Y2023.75833333335 G111</v>
      </c>
    </row>
    <row r="380" customFormat="false" ht="13.8" hidden="false" customHeight="false" outlineLevel="0" collapsed="false">
      <c r="D380" s="1" t="n">
        <f aca="false">D379-1</f>
        <v>103</v>
      </c>
      <c r="E380" s="1" t="n">
        <f aca="false">E379+$B$4</f>
        <v>6400</v>
      </c>
      <c r="F380" s="1" t="n">
        <f aca="false">F379+$B$5</f>
        <v>2028.55000000001</v>
      </c>
      <c r="I380" s="1" t="s">
        <v>399</v>
      </c>
      <c r="J380" s="1" t="str">
        <f aca="false">"( WIRE "&amp;D380&amp;" )"</f>
        <v>( WIRE 103 )</v>
      </c>
      <c r="K380" s="1" t="str">
        <f aca="false">"X"&amp;$E380</f>
        <v>X6400</v>
      </c>
      <c r="L380" s="1" t="str">
        <f aca="false">"Y"&amp;F380</f>
        <v>Y2028.55000000001</v>
      </c>
      <c r="M380" s="1" t="str">
        <f aca="false">"G111"</f>
        <v>G111</v>
      </c>
      <c r="O380" s="1" t="str">
        <f aca="false">I380&amp;" "&amp;J380&amp;" "&amp;K380&amp;" "&amp;L380&amp;" "&amp;M380</f>
        <v>N379 ( WIRE 103 ) X6400 Y2028.55000000001 G111</v>
      </c>
    </row>
    <row r="381" customFormat="false" ht="13.8" hidden="false" customHeight="false" outlineLevel="0" collapsed="false">
      <c r="D381" s="1" t="n">
        <f aca="false">D380-1</f>
        <v>102</v>
      </c>
      <c r="E381" s="1" t="n">
        <f aca="false">E380+$B$4</f>
        <v>6400</v>
      </c>
      <c r="F381" s="1" t="n">
        <f aca="false">F380+$B$5</f>
        <v>2033.34166666668</v>
      </c>
      <c r="I381" s="1" t="s">
        <v>400</v>
      </c>
      <c r="J381" s="1" t="str">
        <f aca="false">"( WIRE "&amp;D381&amp;" )"</f>
        <v>( WIRE 102 )</v>
      </c>
      <c r="K381" s="1" t="str">
        <f aca="false">"X"&amp;$E381</f>
        <v>X6400</v>
      </c>
      <c r="L381" s="1" t="str">
        <f aca="false">"Y"&amp;F381</f>
        <v>Y2033.34166666668</v>
      </c>
      <c r="M381" s="1" t="str">
        <f aca="false">"G111"</f>
        <v>G111</v>
      </c>
      <c r="O381" s="1" t="str">
        <f aca="false">I381&amp;" "&amp;J381&amp;" "&amp;K381&amp;" "&amp;L381&amp;" "&amp;M381</f>
        <v>N380 ( WIRE 102 ) X6400 Y2033.34166666668 G111</v>
      </c>
    </row>
    <row r="382" customFormat="false" ht="13.8" hidden="false" customHeight="false" outlineLevel="0" collapsed="false">
      <c r="D382" s="1" t="n">
        <f aca="false">D381-1</f>
        <v>101</v>
      </c>
      <c r="E382" s="1" t="n">
        <f aca="false">E381+$B$4</f>
        <v>6400</v>
      </c>
      <c r="F382" s="1" t="n">
        <f aca="false">F381+$B$5</f>
        <v>2038.13333333335</v>
      </c>
      <c r="I382" s="1" t="s">
        <v>401</v>
      </c>
      <c r="J382" s="1" t="str">
        <f aca="false">"( WIRE "&amp;D382&amp;" )"</f>
        <v>( WIRE 101 )</v>
      </c>
      <c r="K382" s="1" t="str">
        <f aca="false">"X"&amp;$E382</f>
        <v>X6400</v>
      </c>
      <c r="L382" s="1" t="str">
        <f aca="false">"Y"&amp;F382</f>
        <v>Y2038.13333333335</v>
      </c>
      <c r="M382" s="1" t="str">
        <f aca="false">"G111"</f>
        <v>G111</v>
      </c>
      <c r="O382" s="1" t="str">
        <f aca="false">I382&amp;" "&amp;J382&amp;" "&amp;K382&amp;" "&amp;L382&amp;" "&amp;M382</f>
        <v>N381 ( WIRE 101 ) X6400 Y2038.13333333335 G111</v>
      </c>
    </row>
    <row r="383" customFormat="false" ht="13.8" hidden="false" customHeight="false" outlineLevel="0" collapsed="false">
      <c r="D383" s="1" t="n">
        <f aca="false">D382-1</f>
        <v>100</v>
      </c>
      <c r="E383" s="1" t="n">
        <f aca="false">E382+$B$4</f>
        <v>6400</v>
      </c>
      <c r="F383" s="1" t="n">
        <f aca="false">F382+$B$5</f>
        <v>2042.92500000001</v>
      </c>
      <c r="I383" s="1" t="s">
        <v>402</v>
      </c>
      <c r="J383" s="1" t="str">
        <f aca="false">"( WIRE "&amp;D383&amp;" )"</f>
        <v>( WIRE 100 )</v>
      </c>
      <c r="K383" s="1" t="str">
        <f aca="false">"X"&amp;$E383</f>
        <v>X6400</v>
      </c>
      <c r="L383" s="1" t="str">
        <f aca="false">"Y"&amp;F383</f>
        <v>Y2042.92500000001</v>
      </c>
      <c r="M383" s="1" t="str">
        <f aca="false">"G111"</f>
        <v>G111</v>
      </c>
      <c r="O383" s="1" t="str">
        <f aca="false">I383&amp;" "&amp;J383&amp;" "&amp;K383&amp;" "&amp;L383&amp;" "&amp;M383</f>
        <v>N382 ( WIRE 100 ) X6400 Y2042.92500000001 G111</v>
      </c>
    </row>
    <row r="384" customFormat="false" ht="13.8" hidden="false" customHeight="false" outlineLevel="0" collapsed="false">
      <c r="D384" s="1" t="n">
        <f aca="false">D383-1</f>
        <v>99</v>
      </c>
      <c r="E384" s="1" t="n">
        <f aca="false">E383+$B$4</f>
        <v>6400</v>
      </c>
      <c r="F384" s="1" t="n">
        <f aca="false">F383+$B$5</f>
        <v>2047.71666666668</v>
      </c>
      <c r="I384" s="1" t="s">
        <v>403</v>
      </c>
      <c r="J384" s="1" t="str">
        <f aca="false">"( WIRE "&amp;D384&amp;" )"</f>
        <v>( WIRE 99 )</v>
      </c>
      <c r="K384" s="1" t="str">
        <f aca="false">"X"&amp;$E384</f>
        <v>X6400</v>
      </c>
      <c r="L384" s="1" t="str">
        <f aca="false">"Y"&amp;F384</f>
        <v>Y2047.71666666668</v>
      </c>
      <c r="M384" s="1" t="str">
        <f aca="false">"G111"</f>
        <v>G111</v>
      </c>
      <c r="O384" s="1" t="str">
        <f aca="false">I384&amp;" "&amp;J384&amp;" "&amp;K384&amp;" "&amp;L384&amp;" "&amp;M384</f>
        <v>N383 ( WIRE 99 ) X6400 Y2047.71666666668 G111</v>
      </c>
    </row>
    <row r="385" customFormat="false" ht="13.8" hidden="false" customHeight="false" outlineLevel="0" collapsed="false">
      <c r="D385" s="1" t="n">
        <f aca="false">D384-1</f>
        <v>98</v>
      </c>
      <c r="E385" s="1" t="n">
        <f aca="false">E384+$B$4</f>
        <v>6400</v>
      </c>
      <c r="F385" s="1" t="n">
        <f aca="false">F384+$B$5</f>
        <v>2052.50833333335</v>
      </c>
      <c r="I385" s="1" t="s">
        <v>404</v>
      </c>
      <c r="J385" s="1" t="str">
        <f aca="false">"( WIRE "&amp;D385&amp;" )"</f>
        <v>( WIRE 98 )</v>
      </c>
      <c r="K385" s="1" t="str">
        <f aca="false">"X"&amp;$E385</f>
        <v>X6400</v>
      </c>
      <c r="L385" s="1" t="str">
        <f aca="false">"Y"&amp;F385</f>
        <v>Y2052.50833333335</v>
      </c>
      <c r="M385" s="1" t="str">
        <f aca="false">"G111"</f>
        <v>G111</v>
      </c>
      <c r="O385" s="1" t="str">
        <f aca="false">I385&amp;" "&amp;J385&amp;" "&amp;K385&amp;" "&amp;L385&amp;" "&amp;M385</f>
        <v>N384 ( WIRE 98 ) X6400 Y2052.50833333335 G111</v>
      </c>
    </row>
    <row r="386" customFormat="false" ht="13.8" hidden="false" customHeight="false" outlineLevel="0" collapsed="false">
      <c r="D386" s="1" t="n">
        <f aca="false">D385-1</f>
        <v>97</v>
      </c>
      <c r="E386" s="1" t="n">
        <f aca="false">E385+$B$4</f>
        <v>6400</v>
      </c>
      <c r="F386" s="1" t="n">
        <f aca="false">F385+$B$5</f>
        <v>2057.30000000001</v>
      </c>
      <c r="I386" s="1" t="s">
        <v>405</v>
      </c>
      <c r="J386" s="1" t="str">
        <f aca="false">"( WIRE "&amp;D386&amp;" )"</f>
        <v>( WIRE 97 )</v>
      </c>
      <c r="K386" s="1" t="str">
        <f aca="false">"X"&amp;$E386</f>
        <v>X6400</v>
      </c>
      <c r="L386" s="1" t="str">
        <f aca="false">"Y"&amp;F386</f>
        <v>Y2057.30000000001</v>
      </c>
      <c r="M386" s="1" t="str">
        <f aca="false">"G111"</f>
        <v>G111</v>
      </c>
      <c r="O386" s="1" t="str">
        <f aca="false">I386&amp;" "&amp;J386&amp;" "&amp;K386&amp;" "&amp;L386&amp;" "&amp;M386</f>
        <v>N385 ( WIRE 97 ) X6400 Y2057.30000000001 G111</v>
      </c>
    </row>
    <row r="387" customFormat="false" ht="13.8" hidden="false" customHeight="false" outlineLevel="0" collapsed="false">
      <c r="D387" s="1" t="n">
        <f aca="false">D386-1</f>
        <v>96</v>
      </c>
      <c r="E387" s="1" t="n">
        <f aca="false">E386+$B$4</f>
        <v>6400</v>
      </c>
      <c r="F387" s="1" t="n">
        <f aca="false">F386+$B$5</f>
        <v>2062.09166666668</v>
      </c>
      <c r="I387" s="1" t="s">
        <v>406</v>
      </c>
      <c r="J387" s="1" t="str">
        <f aca="false">"( WIRE "&amp;D387&amp;" )"</f>
        <v>( WIRE 96 )</v>
      </c>
      <c r="K387" s="1" t="str">
        <f aca="false">"X"&amp;$E387</f>
        <v>X6400</v>
      </c>
      <c r="L387" s="1" t="str">
        <f aca="false">"Y"&amp;F387</f>
        <v>Y2062.09166666668</v>
      </c>
      <c r="M387" s="1" t="str">
        <f aca="false">"G111"</f>
        <v>G111</v>
      </c>
      <c r="O387" s="1" t="str">
        <f aca="false">I387&amp;" "&amp;J387&amp;" "&amp;K387&amp;" "&amp;L387&amp;" "&amp;M387</f>
        <v>N386 ( WIRE 96 ) X6400 Y2062.09166666668 G111</v>
      </c>
    </row>
    <row r="388" customFormat="false" ht="13.8" hidden="false" customHeight="false" outlineLevel="0" collapsed="false">
      <c r="D388" s="1" t="n">
        <f aca="false">D387-1</f>
        <v>95</v>
      </c>
      <c r="E388" s="1" t="n">
        <f aca="false">E387+$B$4</f>
        <v>6400</v>
      </c>
      <c r="F388" s="1" t="n">
        <f aca="false">F387+$B$5</f>
        <v>2066.88333333335</v>
      </c>
      <c r="I388" s="1" t="s">
        <v>407</v>
      </c>
      <c r="J388" s="1" t="str">
        <f aca="false">"( WIRE "&amp;D388&amp;" )"</f>
        <v>( WIRE 95 )</v>
      </c>
      <c r="K388" s="1" t="str">
        <f aca="false">"X"&amp;$E388</f>
        <v>X6400</v>
      </c>
      <c r="L388" s="1" t="str">
        <f aca="false">"Y"&amp;F388</f>
        <v>Y2066.88333333335</v>
      </c>
      <c r="M388" s="1" t="str">
        <f aca="false">"G111"</f>
        <v>G111</v>
      </c>
      <c r="O388" s="1" t="str">
        <f aca="false">I388&amp;" "&amp;J388&amp;" "&amp;K388&amp;" "&amp;L388&amp;" "&amp;M388</f>
        <v>N387 ( WIRE 95 ) X6400 Y2066.88333333335 G111</v>
      </c>
    </row>
    <row r="389" customFormat="false" ht="13.8" hidden="false" customHeight="false" outlineLevel="0" collapsed="false">
      <c r="D389" s="1" t="n">
        <f aca="false">D388-1</f>
        <v>94</v>
      </c>
      <c r="E389" s="1" t="n">
        <f aca="false">E388+$B$4</f>
        <v>6400</v>
      </c>
      <c r="F389" s="1" t="n">
        <f aca="false">F388+$B$5</f>
        <v>2071.67500000001</v>
      </c>
      <c r="I389" s="1" t="s">
        <v>408</v>
      </c>
      <c r="J389" s="1" t="str">
        <f aca="false">"( WIRE "&amp;D389&amp;" )"</f>
        <v>( WIRE 94 )</v>
      </c>
      <c r="K389" s="1" t="str">
        <f aca="false">"X"&amp;$E389</f>
        <v>X6400</v>
      </c>
      <c r="L389" s="1" t="str">
        <f aca="false">"Y"&amp;F389</f>
        <v>Y2071.67500000001</v>
      </c>
      <c r="M389" s="1" t="str">
        <f aca="false">"G111"</f>
        <v>G111</v>
      </c>
      <c r="O389" s="1" t="str">
        <f aca="false">I389&amp;" "&amp;J389&amp;" "&amp;K389&amp;" "&amp;L389&amp;" "&amp;M389</f>
        <v>N388 ( WIRE 94 ) X6400 Y2071.67500000001 G111</v>
      </c>
    </row>
    <row r="390" customFormat="false" ht="13.8" hidden="false" customHeight="false" outlineLevel="0" collapsed="false">
      <c r="D390" s="1" t="n">
        <f aca="false">D389-1</f>
        <v>93</v>
      </c>
      <c r="E390" s="1" t="n">
        <f aca="false">E389+$B$4</f>
        <v>6400</v>
      </c>
      <c r="F390" s="1" t="n">
        <f aca="false">F389+$B$5</f>
        <v>2076.46666666668</v>
      </c>
      <c r="I390" s="1" t="s">
        <v>409</v>
      </c>
      <c r="J390" s="1" t="str">
        <f aca="false">"( WIRE "&amp;D390&amp;" )"</f>
        <v>( WIRE 93 )</v>
      </c>
      <c r="K390" s="1" t="str">
        <f aca="false">"X"&amp;$E390</f>
        <v>X6400</v>
      </c>
      <c r="L390" s="1" t="str">
        <f aca="false">"Y"&amp;F390</f>
        <v>Y2076.46666666668</v>
      </c>
      <c r="M390" s="1" t="str">
        <f aca="false">"G111"</f>
        <v>G111</v>
      </c>
      <c r="O390" s="1" t="str">
        <f aca="false">I390&amp;" "&amp;J390&amp;" "&amp;K390&amp;" "&amp;L390&amp;" "&amp;M390</f>
        <v>N389 ( WIRE 93 ) X6400 Y2076.46666666668 G111</v>
      </c>
    </row>
    <row r="391" customFormat="false" ht="13.8" hidden="false" customHeight="false" outlineLevel="0" collapsed="false">
      <c r="D391" s="1" t="n">
        <f aca="false">D390-1</f>
        <v>92</v>
      </c>
      <c r="E391" s="1" t="n">
        <f aca="false">E390+$B$4</f>
        <v>6400</v>
      </c>
      <c r="F391" s="1" t="n">
        <f aca="false">F390+$B$5</f>
        <v>2081.25833333335</v>
      </c>
      <c r="I391" s="1" t="s">
        <v>410</v>
      </c>
      <c r="J391" s="1" t="str">
        <f aca="false">"( WIRE "&amp;D391&amp;" )"</f>
        <v>( WIRE 92 )</v>
      </c>
      <c r="K391" s="1" t="str">
        <f aca="false">"X"&amp;$E391</f>
        <v>X6400</v>
      </c>
      <c r="L391" s="1" t="str">
        <f aca="false">"Y"&amp;F391</f>
        <v>Y2081.25833333335</v>
      </c>
      <c r="M391" s="1" t="str">
        <f aca="false">"G111"</f>
        <v>G111</v>
      </c>
      <c r="O391" s="1" t="str">
        <f aca="false">I391&amp;" "&amp;J391&amp;" "&amp;K391&amp;" "&amp;L391&amp;" "&amp;M391</f>
        <v>N390 ( WIRE 92 ) X6400 Y2081.25833333335 G111</v>
      </c>
    </row>
    <row r="392" customFormat="false" ht="13.8" hidden="false" customHeight="false" outlineLevel="0" collapsed="false">
      <c r="D392" s="1" t="n">
        <f aca="false">D391-1</f>
        <v>91</v>
      </c>
      <c r="E392" s="1" t="n">
        <f aca="false">E391+$B$4</f>
        <v>6400</v>
      </c>
      <c r="F392" s="1" t="n">
        <f aca="false">F391+$B$5</f>
        <v>2086.05000000001</v>
      </c>
      <c r="I392" s="1" t="s">
        <v>411</v>
      </c>
      <c r="J392" s="1" t="str">
        <f aca="false">"( WIRE "&amp;D392&amp;" )"</f>
        <v>( WIRE 91 )</v>
      </c>
      <c r="K392" s="1" t="str">
        <f aca="false">"X"&amp;$E392</f>
        <v>X6400</v>
      </c>
      <c r="L392" s="1" t="str">
        <f aca="false">"Y"&amp;F392</f>
        <v>Y2086.05000000001</v>
      </c>
      <c r="M392" s="1" t="str">
        <f aca="false">"G111"</f>
        <v>G111</v>
      </c>
      <c r="O392" s="1" t="str">
        <f aca="false">I392&amp;" "&amp;J392&amp;" "&amp;K392&amp;" "&amp;L392&amp;" "&amp;M392</f>
        <v>N391 ( WIRE 91 ) X6400 Y2086.05000000001 G111</v>
      </c>
    </row>
    <row r="393" customFormat="false" ht="13.8" hidden="false" customHeight="false" outlineLevel="0" collapsed="false">
      <c r="D393" s="1" t="n">
        <f aca="false">D392-1</f>
        <v>90</v>
      </c>
      <c r="E393" s="1" t="n">
        <f aca="false">E392+$B$4</f>
        <v>6400</v>
      </c>
      <c r="F393" s="1" t="n">
        <f aca="false">F392+$B$5</f>
        <v>2090.84166666668</v>
      </c>
      <c r="I393" s="1" t="s">
        <v>412</v>
      </c>
      <c r="J393" s="1" t="str">
        <f aca="false">"( WIRE "&amp;D393&amp;" )"</f>
        <v>( WIRE 90 )</v>
      </c>
      <c r="K393" s="1" t="str">
        <f aca="false">"X"&amp;$E393</f>
        <v>X6400</v>
      </c>
      <c r="L393" s="1" t="str">
        <f aca="false">"Y"&amp;F393</f>
        <v>Y2090.84166666668</v>
      </c>
      <c r="M393" s="1" t="str">
        <f aca="false">"G111"</f>
        <v>G111</v>
      </c>
      <c r="O393" s="1" t="str">
        <f aca="false">I393&amp;" "&amp;J393&amp;" "&amp;K393&amp;" "&amp;L393&amp;" "&amp;M393</f>
        <v>N392 ( WIRE 90 ) X6400 Y2090.84166666668 G111</v>
      </c>
    </row>
    <row r="394" customFormat="false" ht="13.8" hidden="false" customHeight="false" outlineLevel="0" collapsed="false">
      <c r="D394" s="1" t="n">
        <f aca="false">D393-1</f>
        <v>89</v>
      </c>
      <c r="E394" s="1" t="n">
        <f aca="false">E393+$B$4</f>
        <v>6400</v>
      </c>
      <c r="F394" s="1" t="n">
        <f aca="false">F393+$B$5</f>
        <v>2095.63333333335</v>
      </c>
      <c r="I394" s="1" t="s">
        <v>413</v>
      </c>
      <c r="J394" s="1" t="str">
        <f aca="false">"( WIRE "&amp;D394&amp;" )"</f>
        <v>( WIRE 89 )</v>
      </c>
      <c r="K394" s="1" t="str">
        <f aca="false">"X"&amp;$E394</f>
        <v>X6400</v>
      </c>
      <c r="L394" s="1" t="str">
        <f aca="false">"Y"&amp;F394</f>
        <v>Y2095.63333333335</v>
      </c>
      <c r="M394" s="1" t="str">
        <f aca="false">"G111"</f>
        <v>G111</v>
      </c>
      <c r="O394" s="1" t="str">
        <f aca="false">I394&amp;" "&amp;J394&amp;" "&amp;K394&amp;" "&amp;L394&amp;" "&amp;M394</f>
        <v>N393 ( WIRE 89 ) X6400 Y2095.63333333335 G111</v>
      </c>
    </row>
    <row r="395" customFormat="false" ht="13.8" hidden="false" customHeight="false" outlineLevel="0" collapsed="false">
      <c r="D395" s="1" t="n">
        <f aca="false">D394-1</f>
        <v>88</v>
      </c>
      <c r="E395" s="1" t="n">
        <f aca="false">E394+$B$4</f>
        <v>6400</v>
      </c>
      <c r="F395" s="1" t="n">
        <f aca="false">F394+$B$5</f>
        <v>2100.42500000001</v>
      </c>
      <c r="I395" s="1" t="s">
        <v>414</v>
      </c>
      <c r="J395" s="1" t="str">
        <f aca="false">"( WIRE "&amp;D395&amp;" )"</f>
        <v>( WIRE 88 )</v>
      </c>
      <c r="K395" s="1" t="str">
        <f aca="false">"X"&amp;$E395</f>
        <v>X6400</v>
      </c>
      <c r="L395" s="1" t="str">
        <f aca="false">"Y"&amp;F395</f>
        <v>Y2100.42500000001</v>
      </c>
      <c r="M395" s="1" t="str">
        <f aca="false">"G111"</f>
        <v>G111</v>
      </c>
      <c r="O395" s="1" t="str">
        <f aca="false">I395&amp;" "&amp;J395&amp;" "&amp;K395&amp;" "&amp;L395&amp;" "&amp;M395</f>
        <v>N394 ( WIRE 88 ) X6400 Y2100.42500000001 G111</v>
      </c>
    </row>
    <row r="396" customFormat="false" ht="13.8" hidden="false" customHeight="false" outlineLevel="0" collapsed="false">
      <c r="D396" s="1" t="n">
        <f aca="false">D395-1</f>
        <v>87</v>
      </c>
      <c r="E396" s="1" t="n">
        <f aca="false">E395+$B$4</f>
        <v>6400</v>
      </c>
      <c r="F396" s="1" t="n">
        <f aca="false">F395+$B$5</f>
        <v>2105.21666666668</v>
      </c>
      <c r="I396" s="1" t="s">
        <v>415</v>
      </c>
      <c r="J396" s="1" t="str">
        <f aca="false">"( WIRE "&amp;D396&amp;" )"</f>
        <v>( WIRE 87 )</v>
      </c>
      <c r="K396" s="1" t="str">
        <f aca="false">"X"&amp;$E396</f>
        <v>X6400</v>
      </c>
      <c r="L396" s="1" t="str">
        <f aca="false">"Y"&amp;F396</f>
        <v>Y2105.21666666668</v>
      </c>
      <c r="M396" s="1" t="str">
        <f aca="false">"G111"</f>
        <v>G111</v>
      </c>
      <c r="O396" s="1" t="str">
        <f aca="false">I396&amp;" "&amp;J396&amp;" "&amp;K396&amp;" "&amp;L396&amp;" "&amp;M396</f>
        <v>N395 ( WIRE 87 ) X6400 Y2105.21666666668 G111</v>
      </c>
    </row>
    <row r="397" customFormat="false" ht="13.8" hidden="false" customHeight="false" outlineLevel="0" collapsed="false">
      <c r="D397" s="1" t="n">
        <f aca="false">D396-1</f>
        <v>86</v>
      </c>
      <c r="E397" s="1" t="n">
        <f aca="false">E396+$B$4</f>
        <v>6400</v>
      </c>
      <c r="F397" s="1" t="n">
        <f aca="false">F396+$B$5</f>
        <v>2110.00833333334</v>
      </c>
      <c r="I397" s="1" t="s">
        <v>416</v>
      </c>
      <c r="J397" s="1" t="str">
        <f aca="false">"( WIRE "&amp;D397&amp;" )"</f>
        <v>( WIRE 86 )</v>
      </c>
      <c r="K397" s="1" t="str">
        <f aca="false">"X"&amp;$E397</f>
        <v>X6400</v>
      </c>
      <c r="L397" s="1" t="str">
        <f aca="false">"Y"&amp;F397</f>
        <v>Y2110.00833333334</v>
      </c>
      <c r="M397" s="1" t="str">
        <f aca="false">"G111"</f>
        <v>G111</v>
      </c>
      <c r="O397" s="1" t="str">
        <f aca="false">I397&amp;" "&amp;J397&amp;" "&amp;K397&amp;" "&amp;L397&amp;" "&amp;M397</f>
        <v>N396 ( WIRE 86 ) X6400 Y2110.00833333334 G111</v>
      </c>
    </row>
    <row r="398" customFormat="false" ht="13.8" hidden="false" customHeight="false" outlineLevel="0" collapsed="false">
      <c r="D398" s="1" t="n">
        <f aca="false">D397-1</f>
        <v>85</v>
      </c>
      <c r="E398" s="1" t="n">
        <f aca="false">E397+$B$4</f>
        <v>6400</v>
      </c>
      <c r="F398" s="1" t="n">
        <f aca="false">F397+$B$5</f>
        <v>2114.80000000001</v>
      </c>
      <c r="I398" s="1" t="s">
        <v>417</v>
      </c>
      <c r="J398" s="1" t="str">
        <f aca="false">"( WIRE "&amp;D398&amp;" )"</f>
        <v>( WIRE 85 )</v>
      </c>
      <c r="K398" s="1" t="str">
        <f aca="false">"X"&amp;$E398</f>
        <v>X6400</v>
      </c>
      <c r="L398" s="1" t="str">
        <f aca="false">"Y"&amp;F398</f>
        <v>Y2114.80000000001</v>
      </c>
      <c r="M398" s="1" t="str">
        <f aca="false">"G111"</f>
        <v>G111</v>
      </c>
      <c r="O398" s="1" t="str">
        <f aca="false">I398&amp;" "&amp;J398&amp;" "&amp;K398&amp;" "&amp;L398&amp;" "&amp;M398</f>
        <v>N397 ( WIRE 85 ) X6400 Y2114.80000000001 G111</v>
      </c>
    </row>
    <row r="399" customFormat="false" ht="13.8" hidden="false" customHeight="false" outlineLevel="0" collapsed="false">
      <c r="D399" s="1" t="n">
        <f aca="false">D398-1</f>
        <v>84</v>
      </c>
      <c r="E399" s="1" t="n">
        <f aca="false">E398+$B$4</f>
        <v>6400</v>
      </c>
      <c r="F399" s="1" t="n">
        <f aca="false">F398+$B$5</f>
        <v>2119.59166666668</v>
      </c>
      <c r="I399" s="1" t="s">
        <v>418</v>
      </c>
      <c r="J399" s="1" t="str">
        <f aca="false">"( WIRE "&amp;D399&amp;" )"</f>
        <v>( WIRE 84 )</v>
      </c>
      <c r="K399" s="1" t="str">
        <f aca="false">"X"&amp;$E399</f>
        <v>X6400</v>
      </c>
      <c r="L399" s="1" t="str">
        <f aca="false">"Y"&amp;F399</f>
        <v>Y2119.59166666668</v>
      </c>
      <c r="M399" s="1" t="str">
        <f aca="false">"G111"</f>
        <v>G111</v>
      </c>
      <c r="O399" s="1" t="str">
        <f aca="false">I399&amp;" "&amp;J399&amp;" "&amp;K399&amp;" "&amp;L399&amp;" "&amp;M399</f>
        <v>N398 ( WIRE 84 ) X6400 Y2119.59166666668 G111</v>
      </c>
    </row>
    <row r="400" customFormat="false" ht="13.8" hidden="false" customHeight="false" outlineLevel="0" collapsed="false">
      <c r="D400" s="1" t="n">
        <f aca="false">D399-1</f>
        <v>83</v>
      </c>
      <c r="E400" s="1" t="n">
        <f aca="false">E399+$B$4</f>
        <v>6400</v>
      </c>
      <c r="F400" s="1" t="n">
        <f aca="false">F399+$B$5</f>
        <v>2124.38333333334</v>
      </c>
      <c r="I400" s="1" t="s">
        <v>419</v>
      </c>
      <c r="J400" s="1" t="str">
        <f aca="false">"( WIRE "&amp;D400&amp;" )"</f>
        <v>( WIRE 83 )</v>
      </c>
      <c r="K400" s="1" t="str">
        <f aca="false">"X"&amp;$E400</f>
        <v>X6400</v>
      </c>
      <c r="L400" s="1" t="str">
        <f aca="false">"Y"&amp;F400</f>
        <v>Y2124.38333333334</v>
      </c>
      <c r="M400" s="1" t="str">
        <f aca="false">"G111"</f>
        <v>G111</v>
      </c>
      <c r="O400" s="1" t="str">
        <f aca="false">I400&amp;" "&amp;J400&amp;" "&amp;K400&amp;" "&amp;L400&amp;" "&amp;M400</f>
        <v>N399 ( WIRE 83 ) X6400 Y2124.38333333334 G111</v>
      </c>
    </row>
    <row r="401" customFormat="false" ht="13.8" hidden="false" customHeight="false" outlineLevel="0" collapsed="false">
      <c r="D401" s="1" t="n">
        <f aca="false">D400-1</f>
        <v>82</v>
      </c>
      <c r="E401" s="1" t="n">
        <f aca="false">E400+$B$4</f>
        <v>6400</v>
      </c>
      <c r="F401" s="1" t="n">
        <f aca="false">F400+$B$5</f>
        <v>2129.17500000001</v>
      </c>
      <c r="I401" s="1" t="s">
        <v>420</v>
      </c>
      <c r="J401" s="1" t="str">
        <f aca="false">"( WIRE "&amp;D401&amp;" )"</f>
        <v>( WIRE 82 )</v>
      </c>
      <c r="K401" s="1" t="str">
        <f aca="false">"X"&amp;$E401</f>
        <v>X6400</v>
      </c>
      <c r="L401" s="1" t="str">
        <f aca="false">"Y"&amp;F401</f>
        <v>Y2129.17500000001</v>
      </c>
      <c r="M401" s="1" t="str">
        <f aca="false">"G111"</f>
        <v>G111</v>
      </c>
      <c r="O401" s="1" t="str">
        <f aca="false">I401&amp;" "&amp;J401&amp;" "&amp;K401&amp;" "&amp;L401&amp;" "&amp;M401</f>
        <v>N400 ( WIRE 82 ) X6400 Y2129.17500000001 G111</v>
      </c>
    </row>
    <row r="402" customFormat="false" ht="13.8" hidden="false" customHeight="false" outlineLevel="0" collapsed="false">
      <c r="D402" s="1" t="n">
        <f aca="false">D401-1</f>
        <v>81</v>
      </c>
      <c r="E402" s="1" t="n">
        <f aca="false">E401+$B$4</f>
        <v>6400</v>
      </c>
      <c r="F402" s="1" t="n">
        <f aca="false">F401+$B$5</f>
        <v>2133.96666666668</v>
      </c>
      <c r="I402" s="1" t="s">
        <v>421</v>
      </c>
      <c r="J402" s="1" t="str">
        <f aca="false">"( WIRE "&amp;D402&amp;" )"</f>
        <v>( WIRE 81 )</v>
      </c>
      <c r="K402" s="1" t="str">
        <f aca="false">"X"&amp;$E402</f>
        <v>X6400</v>
      </c>
      <c r="L402" s="1" t="str">
        <f aca="false">"Y"&amp;F402</f>
        <v>Y2133.96666666668</v>
      </c>
      <c r="M402" s="1" t="str">
        <f aca="false">"G111"</f>
        <v>G111</v>
      </c>
      <c r="O402" s="1" t="str">
        <f aca="false">I402&amp;" "&amp;J402&amp;" "&amp;K402&amp;" "&amp;L402&amp;" "&amp;M402</f>
        <v>N401 ( WIRE 81 ) X6400 Y2133.96666666668 G111</v>
      </c>
    </row>
    <row r="403" customFormat="false" ht="13.8" hidden="false" customHeight="false" outlineLevel="0" collapsed="false">
      <c r="D403" s="1" t="n">
        <f aca="false">D402-1</f>
        <v>80</v>
      </c>
      <c r="E403" s="1" t="n">
        <f aca="false">E402+$B$4</f>
        <v>6400</v>
      </c>
      <c r="F403" s="1" t="n">
        <f aca="false">F402+$B$5</f>
        <v>2138.75833333334</v>
      </c>
      <c r="I403" s="1" t="s">
        <v>422</v>
      </c>
      <c r="J403" s="1" t="str">
        <f aca="false">"( WIRE "&amp;D403&amp;" )"</f>
        <v>( WIRE 80 )</v>
      </c>
      <c r="K403" s="1" t="str">
        <f aca="false">"X"&amp;$E403</f>
        <v>X6400</v>
      </c>
      <c r="L403" s="1" t="str">
        <f aca="false">"Y"&amp;F403</f>
        <v>Y2138.75833333334</v>
      </c>
      <c r="M403" s="1" t="str">
        <f aca="false">"G111"</f>
        <v>G111</v>
      </c>
      <c r="O403" s="1" t="str">
        <f aca="false">I403&amp;" "&amp;J403&amp;" "&amp;K403&amp;" "&amp;L403&amp;" "&amp;M403</f>
        <v>N402 ( WIRE 80 ) X6400 Y2138.75833333334 G111</v>
      </c>
    </row>
    <row r="404" customFormat="false" ht="13.8" hidden="false" customHeight="false" outlineLevel="0" collapsed="false">
      <c r="D404" s="1" t="n">
        <f aca="false">D403-1</f>
        <v>79</v>
      </c>
      <c r="E404" s="1" t="n">
        <f aca="false">E403+$B$4</f>
        <v>6400</v>
      </c>
      <c r="F404" s="1" t="n">
        <f aca="false">F403+$B$5</f>
        <v>2143.55000000001</v>
      </c>
      <c r="I404" s="1" t="s">
        <v>423</v>
      </c>
      <c r="J404" s="1" t="str">
        <f aca="false">"( WIRE "&amp;D404&amp;" )"</f>
        <v>( WIRE 79 )</v>
      </c>
      <c r="K404" s="1" t="str">
        <f aca="false">"X"&amp;$E404</f>
        <v>X6400</v>
      </c>
      <c r="L404" s="1" t="str">
        <f aca="false">"Y"&amp;F404</f>
        <v>Y2143.55000000001</v>
      </c>
      <c r="M404" s="1" t="str">
        <f aca="false">"G111"</f>
        <v>G111</v>
      </c>
      <c r="O404" s="1" t="str">
        <f aca="false">I404&amp;" "&amp;J404&amp;" "&amp;K404&amp;" "&amp;L404&amp;" "&amp;M404</f>
        <v>N403 ( WIRE 79 ) X6400 Y2143.55000000001 G111</v>
      </c>
    </row>
    <row r="405" customFormat="false" ht="13.8" hidden="false" customHeight="false" outlineLevel="0" collapsed="false">
      <c r="D405" s="1" t="n">
        <f aca="false">D404-1</f>
        <v>78</v>
      </c>
      <c r="E405" s="1" t="n">
        <f aca="false">E404+$B$4</f>
        <v>6400</v>
      </c>
      <c r="F405" s="1" t="n">
        <f aca="false">F404+$B$5</f>
        <v>2148.34166666668</v>
      </c>
      <c r="I405" s="1" t="s">
        <v>424</v>
      </c>
      <c r="J405" s="1" t="str">
        <f aca="false">"( WIRE "&amp;D405&amp;" )"</f>
        <v>( WIRE 78 )</v>
      </c>
      <c r="K405" s="1" t="str">
        <f aca="false">"X"&amp;$E405</f>
        <v>X6400</v>
      </c>
      <c r="L405" s="1" t="str">
        <f aca="false">"Y"&amp;F405</f>
        <v>Y2148.34166666668</v>
      </c>
      <c r="M405" s="1" t="str">
        <f aca="false">"G111"</f>
        <v>G111</v>
      </c>
      <c r="O405" s="1" t="str">
        <f aca="false">I405&amp;" "&amp;J405&amp;" "&amp;K405&amp;" "&amp;L405&amp;" "&amp;M405</f>
        <v>N404 ( WIRE 78 ) X6400 Y2148.34166666668 G111</v>
      </c>
    </row>
    <row r="406" customFormat="false" ht="13.8" hidden="false" customHeight="false" outlineLevel="0" collapsed="false">
      <c r="D406" s="1" t="n">
        <f aca="false">D405-1</f>
        <v>77</v>
      </c>
      <c r="E406" s="1" t="n">
        <f aca="false">E405+$B$4</f>
        <v>6400</v>
      </c>
      <c r="F406" s="1" t="n">
        <f aca="false">F405+$B$5</f>
        <v>2153.13333333334</v>
      </c>
      <c r="I406" s="1" t="s">
        <v>425</v>
      </c>
      <c r="J406" s="1" t="str">
        <f aca="false">"( WIRE "&amp;D406&amp;" )"</f>
        <v>( WIRE 77 )</v>
      </c>
      <c r="K406" s="1" t="str">
        <f aca="false">"X"&amp;$E406</f>
        <v>X6400</v>
      </c>
      <c r="L406" s="1" t="str">
        <f aca="false">"Y"&amp;F406</f>
        <v>Y2153.13333333334</v>
      </c>
      <c r="M406" s="1" t="str">
        <f aca="false">"G111"</f>
        <v>G111</v>
      </c>
      <c r="O406" s="1" t="str">
        <f aca="false">I406&amp;" "&amp;J406&amp;" "&amp;K406&amp;" "&amp;L406&amp;" "&amp;M406</f>
        <v>N405 ( WIRE 77 ) X6400 Y2153.13333333334 G111</v>
      </c>
    </row>
    <row r="407" customFormat="false" ht="13.8" hidden="false" customHeight="false" outlineLevel="0" collapsed="false">
      <c r="D407" s="1" t="n">
        <f aca="false">D406-1</f>
        <v>76</v>
      </c>
      <c r="E407" s="1" t="n">
        <f aca="false">E406+$B$4</f>
        <v>6400</v>
      </c>
      <c r="F407" s="1" t="n">
        <f aca="false">F406+$B$5</f>
        <v>2157.92500000001</v>
      </c>
      <c r="I407" s="1" t="s">
        <v>426</v>
      </c>
      <c r="J407" s="1" t="str">
        <f aca="false">"( WIRE "&amp;D407&amp;" )"</f>
        <v>( WIRE 76 )</v>
      </c>
      <c r="K407" s="1" t="str">
        <f aca="false">"X"&amp;$E407</f>
        <v>X6400</v>
      </c>
      <c r="L407" s="1" t="str">
        <f aca="false">"Y"&amp;F407</f>
        <v>Y2157.92500000001</v>
      </c>
      <c r="M407" s="1" t="str">
        <f aca="false">"G111"</f>
        <v>G111</v>
      </c>
      <c r="O407" s="1" t="str">
        <f aca="false">I407&amp;" "&amp;J407&amp;" "&amp;K407&amp;" "&amp;L407&amp;" "&amp;M407</f>
        <v>N406 ( WIRE 76 ) X6400 Y2157.92500000001 G111</v>
      </c>
    </row>
    <row r="408" customFormat="false" ht="13.8" hidden="false" customHeight="false" outlineLevel="0" collapsed="false">
      <c r="D408" s="1" t="n">
        <f aca="false">D407-1</f>
        <v>75</v>
      </c>
      <c r="E408" s="1" t="n">
        <f aca="false">E407+$B$4</f>
        <v>6400</v>
      </c>
      <c r="F408" s="1" t="n">
        <f aca="false">F407+$B$5</f>
        <v>2162.71666666668</v>
      </c>
      <c r="I408" s="1" t="s">
        <v>427</v>
      </c>
      <c r="J408" s="1" t="str">
        <f aca="false">"( WIRE "&amp;D408&amp;" )"</f>
        <v>( WIRE 75 )</v>
      </c>
      <c r="K408" s="1" t="str">
        <f aca="false">"X"&amp;$E408</f>
        <v>X6400</v>
      </c>
      <c r="L408" s="1" t="str">
        <f aca="false">"Y"&amp;F408</f>
        <v>Y2162.71666666668</v>
      </c>
      <c r="M408" s="1" t="str">
        <f aca="false">"G111"</f>
        <v>G111</v>
      </c>
      <c r="O408" s="1" t="str">
        <f aca="false">I408&amp;" "&amp;J408&amp;" "&amp;K408&amp;" "&amp;L408&amp;" "&amp;M408</f>
        <v>N407 ( WIRE 75 ) X6400 Y2162.71666666668 G111</v>
      </c>
    </row>
    <row r="409" customFormat="false" ht="13.8" hidden="false" customHeight="false" outlineLevel="0" collapsed="false">
      <c r="D409" s="1" t="n">
        <f aca="false">D408-1</f>
        <v>74</v>
      </c>
      <c r="E409" s="1" t="n">
        <f aca="false">E408+$B$4</f>
        <v>6400</v>
      </c>
      <c r="F409" s="1" t="n">
        <f aca="false">F408+$B$5</f>
        <v>2167.50833333334</v>
      </c>
      <c r="I409" s="1" t="s">
        <v>428</v>
      </c>
      <c r="J409" s="1" t="str">
        <f aca="false">"( WIRE "&amp;D409&amp;" )"</f>
        <v>( WIRE 74 )</v>
      </c>
      <c r="K409" s="1" t="str">
        <f aca="false">"X"&amp;$E409</f>
        <v>X6400</v>
      </c>
      <c r="L409" s="1" t="str">
        <f aca="false">"Y"&amp;F409</f>
        <v>Y2167.50833333334</v>
      </c>
      <c r="M409" s="1" t="str">
        <f aca="false">"G111"</f>
        <v>G111</v>
      </c>
      <c r="O409" s="1" t="str">
        <f aca="false">I409&amp;" "&amp;J409&amp;" "&amp;K409&amp;" "&amp;L409&amp;" "&amp;M409</f>
        <v>N408 ( WIRE 74 ) X6400 Y2167.50833333334 G111</v>
      </c>
    </row>
    <row r="410" customFormat="false" ht="13.8" hidden="false" customHeight="false" outlineLevel="0" collapsed="false">
      <c r="D410" s="1" t="n">
        <f aca="false">D409-1</f>
        <v>73</v>
      </c>
      <c r="E410" s="1" t="n">
        <f aca="false">E409+$B$4</f>
        <v>6400</v>
      </c>
      <c r="F410" s="1" t="n">
        <f aca="false">F409+$B$5</f>
        <v>2172.30000000001</v>
      </c>
      <c r="I410" s="1" t="s">
        <v>429</v>
      </c>
      <c r="J410" s="1" t="str">
        <f aca="false">"( WIRE "&amp;D410&amp;" )"</f>
        <v>( WIRE 73 )</v>
      </c>
      <c r="K410" s="1" t="str">
        <f aca="false">"X"&amp;$E410</f>
        <v>X6400</v>
      </c>
      <c r="L410" s="1" t="str">
        <f aca="false">"Y"&amp;F410</f>
        <v>Y2172.30000000001</v>
      </c>
      <c r="M410" s="1" t="str">
        <f aca="false">"G111"</f>
        <v>G111</v>
      </c>
      <c r="O410" s="1" t="str">
        <f aca="false">I410&amp;" "&amp;J410&amp;" "&amp;K410&amp;" "&amp;L410&amp;" "&amp;M410</f>
        <v>N409 ( WIRE 73 ) X6400 Y2172.30000000001 G111</v>
      </c>
    </row>
    <row r="411" customFormat="false" ht="13.8" hidden="false" customHeight="false" outlineLevel="0" collapsed="false">
      <c r="D411" s="1" t="n">
        <f aca="false">D410-1</f>
        <v>72</v>
      </c>
      <c r="E411" s="1" t="n">
        <f aca="false">E410+$B$4</f>
        <v>6400</v>
      </c>
      <c r="F411" s="1" t="n">
        <f aca="false">F410+$B$5</f>
        <v>2177.09166666668</v>
      </c>
      <c r="I411" s="1" t="s">
        <v>430</v>
      </c>
      <c r="J411" s="1" t="str">
        <f aca="false">"( WIRE "&amp;D411&amp;" )"</f>
        <v>( WIRE 72 )</v>
      </c>
      <c r="K411" s="1" t="str">
        <f aca="false">"X"&amp;$E411</f>
        <v>X6400</v>
      </c>
      <c r="L411" s="1" t="str">
        <f aca="false">"Y"&amp;F411</f>
        <v>Y2177.09166666668</v>
      </c>
      <c r="M411" s="1" t="str">
        <f aca="false">"G111"</f>
        <v>G111</v>
      </c>
      <c r="O411" s="1" t="str">
        <f aca="false">I411&amp;" "&amp;J411&amp;" "&amp;K411&amp;" "&amp;L411&amp;" "&amp;M411</f>
        <v>N410 ( WIRE 72 ) X6400 Y2177.09166666668 G111</v>
      </c>
    </row>
    <row r="412" customFormat="false" ht="13.8" hidden="false" customHeight="false" outlineLevel="0" collapsed="false">
      <c r="D412" s="1" t="n">
        <f aca="false">D411-1</f>
        <v>71</v>
      </c>
      <c r="E412" s="1" t="n">
        <f aca="false">E411+$B$4</f>
        <v>6400</v>
      </c>
      <c r="F412" s="1" t="n">
        <f aca="false">F411+$B$5</f>
        <v>2181.88333333334</v>
      </c>
      <c r="I412" s="1" t="s">
        <v>431</v>
      </c>
      <c r="J412" s="1" t="str">
        <f aca="false">"( WIRE "&amp;D412&amp;" )"</f>
        <v>( WIRE 71 )</v>
      </c>
      <c r="K412" s="1" t="str">
        <f aca="false">"X"&amp;$E412</f>
        <v>X6400</v>
      </c>
      <c r="L412" s="1" t="str">
        <f aca="false">"Y"&amp;F412</f>
        <v>Y2181.88333333334</v>
      </c>
      <c r="M412" s="1" t="str">
        <f aca="false">"G111"</f>
        <v>G111</v>
      </c>
      <c r="O412" s="1" t="str">
        <f aca="false">I412&amp;" "&amp;J412&amp;" "&amp;K412&amp;" "&amp;L412&amp;" "&amp;M412</f>
        <v>N411 ( WIRE 71 ) X6400 Y2181.88333333334 G111</v>
      </c>
    </row>
    <row r="413" customFormat="false" ht="13.8" hidden="false" customHeight="false" outlineLevel="0" collapsed="false">
      <c r="D413" s="1" t="n">
        <f aca="false">D412-1</f>
        <v>70</v>
      </c>
      <c r="E413" s="1" t="n">
        <f aca="false">E412+$B$4</f>
        <v>6400</v>
      </c>
      <c r="F413" s="1" t="n">
        <f aca="false">F412+$B$5</f>
        <v>2186.67500000001</v>
      </c>
      <c r="I413" s="1" t="s">
        <v>432</v>
      </c>
      <c r="J413" s="1" t="str">
        <f aca="false">"( WIRE "&amp;D413&amp;" )"</f>
        <v>( WIRE 70 )</v>
      </c>
      <c r="K413" s="1" t="str">
        <f aca="false">"X"&amp;$E413</f>
        <v>X6400</v>
      </c>
      <c r="L413" s="1" t="str">
        <f aca="false">"Y"&amp;F413</f>
        <v>Y2186.67500000001</v>
      </c>
      <c r="M413" s="1" t="str">
        <f aca="false">"G111"</f>
        <v>G111</v>
      </c>
      <c r="O413" s="1" t="str">
        <f aca="false">I413&amp;" "&amp;J413&amp;" "&amp;K413&amp;" "&amp;L413&amp;" "&amp;M413</f>
        <v>N412 ( WIRE 70 ) X6400 Y2186.67500000001 G111</v>
      </c>
    </row>
    <row r="414" customFormat="false" ht="13.8" hidden="false" customHeight="false" outlineLevel="0" collapsed="false">
      <c r="D414" s="1" t="n">
        <f aca="false">D413-1</f>
        <v>69</v>
      </c>
      <c r="E414" s="1" t="n">
        <f aca="false">E413+$B$4</f>
        <v>6400</v>
      </c>
      <c r="F414" s="1" t="n">
        <f aca="false">F413+$B$5</f>
        <v>2191.46666666668</v>
      </c>
      <c r="I414" s="1" t="s">
        <v>433</v>
      </c>
      <c r="J414" s="1" t="str">
        <f aca="false">"( WIRE "&amp;D414&amp;" )"</f>
        <v>( WIRE 69 )</v>
      </c>
      <c r="K414" s="1" t="str">
        <f aca="false">"X"&amp;$E414</f>
        <v>X6400</v>
      </c>
      <c r="L414" s="1" t="str">
        <f aca="false">"Y"&amp;F414</f>
        <v>Y2191.46666666668</v>
      </c>
      <c r="M414" s="1" t="str">
        <f aca="false">"G111"</f>
        <v>G111</v>
      </c>
      <c r="O414" s="1" t="str">
        <f aca="false">I414&amp;" "&amp;J414&amp;" "&amp;K414&amp;" "&amp;L414&amp;" "&amp;M414</f>
        <v>N413 ( WIRE 69 ) X6400 Y2191.46666666668 G111</v>
      </c>
    </row>
    <row r="415" customFormat="false" ht="13.8" hidden="false" customHeight="false" outlineLevel="0" collapsed="false">
      <c r="D415" s="1" t="n">
        <f aca="false">D414-1</f>
        <v>68</v>
      </c>
      <c r="E415" s="1" t="n">
        <f aca="false">E414+$B$4</f>
        <v>6400</v>
      </c>
      <c r="F415" s="1" t="n">
        <f aca="false">F414+$B$5</f>
        <v>2196.25833333334</v>
      </c>
      <c r="I415" s="1" t="s">
        <v>434</v>
      </c>
      <c r="J415" s="1" t="str">
        <f aca="false">"( WIRE "&amp;D415&amp;" )"</f>
        <v>( WIRE 68 )</v>
      </c>
      <c r="K415" s="1" t="str">
        <f aca="false">"X"&amp;$E415</f>
        <v>X6400</v>
      </c>
      <c r="L415" s="1" t="str">
        <f aca="false">"Y"&amp;F415</f>
        <v>Y2196.25833333334</v>
      </c>
      <c r="M415" s="1" t="str">
        <f aca="false">"G111"</f>
        <v>G111</v>
      </c>
      <c r="O415" s="1" t="str">
        <f aca="false">I415&amp;" "&amp;J415&amp;" "&amp;K415&amp;" "&amp;L415&amp;" "&amp;M415</f>
        <v>N414 ( WIRE 68 ) X6400 Y2196.25833333334 G111</v>
      </c>
    </row>
    <row r="416" customFormat="false" ht="13.8" hidden="false" customHeight="false" outlineLevel="0" collapsed="false">
      <c r="D416" s="1" t="n">
        <f aca="false">D415-1</f>
        <v>67</v>
      </c>
      <c r="E416" s="1" t="n">
        <f aca="false">E415+$B$4</f>
        <v>6400</v>
      </c>
      <c r="F416" s="1" t="n">
        <f aca="false">F415+$B$5</f>
        <v>2201.05000000001</v>
      </c>
      <c r="I416" s="1" t="s">
        <v>435</v>
      </c>
      <c r="J416" s="1" t="str">
        <f aca="false">"( WIRE "&amp;D416&amp;" )"</f>
        <v>( WIRE 67 )</v>
      </c>
      <c r="K416" s="1" t="str">
        <f aca="false">"X"&amp;$E416</f>
        <v>X6400</v>
      </c>
      <c r="L416" s="1" t="str">
        <f aca="false">"Y"&amp;F416</f>
        <v>Y2201.05000000001</v>
      </c>
      <c r="M416" s="1" t="str">
        <f aca="false">"G111"</f>
        <v>G111</v>
      </c>
      <c r="O416" s="1" t="str">
        <f aca="false">I416&amp;" "&amp;J416&amp;" "&amp;K416&amp;" "&amp;L416&amp;" "&amp;M416</f>
        <v>N415 ( WIRE 67 ) X6400 Y2201.05000000001 G111</v>
      </c>
    </row>
    <row r="417" customFormat="false" ht="13.8" hidden="false" customHeight="false" outlineLevel="0" collapsed="false">
      <c r="D417" s="1" t="n">
        <f aca="false">D416-1</f>
        <v>66</v>
      </c>
      <c r="E417" s="1" t="n">
        <f aca="false">E416+$B$4</f>
        <v>6400</v>
      </c>
      <c r="F417" s="1" t="n">
        <f aca="false">F416+$B$5</f>
        <v>2205.84166666667</v>
      </c>
      <c r="I417" s="1" t="s">
        <v>436</v>
      </c>
      <c r="J417" s="1" t="str">
        <f aca="false">"( WIRE "&amp;D417&amp;" )"</f>
        <v>( WIRE 66 )</v>
      </c>
      <c r="K417" s="1" t="str">
        <f aca="false">"X"&amp;$E417</f>
        <v>X6400</v>
      </c>
      <c r="L417" s="1" t="str">
        <f aca="false">"Y"&amp;F417</f>
        <v>Y2205.84166666667</v>
      </c>
      <c r="M417" s="1" t="str">
        <f aca="false">"G111"</f>
        <v>G111</v>
      </c>
      <c r="O417" s="1" t="str">
        <f aca="false">I417&amp;" "&amp;J417&amp;" "&amp;K417&amp;" "&amp;L417&amp;" "&amp;M417</f>
        <v>N416 ( WIRE 66 ) X6400 Y2205.84166666667 G111</v>
      </c>
    </row>
    <row r="418" customFormat="false" ht="13.8" hidden="false" customHeight="false" outlineLevel="0" collapsed="false">
      <c r="D418" s="1" t="n">
        <f aca="false">D417-1</f>
        <v>65</v>
      </c>
      <c r="E418" s="1" t="n">
        <f aca="false">E417+$B$4</f>
        <v>6400</v>
      </c>
      <c r="F418" s="1" t="n">
        <f aca="false">F417+$B$5</f>
        <v>2210.63333333334</v>
      </c>
      <c r="I418" s="1" t="s">
        <v>437</v>
      </c>
      <c r="J418" s="1" t="str">
        <f aca="false">"( WIRE "&amp;D418&amp;" )"</f>
        <v>( WIRE 65 )</v>
      </c>
      <c r="K418" s="1" t="str">
        <f aca="false">"X"&amp;$E418</f>
        <v>X6400</v>
      </c>
      <c r="L418" s="1" t="str">
        <f aca="false">"Y"&amp;F418</f>
        <v>Y2210.63333333334</v>
      </c>
      <c r="M418" s="1" t="str">
        <f aca="false">"G111"</f>
        <v>G111</v>
      </c>
      <c r="O418" s="1" t="str">
        <f aca="false">I418&amp;" "&amp;J418&amp;" "&amp;K418&amp;" "&amp;L418&amp;" "&amp;M418</f>
        <v>N417 ( WIRE 65 ) X6400 Y2210.63333333334 G111</v>
      </c>
    </row>
    <row r="419" customFormat="false" ht="13.8" hidden="false" customHeight="false" outlineLevel="0" collapsed="false">
      <c r="D419" s="1" t="n">
        <f aca="false">D418-1</f>
        <v>64</v>
      </c>
      <c r="E419" s="1" t="n">
        <f aca="false">E418+$B$4</f>
        <v>6400</v>
      </c>
      <c r="F419" s="1" t="n">
        <f aca="false">F418+$B$5</f>
        <v>2215.42500000001</v>
      </c>
      <c r="I419" s="1" t="s">
        <v>438</v>
      </c>
      <c r="J419" s="1" t="str">
        <f aca="false">"( WIRE "&amp;D419&amp;" )"</f>
        <v>( WIRE 64 )</v>
      </c>
      <c r="K419" s="1" t="str">
        <f aca="false">"X"&amp;$E419</f>
        <v>X6400</v>
      </c>
      <c r="L419" s="1" t="str">
        <f aca="false">"Y"&amp;F419</f>
        <v>Y2215.42500000001</v>
      </c>
      <c r="M419" s="1" t="str">
        <f aca="false">"G111"</f>
        <v>G111</v>
      </c>
      <c r="O419" s="1" t="str">
        <f aca="false">I419&amp;" "&amp;J419&amp;" "&amp;K419&amp;" "&amp;L419&amp;" "&amp;M419</f>
        <v>N418 ( WIRE 64 ) X6400 Y2215.42500000001 G111</v>
      </c>
    </row>
    <row r="420" customFormat="false" ht="13.8" hidden="false" customHeight="false" outlineLevel="0" collapsed="false">
      <c r="D420" s="1" t="n">
        <f aca="false">D419-1</f>
        <v>63</v>
      </c>
      <c r="E420" s="1" t="n">
        <f aca="false">E419+$B$4</f>
        <v>6400</v>
      </c>
      <c r="F420" s="1" t="n">
        <f aca="false">F419+$B$5</f>
        <v>2220.21666666667</v>
      </c>
      <c r="I420" s="1" t="s">
        <v>439</v>
      </c>
      <c r="J420" s="1" t="str">
        <f aca="false">"( WIRE "&amp;D420&amp;" )"</f>
        <v>( WIRE 63 )</v>
      </c>
      <c r="K420" s="1" t="str">
        <f aca="false">"X"&amp;$E420</f>
        <v>X6400</v>
      </c>
      <c r="L420" s="1" t="str">
        <f aca="false">"Y"&amp;F420</f>
        <v>Y2220.21666666667</v>
      </c>
      <c r="M420" s="1" t="str">
        <f aca="false">"G111"</f>
        <v>G111</v>
      </c>
      <c r="O420" s="1" t="str">
        <f aca="false">I420&amp;" "&amp;J420&amp;" "&amp;K420&amp;" "&amp;L420&amp;" "&amp;M420</f>
        <v>N419 ( WIRE 63 ) X6400 Y2220.21666666667 G111</v>
      </c>
    </row>
    <row r="421" customFormat="false" ht="13.8" hidden="false" customHeight="false" outlineLevel="0" collapsed="false">
      <c r="D421" s="1" t="n">
        <f aca="false">D420-1</f>
        <v>62</v>
      </c>
      <c r="E421" s="1" t="n">
        <f aca="false">E420+$B$4</f>
        <v>6400</v>
      </c>
      <c r="F421" s="1" t="n">
        <f aca="false">F420+$B$5</f>
        <v>2225.00833333334</v>
      </c>
      <c r="I421" s="1" t="s">
        <v>440</v>
      </c>
      <c r="J421" s="1" t="str">
        <f aca="false">"( WIRE "&amp;D421&amp;" )"</f>
        <v>( WIRE 62 )</v>
      </c>
      <c r="K421" s="1" t="str">
        <f aca="false">"X"&amp;$E421</f>
        <v>X6400</v>
      </c>
      <c r="L421" s="1" t="str">
        <f aca="false">"Y"&amp;F421</f>
        <v>Y2225.00833333334</v>
      </c>
      <c r="M421" s="1" t="str">
        <f aca="false">"G111"</f>
        <v>G111</v>
      </c>
      <c r="O421" s="1" t="str">
        <f aca="false">I421&amp;" "&amp;J421&amp;" "&amp;K421&amp;" "&amp;L421&amp;" "&amp;M421</f>
        <v>N420 ( WIRE 62 ) X6400 Y2225.00833333334 G111</v>
      </c>
    </row>
    <row r="422" customFormat="false" ht="13.8" hidden="false" customHeight="false" outlineLevel="0" collapsed="false">
      <c r="D422" s="1" t="n">
        <f aca="false">D421-1</f>
        <v>61</v>
      </c>
      <c r="E422" s="1" t="n">
        <f aca="false">E421+$B$4</f>
        <v>6400</v>
      </c>
      <c r="F422" s="1" t="n">
        <f aca="false">F421+$B$5</f>
        <v>2229.80000000001</v>
      </c>
      <c r="I422" s="1" t="s">
        <v>441</v>
      </c>
      <c r="J422" s="1" t="str">
        <f aca="false">"( WIRE "&amp;D422&amp;" )"</f>
        <v>( WIRE 61 )</v>
      </c>
      <c r="K422" s="1" t="str">
        <f aca="false">"X"&amp;$E422</f>
        <v>X6400</v>
      </c>
      <c r="L422" s="1" t="str">
        <f aca="false">"Y"&amp;F422</f>
        <v>Y2229.80000000001</v>
      </c>
      <c r="M422" s="1" t="str">
        <f aca="false">"G111"</f>
        <v>G111</v>
      </c>
      <c r="O422" s="1" t="str">
        <f aca="false">I422&amp;" "&amp;J422&amp;" "&amp;K422&amp;" "&amp;L422&amp;" "&amp;M422</f>
        <v>N421 ( WIRE 61 ) X6400 Y2229.80000000001 G111</v>
      </c>
    </row>
    <row r="423" customFormat="false" ht="13.8" hidden="false" customHeight="false" outlineLevel="0" collapsed="false">
      <c r="D423" s="1" t="n">
        <f aca="false">D422-1</f>
        <v>60</v>
      </c>
      <c r="E423" s="1" t="n">
        <f aca="false">E422+$B$4</f>
        <v>6400</v>
      </c>
      <c r="F423" s="1" t="n">
        <f aca="false">F422+$B$5</f>
        <v>2234.59166666667</v>
      </c>
      <c r="I423" s="1" t="s">
        <v>442</v>
      </c>
      <c r="J423" s="1" t="str">
        <f aca="false">"( WIRE "&amp;D423&amp;" )"</f>
        <v>( WIRE 60 )</v>
      </c>
      <c r="K423" s="1" t="str">
        <f aca="false">"X"&amp;$E423</f>
        <v>X6400</v>
      </c>
      <c r="L423" s="1" t="str">
        <f aca="false">"Y"&amp;F423</f>
        <v>Y2234.59166666667</v>
      </c>
      <c r="M423" s="1" t="str">
        <f aca="false">"G111"</f>
        <v>G111</v>
      </c>
      <c r="O423" s="1" t="str">
        <f aca="false">I423&amp;" "&amp;J423&amp;" "&amp;K423&amp;" "&amp;L423&amp;" "&amp;M423</f>
        <v>N422 ( WIRE 60 ) X6400 Y2234.59166666667 G111</v>
      </c>
    </row>
    <row r="424" customFormat="false" ht="13.8" hidden="false" customHeight="false" outlineLevel="0" collapsed="false">
      <c r="D424" s="1" t="n">
        <f aca="false">D423-1</f>
        <v>59</v>
      </c>
      <c r="E424" s="1" t="n">
        <f aca="false">E423+$B$4</f>
        <v>6400</v>
      </c>
      <c r="F424" s="1" t="n">
        <f aca="false">F423+$B$5</f>
        <v>2239.38333333334</v>
      </c>
      <c r="I424" s="1" t="s">
        <v>443</v>
      </c>
      <c r="J424" s="1" t="str">
        <f aca="false">"( WIRE "&amp;D424&amp;" )"</f>
        <v>( WIRE 59 )</v>
      </c>
      <c r="K424" s="1" t="str">
        <f aca="false">"X"&amp;$E424</f>
        <v>X6400</v>
      </c>
      <c r="L424" s="1" t="str">
        <f aca="false">"Y"&amp;F424</f>
        <v>Y2239.38333333334</v>
      </c>
      <c r="M424" s="1" t="str">
        <f aca="false">"G111"</f>
        <v>G111</v>
      </c>
      <c r="O424" s="1" t="str">
        <f aca="false">I424&amp;" "&amp;J424&amp;" "&amp;K424&amp;" "&amp;L424&amp;" "&amp;M424</f>
        <v>N423 ( WIRE 59 ) X6400 Y2239.38333333334 G111</v>
      </c>
    </row>
    <row r="425" customFormat="false" ht="13.8" hidden="false" customHeight="false" outlineLevel="0" collapsed="false">
      <c r="D425" s="1" t="n">
        <f aca="false">D424-1</f>
        <v>58</v>
      </c>
      <c r="E425" s="1" t="n">
        <f aca="false">E424+$B$4</f>
        <v>6400</v>
      </c>
      <c r="F425" s="1" t="n">
        <f aca="false">F424+$B$5</f>
        <v>2244.17500000001</v>
      </c>
      <c r="I425" s="1" t="s">
        <v>444</v>
      </c>
      <c r="J425" s="1" t="str">
        <f aca="false">"( WIRE "&amp;D425&amp;" )"</f>
        <v>( WIRE 58 )</v>
      </c>
      <c r="K425" s="1" t="str">
        <f aca="false">"X"&amp;$E425</f>
        <v>X6400</v>
      </c>
      <c r="L425" s="1" t="str">
        <f aca="false">"Y"&amp;F425</f>
        <v>Y2244.17500000001</v>
      </c>
      <c r="M425" s="1" t="str">
        <f aca="false">"G111"</f>
        <v>G111</v>
      </c>
      <c r="O425" s="1" t="str">
        <f aca="false">I425&amp;" "&amp;J425&amp;" "&amp;K425&amp;" "&amp;L425&amp;" "&amp;M425</f>
        <v>N424 ( WIRE 58 ) X6400 Y2244.17500000001 G111</v>
      </c>
    </row>
    <row r="426" customFormat="false" ht="13.8" hidden="false" customHeight="false" outlineLevel="0" collapsed="false">
      <c r="D426" s="1" t="n">
        <f aca="false">D425-1</f>
        <v>57</v>
      </c>
      <c r="E426" s="1" t="n">
        <f aca="false">E425+$B$4</f>
        <v>6400</v>
      </c>
      <c r="F426" s="1" t="n">
        <f aca="false">F425+$B$5</f>
        <v>2248.96666666667</v>
      </c>
      <c r="I426" s="1" t="s">
        <v>445</v>
      </c>
      <c r="J426" s="1" t="str">
        <f aca="false">"( WIRE "&amp;D426&amp;" )"</f>
        <v>( WIRE 57 )</v>
      </c>
      <c r="K426" s="1" t="str">
        <f aca="false">"X"&amp;$E426</f>
        <v>X6400</v>
      </c>
      <c r="L426" s="1" t="str">
        <f aca="false">"Y"&amp;F426</f>
        <v>Y2248.96666666667</v>
      </c>
      <c r="M426" s="1" t="str">
        <f aca="false">"G111"</f>
        <v>G111</v>
      </c>
      <c r="O426" s="1" t="str">
        <f aca="false">I426&amp;" "&amp;J426&amp;" "&amp;K426&amp;" "&amp;L426&amp;" "&amp;M426</f>
        <v>N425 ( WIRE 57 ) X6400 Y2248.96666666667 G111</v>
      </c>
    </row>
    <row r="427" customFormat="false" ht="13.8" hidden="false" customHeight="false" outlineLevel="0" collapsed="false">
      <c r="D427" s="1" t="n">
        <f aca="false">D426-1</f>
        <v>56</v>
      </c>
      <c r="E427" s="1" t="n">
        <f aca="false">E426+$B$4</f>
        <v>6400</v>
      </c>
      <c r="F427" s="1" t="n">
        <f aca="false">F426+$B$5</f>
        <v>2253.75833333334</v>
      </c>
      <c r="I427" s="1" t="s">
        <v>446</v>
      </c>
      <c r="J427" s="1" t="str">
        <f aca="false">"( WIRE "&amp;D427&amp;" )"</f>
        <v>( WIRE 56 )</v>
      </c>
      <c r="K427" s="1" t="str">
        <f aca="false">"X"&amp;$E427</f>
        <v>X6400</v>
      </c>
      <c r="L427" s="1" t="str">
        <f aca="false">"Y"&amp;F427</f>
        <v>Y2253.75833333334</v>
      </c>
      <c r="M427" s="1" t="str">
        <f aca="false">"G111"</f>
        <v>G111</v>
      </c>
      <c r="O427" s="1" t="str">
        <f aca="false">I427&amp;" "&amp;J427&amp;" "&amp;K427&amp;" "&amp;L427&amp;" "&amp;M427</f>
        <v>N426 ( WIRE 56 ) X6400 Y2253.75833333334 G111</v>
      </c>
    </row>
    <row r="428" customFormat="false" ht="13.8" hidden="false" customHeight="false" outlineLevel="0" collapsed="false">
      <c r="D428" s="1" t="n">
        <f aca="false">D427-1</f>
        <v>55</v>
      </c>
      <c r="E428" s="1" t="n">
        <f aca="false">E427+$B$4</f>
        <v>6400</v>
      </c>
      <c r="F428" s="1" t="n">
        <f aca="false">F427+$B$5</f>
        <v>2258.55000000001</v>
      </c>
      <c r="I428" s="1" t="s">
        <v>447</v>
      </c>
      <c r="J428" s="1" t="str">
        <f aca="false">"( WIRE "&amp;D428&amp;" )"</f>
        <v>( WIRE 55 )</v>
      </c>
      <c r="K428" s="1" t="str">
        <f aca="false">"X"&amp;$E428</f>
        <v>X6400</v>
      </c>
      <c r="L428" s="1" t="str">
        <f aca="false">"Y"&amp;F428</f>
        <v>Y2258.55000000001</v>
      </c>
      <c r="M428" s="1" t="str">
        <f aca="false">"G111"</f>
        <v>G111</v>
      </c>
      <c r="O428" s="1" t="str">
        <f aca="false">I428&amp;" "&amp;J428&amp;" "&amp;K428&amp;" "&amp;L428&amp;" "&amp;M428</f>
        <v>N427 ( WIRE 55 ) X6400 Y2258.55000000001 G111</v>
      </c>
    </row>
    <row r="429" customFormat="false" ht="13.8" hidden="false" customHeight="false" outlineLevel="0" collapsed="false">
      <c r="D429" s="1" t="n">
        <f aca="false">D428-1</f>
        <v>54</v>
      </c>
      <c r="E429" s="1" t="n">
        <f aca="false">E428+$B$4</f>
        <v>6400</v>
      </c>
      <c r="F429" s="1" t="n">
        <f aca="false">F428+$B$5</f>
        <v>2263.34166666667</v>
      </c>
      <c r="I429" s="1" t="s">
        <v>448</v>
      </c>
      <c r="J429" s="1" t="str">
        <f aca="false">"( WIRE "&amp;D429&amp;" )"</f>
        <v>( WIRE 54 )</v>
      </c>
      <c r="K429" s="1" t="str">
        <f aca="false">"X"&amp;$E429</f>
        <v>X6400</v>
      </c>
      <c r="L429" s="1" t="str">
        <f aca="false">"Y"&amp;F429</f>
        <v>Y2263.34166666667</v>
      </c>
      <c r="M429" s="1" t="str">
        <f aca="false">"G111"</f>
        <v>G111</v>
      </c>
      <c r="O429" s="1" t="str">
        <f aca="false">I429&amp;" "&amp;J429&amp;" "&amp;K429&amp;" "&amp;L429&amp;" "&amp;M429</f>
        <v>N428 ( WIRE 54 ) X6400 Y2263.34166666667 G111</v>
      </c>
    </row>
    <row r="430" customFormat="false" ht="13.8" hidden="false" customHeight="false" outlineLevel="0" collapsed="false">
      <c r="D430" s="1" t="n">
        <f aca="false">D429-1</f>
        <v>53</v>
      </c>
      <c r="E430" s="1" t="n">
        <f aca="false">E429+$B$4</f>
        <v>6400</v>
      </c>
      <c r="F430" s="1" t="n">
        <f aca="false">F429+$B$5</f>
        <v>2268.13333333334</v>
      </c>
      <c r="I430" s="1" t="s">
        <v>449</v>
      </c>
      <c r="J430" s="1" t="str">
        <f aca="false">"( WIRE "&amp;D430&amp;" )"</f>
        <v>( WIRE 53 )</v>
      </c>
      <c r="K430" s="1" t="str">
        <f aca="false">"X"&amp;$E430</f>
        <v>X6400</v>
      </c>
      <c r="L430" s="1" t="str">
        <f aca="false">"Y"&amp;F430</f>
        <v>Y2268.13333333334</v>
      </c>
      <c r="M430" s="1" t="str">
        <f aca="false">"G111"</f>
        <v>G111</v>
      </c>
      <c r="O430" s="1" t="str">
        <f aca="false">I430&amp;" "&amp;J430&amp;" "&amp;K430&amp;" "&amp;L430&amp;" "&amp;M430</f>
        <v>N429 ( WIRE 53 ) X6400 Y2268.13333333334 G111</v>
      </c>
    </row>
    <row r="431" customFormat="false" ht="13.8" hidden="false" customHeight="false" outlineLevel="0" collapsed="false">
      <c r="D431" s="1" t="n">
        <f aca="false">D430-1</f>
        <v>52</v>
      </c>
      <c r="E431" s="1" t="n">
        <f aca="false">E430+$B$4</f>
        <v>6400</v>
      </c>
      <c r="F431" s="1" t="n">
        <f aca="false">F430+$B$5</f>
        <v>2272.92500000001</v>
      </c>
      <c r="I431" s="1" t="s">
        <v>450</v>
      </c>
      <c r="J431" s="1" t="str">
        <f aca="false">"( WIRE "&amp;D431&amp;" )"</f>
        <v>( WIRE 52 )</v>
      </c>
      <c r="K431" s="1" t="str">
        <f aca="false">"X"&amp;$E431</f>
        <v>X6400</v>
      </c>
      <c r="L431" s="1" t="str">
        <f aca="false">"Y"&amp;F431</f>
        <v>Y2272.92500000001</v>
      </c>
      <c r="M431" s="1" t="str">
        <f aca="false">"G111"</f>
        <v>G111</v>
      </c>
      <c r="O431" s="1" t="str">
        <f aca="false">I431&amp;" "&amp;J431&amp;" "&amp;K431&amp;" "&amp;L431&amp;" "&amp;M431</f>
        <v>N430 ( WIRE 52 ) X6400 Y2272.92500000001 G111</v>
      </c>
    </row>
    <row r="432" customFormat="false" ht="13.8" hidden="false" customHeight="false" outlineLevel="0" collapsed="false">
      <c r="D432" s="1" t="n">
        <f aca="false">D431-1</f>
        <v>51</v>
      </c>
      <c r="E432" s="1" t="n">
        <f aca="false">E431+$B$4</f>
        <v>6400</v>
      </c>
      <c r="F432" s="1" t="n">
        <f aca="false">F431+$B$5</f>
        <v>2277.71666666667</v>
      </c>
      <c r="I432" s="1" t="s">
        <v>451</v>
      </c>
      <c r="J432" s="1" t="str">
        <f aca="false">"( WIRE "&amp;D432&amp;" )"</f>
        <v>( WIRE 51 )</v>
      </c>
      <c r="K432" s="1" t="str">
        <f aca="false">"X"&amp;$E432</f>
        <v>X6400</v>
      </c>
      <c r="L432" s="1" t="str">
        <f aca="false">"Y"&amp;F432</f>
        <v>Y2277.71666666667</v>
      </c>
      <c r="M432" s="1" t="str">
        <f aca="false">"G111"</f>
        <v>G111</v>
      </c>
      <c r="O432" s="1" t="str">
        <f aca="false">I432&amp;" "&amp;J432&amp;" "&amp;K432&amp;" "&amp;L432&amp;" "&amp;M432</f>
        <v>N431 ( WIRE 51 ) X6400 Y2277.71666666667 G111</v>
      </c>
    </row>
    <row r="433" customFormat="false" ht="13.8" hidden="false" customHeight="false" outlineLevel="0" collapsed="false">
      <c r="D433" s="1" t="n">
        <f aca="false">D432-1</f>
        <v>50</v>
      </c>
      <c r="E433" s="1" t="n">
        <f aca="false">E432+$B$4</f>
        <v>6400</v>
      </c>
      <c r="F433" s="1" t="n">
        <f aca="false">F432+$B$5</f>
        <v>2282.50833333334</v>
      </c>
      <c r="I433" s="1" t="s">
        <v>452</v>
      </c>
      <c r="J433" s="1" t="str">
        <f aca="false">"( WIRE "&amp;D433&amp;" )"</f>
        <v>( WIRE 50 )</v>
      </c>
      <c r="K433" s="1" t="str">
        <f aca="false">"X"&amp;$E433</f>
        <v>X6400</v>
      </c>
      <c r="L433" s="1" t="str">
        <f aca="false">"Y"&amp;F433</f>
        <v>Y2282.50833333334</v>
      </c>
      <c r="M433" s="1" t="str">
        <f aca="false">"G111"</f>
        <v>G111</v>
      </c>
      <c r="O433" s="1" t="str">
        <f aca="false">I433&amp;" "&amp;J433&amp;" "&amp;K433&amp;" "&amp;L433&amp;" "&amp;M433</f>
        <v>N432 ( WIRE 50 ) X6400 Y2282.50833333334 G111</v>
      </c>
    </row>
    <row r="434" customFormat="false" ht="13.8" hidden="false" customHeight="false" outlineLevel="0" collapsed="false">
      <c r="D434" s="1" t="n">
        <f aca="false">D433-1</f>
        <v>49</v>
      </c>
      <c r="E434" s="1" t="n">
        <f aca="false">E433+$B$4</f>
        <v>6400</v>
      </c>
      <c r="F434" s="1" t="n">
        <f aca="false">F433+$B$5</f>
        <v>2287.30000000001</v>
      </c>
      <c r="I434" s="1" t="s">
        <v>453</v>
      </c>
      <c r="J434" s="1" t="str">
        <f aca="false">"( WIRE "&amp;D434&amp;" )"</f>
        <v>( WIRE 49 )</v>
      </c>
      <c r="K434" s="1" t="str">
        <f aca="false">"X"&amp;$E434</f>
        <v>X6400</v>
      </c>
      <c r="L434" s="1" t="str">
        <f aca="false">"Y"&amp;F434</f>
        <v>Y2287.30000000001</v>
      </c>
      <c r="M434" s="1" t="str">
        <f aca="false">"G111"</f>
        <v>G111</v>
      </c>
      <c r="O434" s="1" t="str">
        <f aca="false">I434&amp;" "&amp;J434&amp;" "&amp;K434&amp;" "&amp;L434&amp;" "&amp;M434</f>
        <v>N433 ( WIRE 49 ) X6400 Y2287.30000000001 G111</v>
      </c>
    </row>
    <row r="435" customFormat="false" ht="13.8" hidden="false" customHeight="false" outlineLevel="0" collapsed="false">
      <c r="D435" s="1" t="n">
        <f aca="false">D434-1</f>
        <v>48</v>
      </c>
      <c r="E435" s="1" t="n">
        <f aca="false">E434+$B$4</f>
        <v>6400</v>
      </c>
      <c r="F435" s="1" t="n">
        <f aca="false">F434+$B$5</f>
        <v>2292.09166666667</v>
      </c>
      <c r="I435" s="1" t="s">
        <v>454</v>
      </c>
      <c r="J435" s="1" t="str">
        <f aca="false">"( WIRE "&amp;D435&amp;" )"</f>
        <v>( WIRE 48 )</v>
      </c>
      <c r="K435" s="1" t="str">
        <f aca="false">"X"&amp;$E435</f>
        <v>X6400</v>
      </c>
      <c r="L435" s="1" t="str">
        <f aca="false">"Y"&amp;F435</f>
        <v>Y2292.09166666667</v>
      </c>
      <c r="M435" s="1" t="str">
        <f aca="false">"G111"</f>
        <v>G111</v>
      </c>
      <c r="O435" s="1" t="str">
        <f aca="false">I435&amp;" "&amp;J435&amp;" "&amp;K435&amp;" "&amp;L435&amp;" "&amp;M435</f>
        <v>N434 ( WIRE 48 ) X6400 Y2292.09166666667 G111</v>
      </c>
    </row>
    <row r="436" customFormat="false" ht="13.8" hidden="false" customHeight="false" outlineLevel="0" collapsed="false">
      <c r="D436" s="1" t="n">
        <f aca="false">D435-1</f>
        <v>47</v>
      </c>
      <c r="E436" s="1" t="n">
        <f aca="false">E435+$B$4</f>
        <v>6400</v>
      </c>
      <c r="F436" s="1" t="n">
        <f aca="false">F435+$B$5</f>
        <v>2296.88333333334</v>
      </c>
      <c r="I436" s="1" t="s">
        <v>455</v>
      </c>
      <c r="J436" s="1" t="str">
        <f aca="false">"( WIRE "&amp;D436&amp;" )"</f>
        <v>( WIRE 47 )</v>
      </c>
      <c r="K436" s="1" t="str">
        <f aca="false">"X"&amp;$E436</f>
        <v>X6400</v>
      </c>
      <c r="L436" s="1" t="str">
        <f aca="false">"Y"&amp;F436</f>
        <v>Y2296.88333333334</v>
      </c>
      <c r="M436" s="1" t="str">
        <f aca="false">"G111"</f>
        <v>G111</v>
      </c>
      <c r="O436" s="1" t="str">
        <f aca="false">I436&amp;" "&amp;J436&amp;" "&amp;K436&amp;" "&amp;L436&amp;" "&amp;M436</f>
        <v>N435 ( WIRE 47 ) X6400 Y2296.88333333334 G111</v>
      </c>
    </row>
    <row r="437" customFormat="false" ht="13.8" hidden="false" customHeight="false" outlineLevel="0" collapsed="false">
      <c r="D437" s="1" t="n">
        <f aca="false">D436-1</f>
        <v>46</v>
      </c>
      <c r="E437" s="1" t="n">
        <f aca="false">E436+$B$4</f>
        <v>6400</v>
      </c>
      <c r="F437" s="1" t="n">
        <f aca="false">F436+$B$5</f>
        <v>2301.67500000001</v>
      </c>
      <c r="I437" s="1" t="s">
        <v>456</v>
      </c>
      <c r="J437" s="1" t="str">
        <f aca="false">"( WIRE "&amp;D437&amp;" )"</f>
        <v>( WIRE 46 )</v>
      </c>
      <c r="K437" s="1" t="str">
        <f aca="false">"X"&amp;$E437</f>
        <v>X6400</v>
      </c>
      <c r="L437" s="1" t="str">
        <f aca="false">"Y"&amp;F437</f>
        <v>Y2301.67500000001</v>
      </c>
      <c r="M437" s="1" t="str">
        <f aca="false">"G111"</f>
        <v>G111</v>
      </c>
      <c r="O437" s="1" t="str">
        <f aca="false">I437&amp;" "&amp;J437&amp;" "&amp;K437&amp;" "&amp;L437&amp;" "&amp;M437</f>
        <v>N436 ( WIRE 46 ) X6400 Y2301.67500000001 G111</v>
      </c>
    </row>
    <row r="438" customFormat="false" ht="13.8" hidden="false" customHeight="false" outlineLevel="0" collapsed="false">
      <c r="D438" s="1" t="n">
        <f aca="false">D437-1</f>
        <v>45</v>
      </c>
      <c r="E438" s="1" t="n">
        <f aca="false">E437+$B$4</f>
        <v>6400</v>
      </c>
      <c r="F438" s="1" t="n">
        <f aca="false">F437+$B$5</f>
        <v>2306.46666666667</v>
      </c>
      <c r="I438" s="1" t="s">
        <v>457</v>
      </c>
      <c r="J438" s="1" t="str">
        <f aca="false">"( WIRE "&amp;D438&amp;" )"</f>
        <v>( WIRE 45 )</v>
      </c>
      <c r="K438" s="1" t="str">
        <f aca="false">"X"&amp;$E438</f>
        <v>X6400</v>
      </c>
      <c r="L438" s="1" t="str">
        <f aca="false">"Y"&amp;F438</f>
        <v>Y2306.46666666667</v>
      </c>
      <c r="M438" s="1" t="str">
        <f aca="false">"G111"</f>
        <v>G111</v>
      </c>
      <c r="O438" s="1" t="str">
        <f aca="false">I438&amp;" "&amp;J438&amp;" "&amp;K438&amp;" "&amp;L438&amp;" "&amp;M438</f>
        <v>N437 ( WIRE 45 ) X6400 Y2306.46666666667 G111</v>
      </c>
    </row>
    <row r="439" customFormat="false" ht="13.8" hidden="false" customHeight="false" outlineLevel="0" collapsed="false">
      <c r="D439" s="1" t="n">
        <f aca="false">D438-1</f>
        <v>44</v>
      </c>
      <c r="E439" s="1" t="n">
        <f aca="false">E438+$B$4</f>
        <v>6400</v>
      </c>
      <c r="F439" s="1" t="n">
        <f aca="false">F438+$B$5</f>
        <v>2311.25833333334</v>
      </c>
      <c r="I439" s="1" t="s">
        <v>458</v>
      </c>
      <c r="J439" s="1" t="str">
        <f aca="false">"( WIRE "&amp;D439&amp;" )"</f>
        <v>( WIRE 44 )</v>
      </c>
      <c r="K439" s="1" t="str">
        <f aca="false">"X"&amp;$E439</f>
        <v>X6400</v>
      </c>
      <c r="L439" s="1" t="str">
        <f aca="false">"Y"&amp;F439</f>
        <v>Y2311.25833333334</v>
      </c>
      <c r="M439" s="1" t="str">
        <f aca="false">"G111"</f>
        <v>G111</v>
      </c>
      <c r="O439" s="1" t="str">
        <f aca="false">I439&amp;" "&amp;J439&amp;" "&amp;K439&amp;" "&amp;L439&amp;" "&amp;M439</f>
        <v>N438 ( WIRE 44 ) X6400 Y2311.25833333334 G111</v>
      </c>
    </row>
    <row r="440" customFormat="false" ht="13.8" hidden="false" customHeight="false" outlineLevel="0" collapsed="false">
      <c r="D440" s="1" t="n">
        <f aca="false">D439-1</f>
        <v>43</v>
      </c>
      <c r="E440" s="1" t="n">
        <f aca="false">E439+$B$4</f>
        <v>6400</v>
      </c>
      <c r="F440" s="1" t="n">
        <f aca="false">F439+$B$5</f>
        <v>2316.05</v>
      </c>
      <c r="I440" s="1" t="s">
        <v>459</v>
      </c>
      <c r="J440" s="1" t="str">
        <f aca="false">"( WIRE "&amp;D440&amp;" )"</f>
        <v>( WIRE 43 )</v>
      </c>
      <c r="K440" s="1" t="str">
        <f aca="false">"X"&amp;$E440</f>
        <v>X6400</v>
      </c>
      <c r="L440" s="1" t="str">
        <f aca="false">"Y"&amp;F440</f>
        <v>Y2316.05</v>
      </c>
      <c r="M440" s="1" t="str">
        <f aca="false">"G111"</f>
        <v>G111</v>
      </c>
      <c r="O440" s="1" t="str">
        <f aca="false">I440&amp;" "&amp;J440&amp;" "&amp;K440&amp;" "&amp;L440&amp;" "&amp;M440</f>
        <v>N439 ( WIRE 43 ) X6400 Y2316.05 G111</v>
      </c>
    </row>
    <row r="441" customFormat="false" ht="13.8" hidden="false" customHeight="false" outlineLevel="0" collapsed="false">
      <c r="D441" s="1" t="n">
        <f aca="false">D440-1</f>
        <v>42</v>
      </c>
      <c r="E441" s="1" t="n">
        <f aca="false">E440+$B$4</f>
        <v>6400</v>
      </c>
      <c r="F441" s="1" t="n">
        <f aca="false">F440+$B$5</f>
        <v>2320.84166666667</v>
      </c>
      <c r="I441" s="1" t="s">
        <v>460</v>
      </c>
      <c r="J441" s="1" t="str">
        <f aca="false">"( WIRE "&amp;D441&amp;" )"</f>
        <v>( WIRE 42 )</v>
      </c>
      <c r="K441" s="1" t="str">
        <f aca="false">"X"&amp;$E441</f>
        <v>X6400</v>
      </c>
      <c r="L441" s="1" t="str">
        <f aca="false">"Y"&amp;F441</f>
        <v>Y2320.84166666667</v>
      </c>
      <c r="M441" s="1" t="str">
        <f aca="false">"G111"</f>
        <v>G111</v>
      </c>
      <c r="O441" s="1" t="str">
        <f aca="false">I441&amp;" "&amp;J441&amp;" "&amp;K441&amp;" "&amp;L441&amp;" "&amp;M441</f>
        <v>N440 ( WIRE 42 ) X6400 Y2320.84166666667 G111</v>
      </c>
    </row>
    <row r="442" customFormat="false" ht="13.8" hidden="false" customHeight="false" outlineLevel="0" collapsed="false">
      <c r="D442" s="1" t="n">
        <f aca="false">D441-1</f>
        <v>41</v>
      </c>
      <c r="E442" s="1" t="n">
        <f aca="false">E441+$B$4</f>
        <v>6400</v>
      </c>
      <c r="F442" s="1" t="n">
        <f aca="false">F441+$B$5</f>
        <v>2325.63333333334</v>
      </c>
      <c r="I442" s="1" t="s">
        <v>461</v>
      </c>
      <c r="J442" s="1" t="str">
        <f aca="false">"( WIRE "&amp;D442&amp;" )"</f>
        <v>( WIRE 41 )</v>
      </c>
      <c r="K442" s="1" t="str">
        <f aca="false">"X"&amp;$E442</f>
        <v>X6400</v>
      </c>
      <c r="L442" s="1" t="str">
        <f aca="false">"Y"&amp;F442</f>
        <v>Y2325.63333333334</v>
      </c>
      <c r="M442" s="1" t="str">
        <f aca="false">"G111"</f>
        <v>G111</v>
      </c>
      <c r="O442" s="1" t="str">
        <f aca="false">I442&amp;" "&amp;J442&amp;" "&amp;K442&amp;" "&amp;L442&amp;" "&amp;M442</f>
        <v>N441 ( WIRE 41 ) X6400 Y2325.63333333334 G111</v>
      </c>
    </row>
    <row r="443" customFormat="false" ht="13.8" hidden="false" customHeight="false" outlineLevel="0" collapsed="false">
      <c r="D443" s="1" t="n">
        <f aca="false">D442-1</f>
        <v>40</v>
      </c>
      <c r="E443" s="1" t="n">
        <f aca="false">E442+$B$4</f>
        <v>6400</v>
      </c>
      <c r="F443" s="1" t="n">
        <f aca="false">F442+$B$5</f>
        <v>2330.425</v>
      </c>
      <c r="I443" s="1" t="s">
        <v>462</v>
      </c>
      <c r="J443" s="1" t="str">
        <f aca="false">"( WIRE "&amp;D443&amp;" )"</f>
        <v>( WIRE 40 )</v>
      </c>
      <c r="K443" s="1" t="str">
        <f aca="false">"X"&amp;$E443</f>
        <v>X6400</v>
      </c>
      <c r="L443" s="1" t="str">
        <f aca="false">"Y"&amp;F443</f>
        <v>Y2330.425</v>
      </c>
      <c r="M443" s="1" t="str">
        <f aca="false">"G111"</f>
        <v>G111</v>
      </c>
      <c r="O443" s="1" t="str">
        <f aca="false">I443&amp;" "&amp;J443&amp;" "&amp;K443&amp;" "&amp;L443&amp;" "&amp;M443</f>
        <v>N442 ( WIRE 40 ) X6400 Y2330.425 G111</v>
      </c>
    </row>
    <row r="444" customFormat="false" ht="13.8" hidden="false" customHeight="false" outlineLevel="0" collapsed="false">
      <c r="D444" s="1" t="n">
        <f aca="false">D443-1</f>
        <v>39</v>
      </c>
      <c r="E444" s="1" t="n">
        <f aca="false">E443+$B$4</f>
        <v>6400</v>
      </c>
      <c r="F444" s="1" t="n">
        <f aca="false">F443+$B$5</f>
        <v>2335.21666666667</v>
      </c>
      <c r="I444" s="1" t="s">
        <v>463</v>
      </c>
      <c r="J444" s="1" t="str">
        <f aca="false">"( WIRE "&amp;D444&amp;" )"</f>
        <v>( WIRE 39 )</v>
      </c>
      <c r="K444" s="1" t="str">
        <f aca="false">"X"&amp;$E444</f>
        <v>X6400</v>
      </c>
      <c r="L444" s="1" t="str">
        <f aca="false">"Y"&amp;F444</f>
        <v>Y2335.21666666667</v>
      </c>
      <c r="M444" s="1" t="str">
        <f aca="false">"G111"</f>
        <v>G111</v>
      </c>
      <c r="O444" s="1" t="str">
        <f aca="false">I444&amp;" "&amp;J444&amp;" "&amp;K444&amp;" "&amp;L444&amp;" "&amp;M444</f>
        <v>N443 ( WIRE 39 ) X6400 Y2335.21666666667 G111</v>
      </c>
    </row>
    <row r="445" customFormat="false" ht="13.8" hidden="false" customHeight="false" outlineLevel="0" collapsed="false">
      <c r="D445" s="1" t="n">
        <f aca="false">D444-1</f>
        <v>38</v>
      </c>
      <c r="E445" s="1" t="n">
        <f aca="false">E444+$B$4</f>
        <v>6400</v>
      </c>
      <c r="F445" s="1" t="n">
        <f aca="false">F444+$B$5</f>
        <v>2340.00833333334</v>
      </c>
      <c r="I445" s="1" t="s">
        <v>464</v>
      </c>
      <c r="J445" s="1" t="str">
        <f aca="false">"( WIRE "&amp;D445&amp;" )"</f>
        <v>( WIRE 38 )</v>
      </c>
      <c r="K445" s="1" t="str">
        <f aca="false">"X"&amp;$E445</f>
        <v>X6400</v>
      </c>
      <c r="L445" s="1" t="str">
        <f aca="false">"Y"&amp;F445</f>
        <v>Y2340.00833333334</v>
      </c>
      <c r="M445" s="1" t="str">
        <f aca="false">"G111"</f>
        <v>G111</v>
      </c>
      <c r="O445" s="1" t="str">
        <f aca="false">I445&amp;" "&amp;J445&amp;" "&amp;K445&amp;" "&amp;L445&amp;" "&amp;M445</f>
        <v>N444 ( WIRE 38 ) X6400 Y2340.00833333334 G111</v>
      </c>
    </row>
    <row r="446" customFormat="false" ht="13.8" hidden="false" customHeight="false" outlineLevel="0" collapsed="false">
      <c r="D446" s="1" t="n">
        <f aca="false">D445-1</f>
        <v>37</v>
      </c>
      <c r="E446" s="1" t="n">
        <f aca="false">E445+$B$4</f>
        <v>6400</v>
      </c>
      <c r="F446" s="1" t="n">
        <f aca="false">F445+$B$5</f>
        <v>2344.8</v>
      </c>
      <c r="I446" s="1" t="s">
        <v>465</v>
      </c>
      <c r="J446" s="1" t="str">
        <f aca="false">"( WIRE "&amp;D446&amp;" )"</f>
        <v>( WIRE 37 )</v>
      </c>
      <c r="K446" s="1" t="str">
        <f aca="false">"X"&amp;$E446</f>
        <v>X6400</v>
      </c>
      <c r="L446" s="1" t="str">
        <f aca="false">"Y"&amp;F446</f>
        <v>Y2344.8</v>
      </c>
      <c r="M446" s="1" t="str">
        <f aca="false">"G111"</f>
        <v>G111</v>
      </c>
      <c r="O446" s="1" t="str">
        <f aca="false">I446&amp;" "&amp;J446&amp;" "&amp;K446&amp;" "&amp;L446&amp;" "&amp;M446</f>
        <v>N445 ( WIRE 37 ) X6400 Y2344.8 G111</v>
      </c>
    </row>
    <row r="447" customFormat="false" ht="13.8" hidden="false" customHeight="false" outlineLevel="0" collapsed="false">
      <c r="D447" s="1" t="n">
        <f aca="false">D446-1</f>
        <v>36</v>
      </c>
      <c r="E447" s="1" t="n">
        <f aca="false">E446+$B$4</f>
        <v>6400</v>
      </c>
      <c r="F447" s="1" t="n">
        <f aca="false">F446+$B$5</f>
        <v>2349.59166666667</v>
      </c>
      <c r="I447" s="1" t="s">
        <v>466</v>
      </c>
      <c r="J447" s="1" t="str">
        <f aca="false">"( WIRE "&amp;D447&amp;" )"</f>
        <v>( WIRE 36 )</v>
      </c>
      <c r="K447" s="1" t="str">
        <f aca="false">"X"&amp;$E447</f>
        <v>X6400</v>
      </c>
      <c r="L447" s="1" t="str">
        <f aca="false">"Y"&amp;F447</f>
        <v>Y2349.59166666667</v>
      </c>
      <c r="M447" s="1" t="str">
        <f aca="false">"G111"</f>
        <v>G111</v>
      </c>
      <c r="O447" s="1" t="str">
        <f aca="false">I447&amp;" "&amp;J447&amp;" "&amp;K447&amp;" "&amp;L447&amp;" "&amp;M447</f>
        <v>N446 ( WIRE 36 ) X6400 Y2349.59166666667 G111</v>
      </c>
    </row>
    <row r="448" customFormat="false" ht="13.8" hidden="false" customHeight="false" outlineLevel="0" collapsed="false">
      <c r="D448" s="1" t="n">
        <f aca="false">D447-1</f>
        <v>35</v>
      </c>
      <c r="E448" s="1" t="n">
        <f aca="false">E447+$B$4</f>
        <v>6400</v>
      </c>
      <c r="F448" s="1" t="n">
        <f aca="false">F447+$B$5</f>
        <v>2354.38333333334</v>
      </c>
      <c r="I448" s="1" t="s">
        <v>467</v>
      </c>
      <c r="J448" s="1" t="str">
        <f aca="false">"( WIRE "&amp;D448&amp;" )"</f>
        <v>( WIRE 35 )</v>
      </c>
      <c r="K448" s="1" t="str">
        <f aca="false">"X"&amp;$E448</f>
        <v>X6400</v>
      </c>
      <c r="L448" s="1" t="str">
        <f aca="false">"Y"&amp;F448</f>
        <v>Y2354.38333333334</v>
      </c>
      <c r="M448" s="1" t="str">
        <f aca="false">"G111"</f>
        <v>G111</v>
      </c>
      <c r="O448" s="1" t="str">
        <f aca="false">I448&amp;" "&amp;J448&amp;" "&amp;K448&amp;" "&amp;L448&amp;" "&amp;M448</f>
        <v>N447 ( WIRE 35 ) X6400 Y2354.38333333334 G111</v>
      </c>
    </row>
    <row r="449" customFormat="false" ht="13.8" hidden="false" customHeight="false" outlineLevel="0" collapsed="false">
      <c r="D449" s="1" t="n">
        <f aca="false">D448-1</f>
        <v>34</v>
      </c>
      <c r="E449" s="1" t="n">
        <f aca="false">E448+$B$4</f>
        <v>6400</v>
      </c>
      <c r="F449" s="1" t="n">
        <f aca="false">F448+$B$5</f>
        <v>2359.175</v>
      </c>
      <c r="I449" s="1" t="s">
        <v>468</v>
      </c>
      <c r="J449" s="1" t="str">
        <f aca="false">"( WIRE "&amp;D449&amp;" )"</f>
        <v>( WIRE 34 )</v>
      </c>
      <c r="K449" s="1" t="str">
        <f aca="false">"X"&amp;$E449</f>
        <v>X6400</v>
      </c>
      <c r="L449" s="1" t="str">
        <f aca="false">"Y"&amp;F449</f>
        <v>Y2359.175</v>
      </c>
      <c r="M449" s="1" t="str">
        <f aca="false">"G111"</f>
        <v>G111</v>
      </c>
      <c r="O449" s="1" t="str">
        <f aca="false">I449&amp;" "&amp;J449&amp;" "&amp;K449&amp;" "&amp;L449&amp;" "&amp;M449</f>
        <v>N448 ( WIRE 34 ) X6400 Y2359.175 G111</v>
      </c>
    </row>
    <row r="450" customFormat="false" ht="13.8" hidden="false" customHeight="false" outlineLevel="0" collapsed="false">
      <c r="D450" s="1" t="n">
        <f aca="false">D449-1</f>
        <v>33</v>
      </c>
      <c r="E450" s="1" t="n">
        <f aca="false">E449+$B$4</f>
        <v>6400</v>
      </c>
      <c r="F450" s="1" t="n">
        <f aca="false">F449+$B$5</f>
        <v>2363.96666666667</v>
      </c>
      <c r="I450" s="1" t="s">
        <v>469</v>
      </c>
      <c r="J450" s="1" t="str">
        <f aca="false">"( WIRE "&amp;D450&amp;" )"</f>
        <v>( WIRE 33 )</v>
      </c>
      <c r="K450" s="1" t="str">
        <f aca="false">"X"&amp;$E450</f>
        <v>X6400</v>
      </c>
      <c r="L450" s="1" t="str">
        <f aca="false">"Y"&amp;F450</f>
        <v>Y2363.96666666667</v>
      </c>
      <c r="M450" s="1" t="str">
        <f aca="false">"G111"</f>
        <v>G111</v>
      </c>
      <c r="O450" s="1" t="str">
        <f aca="false">I450&amp;" "&amp;J450&amp;" "&amp;K450&amp;" "&amp;L450&amp;" "&amp;M450</f>
        <v>N449 ( WIRE 33 ) X6400 Y2363.96666666667 G111</v>
      </c>
    </row>
    <row r="451" customFormat="false" ht="13.8" hidden="false" customHeight="false" outlineLevel="0" collapsed="false">
      <c r="D451" s="1" t="n">
        <f aca="false">D450-1</f>
        <v>32</v>
      </c>
      <c r="E451" s="1" t="n">
        <f aca="false">E450+$B$4</f>
        <v>6400</v>
      </c>
      <c r="F451" s="1" t="n">
        <f aca="false">F450+$B$5</f>
        <v>2368.75833333334</v>
      </c>
      <c r="I451" s="1" t="s">
        <v>470</v>
      </c>
      <c r="J451" s="1" t="str">
        <f aca="false">"( WIRE "&amp;D451&amp;" )"</f>
        <v>( WIRE 32 )</v>
      </c>
      <c r="K451" s="1" t="str">
        <f aca="false">"X"&amp;$E451</f>
        <v>X6400</v>
      </c>
      <c r="L451" s="1" t="str">
        <f aca="false">"Y"&amp;F451</f>
        <v>Y2368.75833333334</v>
      </c>
      <c r="M451" s="1" t="str">
        <f aca="false">"G111"</f>
        <v>G111</v>
      </c>
      <c r="O451" s="1" t="str">
        <f aca="false">I451&amp;" "&amp;J451&amp;" "&amp;K451&amp;" "&amp;L451&amp;" "&amp;M451</f>
        <v>N450 ( WIRE 32 ) X6400 Y2368.75833333334 G111</v>
      </c>
    </row>
    <row r="452" customFormat="false" ht="13.8" hidden="false" customHeight="false" outlineLevel="0" collapsed="false">
      <c r="D452" s="1" t="n">
        <f aca="false">D451-1</f>
        <v>31</v>
      </c>
      <c r="E452" s="1" t="n">
        <f aca="false">E451+$B$4</f>
        <v>6400</v>
      </c>
      <c r="F452" s="1" t="n">
        <f aca="false">F451+$B$5</f>
        <v>2373.55</v>
      </c>
      <c r="I452" s="1" t="s">
        <v>471</v>
      </c>
      <c r="J452" s="1" t="str">
        <f aca="false">"( WIRE "&amp;D452&amp;" )"</f>
        <v>( WIRE 31 )</v>
      </c>
      <c r="K452" s="1" t="str">
        <f aca="false">"X"&amp;$E452</f>
        <v>X6400</v>
      </c>
      <c r="L452" s="1" t="str">
        <f aca="false">"Y"&amp;F452</f>
        <v>Y2373.55</v>
      </c>
      <c r="M452" s="1" t="str">
        <f aca="false">"G111"</f>
        <v>G111</v>
      </c>
      <c r="O452" s="1" t="str">
        <f aca="false">I452&amp;" "&amp;J452&amp;" "&amp;K452&amp;" "&amp;L452&amp;" "&amp;M452</f>
        <v>N451 ( WIRE 31 ) X6400 Y2373.55 G111</v>
      </c>
    </row>
    <row r="453" customFormat="false" ht="13.8" hidden="false" customHeight="false" outlineLevel="0" collapsed="false">
      <c r="D453" s="1" t="n">
        <f aca="false">D452-1</f>
        <v>30</v>
      </c>
      <c r="E453" s="1" t="n">
        <f aca="false">E452+$B$4</f>
        <v>6400</v>
      </c>
      <c r="F453" s="1" t="n">
        <f aca="false">F452+$B$5</f>
        <v>2378.34166666667</v>
      </c>
      <c r="I453" s="1" t="s">
        <v>472</v>
      </c>
      <c r="J453" s="1" t="str">
        <f aca="false">"( WIRE "&amp;D453&amp;" )"</f>
        <v>( WIRE 30 )</v>
      </c>
      <c r="K453" s="1" t="str">
        <f aca="false">"X"&amp;$E453</f>
        <v>X6400</v>
      </c>
      <c r="L453" s="1" t="str">
        <f aca="false">"Y"&amp;F453</f>
        <v>Y2378.34166666667</v>
      </c>
      <c r="M453" s="1" t="str">
        <f aca="false">"G111"</f>
        <v>G111</v>
      </c>
      <c r="O453" s="1" t="str">
        <f aca="false">I453&amp;" "&amp;J453&amp;" "&amp;K453&amp;" "&amp;L453&amp;" "&amp;M453</f>
        <v>N452 ( WIRE 30 ) X6400 Y2378.34166666667 G111</v>
      </c>
    </row>
    <row r="454" customFormat="false" ht="13.8" hidden="false" customHeight="false" outlineLevel="0" collapsed="false">
      <c r="D454" s="1" t="n">
        <f aca="false">D453-1</f>
        <v>29</v>
      </c>
      <c r="E454" s="1" t="n">
        <f aca="false">E453+$B$4</f>
        <v>6400</v>
      </c>
      <c r="F454" s="1" t="n">
        <f aca="false">F453+$B$5</f>
        <v>2383.13333333334</v>
      </c>
      <c r="I454" s="1" t="s">
        <v>473</v>
      </c>
      <c r="J454" s="1" t="str">
        <f aca="false">"( WIRE "&amp;D454&amp;" )"</f>
        <v>( WIRE 29 )</v>
      </c>
      <c r="K454" s="1" t="str">
        <f aca="false">"X"&amp;$E454</f>
        <v>X6400</v>
      </c>
      <c r="L454" s="1" t="str">
        <f aca="false">"Y"&amp;F454</f>
        <v>Y2383.13333333334</v>
      </c>
      <c r="M454" s="1" t="str">
        <f aca="false">"G111"</f>
        <v>G111</v>
      </c>
      <c r="O454" s="1" t="str">
        <f aca="false">I454&amp;" "&amp;J454&amp;" "&amp;K454&amp;" "&amp;L454&amp;" "&amp;M454</f>
        <v>N453 ( WIRE 29 ) X6400 Y2383.13333333334 G111</v>
      </c>
    </row>
    <row r="455" customFormat="false" ht="13.8" hidden="false" customHeight="false" outlineLevel="0" collapsed="false">
      <c r="D455" s="1" t="n">
        <f aca="false">D454-1</f>
        <v>28</v>
      </c>
      <c r="E455" s="1" t="n">
        <f aca="false">E454+$B$4</f>
        <v>6400</v>
      </c>
      <c r="F455" s="1" t="n">
        <f aca="false">F454+$B$5</f>
        <v>2387.925</v>
      </c>
      <c r="I455" s="1" t="s">
        <v>474</v>
      </c>
      <c r="J455" s="1" t="str">
        <f aca="false">"( WIRE "&amp;D455&amp;" )"</f>
        <v>( WIRE 28 )</v>
      </c>
      <c r="K455" s="1" t="str">
        <f aca="false">"X"&amp;$E455</f>
        <v>X6400</v>
      </c>
      <c r="L455" s="1" t="str">
        <f aca="false">"Y"&amp;F455</f>
        <v>Y2387.925</v>
      </c>
      <c r="M455" s="1" t="str">
        <f aca="false">"G111"</f>
        <v>G111</v>
      </c>
      <c r="O455" s="1" t="str">
        <f aca="false">I455&amp;" "&amp;J455&amp;" "&amp;K455&amp;" "&amp;L455&amp;" "&amp;M455</f>
        <v>N454 ( WIRE 28 ) X6400 Y2387.925 G111</v>
      </c>
    </row>
    <row r="456" customFormat="false" ht="13.8" hidden="false" customHeight="false" outlineLevel="0" collapsed="false">
      <c r="D456" s="1" t="n">
        <f aca="false">D455-1</f>
        <v>27</v>
      </c>
      <c r="E456" s="1" t="n">
        <f aca="false">E455+$B$4</f>
        <v>6400</v>
      </c>
      <c r="F456" s="1" t="n">
        <f aca="false">F455+$B$5</f>
        <v>2392.71666666667</v>
      </c>
      <c r="I456" s="1" t="s">
        <v>475</v>
      </c>
      <c r="J456" s="1" t="str">
        <f aca="false">"( WIRE "&amp;D456&amp;" )"</f>
        <v>( WIRE 27 )</v>
      </c>
      <c r="K456" s="1" t="str">
        <f aca="false">"X"&amp;$E456</f>
        <v>X6400</v>
      </c>
      <c r="L456" s="1" t="str">
        <f aca="false">"Y"&amp;F456</f>
        <v>Y2392.71666666667</v>
      </c>
      <c r="M456" s="1" t="str">
        <f aca="false">"G111"</f>
        <v>G111</v>
      </c>
      <c r="O456" s="1" t="str">
        <f aca="false">I456&amp;" "&amp;J456&amp;" "&amp;K456&amp;" "&amp;L456&amp;" "&amp;M456</f>
        <v>N455 ( WIRE 27 ) X6400 Y2392.71666666667 G111</v>
      </c>
    </row>
    <row r="457" customFormat="false" ht="13.8" hidden="false" customHeight="false" outlineLevel="0" collapsed="false">
      <c r="D457" s="1" t="n">
        <f aca="false">D456-1</f>
        <v>26</v>
      </c>
      <c r="E457" s="1" t="n">
        <f aca="false">E456+$B$4</f>
        <v>6400</v>
      </c>
      <c r="F457" s="1" t="n">
        <f aca="false">F456+$B$5</f>
        <v>2397.50833333334</v>
      </c>
      <c r="I457" s="1" t="s">
        <v>476</v>
      </c>
      <c r="J457" s="1" t="str">
        <f aca="false">"( WIRE "&amp;D457&amp;" )"</f>
        <v>( WIRE 26 )</v>
      </c>
      <c r="K457" s="1" t="str">
        <f aca="false">"X"&amp;$E457</f>
        <v>X6400</v>
      </c>
      <c r="L457" s="1" t="str">
        <f aca="false">"Y"&amp;F457</f>
        <v>Y2397.50833333334</v>
      </c>
      <c r="M457" s="1" t="str">
        <f aca="false">"G111"</f>
        <v>G111</v>
      </c>
      <c r="O457" s="1" t="str">
        <f aca="false">I457&amp;" "&amp;J457&amp;" "&amp;K457&amp;" "&amp;L457&amp;" "&amp;M457</f>
        <v>N456 ( WIRE 26 ) X6400 Y2397.50833333334 G111</v>
      </c>
    </row>
    <row r="458" customFormat="false" ht="13.8" hidden="false" customHeight="false" outlineLevel="0" collapsed="false">
      <c r="D458" s="1" t="n">
        <f aca="false">D457-1</f>
        <v>25</v>
      </c>
      <c r="E458" s="1" t="n">
        <f aca="false">E457+$B$4</f>
        <v>6400</v>
      </c>
      <c r="F458" s="1" t="n">
        <f aca="false">F457+$B$5</f>
        <v>2402.3</v>
      </c>
      <c r="I458" s="1" t="s">
        <v>477</v>
      </c>
      <c r="J458" s="1" t="str">
        <f aca="false">"( WIRE "&amp;D458&amp;" )"</f>
        <v>( WIRE 25 )</v>
      </c>
      <c r="K458" s="1" t="str">
        <f aca="false">"X"&amp;$E458</f>
        <v>X6400</v>
      </c>
      <c r="L458" s="1" t="str">
        <f aca="false">"Y"&amp;F458</f>
        <v>Y2402.3</v>
      </c>
      <c r="M458" s="1" t="str">
        <f aca="false">"G111"</f>
        <v>G111</v>
      </c>
      <c r="O458" s="1" t="str">
        <f aca="false">I458&amp;" "&amp;J458&amp;" "&amp;K458&amp;" "&amp;L458&amp;" "&amp;M458</f>
        <v>N457 ( WIRE 25 ) X6400 Y2402.3 G111</v>
      </c>
    </row>
    <row r="459" customFormat="false" ht="13.8" hidden="false" customHeight="false" outlineLevel="0" collapsed="false">
      <c r="D459" s="1" t="n">
        <f aca="false">D458-1</f>
        <v>24</v>
      </c>
      <c r="E459" s="1" t="n">
        <f aca="false">E458+$B$4</f>
        <v>6400</v>
      </c>
      <c r="F459" s="1" t="n">
        <f aca="false">F458+$B$5</f>
        <v>2407.09166666667</v>
      </c>
      <c r="I459" s="1" t="s">
        <v>478</v>
      </c>
      <c r="J459" s="1" t="str">
        <f aca="false">"( WIRE "&amp;D459&amp;" )"</f>
        <v>( WIRE 24 )</v>
      </c>
      <c r="K459" s="1" t="str">
        <f aca="false">"X"&amp;$E459</f>
        <v>X6400</v>
      </c>
      <c r="L459" s="1" t="str">
        <f aca="false">"Y"&amp;F459</f>
        <v>Y2407.09166666667</v>
      </c>
      <c r="M459" s="1" t="str">
        <f aca="false">"G111"</f>
        <v>G111</v>
      </c>
      <c r="O459" s="1" t="str">
        <f aca="false">I459&amp;" "&amp;J459&amp;" "&amp;K459&amp;" "&amp;L459&amp;" "&amp;M459</f>
        <v>N458 ( WIRE 24 ) X6400 Y2407.09166666667 G111</v>
      </c>
    </row>
    <row r="460" customFormat="false" ht="13.8" hidden="false" customHeight="false" outlineLevel="0" collapsed="false">
      <c r="D460" s="1" t="n">
        <f aca="false">D459-1</f>
        <v>23</v>
      </c>
      <c r="E460" s="1" t="n">
        <f aca="false">E459+$B$4</f>
        <v>6400</v>
      </c>
      <c r="F460" s="1" t="n">
        <f aca="false">F459+$B$5</f>
        <v>2411.88333333334</v>
      </c>
      <c r="I460" s="1" t="s">
        <v>479</v>
      </c>
      <c r="J460" s="1" t="str">
        <f aca="false">"( WIRE "&amp;D460&amp;" )"</f>
        <v>( WIRE 23 )</v>
      </c>
      <c r="K460" s="1" t="str">
        <f aca="false">"X"&amp;$E460</f>
        <v>X6400</v>
      </c>
      <c r="L460" s="1" t="str">
        <f aca="false">"Y"&amp;F460</f>
        <v>Y2411.88333333334</v>
      </c>
      <c r="M460" s="1" t="str">
        <f aca="false">"G111"</f>
        <v>G111</v>
      </c>
      <c r="O460" s="1" t="str">
        <f aca="false">I460&amp;" "&amp;J460&amp;" "&amp;K460&amp;" "&amp;L460&amp;" "&amp;M460</f>
        <v>N459 ( WIRE 23 ) X6400 Y2411.88333333334 G111</v>
      </c>
    </row>
    <row r="461" customFormat="false" ht="13.8" hidden="false" customHeight="false" outlineLevel="0" collapsed="false">
      <c r="D461" s="1" t="n">
        <f aca="false">D460-1</f>
        <v>22</v>
      </c>
      <c r="E461" s="1" t="n">
        <f aca="false">E460+$B$4</f>
        <v>6400</v>
      </c>
      <c r="F461" s="1" t="n">
        <f aca="false">F460+$B$5</f>
        <v>2416.675</v>
      </c>
      <c r="I461" s="1" t="s">
        <v>480</v>
      </c>
      <c r="J461" s="1" t="str">
        <f aca="false">"( WIRE "&amp;D461&amp;" )"</f>
        <v>( WIRE 22 )</v>
      </c>
      <c r="K461" s="1" t="str">
        <f aca="false">"X"&amp;$E461</f>
        <v>X6400</v>
      </c>
      <c r="L461" s="1" t="str">
        <f aca="false">"Y"&amp;F461</f>
        <v>Y2416.675</v>
      </c>
      <c r="M461" s="1" t="str">
        <f aca="false">"G111"</f>
        <v>G111</v>
      </c>
      <c r="O461" s="1" t="str">
        <f aca="false">I461&amp;" "&amp;J461&amp;" "&amp;K461&amp;" "&amp;L461&amp;" "&amp;M461</f>
        <v>N460 ( WIRE 22 ) X6400 Y2416.675 G111</v>
      </c>
    </row>
    <row r="462" customFormat="false" ht="13.8" hidden="false" customHeight="false" outlineLevel="0" collapsed="false">
      <c r="D462" s="1" t="n">
        <f aca="false">D461-1</f>
        <v>21</v>
      </c>
      <c r="E462" s="1" t="n">
        <f aca="false">E461+$B$4</f>
        <v>6400</v>
      </c>
      <c r="F462" s="1" t="n">
        <f aca="false">F461+$B$5</f>
        <v>2421.46666666667</v>
      </c>
      <c r="I462" s="1" t="s">
        <v>481</v>
      </c>
      <c r="J462" s="1" t="str">
        <f aca="false">"( WIRE "&amp;D462&amp;" )"</f>
        <v>( WIRE 21 )</v>
      </c>
      <c r="K462" s="1" t="str">
        <f aca="false">"X"&amp;$E462</f>
        <v>X6400</v>
      </c>
      <c r="L462" s="1" t="str">
        <f aca="false">"Y"&amp;F462</f>
        <v>Y2421.46666666667</v>
      </c>
      <c r="M462" s="1" t="str">
        <f aca="false">"G111"</f>
        <v>G111</v>
      </c>
      <c r="O462" s="1" t="str">
        <f aca="false">I462&amp;" "&amp;J462&amp;" "&amp;K462&amp;" "&amp;L462&amp;" "&amp;M462</f>
        <v>N461 ( WIRE 21 ) X6400 Y2421.46666666667 G111</v>
      </c>
    </row>
    <row r="463" customFormat="false" ht="13.8" hidden="false" customHeight="false" outlineLevel="0" collapsed="false">
      <c r="D463" s="1" t="n">
        <f aca="false">D462-1</f>
        <v>20</v>
      </c>
      <c r="E463" s="1" t="n">
        <f aca="false">E462+$B$4</f>
        <v>6400</v>
      </c>
      <c r="F463" s="1" t="n">
        <f aca="false">F462+$B$5</f>
        <v>2426.25833333333</v>
      </c>
      <c r="I463" s="1" t="s">
        <v>482</v>
      </c>
      <c r="J463" s="1" t="str">
        <f aca="false">"( WIRE "&amp;D463&amp;" )"</f>
        <v>( WIRE 20 )</v>
      </c>
      <c r="K463" s="1" t="str">
        <f aca="false">"X"&amp;$E463</f>
        <v>X6400</v>
      </c>
      <c r="L463" s="1" t="str">
        <f aca="false">"Y"&amp;F463</f>
        <v>Y2426.25833333333</v>
      </c>
      <c r="M463" s="1" t="str">
        <f aca="false">"G111"</f>
        <v>G111</v>
      </c>
      <c r="O463" s="1" t="str">
        <f aca="false">I463&amp;" "&amp;J463&amp;" "&amp;K463&amp;" "&amp;L463&amp;" "&amp;M463</f>
        <v>N462 ( WIRE 20 ) X6400 Y2426.25833333333 G111</v>
      </c>
    </row>
    <row r="464" customFormat="false" ht="13.8" hidden="false" customHeight="false" outlineLevel="0" collapsed="false">
      <c r="D464" s="1" t="n">
        <f aca="false">D463-1</f>
        <v>19</v>
      </c>
      <c r="E464" s="1" t="n">
        <f aca="false">E463+$B$4</f>
        <v>6400</v>
      </c>
      <c r="F464" s="1" t="n">
        <f aca="false">F463+$B$5</f>
        <v>2431.05</v>
      </c>
      <c r="I464" s="1" t="s">
        <v>483</v>
      </c>
      <c r="J464" s="1" t="str">
        <f aca="false">"( WIRE "&amp;D464&amp;" )"</f>
        <v>( WIRE 19 )</v>
      </c>
      <c r="K464" s="1" t="str">
        <f aca="false">"X"&amp;$E464</f>
        <v>X6400</v>
      </c>
      <c r="L464" s="1" t="str">
        <f aca="false">"Y"&amp;F464</f>
        <v>Y2431.05</v>
      </c>
      <c r="M464" s="1" t="str">
        <f aca="false">"G111"</f>
        <v>G111</v>
      </c>
      <c r="O464" s="1" t="str">
        <f aca="false">I464&amp;" "&amp;J464&amp;" "&amp;K464&amp;" "&amp;L464&amp;" "&amp;M464</f>
        <v>N463 ( WIRE 19 ) X6400 Y2431.05 G111</v>
      </c>
    </row>
    <row r="465" customFormat="false" ht="13.8" hidden="false" customHeight="false" outlineLevel="0" collapsed="false">
      <c r="D465" s="1" t="n">
        <f aca="false">D464-1</f>
        <v>18</v>
      </c>
      <c r="E465" s="1" t="n">
        <f aca="false">E464+$B$4</f>
        <v>6400</v>
      </c>
      <c r="F465" s="1" t="n">
        <f aca="false">F464+$B$5</f>
        <v>2435.84166666667</v>
      </c>
      <c r="I465" s="1" t="s">
        <v>484</v>
      </c>
      <c r="J465" s="1" t="str">
        <f aca="false">"( WIRE "&amp;D465&amp;" )"</f>
        <v>( WIRE 18 )</v>
      </c>
      <c r="K465" s="1" t="str">
        <f aca="false">"X"&amp;$E465</f>
        <v>X6400</v>
      </c>
      <c r="L465" s="1" t="str">
        <f aca="false">"Y"&amp;F465</f>
        <v>Y2435.84166666667</v>
      </c>
      <c r="M465" s="1" t="str">
        <f aca="false">"G111"</f>
        <v>G111</v>
      </c>
      <c r="O465" s="1" t="str">
        <f aca="false">I465&amp;" "&amp;J465&amp;" "&amp;K465&amp;" "&amp;L465&amp;" "&amp;M465</f>
        <v>N464 ( WIRE 18 ) X6400 Y2435.84166666667 G111</v>
      </c>
    </row>
    <row r="466" customFormat="false" ht="13.8" hidden="false" customHeight="false" outlineLevel="0" collapsed="false">
      <c r="D466" s="1" t="n">
        <f aca="false">D465-1</f>
        <v>17</v>
      </c>
      <c r="E466" s="1" t="n">
        <f aca="false">E465+$B$4</f>
        <v>6400</v>
      </c>
      <c r="F466" s="1" t="n">
        <f aca="false">F465+$B$5</f>
        <v>2440.63333333333</v>
      </c>
      <c r="I466" s="1" t="s">
        <v>485</v>
      </c>
      <c r="J466" s="1" t="str">
        <f aca="false">"( WIRE "&amp;D466&amp;" )"</f>
        <v>( WIRE 17 )</v>
      </c>
      <c r="K466" s="1" t="str">
        <f aca="false">"X"&amp;$E466</f>
        <v>X6400</v>
      </c>
      <c r="L466" s="1" t="str">
        <f aca="false">"Y"&amp;F466</f>
        <v>Y2440.63333333333</v>
      </c>
      <c r="M466" s="1" t="str">
        <f aca="false">"G111"</f>
        <v>G111</v>
      </c>
      <c r="O466" s="1" t="str">
        <f aca="false">I466&amp;" "&amp;J466&amp;" "&amp;K466&amp;" "&amp;L466&amp;" "&amp;M466</f>
        <v>N465 ( WIRE 17 ) X6400 Y2440.63333333333 G111</v>
      </c>
    </row>
    <row r="467" customFormat="false" ht="13.8" hidden="false" customHeight="false" outlineLevel="0" collapsed="false">
      <c r="D467" s="1" t="n">
        <f aca="false">D466-1</f>
        <v>16</v>
      </c>
      <c r="E467" s="1" t="n">
        <f aca="false">E466+$B$4</f>
        <v>6400</v>
      </c>
      <c r="F467" s="1" t="n">
        <f aca="false">F466+$B$5</f>
        <v>2445.425</v>
      </c>
      <c r="I467" s="1" t="s">
        <v>486</v>
      </c>
      <c r="J467" s="1" t="str">
        <f aca="false">"( WIRE "&amp;D467&amp;" )"</f>
        <v>( WIRE 16 )</v>
      </c>
      <c r="K467" s="1" t="str">
        <f aca="false">"X"&amp;$E467</f>
        <v>X6400</v>
      </c>
      <c r="L467" s="1" t="str">
        <f aca="false">"Y"&amp;F467</f>
        <v>Y2445.425</v>
      </c>
      <c r="M467" s="1" t="str">
        <f aca="false">"G111"</f>
        <v>G111</v>
      </c>
      <c r="O467" s="1" t="str">
        <f aca="false">I467&amp;" "&amp;J467&amp;" "&amp;K467&amp;" "&amp;L467&amp;" "&amp;M467</f>
        <v>N466 ( WIRE 16 ) X6400 Y2445.425 G111</v>
      </c>
    </row>
    <row r="468" customFormat="false" ht="13.8" hidden="false" customHeight="false" outlineLevel="0" collapsed="false">
      <c r="D468" s="1" t="n">
        <f aca="false">D467-1</f>
        <v>15</v>
      </c>
      <c r="E468" s="1" t="n">
        <f aca="false">E467+$B$4</f>
        <v>6400</v>
      </c>
      <c r="F468" s="1" t="n">
        <f aca="false">F467+$B$5</f>
        <v>2450.21666666667</v>
      </c>
      <c r="I468" s="1" t="s">
        <v>487</v>
      </c>
      <c r="J468" s="1" t="str">
        <f aca="false">"( WIRE "&amp;D468&amp;" )"</f>
        <v>( WIRE 15 )</v>
      </c>
      <c r="K468" s="1" t="str">
        <f aca="false">"X"&amp;$E468</f>
        <v>X6400</v>
      </c>
      <c r="L468" s="1" t="str">
        <f aca="false">"Y"&amp;F468</f>
        <v>Y2450.21666666667</v>
      </c>
      <c r="M468" s="1" t="str">
        <f aca="false">"G111"</f>
        <v>G111</v>
      </c>
      <c r="O468" s="1" t="str">
        <f aca="false">I468&amp;" "&amp;J468&amp;" "&amp;K468&amp;" "&amp;L468&amp;" "&amp;M468</f>
        <v>N467 ( WIRE 15 ) X6400 Y2450.21666666667 G111</v>
      </c>
    </row>
    <row r="469" customFormat="false" ht="13.8" hidden="false" customHeight="false" outlineLevel="0" collapsed="false">
      <c r="D469" s="1" t="n">
        <f aca="false">D468-1</f>
        <v>14</v>
      </c>
      <c r="E469" s="1" t="n">
        <f aca="false">E468+$B$4</f>
        <v>6400</v>
      </c>
      <c r="F469" s="1" t="n">
        <f aca="false">F468+$B$5</f>
        <v>2455.00833333333</v>
      </c>
      <c r="I469" s="1" t="s">
        <v>488</v>
      </c>
      <c r="J469" s="1" t="str">
        <f aca="false">"( WIRE "&amp;D469&amp;" )"</f>
        <v>( WIRE 14 )</v>
      </c>
      <c r="K469" s="1" t="str">
        <f aca="false">"X"&amp;$E469</f>
        <v>X6400</v>
      </c>
      <c r="L469" s="1" t="str">
        <f aca="false">"Y"&amp;F469</f>
        <v>Y2455.00833333333</v>
      </c>
      <c r="M469" s="1" t="str">
        <f aca="false">"G111"</f>
        <v>G111</v>
      </c>
      <c r="O469" s="1" t="str">
        <f aca="false">I469&amp;" "&amp;J469&amp;" "&amp;K469&amp;" "&amp;L469&amp;" "&amp;M469</f>
        <v>N468 ( WIRE 14 ) X6400 Y2455.00833333333 G111</v>
      </c>
    </row>
    <row r="470" customFormat="false" ht="13.8" hidden="false" customHeight="false" outlineLevel="0" collapsed="false">
      <c r="D470" s="1" t="n">
        <f aca="false">D469-1</f>
        <v>13</v>
      </c>
      <c r="E470" s="1" t="n">
        <f aca="false">E469+$B$4</f>
        <v>6400</v>
      </c>
      <c r="F470" s="1" t="n">
        <f aca="false">F469+$B$5</f>
        <v>2459.8</v>
      </c>
      <c r="I470" s="1" t="s">
        <v>489</v>
      </c>
      <c r="J470" s="1" t="str">
        <f aca="false">"( WIRE "&amp;D470&amp;" )"</f>
        <v>( WIRE 13 )</v>
      </c>
      <c r="K470" s="1" t="str">
        <f aca="false">"X"&amp;$E470</f>
        <v>X6400</v>
      </c>
      <c r="L470" s="1" t="str">
        <f aca="false">"Y"&amp;F470</f>
        <v>Y2459.8</v>
      </c>
      <c r="M470" s="1" t="str">
        <f aca="false">"G111"</f>
        <v>G111</v>
      </c>
      <c r="O470" s="1" t="str">
        <f aca="false">I470&amp;" "&amp;J470&amp;" "&amp;K470&amp;" "&amp;L470&amp;" "&amp;M470</f>
        <v>N469 ( WIRE 13 ) X6400 Y2459.8 G111</v>
      </c>
    </row>
    <row r="471" customFormat="false" ht="13.8" hidden="false" customHeight="false" outlineLevel="0" collapsed="false">
      <c r="D471" s="1" t="n">
        <f aca="false">D470-1</f>
        <v>12</v>
      </c>
      <c r="E471" s="1" t="n">
        <f aca="false">E470+$B$4</f>
        <v>6400</v>
      </c>
      <c r="F471" s="1" t="n">
        <f aca="false">F470+$B$5</f>
        <v>2464.59166666667</v>
      </c>
      <c r="I471" s="1" t="s">
        <v>490</v>
      </c>
      <c r="J471" s="1" t="str">
        <f aca="false">"( WIRE "&amp;D471&amp;" )"</f>
        <v>( WIRE 12 )</v>
      </c>
      <c r="K471" s="1" t="str">
        <f aca="false">"X"&amp;$E471</f>
        <v>X6400</v>
      </c>
      <c r="L471" s="1" t="str">
        <f aca="false">"Y"&amp;F471</f>
        <v>Y2464.59166666667</v>
      </c>
      <c r="M471" s="1" t="str">
        <f aca="false">"G111"</f>
        <v>G111</v>
      </c>
      <c r="O471" s="1" t="str">
        <f aca="false">I471&amp;" "&amp;J471&amp;" "&amp;K471&amp;" "&amp;L471&amp;" "&amp;M471</f>
        <v>N470 ( WIRE 12 ) X6400 Y2464.59166666667 G111</v>
      </c>
    </row>
    <row r="472" customFormat="false" ht="13.8" hidden="false" customHeight="false" outlineLevel="0" collapsed="false">
      <c r="D472" s="1" t="n">
        <f aca="false">D471-1</f>
        <v>11</v>
      </c>
      <c r="E472" s="1" t="n">
        <f aca="false">E471+$B$4</f>
        <v>6400</v>
      </c>
      <c r="F472" s="1" t="n">
        <f aca="false">F471+$B$5</f>
        <v>2469.38333333333</v>
      </c>
      <c r="I472" s="1" t="s">
        <v>491</v>
      </c>
      <c r="J472" s="1" t="str">
        <f aca="false">"( WIRE "&amp;D472&amp;" )"</f>
        <v>( WIRE 11 )</v>
      </c>
      <c r="K472" s="1" t="str">
        <f aca="false">"X"&amp;$E472</f>
        <v>X6400</v>
      </c>
      <c r="L472" s="1" t="str">
        <f aca="false">"Y"&amp;F472</f>
        <v>Y2469.38333333333</v>
      </c>
      <c r="M472" s="1" t="str">
        <f aca="false">"G111"</f>
        <v>G111</v>
      </c>
      <c r="O472" s="1" t="str">
        <f aca="false">I472&amp;" "&amp;J472&amp;" "&amp;K472&amp;" "&amp;L472&amp;" "&amp;M472</f>
        <v>N471 ( WIRE 11 ) X6400 Y2469.38333333333 G111</v>
      </c>
    </row>
    <row r="473" customFormat="false" ht="13.8" hidden="false" customHeight="false" outlineLevel="0" collapsed="false">
      <c r="D473" s="1" t="n">
        <f aca="false">D472-1</f>
        <v>10</v>
      </c>
      <c r="E473" s="1" t="n">
        <f aca="false">E472+$B$4</f>
        <v>6400</v>
      </c>
      <c r="F473" s="1" t="n">
        <f aca="false">F472+$B$5</f>
        <v>2474.175</v>
      </c>
      <c r="I473" s="1" t="s">
        <v>492</v>
      </c>
      <c r="J473" s="1" t="str">
        <f aca="false">"( WIRE "&amp;D473&amp;" )"</f>
        <v>( WIRE 10 )</v>
      </c>
      <c r="K473" s="1" t="str">
        <f aca="false">"X"&amp;$E473</f>
        <v>X6400</v>
      </c>
      <c r="L473" s="1" t="str">
        <f aca="false">"Y"&amp;F473</f>
        <v>Y2474.175</v>
      </c>
      <c r="M473" s="1" t="str">
        <f aca="false">"G111"</f>
        <v>G111</v>
      </c>
      <c r="O473" s="1" t="str">
        <f aca="false">I473&amp;" "&amp;J473&amp;" "&amp;K473&amp;" "&amp;L473&amp;" "&amp;M473</f>
        <v>N472 ( WIRE 10 ) X6400 Y2474.175 G111</v>
      </c>
    </row>
    <row r="474" customFormat="false" ht="13.8" hidden="false" customHeight="false" outlineLevel="0" collapsed="false">
      <c r="D474" s="1" t="n">
        <f aca="false">D473-1</f>
        <v>9</v>
      </c>
      <c r="E474" s="1" t="n">
        <f aca="false">E473+$B$4</f>
        <v>6400</v>
      </c>
      <c r="F474" s="1" t="n">
        <f aca="false">F473+$B$5</f>
        <v>2478.96666666667</v>
      </c>
      <c r="I474" s="1" t="s">
        <v>493</v>
      </c>
      <c r="J474" s="1" t="str">
        <f aca="false">"( WIRE "&amp;D474&amp;" )"</f>
        <v>( WIRE 9 )</v>
      </c>
      <c r="K474" s="1" t="str">
        <f aca="false">"X"&amp;$E474</f>
        <v>X6400</v>
      </c>
      <c r="L474" s="1" t="str">
        <f aca="false">"Y"&amp;F474</f>
        <v>Y2478.96666666667</v>
      </c>
      <c r="M474" s="1" t="str">
        <f aca="false">"G111"</f>
        <v>G111</v>
      </c>
      <c r="O474" s="1" t="str">
        <f aca="false">I474&amp;" "&amp;J474&amp;" "&amp;K474&amp;" "&amp;L474&amp;" "&amp;M474</f>
        <v>N473 ( WIRE 9 ) X6400 Y2478.96666666667 G111</v>
      </c>
    </row>
    <row r="475" customFormat="false" ht="13.8" hidden="false" customHeight="false" outlineLevel="0" collapsed="false">
      <c r="D475" s="1" t="n">
        <f aca="false">D474-1</f>
        <v>8</v>
      </c>
      <c r="E475" s="1" t="n">
        <f aca="false">E474+$B$4</f>
        <v>6400</v>
      </c>
      <c r="F475" s="1" t="n">
        <f aca="false">F474+$B$5</f>
        <v>2483.75833333333</v>
      </c>
      <c r="I475" s="1" t="s">
        <v>494</v>
      </c>
      <c r="J475" s="1" t="str">
        <f aca="false">"( WIRE "&amp;D475&amp;" )"</f>
        <v>( WIRE 8 )</v>
      </c>
      <c r="K475" s="1" t="str">
        <f aca="false">"X"&amp;$E475</f>
        <v>X6400</v>
      </c>
      <c r="L475" s="1" t="str">
        <f aca="false">"Y"&amp;F475</f>
        <v>Y2483.75833333333</v>
      </c>
      <c r="M475" s="1" t="str">
        <f aca="false">"G111"</f>
        <v>G111</v>
      </c>
      <c r="O475" s="1" t="str">
        <f aca="false">I475&amp;" "&amp;J475&amp;" "&amp;K475&amp;" "&amp;L475&amp;" "&amp;M475</f>
        <v>N474 ( WIRE 8 ) X6400 Y2483.75833333333 G111</v>
      </c>
    </row>
    <row r="476" customFormat="false" ht="13.8" hidden="false" customHeight="false" outlineLevel="0" collapsed="false">
      <c r="D476" s="1" t="n">
        <f aca="false">D475-1</f>
        <v>7</v>
      </c>
      <c r="E476" s="1" t="n">
        <f aca="false">E475+$B$4</f>
        <v>6400</v>
      </c>
      <c r="F476" s="1" t="n">
        <f aca="false">F475+$B$5</f>
        <v>2488.55</v>
      </c>
      <c r="I476" s="1" t="s">
        <v>495</v>
      </c>
      <c r="J476" s="1" t="str">
        <f aca="false">"( WIRE "&amp;D476&amp;" )"</f>
        <v>( WIRE 7 )</v>
      </c>
      <c r="K476" s="1" t="str">
        <f aca="false">"X"&amp;$E476</f>
        <v>X6400</v>
      </c>
      <c r="L476" s="1" t="str">
        <f aca="false">"Y"&amp;F476</f>
        <v>Y2488.55</v>
      </c>
      <c r="M476" s="1" t="str">
        <f aca="false">"G111"</f>
        <v>G111</v>
      </c>
      <c r="O476" s="1" t="str">
        <f aca="false">I476&amp;" "&amp;J476&amp;" "&amp;K476&amp;" "&amp;L476&amp;" "&amp;M476</f>
        <v>N475 ( WIRE 7 ) X6400 Y2488.55 G111</v>
      </c>
    </row>
    <row r="477" customFormat="false" ht="13.8" hidden="false" customHeight="false" outlineLevel="0" collapsed="false">
      <c r="D477" s="1" t="n">
        <f aca="false">D476-1</f>
        <v>6</v>
      </c>
      <c r="E477" s="1" t="n">
        <f aca="false">E476+$B$4</f>
        <v>6400</v>
      </c>
      <c r="F477" s="1" t="n">
        <f aca="false">F476+$B$5</f>
        <v>2493.34166666667</v>
      </c>
      <c r="I477" s="1" t="s">
        <v>496</v>
      </c>
      <c r="J477" s="1" t="str">
        <f aca="false">"( WIRE "&amp;D477&amp;" )"</f>
        <v>( WIRE 6 )</v>
      </c>
      <c r="K477" s="1" t="str">
        <f aca="false">"X"&amp;$E477</f>
        <v>X6400</v>
      </c>
      <c r="L477" s="1" t="str">
        <f aca="false">"Y"&amp;F477</f>
        <v>Y2493.34166666667</v>
      </c>
      <c r="M477" s="1" t="str">
        <f aca="false">"G111"</f>
        <v>G111</v>
      </c>
      <c r="O477" s="1" t="str">
        <f aca="false">I477&amp;" "&amp;J477&amp;" "&amp;K477&amp;" "&amp;L477&amp;" "&amp;M477</f>
        <v>N476 ( WIRE 6 ) X6400 Y2493.34166666667 G111</v>
      </c>
    </row>
    <row r="478" customFormat="false" ht="13.8" hidden="false" customHeight="false" outlineLevel="0" collapsed="false">
      <c r="D478" s="1" t="n">
        <f aca="false">D477-1</f>
        <v>5</v>
      </c>
      <c r="E478" s="1" t="n">
        <f aca="false">E477+$B$4</f>
        <v>6400</v>
      </c>
      <c r="F478" s="1" t="n">
        <f aca="false">F477+$B$5</f>
        <v>2498.13333333333</v>
      </c>
      <c r="I478" s="1" t="s">
        <v>497</v>
      </c>
      <c r="J478" s="1" t="str">
        <f aca="false">"( WIRE "&amp;D478&amp;" )"</f>
        <v>( WIRE 5 )</v>
      </c>
      <c r="K478" s="1" t="str">
        <f aca="false">"X"&amp;$E478</f>
        <v>X6400</v>
      </c>
      <c r="L478" s="1" t="str">
        <f aca="false">"Y"&amp;F478</f>
        <v>Y2498.13333333333</v>
      </c>
      <c r="M478" s="1" t="str">
        <f aca="false">"G111"</f>
        <v>G111</v>
      </c>
      <c r="O478" s="1" t="str">
        <f aca="false">I478&amp;" "&amp;J478&amp;" "&amp;K478&amp;" "&amp;L478&amp;" "&amp;M478</f>
        <v>N477 ( WIRE 5 ) X6400 Y2498.13333333333 G111</v>
      </c>
    </row>
    <row r="479" customFormat="false" ht="13.8" hidden="false" customHeight="false" outlineLevel="0" collapsed="false">
      <c r="D479" s="1" t="n">
        <f aca="false">D478-1</f>
        <v>4</v>
      </c>
      <c r="E479" s="1" t="n">
        <f aca="false">E478+$B$4</f>
        <v>6400</v>
      </c>
      <c r="F479" s="1" t="n">
        <f aca="false">F478+$B$5</f>
        <v>2502.925</v>
      </c>
      <c r="I479" s="1" t="s">
        <v>498</v>
      </c>
      <c r="J479" s="1" t="str">
        <f aca="false">"( WIRE "&amp;D479&amp;" )"</f>
        <v>( WIRE 4 )</v>
      </c>
      <c r="K479" s="1" t="str">
        <f aca="false">"X"&amp;$E479</f>
        <v>X6400</v>
      </c>
      <c r="L479" s="1" t="str">
        <f aca="false">"Y"&amp;F479</f>
        <v>Y2502.925</v>
      </c>
      <c r="M479" s="1" t="str">
        <f aca="false">"G111"</f>
        <v>G111</v>
      </c>
      <c r="O479" s="1" t="str">
        <f aca="false">I479&amp;" "&amp;J479&amp;" "&amp;K479&amp;" "&amp;L479&amp;" "&amp;M479</f>
        <v>N478 ( WIRE 4 ) X6400 Y2502.925 G111</v>
      </c>
    </row>
    <row r="480" customFormat="false" ht="13.8" hidden="false" customHeight="false" outlineLevel="0" collapsed="false">
      <c r="D480" s="1" t="n">
        <f aca="false">D479-1</f>
        <v>3</v>
      </c>
      <c r="E480" s="1" t="n">
        <f aca="false">E479+$B$4</f>
        <v>6400</v>
      </c>
      <c r="F480" s="1" t="n">
        <f aca="false">F479+$B$5</f>
        <v>2507.71666666667</v>
      </c>
      <c r="I480" s="1" t="s">
        <v>499</v>
      </c>
      <c r="J480" s="1" t="str">
        <f aca="false">"( WIRE "&amp;D480&amp;" )"</f>
        <v>( WIRE 3 )</v>
      </c>
      <c r="K480" s="1" t="str">
        <f aca="false">"X"&amp;$E480</f>
        <v>X6400</v>
      </c>
      <c r="L480" s="1" t="str">
        <f aca="false">"Y"&amp;F480</f>
        <v>Y2507.71666666667</v>
      </c>
      <c r="M480" s="1" t="str">
        <f aca="false">"G111"</f>
        <v>G111</v>
      </c>
      <c r="O480" s="1" t="str">
        <f aca="false">I480&amp;" "&amp;J480&amp;" "&amp;K480&amp;" "&amp;L480&amp;" "&amp;M480</f>
        <v>N479 ( WIRE 3 ) X6400 Y2507.71666666667 G111</v>
      </c>
    </row>
    <row r="481" customFormat="false" ht="13.8" hidden="false" customHeight="false" outlineLevel="0" collapsed="false">
      <c r="D481" s="1" t="n">
        <f aca="false">D480-1</f>
        <v>2</v>
      </c>
      <c r="E481" s="1" t="n">
        <f aca="false">E480+$B$4</f>
        <v>6400</v>
      </c>
      <c r="F481" s="1" t="n">
        <f aca="false">F480+$B$5</f>
        <v>2512.50833333333</v>
      </c>
      <c r="I481" s="1" t="s">
        <v>500</v>
      </c>
      <c r="J481" s="1" t="str">
        <f aca="false">"( WIRE "&amp;D481&amp;" )"</f>
        <v>( WIRE 2 )</v>
      </c>
      <c r="K481" s="1" t="str">
        <f aca="false">"X"&amp;$E481</f>
        <v>X6400</v>
      </c>
      <c r="L481" s="1" t="str">
        <f aca="false">"Y"&amp;F481</f>
        <v>Y2512.50833333333</v>
      </c>
      <c r="M481" s="1" t="str">
        <f aca="false">"G111"</f>
        <v>G111</v>
      </c>
      <c r="O481" s="1" t="str">
        <f aca="false">I481&amp;" "&amp;J481&amp;" "&amp;K481&amp;" "&amp;L481&amp;" "&amp;M481</f>
        <v>N480 ( WIRE 2 ) X6400 Y2512.50833333333 G111</v>
      </c>
    </row>
    <row r="482" customFormat="false" ht="13.8" hidden="false" customHeight="false" outlineLevel="0" collapsed="false">
      <c r="D482" s="1" t="n">
        <f aca="false">D481-1</f>
        <v>1</v>
      </c>
      <c r="E482" s="1" t="n">
        <f aca="false">E481+$B$4</f>
        <v>6400</v>
      </c>
      <c r="F482" s="1" t="n">
        <f aca="false">F481+$B$5</f>
        <v>2517.3</v>
      </c>
      <c r="I482" s="1" t="s">
        <v>501</v>
      </c>
      <c r="J482" s="1" t="str">
        <f aca="false">"( WIRE "&amp;D482&amp;" )"</f>
        <v>( WIRE 1 )</v>
      </c>
      <c r="K482" s="1" t="str">
        <f aca="false">"X"&amp;$E482</f>
        <v>X6400</v>
      </c>
      <c r="L482" s="1" t="str">
        <f aca="false">"Y"&amp;F482</f>
        <v>Y2517.3</v>
      </c>
      <c r="M482" s="1" t="str">
        <f aca="false">"G111"</f>
        <v>G111</v>
      </c>
      <c r="O482" s="1" t="str">
        <f aca="false">I482&amp;" "&amp;J482&amp;" "&amp;K482&amp;" "&amp;L482&amp;" "&amp;M482</f>
        <v>N481 ( WIRE 1 ) X6400 Y2517.3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6400</v>
      </c>
      <c r="D2" s="4" t="n">
        <v>1</v>
      </c>
      <c r="E2" s="1" t="n">
        <f aca="false">$B$2</f>
        <v>6400</v>
      </c>
      <c r="F2" s="1" t="n">
        <f aca="false">$B$3</f>
        <v>213.8</v>
      </c>
      <c r="G2" s="4"/>
      <c r="H2" s="4"/>
      <c r="I2" s="4" t="s">
        <v>17</v>
      </c>
      <c r="J2" s="4" t="str">
        <f aca="false">"( WIRE "&amp;D2&amp;" )"</f>
        <v>( WIRE 1 )</v>
      </c>
      <c r="K2" s="1" t="str">
        <f aca="false">"X"&amp;$E$2</f>
        <v>X6400</v>
      </c>
      <c r="L2" s="1" t="str">
        <f aca="false">"Y"&amp;F2</f>
        <v>Y213.8</v>
      </c>
      <c r="M2" s="1" t="str">
        <f aca="false">"G111"</f>
        <v>G111</v>
      </c>
      <c r="O2" s="4" t="str">
        <f aca="false">I2&amp;" "&amp;J2&amp;" "&amp;K2&amp;" "&amp;L2&amp;" "&amp;M2</f>
        <v>N1 ( WIRE 1 ) X6400 Y213.8 G111</v>
      </c>
    </row>
    <row r="3" customFormat="false" ht="13.8" hidden="false" customHeight="false" outlineLevel="0" collapsed="false">
      <c r="A3" s="1" t="s">
        <v>6</v>
      </c>
      <c r="B3" s="1" t="n">
        <f aca="false">213.2+0.6</f>
        <v>213.8</v>
      </c>
      <c r="D3" s="1" t="n">
        <f aca="false">D2+1</f>
        <v>2</v>
      </c>
      <c r="E3" s="1" t="n">
        <f aca="false">E2+$B$4</f>
        <v>6400</v>
      </c>
      <c r="F3" s="1" t="n">
        <f aca="false">F2+$B$5</f>
        <v>218.591666666667</v>
      </c>
      <c r="I3" s="1" t="s">
        <v>18</v>
      </c>
      <c r="J3" s="1" t="str">
        <f aca="false">"( WIRE "&amp;D3&amp;" )"</f>
        <v>( WIRE 2 )</v>
      </c>
      <c r="K3" s="1" t="str">
        <f aca="false">"X"&amp;$E3</f>
        <v>X6400</v>
      </c>
      <c r="L3" s="1" t="str">
        <f aca="false">"Y"&amp;F3</f>
        <v>Y218.591666666667</v>
      </c>
      <c r="M3" s="1" t="str">
        <f aca="false">"G111"</f>
        <v>G111</v>
      </c>
      <c r="O3" s="1" t="str">
        <f aca="false">I3&amp;" "&amp;J3&amp;" "&amp;K3&amp;" "&amp;L3&amp;" "&amp;M3</f>
        <v>N2 ( WIRE 2 ) X6400 Y218.591666666667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D3+1</f>
        <v>3</v>
      </c>
      <c r="E4" s="1" t="n">
        <f aca="false">E3+$B$4</f>
        <v>6400</v>
      </c>
      <c r="F4" s="1" t="n">
        <f aca="false">F3+$B$5</f>
        <v>223.383333333333</v>
      </c>
      <c r="I4" s="1" t="s">
        <v>19</v>
      </c>
      <c r="J4" s="1" t="str">
        <f aca="false">"( WIRE "&amp;D4&amp;" )"</f>
        <v>( WIRE 3 )</v>
      </c>
      <c r="K4" s="1" t="str">
        <f aca="false">"X"&amp;$E4</f>
        <v>X6400</v>
      </c>
      <c r="L4" s="1" t="str">
        <f aca="false">"Y"&amp;F4</f>
        <v>Y223.383333333333</v>
      </c>
      <c r="M4" s="1" t="str">
        <f aca="false">"G111"</f>
        <v>G111</v>
      </c>
      <c r="O4" s="1" t="str">
        <f aca="false">I4&amp;" "&amp;J4&amp;" "&amp;K4&amp;" "&amp;L4&amp;" "&amp;M4</f>
        <v>N3 ( WIRE 3 ) X6400 Y223.383333333333 G111</v>
      </c>
    </row>
    <row r="5" customFormat="false" ht="13.8" hidden="false" customHeight="false" outlineLevel="0" collapsed="false">
      <c r="A5" s="1" t="s">
        <v>8</v>
      </c>
      <c r="B5" s="1" t="n">
        <f aca="false">230/48</f>
        <v>4.79166666666667</v>
      </c>
      <c r="D5" s="1" t="n">
        <f aca="false">D4+1</f>
        <v>4</v>
      </c>
      <c r="E5" s="1" t="n">
        <f aca="false">E4+$B$4</f>
        <v>6400</v>
      </c>
      <c r="F5" s="1" t="n">
        <f aca="false">F4+$B$5</f>
        <v>228.175</v>
      </c>
      <c r="I5" s="1" t="s">
        <v>20</v>
      </c>
      <c r="J5" s="1" t="str">
        <f aca="false">"( WIRE "&amp;D5&amp;" )"</f>
        <v>( WIRE 4 )</v>
      </c>
      <c r="K5" s="1" t="str">
        <f aca="false">"X"&amp;$E5</f>
        <v>X6400</v>
      </c>
      <c r="L5" s="1" t="str">
        <f aca="false">"Y"&amp;F5</f>
        <v>Y228.175</v>
      </c>
      <c r="M5" s="1" t="str">
        <f aca="false">"G111"</f>
        <v>G111</v>
      </c>
      <c r="O5" s="1" t="str">
        <f aca="false">I5&amp;" "&amp;J5&amp;" "&amp;K5&amp;" "&amp;L5&amp;" "&amp;M5</f>
        <v>N4 ( WIRE 4 ) X6400 Y228.175 G111</v>
      </c>
    </row>
    <row r="6" customFormat="false" ht="13.8" hidden="false" customHeight="false" outlineLevel="0" collapsed="false">
      <c r="D6" s="1" t="n">
        <f aca="false">D5+1</f>
        <v>5</v>
      </c>
      <c r="E6" s="1" t="n">
        <f aca="false">E5+$B$4</f>
        <v>6400</v>
      </c>
      <c r="F6" s="1" t="n">
        <f aca="false">F5+$B$5</f>
        <v>232.966666666667</v>
      </c>
      <c r="I6" s="1" t="s">
        <v>21</v>
      </c>
      <c r="J6" s="1" t="str">
        <f aca="false">"( WIRE "&amp;D6&amp;" )"</f>
        <v>( WIRE 5 )</v>
      </c>
      <c r="K6" s="1" t="str">
        <f aca="false">"X"&amp;$E6</f>
        <v>X6400</v>
      </c>
      <c r="L6" s="1" t="str">
        <f aca="false">"Y"&amp;F6</f>
        <v>Y232.966666666667</v>
      </c>
      <c r="M6" s="1" t="str">
        <f aca="false">"G111"</f>
        <v>G111</v>
      </c>
      <c r="O6" s="1" t="str">
        <f aca="false">I6&amp;" "&amp;J6&amp;" "&amp;K6&amp;" "&amp;L6&amp;" "&amp;M6</f>
        <v>N5 ( WIRE 5 ) X6400 Y232.966666666667 G111</v>
      </c>
    </row>
    <row r="7" customFormat="false" ht="13.8" hidden="false" customHeight="false" outlineLevel="0" collapsed="false">
      <c r="D7" s="1" t="n">
        <f aca="false">D6+1</f>
        <v>6</v>
      </c>
      <c r="E7" s="1" t="n">
        <f aca="false">E6+$B$4</f>
        <v>6400</v>
      </c>
      <c r="F7" s="1" t="n">
        <f aca="false">F6+$B$5</f>
        <v>237.758333333333</v>
      </c>
      <c r="I7" s="1" t="s">
        <v>22</v>
      </c>
      <c r="J7" s="1" t="str">
        <f aca="false">"( WIRE "&amp;D7&amp;" )"</f>
        <v>( WIRE 6 )</v>
      </c>
      <c r="K7" s="1" t="str">
        <f aca="false">"X"&amp;$E7</f>
        <v>X6400</v>
      </c>
      <c r="L7" s="1" t="str">
        <f aca="false">"Y"&amp;F7</f>
        <v>Y237.758333333333</v>
      </c>
      <c r="M7" s="1" t="str">
        <f aca="false">"G111"</f>
        <v>G111</v>
      </c>
      <c r="O7" s="1" t="str">
        <f aca="false">I7&amp;" "&amp;J7&amp;" "&amp;K7&amp;" "&amp;L7&amp;" "&amp;M7</f>
        <v>N6 ( WIRE 6 ) X6400 Y237.758333333333 G111</v>
      </c>
    </row>
    <row r="8" customFormat="false" ht="13.8" hidden="false" customHeight="false" outlineLevel="0" collapsed="false">
      <c r="A8" s="2" t="s">
        <v>11</v>
      </c>
      <c r="D8" s="1" t="n">
        <f aca="false">D7+1</f>
        <v>7</v>
      </c>
      <c r="E8" s="1" t="n">
        <f aca="false">E7+$B$4</f>
        <v>6400</v>
      </c>
      <c r="F8" s="1" t="n">
        <f aca="false">F7+$B$5</f>
        <v>242.55</v>
      </c>
      <c r="I8" s="1" t="s">
        <v>23</v>
      </c>
      <c r="J8" s="1" t="str">
        <f aca="false">"( WIRE "&amp;D8&amp;" )"</f>
        <v>( WIRE 7 )</v>
      </c>
      <c r="K8" s="1" t="str">
        <f aca="false">"X"&amp;$E8</f>
        <v>X6400</v>
      </c>
      <c r="L8" s="1" t="str">
        <f aca="false">"Y"&amp;F8</f>
        <v>Y242.55</v>
      </c>
      <c r="M8" s="1" t="str">
        <f aca="false">"G111"</f>
        <v>G111</v>
      </c>
      <c r="O8" s="1" t="str">
        <f aca="false">I8&amp;" "&amp;J8&amp;" "&amp;K8&amp;" "&amp;L8&amp;" "&amp;M8</f>
        <v>N7 ( WIRE 7 ) X6400 Y242.55 G111</v>
      </c>
    </row>
    <row r="9" customFormat="false" ht="13.8" hidden="false" customHeight="false" outlineLevel="0" collapsed="false">
      <c r="A9" s="1" t="s">
        <v>12</v>
      </c>
      <c r="B9" s="1" t="n">
        <v>88</v>
      </c>
      <c r="D9" s="1" t="n">
        <f aca="false">D8+1</f>
        <v>8</v>
      </c>
      <c r="E9" s="1" t="n">
        <f aca="false">E8+$B$4</f>
        <v>6400</v>
      </c>
      <c r="F9" s="1" t="n">
        <f aca="false">F8+$B$5</f>
        <v>247.341666666667</v>
      </c>
      <c r="I9" s="1" t="s">
        <v>24</v>
      </c>
      <c r="J9" s="1" t="str">
        <f aca="false">"( WIRE "&amp;D9&amp;" )"</f>
        <v>( WIRE 8 )</v>
      </c>
      <c r="K9" s="1" t="str">
        <f aca="false">"X"&amp;$E9</f>
        <v>X6400</v>
      </c>
      <c r="L9" s="1" t="str">
        <f aca="false">"Y"&amp;F9</f>
        <v>Y247.341666666667</v>
      </c>
      <c r="M9" s="1" t="str">
        <f aca="false">"G111"</f>
        <v>G111</v>
      </c>
      <c r="O9" s="1" t="str">
        <f aca="false">I9&amp;" "&amp;J9&amp;" "&amp;K9&amp;" "&amp;L9&amp;" "&amp;M9</f>
        <v>N8 ( WIRE 8 ) X6400 Y247.341666666667 G111</v>
      </c>
    </row>
    <row r="10" customFormat="false" ht="13.8" hidden="false" customHeight="false" outlineLevel="0" collapsed="false">
      <c r="D10" s="1" t="n">
        <f aca="false">D9+1</f>
        <v>9</v>
      </c>
      <c r="E10" s="1" t="n">
        <f aca="false">E9+$B$4</f>
        <v>6400</v>
      </c>
      <c r="F10" s="1" t="n">
        <f aca="false">F9+$B$5</f>
        <v>252.133333333333</v>
      </c>
      <c r="I10" s="1" t="s">
        <v>25</v>
      </c>
      <c r="J10" s="1" t="str">
        <f aca="false">"( WIRE "&amp;D10&amp;" )"</f>
        <v>( WIRE 9 )</v>
      </c>
      <c r="K10" s="1" t="str">
        <f aca="false">"X"&amp;$E10</f>
        <v>X6400</v>
      </c>
      <c r="L10" s="1" t="str">
        <f aca="false">"Y"&amp;F10</f>
        <v>Y252.133333333333</v>
      </c>
      <c r="M10" s="1" t="str">
        <f aca="false">"G111"</f>
        <v>G111</v>
      </c>
      <c r="O10" s="1" t="str">
        <f aca="false">I10&amp;" "&amp;J10&amp;" "&amp;K10&amp;" "&amp;L10&amp;" "&amp;M10</f>
        <v>N9 ( WIRE 9 ) X6400 Y252.133333333333 G111</v>
      </c>
    </row>
    <row r="11" customFormat="false" ht="13.8" hidden="false" customHeight="false" outlineLevel="0" collapsed="false">
      <c r="D11" s="1" t="n">
        <f aca="false">D10+1</f>
        <v>10</v>
      </c>
      <c r="E11" s="1" t="n">
        <f aca="false">E10+$B$4</f>
        <v>6400</v>
      </c>
      <c r="F11" s="1" t="n">
        <f aca="false">F10+$B$5</f>
        <v>256.925</v>
      </c>
      <c r="I11" s="1" t="s">
        <v>26</v>
      </c>
      <c r="J11" s="1" t="str">
        <f aca="false">"( WIRE "&amp;D11&amp;" )"</f>
        <v>( WIRE 10 )</v>
      </c>
      <c r="K11" s="1" t="str">
        <f aca="false">"X"&amp;$E11</f>
        <v>X6400</v>
      </c>
      <c r="L11" s="1" t="str">
        <f aca="false">"Y"&amp;F11</f>
        <v>Y256.925</v>
      </c>
      <c r="M11" s="1" t="str">
        <f aca="false">"G111"</f>
        <v>G111</v>
      </c>
      <c r="O11" s="1" t="str">
        <f aca="false">I11&amp;" "&amp;J11&amp;" "&amp;K11&amp;" "&amp;L11&amp;" "&amp;M11</f>
        <v>N10 ( WIRE 10 ) X6400 Y256.925 G111</v>
      </c>
    </row>
    <row r="12" customFormat="false" ht="13.8" hidden="false" customHeight="false" outlineLevel="0" collapsed="false">
      <c r="D12" s="1" t="n">
        <f aca="false">D11+1</f>
        <v>11</v>
      </c>
      <c r="E12" s="1" t="n">
        <f aca="false">E11+$B$4</f>
        <v>6400</v>
      </c>
      <c r="F12" s="1" t="n">
        <f aca="false">F11+$B$5</f>
        <v>261.716666666667</v>
      </c>
      <c r="I12" s="1" t="s">
        <v>27</v>
      </c>
      <c r="J12" s="1" t="str">
        <f aca="false">"( WIRE "&amp;D12&amp;" )"</f>
        <v>( WIRE 11 )</v>
      </c>
      <c r="K12" s="1" t="str">
        <f aca="false">"X"&amp;$E12</f>
        <v>X6400</v>
      </c>
      <c r="L12" s="1" t="str">
        <f aca="false">"Y"&amp;F12</f>
        <v>Y261.716666666667</v>
      </c>
      <c r="M12" s="1" t="str">
        <f aca="false">"G111"</f>
        <v>G111</v>
      </c>
      <c r="O12" s="1" t="str">
        <f aca="false">I12&amp;" "&amp;J12&amp;" "&amp;K12&amp;" "&amp;L12&amp;" "&amp;M12</f>
        <v>N11 ( WIRE 11 ) X6400 Y261.716666666667 G111</v>
      </c>
    </row>
    <row r="13" customFormat="false" ht="13.8" hidden="false" customHeight="false" outlineLevel="0" collapsed="false">
      <c r="D13" s="1" t="n">
        <f aca="false">D12+1</f>
        <v>12</v>
      </c>
      <c r="E13" s="1" t="n">
        <f aca="false">E12+$B$4</f>
        <v>6400</v>
      </c>
      <c r="F13" s="1" t="n">
        <f aca="false">F12+$B$5</f>
        <v>266.508333333333</v>
      </c>
      <c r="I13" s="1" t="s">
        <v>28</v>
      </c>
      <c r="J13" s="1" t="str">
        <f aca="false">"( WIRE "&amp;D13&amp;" )"</f>
        <v>( WIRE 12 )</v>
      </c>
      <c r="K13" s="1" t="str">
        <f aca="false">"X"&amp;$E13</f>
        <v>X6400</v>
      </c>
      <c r="L13" s="1" t="str">
        <f aca="false">"Y"&amp;F13</f>
        <v>Y266.508333333333</v>
      </c>
      <c r="M13" s="1" t="str">
        <f aca="false">"G111"</f>
        <v>G111</v>
      </c>
      <c r="O13" s="1" t="str">
        <f aca="false">I13&amp;" "&amp;J13&amp;" "&amp;K13&amp;" "&amp;L13&amp;" "&amp;M13</f>
        <v>N12 ( WIRE 12 ) X6400 Y266.508333333333 G111</v>
      </c>
    </row>
    <row r="14" customFormat="false" ht="13.8" hidden="false" customHeight="false" outlineLevel="0" collapsed="false">
      <c r="D14" s="1" t="n">
        <f aca="false">D13+1</f>
        <v>13</v>
      </c>
      <c r="E14" s="1" t="n">
        <f aca="false">E13+$B$4</f>
        <v>6400</v>
      </c>
      <c r="F14" s="1" t="n">
        <f aca="false">F13+$B$5</f>
        <v>271.3</v>
      </c>
      <c r="I14" s="1" t="s">
        <v>29</v>
      </c>
      <c r="J14" s="1" t="str">
        <f aca="false">"( WIRE "&amp;D14&amp;" )"</f>
        <v>( WIRE 13 )</v>
      </c>
      <c r="K14" s="1" t="str">
        <f aca="false">"X"&amp;$E14</f>
        <v>X6400</v>
      </c>
      <c r="L14" s="1" t="str">
        <f aca="false">"Y"&amp;F14</f>
        <v>Y271.3</v>
      </c>
      <c r="M14" s="1" t="str">
        <f aca="false">"G111"</f>
        <v>G111</v>
      </c>
      <c r="O14" s="1" t="str">
        <f aca="false">I14&amp;" "&amp;J14&amp;" "&amp;K14&amp;" "&amp;L14&amp;" "&amp;M14</f>
        <v>N13 ( WIRE 13 ) X6400 Y271.3 G111</v>
      </c>
    </row>
    <row r="15" customFormat="false" ht="13.8" hidden="false" customHeight="false" outlineLevel="0" collapsed="false">
      <c r="D15" s="1" t="n">
        <f aca="false">D14+1</f>
        <v>14</v>
      </c>
      <c r="E15" s="1" t="n">
        <f aca="false">E14+$B$4</f>
        <v>6400</v>
      </c>
      <c r="F15" s="1" t="n">
        <f aca="false">F14+$B$5</f>
        <v>276.091666666667</v>
      </c>
      <c r="I15" s="1" t="s">
        <v>30</v>
      </c>
      <c r="J15" s="1" t="str">
        <f aca="false">"( WIRE "&amp;D15&amp;" )"</f>
        <v>( WIRE 14 )</v>
      </c>
      <c r="K15" s="1" t="str">
        <f aca="false">"X"&amp;$E15</f>
        <v>X6400</v>
      </c>
      <c r="L15" s="1" t="str">
        <f aca="false">"Y"&amp;F15</f>
        <v>Y276.091666666667</v>
      </c>
      <c r="M15" s="1" t="str">
        <f aca="false">"G111"</f>
        <v>G111</v>
      </c>
      <c r="O15" s="1" t="str">
        <f aca="false">I15&amp;" "&amp;J15&amp;" "&amp;K15&amp;" "&amp;L15&amp;" "&amp;M15</f>
        <v>N14 ( WIRE 14 ) X6400 Y276.091666666667 G111</v>
      </c>
    </row>
    <row r="16" customFormat="false" ht="13.8" hidden="false" customHeight="false" outlineLevel="0" collapsed="false">
      <c r="B16" s="5"/>
      <c r="C16" s="5"/>
      <c r="D16" s="1" t="n">
        <f aca="false">D15+1</f>
        <v>15</v>
      </c>
      <c r="E16" s="1" t="n">
        <f aca="false">E15+$B$4</f>
        <v>6400</v>
      </c>
      <c r="F16" s="1" t="n">
        <f aca="false">F15+$B$5</f>
        <v>280.883333333333</v>
      </c>
      <c r="I16" s="1" t="s">
        <v>31</v>
      </c>
      <c r="J16" s="1" t="str">
        <f aca="false">"( WIRE "&amp;D16&amp;" )"</f>
        <v>( WIRE 15 )</v>
      </c>
      <c r="K16" s="1" t="str">
        <f aca="false">"X"&amp;$E16</f>
        <v>X6400</v>
      </c>
      <c r="L16" s="1" t="str">
        <f aca="false">"Y"&amp;F16</f>
        <v>Y280.883333333333</v>
      </c>
      <c r="M16" s="1" t="str">
        <f aca="false">"G111"</f>
        <v>G111</v>
      </c>
      <c r="O16" s="1" t="str">
        <f aca="false">I16&amp;" "&amp;J16&amp;" "&amp;K16&amp;" "&amp;L16&amp;" "&amp;M16</f>
        <v>N15 ( WIRE 15 ) X6400 Y280.883333333333 G111</v>
      </c>
    </row>
    <row r="17" customFormat="false" ht="13.8" hidden="false" customHeight="false" outlineLevel="0" collapsed="false">
      <c r="B17" s="5"/>
      <c r="C17" s="5"/>
      <c r="D17" s="1" t="n">
        <f aca="false">D16+1</f>
        <v>16</v>
      </c>
      <c r="E17" s="1" t="n">
        <f aca="false">E16+$B$4</f>
        <v>6400</v>
      </c>
      <c r="F17" s="1" t="n">
        <f aca="false">F16+$B$5</f>
        <v>285.675</v>
      </c>
      <c r="I17" s="1" t="s">
        <v>32</v>
      </c>
      <c r="J17" s="1" t="str">
        <f aca="false">"( WIRE "&amp;D17&amp;" )"</f>
        <v>( WIRE 16 )</v>
      </c>
      <c r="K17" s="1" t="str">
        <f aca="false">"X"&amp;$E17</f>
        <v>X6400</v>
      </c>
      <c r="L17" s="1" t="str">
        <f aca="false">"Y"&amp;F17</f>
        <v>Y285.675</v>
      </c>
      <c r="M17" s="1" t="str">
        <f aca="false">"G111"</f>
        <v>G111</v>
      </c>
      <c r="O17" s="1" t="str">
        <f aca="false">I17&amp;" "&amp;J17&amp;" "&amp;K17&amp;" "&amp;L17&amp;" "&amp;M17</f>
        <v>N16 ( WIRE 16 ) X6400 Y285.675 G111</v>
      </c>
    </row>
    <row r="18" customFormat="false" ht="13.8" hidden="false" customHeight="false" outlineLevel="0" collapsed="false">
      <c r="D18" s="1" t="n">
        <f aca="false">D17+1</f>
        <v>17</v>
      </c>
      <c r="E18" s="1" t="n">
        <f aca="false">E17+$B$4</f>
        <v>6400</v>
      </c>
      <c r="F18" s="1" t="n">
        <f aca="false">F17+$B$5</f>
        <v>290.466666666667</v>
      </c>
      <c r="I18" s="1" t="s">
        <v>33</v>
      </c>
      <c r="J18" s="1" t="str">
        <f aca="false">"( WIRE "&amp;D18&amp;" )"</f>
        <v>( WIRE 17 )</v>
      </c>
      <c r="K18" s="1" t="str">
        <f aca="false">"X"&amp;$E18</f>
        <v>X6400</v>
      </c>
      <c r="L18" s="1" t="str">
        <f aca="false">"Y"&amp;F18</f>
        <v>Y290.466666666667</v>
      </c>
      <c r="M18" s="1" t="str">
        <f aca="false">"G111"</f>
        <v>G111</v>
      </c>
      <c r="O18" s="1" t="str">
        <f aca="false">I18&amp;" "&amp;J18&amp;" "&amp;K18&amp;" "&amp;L18&amp;" "&amp;M18</f>
        <v>N17 ( WIRE 17 ) X6400 Y290.466666666667 G111</v>
      </c>
    </row>
    <row r="19" customFormat="false" ht="13.8" hidden="false" customHeight="false" outlineLevel="0" collapsed="false">
      <c r="D19" s="1" t="n">
        <f aca="false">D18+1</f>
        <v>18</v>
      </c>
      <c r="E19" s="1" t="n">
        <f aca="false">E18+$B$4</f>
        <v>6400</v>
      </c>
      <c r="F19" s="1" t="n">
        <f aca="false">F18+$B$5</f>
        <v>295.258333333333</v>
      </c>
      <c r="I19" s="1" t="s">
        <v>34</v>
      </c>
      <c r="J19" s="1" t="str">
        <f aca="false">"( WIRE "&amp;D19&amp;" )"</f>
        <v>( WIRE 18 )</v>
      </c>
      <c r="K19" s="1" t="str">
        <f aca="false">"X"&amp;$E19</f>
        <v>X6400</v>
      </c>
      <c r="L19" s="1" t="str">
        <f aca="false">"Y"&amp;F19</f>
        <v>Y295.258333333333</v>
      </c>
      <c r="M19" s="1" t="str">
        <f aca="false">"G111"</f>
        <v>G111</v>
      </c>
      <c r="O19" s="1" t="str">
        <f aca="false">I19&amp;" "&amp;J19&amp;" "&amp;K19&amp;" "&amp;L19&amp;" "&amp;M19</f>
        <v>N18 ( WIRE 18 ) X6400 Y295.258333333333 G111</v>
      </c>
    </row>
    <row r="20" customFormat="false" ht="13.8" hidden="false" customHeight="false" outlineLevel="0" collapsed="false">
      <c r="D20" s="1" t="n">
        <f aca="false">D19+1</f>
        <v>19</v>
      </c>
      <c r="E20" s="1" t="n">
        <f aca="false">E19+$B$4</f>
        <v>6400</v>
      </c>
      <c r="F20" s="1" t="n">
        <f aca="false">F19+$B$5</f>
        <v>300.05</v>
      </c>
      <c r="I20" s="1" t="s">
        <v>35</v>
      </c>
      <c r="J20" s="1" t="str">
        <f aca="false">"( WIRE "&amp;D20&amp;" )"</f>
        <v>( WIRE 19 )</v>
      </c>
      <c r="K20" s="1" t="str">
        <f aca="false">"X"&amp;$E20</f>
        <v>X6400</v>
      </c>
      <c r="L20" s="1" t="str">
        <f aca="false">"Y"&amp;F20</f>
        <v>Y300.05</v>
      </c>
      <c r="M20" s="1" t="str">
        <f aca="false">"G111"</f>
        <v>G111</v>
      </c>
      <c r="O20" s="1" t="str">
        <f aca="false">I20&amp;" "&amp;J20&amp;" "&amp;K20&amp;" "&amp;L20&amp;" "&amp;M20</f>
        <v>N19 ( WIRE 19 ) X6400 Y300.05 G111</v>
      </c>
    </row>
    <row r="21" customFormat="false" ht="13.8" hidden="false" customHeight="false" outlineLevel="0" collapsed="false">
      <c r="D21" s="1" t="n">
        <f aca="false">D20+1</f>
        <v>20</v>
      </c>
      <c r="E21" s="1" t="n">
        <f aca="false">E20+$B$4</f>
        <v>6400</v>
      </c>
      <c r="F21" s="1" t="n">
        <f aca="false">F20+$B$5</f>
        <v>304.841666666667</v>
      </c>
      <c r="I21" s="1" t="s">
        <v>36</v>
      </c>
      <c r="J21" s="1" t="str">
        <f aca="false">"( WIRE "&amp;D21&amp;" )"</f>
        <v>( WIRE 20 )</v>
      </c>
      <c r="K21" s="1" t="str">
        <f aca="false">"X"&amp;$E21</f>
        <v>X6400</v>
      </c>
      <c r="L21" s="1" t="str">
        <f aca="false">"Y"&amp;F21</f>
        <v>Y304.841666666667</v>
      </c>
      <c r="M21" s="1" t="str">
        <f aca="false">"G111"</f>
        <v>G111</v>
      </c>
      <c r="O21" s="1" t="str">
        <f aca="false">I21&amp;" "&amp;J21&amp;" "&amp;K21&amp;" "&amp;L21&amp;" "&amp;M21</f>
        <v>N20 ( WIRE 20 ) X6400 Y304.841666666667 G111</v>
      </c>
    </row>
    <row r="22" customFormat="false" ht="13.8" hidden="false" customHeight="false" outlineLevel="0" collapsed="false">
      <c r="D22" s="1" t="n">
        <f aca="false">D21+1</f>
        <v>21</v>
      </c>
      <c r="E22" s="1" t="n">
        <f aca="false">E21+$B$4</f>
        <v>6400</v>
      </c>
      <c r="F22" s="1" t="n">
        <f aca="false">F21+$B$5</f>
        <v>309.633333333333</v>
      </c>
      <c r="I22" s="1" t="s">
        <v>37</v>
      </c>
      <c r="J22" s="1" t="str">
        <f aca="false">"( WIRE "&amp;D22&amp;" )"</f>
        <v>( WIRE 21 )</v>
      </c>
      <c r="K22" s="1" t="str">
        <f aca="false">"X"&amp;$E22</f>
        <v>X6400</v>
      </c>
      <c r="L22" s="1" t="str">
        <f aca="false">"Y"&amp;F22</f>
        <v>Y309.633333333333</v>
      </c>
      <c r="M22" s="1" t="str">
        <f aca="false">"G111"</f>
        <v>G111</v>
      </c>
      <c r="O22" s="1" t="str">
        <f aca="false">I22&amp;" "&amp;J22&amp;" "&amp;K22&amp;" "&amp;L22&amp;" "&amp;M22</f>
        <v>N21 ( WIRE 21 ) X6400 Y309.633333333333 G111</v>
      </c>
    </row>
    <row r="23" customFormat="false" ht="13.8" hidden="false" customHeight="false" outlineLevel="0" collapsed="false">
      <c r="D23" s="1" t="n">
        <f aca="false">D22+1</f>
        <v>22</v>
      </c>
      <c r="E23" s="1" t="n">
        <f aca="false">E22+$B$4</f>
        <v>6400</v>
      </c>
      <c r="F23" s="1" t="n">
        <f aca="false">F22+$B$5</f>
        <v>314.425</v>
      </c>
      <c r="I23" s="1" t="s">
        <v>38</v>
      </c>
      <c r="J23" s="1" t="str">
        <f aca="false">"( WIRE "&amp;D23&amp;" )"</f>
        <v>( WIRE 22 )</v>
      </c>
      <c r="K23" s="1" t="str">
        <f aca="false">"X"&amp;$E23</f>
        <v>X6400</v>
      </c>
      <c r="L23" s="1" t="str">
        <f aca="false">"Y"&amp;F23</f>
        <v>Y314.425</v>
      </c>
      <c r="M23" s="1" t="str">
        <f aca="false">"G111"</f>
        <v>G111</v>
      </c>
      <c r="O23" s="1" t="str">
        <f aca="false">I23&amp;" "&amp;J23&amp;" "&amp;K23&amp;" "&amp;L23&amp;" "&amp;M23</f>
        <v>N22 ( WIRE 22 ) X6400 Y314.425 G111</v>
      </c>
    </row>
    <row r="24" customFormat="false" ht="13.8" hidden="false" customHeight="false" outlineLevel="0" collapsed="false">
      <c r="D24" s="1" t="n">
        <f aca="false">D23+1</f>
        <v>23</v>
      </c>
      <c r="E24" s="1" t="n">
        <f aca="false">E23+$B$4</f>
        <v>6400</v>
      </c>
      <c r="F24" s="1" t="n">
        <f aca="false">F23+$B$5</f>
        <v>319.216666666667</v>
      </c>
      <c r="I24" s="1" t="s">
        <v>39</v>
      </c>
      <c r="J24" s="1" t="str">
        <f aca="false">"( WIRE "&amp;D24&amp;" )"</f>
        <v>( WIRE 23 )</v>
      </c>
      <c r="K24" s="1" t="str">
        <f aca="false">"X"&amp;$E24</f>
        <v>X6400</v>
      </c>
      <c r="L24" s="1" t="str">
        <f aca="false">"Y"&amp;F24</f>
        <v>Y319.216666666667</v>
      </c>
      <c r="M24" s="1" t="str">
        <f aca="false">"G111"</f>
        <v>G111</v>
      </c>
      <c r="O24" s="1" t="str">
        <f aca="false">I24&amp;" "&amp;J24&amp;" "&amp;K24&amp;" "&amp;L24&amp;" "&amp;M24</f>
        <v>N23 ( WIRE 23 ) X6400 Y319.216666666667 G111</v>
      </c>
    </row>
    <row r="25" customFormat="false" ht="13.8" hidden="false" customHeight="false" outlineLevel="0" collapsed="false">
      <c r="D25" s="1" t="n">
        <f aca="false">D24+1</f>
        <v>24</v>
      </c>
      <c r="E25" s="1" t="n">
        <f aca="false">E24+$B$4</f>
        <v>6400</v>
      </c>
      <c r="F25" s="1" t="n">
        <f aca="false">F24+$B$5</f>
        <v>324.008333333333</v>
      </c>
      <c r="I25" s="1" t="s">
        <v>40</v>
      </c>
      <c r="J25" s="1" t="str">
        <f aca="false">"( WIRE "&amp;D25&amp;" )"</f>
        <v>( WIRE 24 )</v>
      </c>
      <c r="K25" s="1" t="str">
        <f aca="false">"X"&amp;$E25</f>
        <v>X6400</v>
      </c>
      <c r="L25" s="1" t="str">
        <f aca="false">"Y"&amp;F25</f>
        <v>Y324.008333333333</v>
      </c>
      <c r="M25" s="1" t="str">
        <f aca="false">"G111"</f>
        <v>G111</v>
      </c>
      <c r="O25" s="1" t="str">
        <f aca="false">I25&amp;" "&amp;J25&amp;" "&amp;K25&amp;" "&amp;L25&amp;" "&amp;M25</f>
        <v>N24 ( WIRE 24 ) X6400 Y324.008333333333 G111</v>
      </c>
    </row>
    <row r="26" customFormat="false" ht="13.8" hidden="false" customHeight="false" outlineLevel="0" collapsed="false">
      <c r="D26" s="1" t="n">
        <f aca="false">D25+1</f>
        <v>25</v>
      </c>
      <c r="E26" s="1" t="n">
        <f aca="false">E25+$B$4</f>
        <v>6400</v>
      </c>
      <c r="F26" s="1" t="n">
        <f aca="false">F25+$B$5</f>
        <v>328.8</v>
      </c>
      <c r="I26" s="1" t="s">
        <v>41</v>
      </c>
      <c r="J26" s="1" t="str">
        <f aca="false">"( WIRE "&amp;D26&amp;" )"</f>
        <v>( WIRE 25 )</v>
      </c>
      <c r="K26" s="1" t="str">
        <f aca="false">"X"&amp;$E26</f>
        <v>X6400</v>
      </c>
      <c r="L26" s="1" t="str">
        <f aca="false">"Y"&amp;F26</f>
        <v>Y328.8</v>
      </c>
      <c r="M26" s="1" t="str">
        <f aca="false">"G111"</f>
        <v>G111</v>
      </c>
      <c r="O26" s="1" t="str">
        <f aca="false">I26&amp;" "&amp;J26&amp;" "&amp;K26&amp;" "&amp;L26&amp;" "&amp;M26</f>
        <v>N25 ( WIRE 25 ) X6400 Y328.8 G111</v>
      </c>
    </row>
    <row r="27" customFormat="false" ht="13.8" hidden="false" customHeight="false" outlineLevel="0" collapsed="false">
      <c r="D27" s="1" t="n">
        <f aca="false">D26+1</f>
        <v>26</v>
      </c>
      <c r="E27" s="1" t="n">
        <f aca="false">E26+$B$4</f>
        <v>6400</v>
      </c>
      <c r="F27" s="1" t="n">
        <f aca="false">F26+$B$5</f>
        <v>333.591666666667</v>
      </c>
      <c r="I27" s="1" t="s">
        <v>42</v>
      </c>
      <c r="J27" s="1" t="str">
        <f aca="false">"( WIRE "&amp;D27&amp;" )"</f>
        <v>( WIRE 26 )</v>
      </c>
      <c r="K27" s="1" t="str">
        <f aca="false">"X"&amp;$E27</f>
        <v>X6400</v>
      </c>
      <c r="L27" s="1" t="str">
        <f aca="false">"Y"&amp;F27</f>
        <v>Y333.591666666667</v>
      </c>
      <c r="M27" s="1" t="str">
        <f aca="false">"G111"</f>
        <v>G111</v>
      </c>
      <c r="O27" s="1" t="str">
        <f aca="false">I27&amp;" "&amp;J27&amp;" "&amp;K27&amp;" "&amp;L27&amp;" "&amp;M27</f>
        <v>N26 ( WIRE 26 ) X6400 Y333.591666666667 G111</v>
      </c>
    </row>
    <row r="28" customFormat="false" ht="13.8" hidden="false" customHeight="false" outlineLevel="0" collapsed="false">
      <c r="D28" s="1" t="n">
        <f aca="false">D27+1</f>
        <v>27</v>
      </c>
      <c r="E28" s="1" t="n">
        <f aca="false">E27+$B$4</f>
        <v>6400</v>
      </c>
      <c r="F28" s="1" t="n">
        <f aca="false">F27+$B$5</f>
        <v>338.383333333334</v>
      </c>
      <c r="I28" s="1" t="s">
        <v>43</v>
      </c>
      <c r="J28" s="1" t="str">
        <f aca="false">"( WIRE "&amp;D28&amp;" )"</f>
        <v>( WIRE 27 )</v>
      </c>
      <c r="K28" s="1" t="str">
        <f aca="false">"X"&amp;$E28</f>
        <v>X6400</v>
      </c>
      <c r="L28" s="1" t="str">
        <f aca="false">"Y"&amp;F28</f>
        <v>Y338.383333333334</v>
      </c>
      <c r="M28" s="1" t="str">
        <f aca="false">"G111"</f>
        <v>G111</v>
      </c>
      <c r="O28" s="1" t="str">
        <f aca="false">I28&amp;" "&amp;J28&amp;" "&amp;K28&amp;" "&amp;L28&amp;" "&amp;M28</f>
        <v>N27 ( WIRE 27 ) X6400 Y338.383333333334 G111</v>
      </c>
    </row>
    <row r="29" customFormat="false" ht="13.8" hidden="false" customHeight="false" outlineLevel="0" collapsed="false">
      <c r="D29" s="1" t="n">
        <f aca="false">D28+1</f>
        <v>28</v>
      </c>
      <c r="E29" s="1" t="n">
        <f aca="false">E28+$B$4</f>
        <v>6400</v>
      </c>
      <c r="F29" s="1" t="n">
        <f aca="false">F28+$B$5</f>
        <v>343.175</v>
      </c>
      <c r="I29" s="1" t="s">
        <v>44</v>
      </c>
      <c r="J29" s="1" t="str">
        <f aca="false">"( WIRE "&amp;D29&amp;" )"</f>
        <v>( WIRE 28 )</v>
      </c>
      <c r="K29" s="1" t="str">
        <f aca="false">"X"&amp;$E29</f>
        <v>X6400</v>
      </c>
      <c r="L29" s="1" t="str">
        <f aca="false">"Y"&amp;F29</f>
        <v>Y343.175</v>
      </c>
      <c r="M29" s="1" t="str">
        <f aca="false">"G111"</f>
        <v>G111</v>
      </c>
      <c r="O29" s="1" t="str">
        <f aca="false">I29&amp;" "&amp;J29&amp;" "&amp;K29&amp;" "&amp;L29&amp;" "&amp;M29</f>
        <v>N28 ( WIRE 28 ) X6400 Y343.175 G111</v>
      </c>
    </row>
    <row r="30" customFormat="false" ht="13.8" hidden="false" customHeight="false" outlineLevel="0" collapsed="false">
      <c r="D30" s="1" t="n">
        <f aca="false">D29+1</f>
        <v>29</v>
      </c>
      <c r="E30" s="1" t="n">
        <f aca="false">E29+$B$4</f>
        <v>6400</v>
      </c>
      <c r="F30" s="1" t="n">
        <f aca="false">F29+$B$5</f>
        <v>347.966666666667</v>
      </c>
      <c r="I30" s="1" t="s">
        <v>45</v>
      </c>
      <c r="J30" s="1" t="str">
        <f aca="false">"( WIRE "&amp;D30&amp;" )"</f>
        <v>( WIRE 29 )</v>
      </c>
      <c r="K30" s="1" t="str">
        <f aca="false">"X"&amp;$E30</f>
        <v>X6400</v>
      </c>
      <c r="L30" s="1" t="str">
        <f aca="false">"Y"&amp;F30</f>
        <v>Y347.966666666667</v>
      </c>
      <c r="M30" s="1" t="str">
        <f aca="false">"G111"</f>
        <v>G111</v>
      </c>
      <c r="O30" s="1" t="str">
        <f aca="false">I30&amp;" "&amp;J30&amp;" "&amp;K30&amp;" "&amp;L30&amp;" "&amp;M30</f>
        <v>N29 ( WIRE 29 ) X6400 Y347.966666666667 G111</v>
      </c>
    </row>
    <row r="31" customFormat="false" ht="13.8" hidden="false" customHeight="false" outlineLevel="0" collapsed="false">
      <c r="D31" s="1" t="n">
        <f aca="false">D30+1</f>
        <v>30</v>
      </c>
      <c r="E31" s="1" t="n">
        <f aca="false">E30+$B$4</f>
        <v>6400</v>
      </c>
      <c r="F31" s="1" t="n">
        <f aca="false">F30+$B$5</f>
        <v>352.758333333334</v>
      </c>
      <c r="I31" s="1" t="s">
        <v>46</v>
      </c>
      <c r="J31" s="1" t="str">
        <f aca="false">"( WIRE "&amp;D31&amp;" )"</f>
        <v>( WIRE 30 )</v>
      </c>
      <c r="K31" s="1" t="str">
        <f aca="false">"X"&amp;$E31</f>
        <v>X6400</v>
      </c>
      <c r="L31" s="1" t="str">
        <f aca="false">"Y"&amp;F31</f>
        <v>Y352.758333333334</v>
      </c>
      <c r="M31" s="1" t="str">
        <f aca="false">"G111"</f>
        <v>G111</v>
      </c>
      <c r="O31" s="1" t="str">
        <f aca="false">I31&amp;" "&amp;J31&amp;" "&amp;K31&amp;" "&amp;L31&amp;" "&amp;M31</f>
        <v>N30 ( WIRE 30 ) X6400 Y352.758333333334 G111</v>
      </c>
    </row>
    <row r="32" customFormat="false" ht="13.8" hidden="false" customHeight="false" outlineLevel="0" collapsed="false">
      <c r="D32" s="1" t="n">
        <f aca="false">D31+1</f>
        <v>31</v>
      </c>
      <c r="E32" s="1" t="n">
        <f aca="false">E31+$B$4</f>
        <v>6400</v>
      </c>
      <c r="F32" s="1" t="n">
        <f aca="false">F31+$B$5</f>
        <v>357.55</v>
      </c>
      <c r="I32" s="1" t="s">
        <v>47</v>
      </c>
      <c r="J32" s="1" t="str">
        <f aca="false">"( WIRE "&amp;D32&amp;" )"</f>
        <v>( WIRE 31 )</v>
      </c>
      <c r="K32" s="1" t="str">
        <f aca="false">"X"&amp;$E32</f>
        <v>X6400</v>
      </c>
      <c r="L32" s="1" t="str">
        <f aca="false">"Y"&amp;F32</f>
        <v>Y357.55</v>
      </c>
      <c r="M32" s="1" t="str">
        <f aca="false">"G111"</f>
        <v>G111</v>
      </c>
      <c r="O32" s="1" t="str">
        <f aca="false">I32&amp;" "&amp;J32&amp;" "&amp;K32&amp;" "&amp;L32&amp;" "&amp;M32</f>
        <v>N31 ( WIRE 31 ) X6400 Y357.55 G111</v>
      </c>
    </row>
    <row r="33" customFormat="false" ht="13.8" hidden="false" customHeight="false" outlineLevel="0" collapsed="false">
      <c r="D33" s="1" t="n">
        <f aca="false">D32+1</f>
        <v>32</v>
      </c>
      <c r="E33" s="1" t="n">
        <f aca="false">E32+$B$4</f>
        <v>6400</v>
      </c>
      <c r="F33" s="1" t="n">
        <f aca="false">F32+$B$5</f>
        <v>362.341666666667</v>
      </c>
      <c r="I33" s="1" t="s">
        <v>48</v>
      </c>
      <c r="J33" s="1" t="str">
        <f aca="false">"( WIRE "&amp;D33&amp;" )"</f>
        <v>( WIRE 32 )</v>
      </c>
      <c r="K33" s="1" t="str">
        <f aca="false">"X"&amp;$E33</f>
        <v>X6400</v>
      </c>
      <c r="L33" s="1" t="str">
        <f aca="false">"Y"&amp;F33</f>
        <v>Y362.341666666667</v>
      </c>
      <c r="M33" s="1" t="str">
        <f aca="false">"G111"</f>
        <v>G111</v>
      </c>
      <c r="O33" s="1" t="str">
        <f aca="false">I33&amp;" "&amp;J33&amp;" "&amp;K33&amp;" "&amp;L33&amp;" "&amp;M33</f>
        <v>N32 ( WIRE 32 ) X6400 Y362.341666666667 G111</v>
      </c>
    </row>
    <row r="34" customFormat="false" ht="13.8" hidden="false" customHeight="false" outlineLevel="0" collapsed="false">
      <c r="D34" s="1" t="n">
        <f aca="false">D33+1</f>
        <v>33</v>
      </c>
      <c r="E34" s="1" t="n">
        <f aca="false">E33+$B$4</f>
        <v>6400</v>
      </c>
      <c r="F34" s="1" t="n">
        <f aca="false">F33+$B$5</f>
        <v>367.133333333334</v>
      </c>
      <c r="I34" s="1" t="s">
        <v>49</v>
      </c>
      <c r="J34" s="1" t="str">
        <f aca="false">"( WIRE "&amp;D34&amp;" )"</f>
        <v>( WIRE 33 )</v>
      </c>
      <c r="K34" s="1" t="str">
        <f aca="false">"X"&amp;$E34</f>
        <v>X6400</v>
      </c>
      <c r="L34" s="1" t="str">
        <f aca="false">"Y"&amp;F34</f>
        <v>Y367.133333333334</v>
      </c>
      <c r="M34" s="1" t="str">
        <f aca="false">"G111"</f>
        <v>G111</v>
      </c>
      <c r="O34" s="1" t="str">
        <f aca="false">I34&amp;" "&amp;J34&amp;" "&amp;K34&amp;" "&amp;L34&amp;" "&amp;M34</f>
        <v>N33 ( WIRE 33 ) X6400 Y367.133333333334 G111</v>
      </c>
    </row>
    <row r="35" customFormat="false" ht="13.8" hidden="false" customHeight="false" outlineLevel="0" collapsed="false">
      <c r="D35" s="1" t="n">
        <f aca="false">D34+1</f>
        <v>34</v>
      </c>
      <c r="E35" s="1" t="n">
        <f aca="false">E34+$B$4</f>
        <v>6400</v>
      </c>
      <c r="F35" s="1" t="n">
        <f aca="false">F34+$B$5</f>
        <v>371.925</v>
      </c>
      <c r="I35" s="1" t="s">
        <v>50</v>
      </c>
      <c r="J35" s="1" t="str">
        <f aca="false">"( WIRE "&amp;D35&amp;" )"</f>
        <v>( WIRE 34 )</v>
      </c>
      <c r="K35" s="1" t="str">
        <f aca="false">"X"&amp;$E35</f>
        <v>X6400</v>
      </c>
      <c r="L35" s="1" t="str">
        <f aca="false">"Y"&amp;F35</f>
        <v>Y371.925</v>
      </c>
      <c r="M35" s="1" t="str">
        <f aca="false">"G111"</f>
        <v>G111</v>
      </c>
      <c r="O35" s="1" t="str">
        <f aca="false">I35&amp;" "&amp;J35&amp;" "&amp;K35&amp;" "&amp;L35&amp;" "&amp;M35</f>
        <v>N34 ( WIRE 34 ) X6400 Y371.925 G111</v>
      </c>
    </row>
    <row r="36" customFormat="false" ht="13.8" hidden="false" customHeight="false" outlineLevel="0" collapsed="false">
      <c r="D36" s="1" t="n">
        <f aca="false">D35+1</f>
        <v>35</v>
      </c>
      <c r="E36" s="1" t="n">
        <f aca="false">E35+$B$4</f>
        <v>6400</v>
      </c>
      <c r="F36" s="1" t="n">
        <f aca="false">F35+$B$5</f>
        <v>376.716666666667</v>
      </c>
      <c r="I36" s="1" t="s">
        <v>51</v>
      </c>
      <c r="J36" s="1" t="str">
        <f aca="false">"( WIRE "&amp;D36&amp;" )"</f>
        <v>( WIRE 35 )</v>
      </c>
      <c r="K36" s="1" t="str">
        <f aca="false">"X"&amp;$E36</f>
        <v>X6400</v>
      </c>
      <c r="L36" s="1" t="str">
        <f aca="false">"Y"&amp;F36</f>
        <v>Y376.716666666667</v>
      </c>
      <c r="M36" s="1" t="str">
        <f aca="false">"G111"</f>
        <v>G111</v>
      </c>
      <c r="O36" s="1" t="str">
        <f aca="false">I36&amp;" "&amp;J36&amp;" "&amp;K36&amp;" "&amp;L36&amp;" "&amp;M36</f>
        <v>N35 ( WIRE 35 ) X6400 Y376.716666666667 G111</v>
      </c>
    </row>
    <row r="37" customFormat="false" ht="13.8" hidden="false" customHeight="false" outlineLevel="0" collapsed="false">
      <c r="D37" s="1" t="n">
        <f aca="false">D36+1</f>
        <v>36</v>
      </c>
      <c r="E37" s="1" t="n">
        <f aca="false">E36+$B$4</f>
        <v>6400</v>
      </c>
      <c r="F37" s="1" t="n">
        <f aca="false">F36+$B$5</f>
        <v>381.508333333334</v>
      </c>
      <c r="I37" s="1" t="s">
        <v>52</v>
      </c>
      <c r="J37" s="1" t="str">
        <f aca="false">"( WIRE "&amp;D37&amp;" )"</f>
        <v>( WIRE 36 )</v>
      </c>
      <c r="K37" s="1" t="str">
        <f aca="false">"X"&amp;$E37</f>
        <v>X6400</v>
      </c>
      <c r="L37" s="1" t="str">
        <f aca="false">"Y"&amp;F37</f>
        <v>Y381.508333333334</v>
      </c>
      <c r="M37" s="1" t="str">
        <f aca="false">"G111"</f>
        <v>G111</v>
      </c>
      <c r="O37" s="1" t="str">
        <f aca="false">I37&amp;" "&amp;J37&amp;" "&amp;K37&amp;" "&amp;L37&amp;" "&amp;M37</f>
        <v>N36 ( WIRE 36 ) X6400 Y381.508333333334 G111</v>
      </c>
    </row>
    <row r="38" customFormat="false" ht="13.8" hidden="false" customHeight="false" outlineLevel="0" collapsed="false">
      <c r="D38" s="1" t="n">
        <f aca="false">D37+1</f>
        <v>37</v>
      </c>
      <c r="E38" s="1" t="n">
        <f aca="false">E37+$B$4</f>
        <v>6400</v>
      </c>
      <c r="F38" s="1" t="n">
        <f aca="false">F37+$B$5</f>
        <v>386.3</v>
      </c>
      <c r="I38" s="1" t="s">
        <v>53</v>
      </c>
      <c r="J38" s="1" t="str">
        <f aca="false">"( WIRE "&amp;D38&amp;" )"</f>
        <v>( WIRE 37 )</v>
      </c>
      <c r="K38" s="1" t="str">
        <f aca="false">"X"&amp;$E38</f>
        <v>X6400</v>
      </c>
      <c r="L38" s="1" t="str">
        <f aca="false">"Y"&amp;F38</f>
        <v>Y386.3</v>
      </c>
      <c r="M38" s="1" t="str">
        <f aca="false">"G111"</f>
        <v>G111</v>
      </c>
      <c r="O38" s="1" t="str">
        <f aca="false">I38&amp;" "&amp;J38&amp;" "&amp;K38&amp;" "&amp;L38&amp;" "&amp;M38</f>
        <v>N37 ( WIRE 37 ) X6400 Y386.3 G111</v>
      </c>
    </row>
    <row r="39" customFormat="false" ht="13.8" hidden="false" customHeight="false" outlineLevel="0" collapsed="false">
      <c r="D39" s="1" t="n">
        <f aca="false">D38+1</f>
        <v>38</v>
      </c>
      <c r="E39" s="1" t="n">
        <f aca="false">E38+$B$4</f>
        <v>6400</v>
      </c>
      <c r="F39" s="1" t="n">
        <f aca="false">F38+$B$5</f>
        <v>391.091666666667</v>
      </c>
      <c r="I39" s="1" t="s">
        <v>54</v>
      </c>
      <c r="J39" s="1" t="str">
        <f aca="false">"( WIRE "&amp;D39&amp;" )"</f>
        <v>( WIRE 38 )</v>
      </c>
      <c r="K39" s="1" t="str">
        <f aca="false">"X"&amp;$E39</f>
        <v>X6400</v>
      </c>
      <c r="L39" s="1" t="str">
        <f aca="false">"Y"&amp;F39</f>
        <v>Y391.091666666667</v>
      </c>
      <c r="M39" s="1" t="str">
        <f aca="false">"G111"</f>
        <v>G111</v>
      </c>
      <c r="O39" s="1" t="str">
        <f aca="false">I39&amp;" "&amp;J39&amp;" "&amp;K39&amp;" "&amp;L39&amp;" "&amp;M39</f>
        <v>N38 ( WIRE 38 ) X6400 Y391.091666666667 G111</v>
      </c>
    </row>
    <row r="40" customFormat="false" ht="13.8" hidden="false" customHeight="false" outlineLevel="0" collapsed="false">
      <c r="D40" s="1" t="n">
        <f aca="false">D39+1</f>
        <v>39</v>
      </c>
      <c r="E40" s="1" t="n">
        <f aca="false">E39+$B$4</f>
        <v>6400</v>
      </c>
      <c r="F40" s="1" t="n">
        <f aca="false">F39+$B$5</f>
        <v>395.883333333334</v>
      </c>
      <c r="I40" s="1" t="s">
        <v>55</v>
      </c>
      <c r="J40" s="1" t="str">
        <f aca="false">"( WIRE "&amp;D40&amp;" )"</f>
        <v>( WIRE 39 )</v>
      </c>
      <c r="K40" s="1" t="str">
        <f aca="false">"X"&amp;$E40</f>
        <v>X6400</v>
      </c>
      <c r="L40" s="1" t="str">
        <f aca="false">"Y"&amp;F40</f>
        <v>Y395.883333333334</v>
      </c>
      <c r="M40" s="1" t="str">
        <f aca="false">"G111"</f>
        <v>G111</v>
      </c>
      <c r="O40" s="1" t="str">
        <f aca="false">I40&amp;" "&amp;J40&amp;" "&amp;K40&amp;" "&amp;L40&amp;" "&amp;M40</f>
        <v>N39 ( WIRE 39 ) X6400 Y395.883333333334 G111</v>
      </c>
    </row>
    <row r="41" customFormat="false" ht="13.8" hidden="false" customHeight="false" outlineLevel="0" collapsed="false">
      <c r="D41" s="1" t="n">
        <f aca="false">D40+1</f>
        <v>40</v>
      </c>
      <c r="E41" s="1" t="n">
        <f aca="false">E40+$B$4</f>
        <v>6400</v>
      </c>
      <c r="F41" s="1" t="n">
        <f aca="false">F40+$B$5</f>
        <v>400.675000000001</v>
      </c>
      <c r="I41" s="1" t="s">
        <v>56</v>
      </c>
      <c r="J41" s="1" t="str">
        <f aca="false">"( WIRE "&amp;D41&amp;" )"</f>
        <v>( WIRE 40 )</v>
      </c>
      <c r="K41" s="1" t="str">
        <f aca="false">"X"&amp;$E41</f>
        <v>X6400</v>
      </c>
      <c r="L41" s="1" t="str">
        <f aca="false">"Y"&amp;F41</f>
        <v>Y400.675</v>
      </c>
      <c r="M41" s="1" t="str">
        <f aca="false">"G111"</f>
        <v>G111</v>
      </c>
      <c r="O41" s="1" t="str">
        <f aca="false">I41&amp;" "&amp;J41&amp;" "&amp;K41&amp;" "&amp;L41&amp;" "&amp;M41</f>
        <v>N40 ( WIRE 40 ) X6400 Y400.675 G111</v>
      </c>
    </row>
    <row r="42" customFormat="false" ht="13.8" hidden="false" customHeight="false" outlineLevel="0" collapsed="false">
      <c r="D42" s="1" t="n">
        <f aca="false">D41+1</f>
        <v>41</v>
      </c>
      <c r="E42" s="1" t="n">
        <f aca="false">E41+$B$4</f>
        <v>6400</v>
      </c>
      <c r="F42" s="1" t="n">
        <f aca="false">F41+$B$5</f>
        <v>405.466666666667</v>
      </c>
      <c r="I42" s="1" t="s">
        <v>57</v>
      </c>
      <c r="J42" s="1" t="str">
        <f aca="false">"( WIRE "&amp;D42&amp;" )"</f>
        <v>( WIRE 41 )</v>
      </c>
      <c r="K42" s="1" t="str">
        <f aca="false">"X"&amp;$E42</f>
        <v>X6400</v>
      </c>
      <c r="L42" s="1" t="str">
        <f aca="false">"Y"&amp;F42</f>
        <v>Y405.466666666667</v>
      </c>
      <c r="M42" s="1" t="str">
        <f aca="false">"G111"</f>
        <v>G111</v>
      </c>
      <c r="O42" s="1" t="str">
        <f aca="false">I42&amp;" "&amp;J42&amp;" "&amp;K42&amp;" "&amp;L42&amp;" "&amp;M42</f>
        <v>N41 ( WIRE 41 ) X6400 Y405.466666666667 G111</v>
      </c>
    </row>
    <row r="43" customFormat="false" ht="13.8" hidden="false" customHeight="false" outlineLevel="0" collapsed="false">
      <c r="D43" s="1" t="n">
        <f aca="false">D42+1</f>
        <v>42</v>
      </c>
      <c r="E43" s="1" t="n">
        <f aca="false">E42+$B$4</f>
        <v>6400</v>
      </c>
      <c r="F43" s="1" t="n">
        <f aca="false">F42+$B$5</f>
        <v>410.258333333334</v>
      </c>
      <c r="I43" s="1" t="s">
        <v>58</v>
      </c>
      <c r="J43" s="1" t="str">
        <f aca="false">"( WIRE "&amp;D43&amp;" )"</f>
        <v>( WIRE 42 )</v>
      </c>
      <c r="K43" s="1" t="str">
        <f aca="false">"X"&amp;$E43</f>
        <v>X6400</v>
      </c>
      <c r="L43" s="1" t="str">
        <f aca="false">"Y"&amp;F43</f>
        <v>Y410.258333333334</v>
      </c>
      <c r="M43" s="1" t="str">
        <f aca="false">"G111"</f>
        <v>G111</v>
      </c>
      <c r="O43" s="1" t="str">
        <f aca="false">I43&amp;" "&amp;J43&amp;" "&amp;K43&amp;" "&amp;L43&amp;" "&amp;M43</f>
        <v>N42 ( WIRE 42 ) X6400 Y410.258333333334 G111</v>
      </c>
    </row>
    <row r="44" customFormat="false" ht="13.8" hidden="false" customHeight="false" outlineLevel="0" collapsed="false">
      <c r="D44" s="1" t="n">
        <f aca="false">D43+1</f>
        <v>43</v>
      </c>
      <c r="E44" s="1" t="n">
        <f aca="false">E43+$B$4</f>
        <v>6400</v>
      </c>
      <c r="F44" s="1" t="n">
        <f aca="false">F43+$B$5</f>
        <v>415.050000000001</v>
      </c>
      <c r="I44" s="1" t="s">
        <v>59</v>
      </c>
      <c r="J44" s="1" t="str">
        <f aca="false">"( WIRE "&amp;D44&amp;" )"</f>
        <v>( WIRE 43 )</v>
      </c>
      <c r="K44" s="1" t="str">
        <f aca="false">"X"&amp;$E44</f>
        <v>X6400</v>
      </c>
      <c r="L44" s="1" t="str">
        <f aca="false">"Y"&amp;F44</f>
        <v>Y415.050000000001</v>
      </c>
      <c r="M44" s="1" t="str">
        <f aca="false">"G111"</f>
        <v>G111</v>
      </c>
      <c r="O44" s="1" t="str">
        <f aca="false">I44&amp;" "&amp;J44&amp;" "&amp;K44&amp;" "&amp;L44&amp;" "&amp;M44</f>
        <v>N43 ( WIRE 43 ) X6400 Y415.050000000001 G111</v>
      </c>
    </row>
    <row r="45" customFormat="false" ht="13.8" hidden="false" customHeight="false" outlineLevel="0" collapsed="false">
      <c r="D45" s="1" t="n">
        <f aca="false">D44+1</f>
        <v>44</v>
      </c>
      <c r="E45" s="1" t="n">
        <f aca="false">E44+$B$4</f>
        <v>6400</v>
      </c>
      <c r="F45" s="1" t="n">
        <f aca="false">F44+$B$5</f>
        <v>419.841666666667</v>
      </c>
      <c r="I45" s="1" t="s">
        <v>60</v>
      </c>
      <c r="J45" s="1" t="str">
        <f aca="false">"( WIRE "&amp;D45&amp;" )"</f>
        <v>( WIRE 44 )</v>
      </c>
      <c r="K45" s="1" t="str">
        <f aca="false">"X"&amp;$E45</f>
        <v>X6400</v>
      </c>
      <c r="L45" s="1" t="str">
        <f aca="false">"Y"&amp;F45</f>
        <v>Y419.841666666667</v>
      </c>
      <c r="M45" s="1" t="str">
        <f aca="false">"G111"</f>
        <v>G111</v>
      </c>
      <c r="O45" s="1" t="str">
        <f aca="false">I45&amp;" "&amp;J45&amp;" "&amp;K45&amp;" "&amp;L45&amp;" "&amp;M45</f>
        <v>N44 ( WIRE 44 ) X6400 Y419.841666666667 G111</v>
      </c>
    </row>
    <row r="46" customFormat="false" ht="13.8" hidden="false" customHeight="false" outlineLevel="0" collapsed="false">
      <c r="D46" s="1" t="n">
        <f aca="false">D45+1</f>
        <v>45</v>
      </c>
      <c r="E46" s="1" t="n">
        <f aca="false">E45+$B$4</f>
        <v>6400</v>
      </c>
      <c r="F46" s="1" t="n">
        <f aca="false">F45+$B$5</f>
        <v>424.633333333334</v>
      </c>
      <c r="I46" s="1" t="s">
        <v>61</v>
      </c>
      <c r="J46" s="1" t="str">
        <f aca="false">"( WIRE "&amp;D46&amp;" )"</f>
        <v>( WIRE 45 )</v>
      </c>
      <c r="K46" s="1" t="str">
        <f aca="false">"X"&amp;$E46</f>
        <v>X6400</v>
      </c>
      <c r="L46" s="1" t="str">
        <f aca="false">"Y"&amp;F46</f>
        <v>Y424.633333333334</v>
      </c>
      <c r="M46" s="1" t="str">
        <f aca="false">"G111"</f>
        <v>G111</v>
      </c>
      <c r="O46" s="1" t="str">
        <f aca="false">I46&amp;" "&amp;J46&amp;" "&amp;K46&amp;" "&amp;L46&amp;" "&amp;M46</f>
        <v>N45 ( WIRE 45 ) X6400 Y424.633333333334 G111</v>
      </c>
    </row>
    <row r="47" customFormat="false" ht="13.8" hidden="false" customHeight="false" outlineLevel="0" collapsed="false">
      <c r="D47" s="1" t="n">
        <f aca="false">D46+1</f>
        <v>46</v>
      </c>
      <c r="E47" s="1" t="n">
        <f aca="false">E46+$B$4</f>
        <v>6400</v>
      </c>
      <c r="F47" s="1" t="n">
        <f aca="false">F46+$B$5</f>
        <v>429.425000000001</v>
      </c>
      <c r="I47" s="1" t="s">
        <v>62</v>
      </c>
      <c r="J47" s="1" t="str">
        <f aca="false">"( WIRE "&amp;D47&amp;" )"</f>
        <v>( WIRE 46 )</v>
      </c>
      <c r="K47" s="1" t="str">
        <f aca="false">"X"&amp;$E47</f>
        <v>X6400</v>
      </c>
      <c r="L47" s="1" t="str">
        <f aca="false">"Y"&amp;F47</f>
        <v>Y429.425000000001</v>
      </c>
      <c r="M47" s="1" t="str">
        <f aca="false">"G111"</f>
        <v>G111</v>
      </c>
      <c r="O47" s="1" t="str">
        <f aca="false">I47&amp;" "&amp;J47&amp;" "&amp;K47&amp;" "&amp;L47&amp;" "&amp;M47</f>
        <v>N46 ( WIRE 46 ) X6400 Y429.425000000001 G111</v>
      </c>
    </row>
    <row r="48" customFormat="false" ht="13.8" hidden="false" customHeight="false" outlineLevel="0" collapsed="false">
      <c r="D48" s="1" t="n">
        <f aca="false">D47+1</f>
        <v>47</v>
      </c>
      <c r="E48" s="1" t="n">
        <f aca="false">E47+$B$4</f>
        <v>6400</v>
      </c>
      <c r="F48" s="1" t="n">
        <f aca="false">F47+$B$5</f>
        <v>434.216666666667</v>
      </c>
      <c r="I48" s="1" t="s">
        <v>63</v>
      </c>
      <c r="J48" s="1" t="str">
        <f aca="false">"( WIRE "&amp;D48&amp;" )"</f>
        <v>( WIRE 47 )</v>
      </c>
      <c r="K48" s="1" t="str">
        <f aca="false">"X"&amp;$E48</f>
        <v>X6400</v>
      </c>
      <c r="L48" s="1" t="str">
        <f aca="false">"Y"&amp;F48</f>
        <v>Y434.216666666667</v>
      </c>
      <c r="M48" s="1" t="str">
        <f aca="false">"G111"</f>
        <v>G111</v>
      </c>
      <c r="O48" s="1" t="str">
        <f aca="false">I48&amp;" "&amp;J48&amp;" "&amp;K48&amp;" "&amp;L48&amp;" "&amp;M48</f>
        <v>N47 ( WIRE 47 ) X6400 Y434.216666666667 G111</v>
      </c>
    </row>
    <row r="49" customFormat="false" ht="13.8" hidden="false" customHeight="false" outlineLevel="0" collapsed="false">
      <c r="D49" s="1" t="n">
        <f aca="false">D48+1</f>
        <v>48</v>
      </c>
      <c r="E49" s="1" t="n">
        <f aca="false">E48+$B$4</f>
        <v>6400</v>
      </c>
      <c r="F49" s="1" t="n">
        <f aca="false">F48+$B$5</f>
        <v>439.008333333334</v>
      </c>
      <c r="I49" s="1" t="s">
        <v>64</v>
      </c>
      <c r="J49" s="1" t="str">
        <f aca="false">"( WIRE "&amp;D49&amp;" )"</f>
        <v>( WIRE 48 )</v>
      </c>
      <c r="K49" s="1" t="str">
        <f aca="false">"X"&amp;$E49</f>
        <v>X6400</v>
      </c>
      <c r="L49" s="1" t="str">
        <f aca="false">"Y"&amp;F49</f>
        <v>Y439.008333333334</v>
      </c>
      <c r="M49" s="1" t="str">
        <f aca="false">"G111"</f>
        <v>G111</v>
      </c>
      <c r="O49" s="1" t="str">
        <f aca="false">I49&amp;" "&amp;J49&amp;" "&amp;K49&amp;" "&amp;L49&amp;" "&amp;M49</f>
        <v>N48 ( WIRE 48 ) X6400 Y439.008333333334 G111</v>
      </c>
    </row>
    <row r="50" customFormat="false" ht="13.8" hidden="false" customHeight="false" outlineLevel="0" collapsed="false">
      <c r="D50" s="1" t="n">
        <f aca="false">D49+1</f>
        <v>49</v>
      </c>
      <c r="E50" s="1" t="n">
        <f aca="false">E49+$B$4</f>
        <v>6400</v>
      </c>
      <c r="F50" s="1" t="n">
        <f aca="false">F49+$B$5</f>
        <v>443.800000000001</v>
      </c>
      <c r="I50" s="1" t="s">
        <v>65</v>
      </c>
      <c r="J50" s="1" t="str">
        <f aca="false">"( WIRE "&amp;D50&amp;" )"</f>
        <v>( WIRE 49 )</v>
      </c>
      <c r="K50" s="1" t="str">
        <f aca="false">"X"&amp;$E50</f>
        <v>X6400</v>
      </c>
      <c r="L50" s="1" t="str">
        <f aca="false">"Y"&amp;F50</f>
        <v>Y443.800000000001</v>
      </c>
      <c r="M50" s="1" t="str">
        <f aca="false">"G111"</f>
        <v>G111</v>
      </c>
      <c r="O50" s="1" t="str">
        <f aca="false">I50&amp;" "&amp;J50&amp;" "&amp;K50&amp;" "&amp;L50&amp;" "&amp;M50</f>
        <v>N49 ( WIRE 49 ) X6400 Y443.800000000001 G111</v>
      </c>
    </row>
    <row r="51" customFormat="false" ht="13.8" hidden="false" customHeight="false" outlineLevel="0" collapsed="false">
      <c r="D51" s="1" t="n">
        <f aca="false">D50+1</f>
        <v>50</v>
      </c>
      <c r="E51" s="1" t="n">
        <f aca="false">E50+$B$4</f>
        <v>6400</v>
      </c>
      <c r="F51" s="1" t="n">
        <f aca="false">F50+$B$5</f>
        <v>448.591666666667</v>
      </c>
      <c r="I51" s="1" t="s">
        <v>66</v>
      </c>
      <c r="J51" s="1" t="str">
        <f aca="false">"( WIRE "&amp;D51&amp;" )"</f>
        <v>( WIRE 50 )</v>
      </c>
      <c r="K51" s="1" t="str">
        <f aca="false">"X"&amp;$E51</f>
        <v>X6400</v>
      </c>
      <c r="L51" s="1" t="str">
        <f aca="false">"Y"&amp;F51</f>
        <v>Y448.591666666667</v>
      </c>
      <c r="M51" s="1" t="str">
        <f aca="false">"G111"</f>
        <v>G111</v>
      </c>
      <c r="O51" s="1" t="str">
        <f aca="false">I51&amp;" "&amp;J51&amp;" "&amp;K51&amp;" "&amp;L51&amp;" "&amp;M51</f>
        <v>N50 ( WIRE 50 ) X6400 Y448.591666666667 G111</v>
      </c>
    </row>
    <row r="52" customFormat="false" ht="13.8" hidden="false" customHeight="false" outlineLevel="0" collapsed="false">
      <c r="D52" s="1" t="n">
        <f aca="false">D51+1</f>
        <v>51</v>
      </c>
      <c r="E52" s="1" t="n">
        <f aca="false">E51+$B$4</f>
        <v>6400</v>
      </c>
      <c r="F52" s="1" t="n">
        <f aca="false">F51+$B$5</f>
        <v>453.383333333334</v>
      </c>
      <c r="I52" s="1" t="s">
        <v>67</v>
      </c>
      <c r="J52" s="1" t="str">
        <f aca="false">"( WIRE "&amp;D52&amp;" )"</f>
        <v>( WIRE 51 )</v>
      </c>
      <c r="K52" s="1" t="str">
        <f aca="false">"X"&amp;$E52</f>
        <v>X6400</v>
      </c>
      <c r="L52" s="1" t="str">
        <f aca="false">"Y"&amp;F52</f>
        <v>Y453.383333333334</v>
      </c>
      <c r="M52" s="1" t="str">
        <f aca="false">"G111"</f>
        <v>G111</v>
      </c>
      <c r="O52" s="1" t="str">
        <f aca="false">I52&amp;" "&amp;J52&amp;" "&amp;K52&amp;" "&amp;L52&amp;" "&amp;M52</f>
        <v>N51 ( WIRE 51 ) X6400 Y453.383333333334 G111</v>
      </c>
    </row>
    <row r="53" customFormat="false" ht="13.8" hidden="false" customHeight="false" outlineLevel="0" collapsed="false">
      <c r="D53" s="1" t="n">
        <f aca="false">D52+1</f>
        <v>52</v>
      </c>
      <c r="E53" s="1" t="n">
        <f aca="false">E52+$B$4</f>
        <v>6400</v>
      </c>
      <c r="F53" s="1" t="n">
        <f aca="false">F52+$B$5</f>
        <v>458.175000000001</v>
      </c>
      <c r="I53" s="1" t="s">
        <v>68</v>
      </c>
      <c r="J53" s="1" t="str">
        <f aca="false">"( WIRE "&amp;D53&amp;" )"</f>
        <v>( WIRE 52 )</v>
      </c>
      <c r="K53" s="1" t="str">
        <f aca="false">"X"&amp;$E53</f>
        <v>X6400</v>
      </c>
      <c r="L53" s="1" t="str">
        <f aca="false">"Y"&amp;F53</f>
        <v>Y458.175000000001</v>
      </c>
      <c r="M53" s="1" t="str">
        <f aca="false">"G111"</f>
        <v>G111</v>
      </c>
      <c r="O53" s="1" t="str">
        <f aca="false">I53&amp;" "&amp;J53&amp;" "&amp;K53&amp;" "&amp;L53&amp;" "&amp;M53</f>
        <v>N52 ( WIRE 52 ) X6400 Y458.175000000001 G111</v>
      </c>
    </row>
    <row r="54" customFormat="false" ht="13.8" hidden="false" customHeight="false" outlineLevel="0" collapsed="false">
      <c r="D54" s="1" t="n">
        <f aca="false">D53+1</f>
        <v>53</v>
      </c>
      <c r="E54" s="1" t="n">
        <f aca="false">E53+$B$4</f>
        <v>6400</v>
      </c>
      <c r="F54" s="1" t="n">
        <f aca="false">F53+$B$5</f>
        <v>462.966666666667</v>
      </c>
      <c r="I54" s="1" t="s">
        <v>69</v>
      </c>
      <c r="J54" s="1" t="str">
        <f aca="false">"( WIRE "&amp;D54&amp;" )"</f>
        <v>( WIRE 53 )</v>
      </c>
      <c r="K54" s="1" t="str">
        <f aca="false">"X"&amp;$E54</f>
        <v>X6400</v>
      </c>
      <c r="L54" s="1" t="str">
        <f aca="false">"Y"&amp;F54</f>
        <v>Y462.966666666667</v>
      </c>
      <c r="M54" s="1" t="str">
        <f aca="false">"G111"</f>
        <v>G111</v>
      </c>
      <c r="O54" s="1" t="str">
        <f aca="false">I54&amp;" "&amp;J54&amp;" "&amp;K54&amp;" "&amp;L54&amp;" "&amp;M54</f>
        <v>N53 ( WIRE 53 ) X6400 Y462.966666666667 G111</v>
      </c>
    </row>
    <row r="55" customFormat="false" ht="13.8" hidden="false" customHeight="false" outlineLevel="0" collapsed="false">
      <c r="D55" s="1" t="n">
        <f aca="false">D54+1</f>
        <v>54</v>
      </c>
      <c r="E55" s="1" t="n">
        <f aca="false">E54+$B$4</f>
        <v>6400</v>
      </c>
      <c r="F55" s="1" t="n">
        <f aca="false">F54+$B$5</f>
        <v>467.758333333334</v>
      </c>
      <c r="I55" s="1" t="s">
        <v>70</v>
      </c>
      <c r="J55" s="1" t="str">
        <f aca="false">"( WIRE "&amp;D55&amp;" )"</f>
        <v>( WIRE 54 )</v>
      </c>
      <c r="K55" s="1" t="str">
        <f aca="false">"X"&amp;$E55</f>
        <v>X6400</v>
      </c>
      <c r="L55" s="1" t="str">
        <f aca="false">"Y"&amp;F55</f>
        <v>Y467.758333333334</v>
      </c>
      <c r="M55" s="1" t="str">
        <f aca="false">"G111"</f>
        <v>G111</v>
      </c>
      <c r="O55" s="1" t="str">
        <f aca="false">I55&amp;" "&amp;J55&amp;" "&amp;K55&amp;" "&amp;L55&amp;" "&amp;M55</f>
        <v>N54 ( WIRE 54 ) X6400 Y467.758333333334 G111</v>
      </c>
    </row>
    <row r="56" customFormat="false" ht="13.8" hidden="false" customHeight="false" outlineLevel="0" collapsed="false">
      <c r="D56" s="1" t="n">
        <f aca="false">D55+1</f>
        <v>55</v>
      </c>
      <c r="E56" s="1" t="n">
        <f aca="false">E55+$B$4</f>
        <v>6400</v>
      </c>
      <c r="F56" s="1" t="n">
        <f aca="false">F55+$B$5</f>
        <v>472.550000000001</v>
      </c>
      <c r="I56" s="1" t="s">
        <v>71</v>
      </c>
      <c r="J56" s="1" t="str">
        <f aca="false">"( WIRE "&amp;D56&amp;" )"</f>
        <v>( WIRE 55 )</v>
      </c>
      <c r="K56" s="1" t="str">
        <f aca="false">"X"&amp;$E56</f>
        <v>X6400</v>
      </c>
      <c r="L56" s="1" t="str">
        <f aca="false">"Y"&amp;F56</f>
        <v>Y472.550000000001</v>
      </c>
      <c r="M56" s="1" t="str">
        <f aca="false">"G111"</f>
        <v>G111</v>
      </c>
      <c r="O56" s="1" t="str">
        <f aca="false">I56&amp;" "&amp;J56&amp;" "&amp;K56&amp;" "&amp;L56&amp;" "&amp;M56</f>
        <v>N55 ( WIRE 55 ) X6400 Y472.550000000001 G111</v>
      </c>
    </row>
    <row r="57" customFormat="false" ht="13.8" hidden="false" customHeight="false" outlineLevel="0" collapsed="false">
      <c r="D57" s="1" t="n">
        <f aca="false">D56+1</f>
        <v>56</v>
      </c>
      <c r="E57" s="1" t="n">
        <f aca="false">E56+$B$4</f>
        <v>6400</v>
      </c>
      <c r="F57" s="1" t="n">
        <f aca="false">F56+$B$5</f>
        <v>477.341666666667</v>
      </c>
      <c r="I57" s="1" t="s">
        <v>72</v>
      </c>
      <c r="J57" s="1" t="str">
        <f aca="false">"( WIRE "&amp;D57&amp;" )"</f>
        <v>( WIRE 56 )</v>
      </c>
      <c r="K57" s="1" t="str">
        <f aca="false">"X"&amp;$E57</f>
        <v>X6400</v>
      </c>
      <c r="L57" s="1" t="str">
        <f aca="false">"Y"&amp;F57</f>
        <v>Y477.341666666667</v>
      </c>
      <c r="M57" s="1" t="str">
        <f aca="false">"G111"</f>
        <v>G111</v>
      </c>
      <c r="O57" s="1" t="str">
        <f aca="false">I57&amp;" "&amp;J57&amp;" "&amp;K57&amp;" "&amp;L57&amp;" "&amp;M57</f>
        <v>N56 ( WIRE 56 ) X6400 Y477.341666666667 G111</v>
      </c>
    </row>
    <row r="58" customFormat="false" ht="13.8" hidden="false" customHeight="false" outlineLevel="0" collapsed="false">
      <c r="D58" s="1" t="n">
        <f aca="false">D57+1</f>
        <v>57</v>
      </c>
      <c r="E58" s="1" t="n">
        <f aca="false">E57+$B$4</f>
        <v>6400</v>
      </c>
      <c r="F58" s="1" t="n">
        <f aca="false">F57+$B$5</f>
        <v>482.133333333334</v>
      </c>
      <c r="I58" s="1" t="s">
        <v>73</v>
      </c>
      <c r="J58" s="1" t="str">
        <f aca="false">"( WIRE "&amp;D58&amp;" )"</f>
        <v>( WIRE 57 )</v>
      </c>
      <c r="K58" s="1" t="str">
        <f aca="false">"X"&amp;$E58</f>
        <v>X6400</v>
      </c>
      <c r="L58" s="1" t="str">
        <f aca="false">"Y"&amp;F58</f>
        <v>Y482.133333333334</v>
      </c>
      <c r="M58" s="1" t="str">
        <f aca="false">"G111"</f>
        <v>G111</v>
      </c>
      <c r="O58" s="1" t="str">
        <f aca="false">I58&amp;" "&amp;J58&amp;" "&amp;K58&amp;" "&amp;L58&amp;" "&amp;M58</f>
        <v>N57 ( WIRE 57 ) X6400 Y482.133333333334 G111</v>
      </c>
    </row>
    <row r="59" customFormat="false" ht="13.8" hidden="false" customHeight="false" outlineLevel="0" collapsed="false">
      <c r="D59" s="1" t="n">
        <f aca="false">D58+1</f>
        <v>58</v>
      </c>
      <c r="E59" s="1" t="n">
        <f aca="false">E58+$B$4</f>
        <v>6400</v>
      </c>
      <c r="F59" s="1" t="n">
        <f aca="false">F58+$B$5</f>
        <v>486.925000000001</v>
      </c>
      <c r="I59" s="1" t="s">
        <v>74</v>
      </c>
      <c r="J59" s="1" t="str">
        <f aca="false">"( WIRE "&amp;D59&amp;" )"</f>
        <v>( WIRE 58 )</v>
      </c>
      <c r="K59" s="1" t="str">
        <f aca="false">"X"&amp;$E59</f>
        <v>X6400</v>
      </c>
      <c r="L59" s="1" t="str">
        <f aca="false">"Y"&amp;F59</f>
        <v>Y486.925000000001</v>
      </c>
      <c r="M59" s="1" t="str">
        <f aca="false">"G111"</f>
        <v>G111</v>
      </c>
      <c r="O59" s="1" t="str">
        <f aca="false">I59&amp;" "&amp;J59&amp;" "&amp;K59&amp;" "&amp;L59&amp;" "&amp;M59</f>
        <v>N58 ( WIRE 58 ) X6400 Y486.925000000001 G111</v>
      </c>
    </row>
    <row r="60" customFormat="false" ht="13.8" hidden="false" customHeight="false" outlineLevel="0" collapsed="false">
      <c r="D60" s="1" t="n">
        <f aca="false">D59+1</f>
        <v>59</v>
      </c>
      <c r="E60" s="1" t="n">
        <f aca="false">E59+$B$4</f>
        <v>6400</v>
      </c>
      <c r="F60" s="1" t="n">
        <f aca="false">F59+$B$5</f>
        <v>491.716666666668</v>
      </c>
      <c r="I60" s="1" t="s">
        <v>75</v>
      </c>
      <c r="J60" s="1" t="str">
        <f aca="false">"( WIRE "&amp;D60&amp;" )"</f>
        <v>( WIRE 59 )</v>
      </c>
      <c r="K60" s="1" t="str">
        <f aca="false">"X"&amp;$E60</f>
        <v>X6400</v>
      </c>
      <c r="L60" s="1" t="str">
        <f aca="false">"Y"&amp;F60</f>
        <v>Y491.716666666667</v>
      </c>
      <c r="M60" s="1" t="str">
        <f aca="false">"G111"</f>
        <v>G111</v>
      </c>
      <c r="O60" s="1" t="str">
        <f aca="false">I60&amp;" "&amp;J60&amp;" "&amp;K60&amp;" "&amp;L60&amp;" "&amp;M60</f>
        <v>N59 ( WIRE 59 ) X6400 Y491.716666666667 G111</v>
      </c>
    </row>
    <row r="61" customFormat="false" ht="13.8" hidden="false" customHeight="false" outlineLevel="0" collapsed="false">
      <c r="D61" s="1" t="n">
        <f aca="false">D60+1</f>
        <v>60</v>
      </c>
      <c r="E61" s="1" t="n">
        <f aca="false">E60+$B$4</f>
        <v>6400</v>
      </c>
      <c r="F61" s="1" t="n">
        <f aca="false">F60+$B$5</f>
        <v>496.508333333334</v>
      </c>
      <c r="I61" s="1" t="s">
        <v>76</v>
      </c>
      <c r="J61" s="1" t="str">
        <f aca="false">"( WIRE "&amp;D61&amp;" )"</f>
        <v>( WIRE 60 )</v>
      </c>
      <c r="K61" s="1" t="str">
        <f aca="false">"X"&amp;$E61</f>
        <v>X6400</v>
      </c>
      <c r="L61" s="1" t="str">
        <f aca="false">"Y"&amp;F61</f>
        <v>Y496.508333333334</v>
      </c>
      <c r="M61" s="1" t="str">
        <f aca="false">"G111"</f>
        <v>G111</v>
      </c>
      <c r="O61" s="1" t="str">
        <f aca="false">I61&amp;" "&amp;J61&amp;" "&amp;K61&amp;" "&amp;L61&amp;" "&amp;M61</f>
        <v>N60 ( WIRE 60 ) X6400 Y496.508333333334 G111</v>
      </c>
    </row>
    <row r="62" customFormat="false" ht="13.8" hidden="false" customHeight="false" outlineLevel="0" collapsed="false">
      <c r="D62" s="1" t="n">
        <f aca="false">D61+1</f>
        <v>61</v>
      </c>
      <c r="E62" s="1" t="n">
        <f aca="false">E61+$B$4</f>
        <v>6400</v>
      </c>
      <c r="F62" s="1" t="n">
        <f aca="false">F61+$B$5</f>
        <v>501.300000000001</v>
      </c>
      <c r="I62" s="1" t="s">
        <v>77</v>
      </c>
      <c r="J62" s="1" t="str">
        <f aca="false">"( WIRE "&amp;D62&amp;" )"</f>
        <v>( WIRE 61 )</v>
      </c>
      <c r="K62" s="1" t="str">
        <f aca="false">"X"&amp;$E62</f>
        <v>X6400</v>
      </c>
      <c r="L62" s="1" t="str">
        <f aca="false">"Y"&amp;F62</f>
        <v>Y501.300000000001</v>
      </c>
      <c r="M62" s="1" t="str">
        <f aca="false">"G111"</f>
        <v>G111</v>
      </c>
      <c r="O62" s="1" t="str">
        <f aca="false">I62&amp;" "&amp;J62&amp;" "&amp;K62&amp;" "&amp;L62&amp;" "&amp;M62</f>
        <v>N61 ( WIRE 61 ) X6400 Y501.300000000001 G111</v>
      </c>
    </row>
    <row r="63" customFormat="false" ht="13.8" hidden="false" customHeight="false" outlineLevel="0" collapsed="false">
      <c r="D63" s="1" t="n">
        <f aca="false">D62+1</f>
        <v>62</v>
      </c>
      <c r="E63" s="1" t="n">
        <f aca="false">E62+$B$4</f>
        <v>6400</v>
      </c>
      <c r="F63" s="1" t="n">
        <f aca="false">F62+$B$5</f>
        <v>506.091666666668</v>
      </c>
      <c r="I63" s="1" t="s">
        <v>78</v>
      </c>
      <c r="J63" s="1" t="str">
        <f aca="false">"( WIRE "&amp;D63&amp;" )"</f>
        <v>( WIRE 62 )</v>
      </c>
      <c r="K63" s="1" t="str">
        <f aca="false">"X"&amp;$E63</f>
        <v>X6400</v>
      </c>
      <c r="L63" s="1" t="str">
        <f aca="false">"Y"&amp;F63</f>
        <v>Y506.091666666668</v>
      </c>
      <c r="M63" s="1" t="str">
        <f aca="false">"G111"</f>
        <v>G111</v>
      </c>
      <c r="O63" s="1" t="str">
        <f aca="false">I63&amp;" "&amp;J63&amp;" "&amp;K63&amp;" "&amp;L63&amp;" "&amp;M63</f>
        <v>N62 ( WIRE 62 ) X6400 Y506.091666666668 G111</v>
      </c>
    </row>
    <row r="64" customFormat="false" ht="13.8" hidden="false" customHeight="false" outlineLevel="0" collapsed="false">
      <c r="D64" s="1" t="n">
        <f aca="false">D63+1</f>
        <v>63</v>
      </c>
      <c r="E64" s="1" t="n">
        <f aca="false">E63+$B$4</f>
        <v>6400</v>
      </c>
      <c r="F64" s="1" t="n">
        <f aca="false">F63+$B$5</f>
        <v>510.883333333334</v>
      </c>
      <c r="I64" s="1" t="s">
        <v>79</v>
      </c>
      <c r="J64" s="1" t="str">
        <f aca="false">"( WIRE "&amp;D64&amp;" )"</f>
        <v>( WIRE 63 )</v>
      </c>
      <c r="K64" s="1" t="str">
        <f aca="false">"X"&amp;$E64</f>
        <v>X6400</v>
      </c>
      <c r="L64" s="1" t="str">
        <f aca="false">"Y"&amp;F64</f>
        <v>Y510.883333333334</v>
      </c>
      <c r="M64" s="1" t="str">
        <f aca="false">"G111"</f>
        <v>G111</v>
      </c>
      <c r="O64" s="1" t="str">
        <f aca="false">I64&amp;" "&amp;J64&amp;" "&amp;K64&amp;" "&amp;L64&amp;" "&amp;M64</f>
        <v>N63 ( WIRE 63 ) X6400 Y510.883333333334 G111</v>
      </c>
    </row>
    <row r="65" customFormat="false" ht="13.8" hidden="false" customHeight="false" outlineLevel="0" collapsed="false">
      <c r="D65" s="1" t="n">
        <f aca="false">D64+1</f>
        <v>64</v>
      </c>
      <c r="E65" s="1" t="n">
        <f aca="false">E64+$B$4</f>
        <v>6400</v>
      </c>
      <c r="F65" s="1" t="n">
        <f aca="false">F64+$B$5</f>
        <v>515.675000000001</v>
      </c>
      <c r="I65" s="1" t="s">
        <v>80</v>
      </c>
      <c r="J65" s="1" t="str">
        <f aca="false">"( WIRE "&amp;D65&amp;" )"</f>
        <v>( WIRE 64 )</v>
      </c>
      <c r="K65" s="1" t="str">
        <f aca="false">"X"&amp;$E65</f>
        <v>X6400</v>
      </c>
      <c r="L65" s="1" t="str">
        <f aca="false">"Y"&amp;F65</f>
        <v>Y515.675000000001</v>
      </c>
      <c r="M65" s="1" t="str">
        <f aca="false">"G111"</f>
        <v>G111</v>
      </c>
      <c r="O65" s="1" t="str">
        <f aca="false">I65&amp;" "&amp;J65&amp;" "&amp;K65&amp;" "&amp;L65&amp;" "&amp;M65</f>
        <v>N64 ( WIRE 64 ) X6400 Y515.675000000001 G111</v>
      </c>
    </row>
    <row r="66" customFormat="false" ht="13.8" hidden="false" customHeight="false" outlineLevel="0" collapsed="false">
      <c r="D66" s="1" t="n">
        <f aca="false">D65+1</f>
        <v>65</v>
      </c>
      <c r="E66" s="1" t="n">
        <f aca="false">E65+$B$4</f>
        <v>6400</v>
      </c>
      <c r="F66" s="1" t="n">
        <f aca="false">F65+$B$5</f>
        <v>520.466666666668</v>
      </c>
      <c r="I66" s="1" t="s">
        <v>81</v>
      </c>
      <c r="J66" s="1" t="str">
        <f aca="false">"( WIRE "&amp;D66&amp;" )"</f>
        <v>( WIRE 65 )</v>
      </c>
      <c r="K66" s="1" t="str">
        <f aca="false">"X"&amp;$E66</f>
        <v>X6400</v>
      </c>
      <c r="L66" s="1" t="str">
        <f aca="false">"Y"&amp;F66</f>
        <v>Y520.466666666667</v>
      </c>
      <c r="M66" s="1" t="str">
        <f aca="false">"G111"</f>
        <v>G111</v>
      </c>
      <c r="O66" s="1" t="str">
        <f aca="false">I66&amp;" "&amp;J66&amp;" "&amp;K66&amp;" "&amp;L66&amp;" "&amp;M66</f>
        <v>N65 ( WIRE 65 ) X6400 Y520.466666666667 G111</v>
      </c>
    </row>
    <row r="67" customFormat="false" ht="13.8" hidden="false" customHeight="false" outlineLevel="0" collapsed="false">
      <c r="D67" s="1" t="n">
        <f aca="false">D66+1</f>
        <v>66</v>
      </c>
      <c r="E67" s="1" t="n">
        <f aca="false">E66+$B$4</f>
        <v>6400</v>
      </c>
      <c r="F67" s="1" t="n">
        <f aca="false">F66+$B$5</f>
        <v>525.258333333334</v>
      </c>
      <c r="I67" s="1" t="s">
        <v>82</v>
      </c>
      <c r="J67" s="1" t="str">
        <f aca="false">"( WIRE "&amp;D67&amp;" )"</f>
        <v>( WIRE 66 )</v>
      </c>
      <c r="K67" s="1" t="str">
        <f aca="false">"X"&amp;$E67</f>
        <v>X6400</v>
      </c>
      <c r="L67" s="1" t="str">
        <f aca="false">"Y"&amp;F67</f>
        <v>Y525.258333333334</v>
      </c>
      <c r="M67" s="1" t="str">
        <f aca="false">"G111"</f>
        <v>G111</v>
      </c>
      <c r="O67" s="1" t="str">
        <f aca="false">I67&amp;" "&amp;J67&amp;" "&amp;K67&amp;" "&amp;L67&amp;" "&amp;M67</f>
        <v>N66 ( WIRE 66 ) X6400 Y525.258333333334 G111</v>
      </c>
    </row>
    <row r="68" customFormat="false" ht="13.8" hidden="false" customHeight="false" outlineLevel="0" collapsed="false">
      <c r="D68" s="1" t="n">
        <f aca="false">D67+1</f>
        <v>67</v>
      </c>
      <c r="E68" s="1" t="n">
        <f aca="false">E67+$B$4</f>
        <v>6400</v>
      </c>
      <c r="F68" s="1" t="n">
        <f aca="false">F67+$B$5</f>
        <v>530.050000000001</v>
      </c>
      <c r="I68" s="1" t="s">
        <v>83</v>
      </c>
      <c r="J68" s="1" t="str">
        <f aca="false">"( WIRE "&amp;D68&amp;" )"</f>
        <v>( WIRE 67 )</v>
      </c>
      <c r="K68" s="1" t="str">
        <f aca="false">"X"&amp;$E68</f>
        <v>X6400</v>
      </c>
      <c r="L68" s="1" t="str">
        <f aca="false">"Y"&amp;F68</f>
        <v>Y530.050000000001</v>
      </c>
      <c r="M68" s="1" t="str">
        <f aca="false">"G111"</f>
        <v>G111</v>
      </c>
      <c r="O68" s="1" t="str">
        <f aca="false">I68&amp;" "&amp;J68&amp;" "&amp;K68&amp;" "&amp;L68&amp;" "&amp;M68</f>
        <v>N67 ( WIRE 67 ) X6400 Y530.050000000001 G111</v>
      </c>
    </row>
    <row r="69" customFormat="false" ht="13.8" hidden="false" customHeight="false" outlineLevel="0" collapsed="false">
      <c r="D69" s="1" t="n">
        <f aca="false">D68+1</f>
        <v>68</v>
      </c>
      <c r="E69" s="1" t="n">
        <f aca="false">E68+$B$4</f>
        <v>6400</v>
      </c>
      <c r="F69" s="1" t="n">
        <f aca="false">F68+$B$5</f>
        <v>534.841666666667</v>
      </c>
      <c r="I69" s="1" t="s">
        <v>84</v>
      </c>
      <c r="J69" s="1" t="str">
        <f aca="false">"( WIRE "&amp;D69&amp;" )"</f>
        <v>( WIRE 68 )</v>
      </c>
      <c r="K69" s="1" t="str">
        <f aca="false">"X"&amp;$E69</f>
        <v>X6400</v>
      </c>
      <c r="L69" s="1" t="str">
        <f aca="false">"Y"&amp;F69</f>
        <v>Y534.841666666667</v>
      </c>
      <c r="M69" s="1" t="str">
        <f aca="false">"G111"</f>
        <v>G111</v>
      </c>
      <c r="O69" s="1" t="str">
        <f aca="false">I69&amp;" "&amp;J69&amp;" "&amp;K69&amp;" "&amp;L69&amp;" "&amp;M69</f>
        <v>N68 ( WIRE 68 ) X6400 Y534.841666666667 G111</v>
      </c>
    </row>
    <row r="70" customFormat="false" ht="13.8" hidden="false" customHeight="false" outlineLevel="0" collapsed="false">
      <c r="D70" s="1" t="n">
        <f aca="false">D69+1</f>
        <v>69</v>
      </c>
      <c r="E70" s="1" t="n">
        <f aca="false">E69+$B$4</f>
        <v>6400</v>
      </c>
      <c r="F70" s="1" t="n">
        <f aca="false">F69+$B$5</f>
        <v>539.633333333334</v>
      </c>
      <c r="I70" s="1" t="s">
        <v>85</v>
      </c>
      <c r="J70" s="1" t="str">
        <f aca="false">"( WIRE "&amp;D70&amp;" )"</f>
        <v>( WIRE 69 )</v>
      </c>
      <c r="K70" s="1" t="str">
        <f aca="false">"X"&amp;$E70</f>
        <v>X6400</v>
      </c>
      <c r="L70" s="1" t="str">
        <f aca="false">"Y"&amp;F70</f>
        <v>Y539.633333333334</v>
      </c>
      <c r="M70" s="1" t="str">
        <f aca="false">"G111"</f>
        <v>G111</v>
      </c>
      <c r="O70" s="1" t="str">
        <f aca="false">I70&amp;" "&amp;J70&amp;" "&amp;K70&amp;" "&amp;L70&amp;" "&amp;M70</f>
        <v>N69 ( WIRE 69 ) X6400 Y539.633333333334 G111</v>
      </c>
    </row>
    <row r="71" customFormat="false" ht="13.8" hidden="false" customHeight="false" outlineLevel="0" collapsed="false">
      <c r="D71" s="1" t="n">
        <f aca="false">D70+1</f>
        <v>70</v>
      </c>
      <c r="E71" s="1" t="n">
        <f aca="false">E70+$B$4</f>
        <v>6400</v>
      </c>
      <c r="F71" s="1" t="n">
        <f aca="false">F70+$B$5</f>
        <v>544.425000000001</v>
      </c>
      <c r="I71" s="1" t="s">
        <v>86</v>
      </c>
      <c r="J71" s="1" t="str">
        <f aca="false">"( WIRE "&amp;D71&amp;" )"</f>
        <v>( WIRE 70 )</v>
      </c>
      <c r="K71" s="1" t="str">
        <f aca="false">"X"&amp;$E71</f>
        <v>X6400</v>
      </c>
      <c r="L71" s="1" t="str">
        <f aca="false">"Y"&amp;F71</f>
        <v>Y544.425000000001</v>
      </c>
      <c r="M71" s="1" t="str">
        <f aca="false">"G111"</f>
        <v>G111</v>
      </c>
      <c r="O71" s="1" t="str">
        <f aca="false">I71&amp;" "&amp;J71&amp;" "&amp;K71&amp;" "&amp;L71&amp;" "&amp;M71</f>
        <v>N70 ( WIRE 70 ) X6400 Y544.425000000001 G111</v>
      </c>
    </row>
    <row r="72" customFormat="false" ht="13.8" hidden="false" customHeight="false" outlineLevel="0" collapsed="false">
      <c r="D72" s="1" t="n">
        <f aca="false">D71+1</f>
        <v>71</v>
      </c>
      <c r="E72" s="1" t="n">
        <f aca="false">E71+$B$4</f>
        <v>6400</v>
      </c>
      <c r="F72" s="1" t="n">
        <f aca="false">F71+$B$5</f>
        <v>549.216666666667</v>
      </c>
      <c r="I72" s="1" t="s">
        <v>87</v>
      </c>
      <c r="J72" s="1" t="str">
        <f aca="false">"( WIRE "&amp;D72&amp;" )"</f>
        <v>( WIRE 71 )</v>
      </c>
      <c r="K72" s="1" t="str">
        <f aca="false">"X"&amp;$E72</f>
        <v>X6400</v>
      </c>
      <c r="L72" s="1" t="str">
        <f aca="false">"Y"&amp;F72</f>
        <v>Y549.216666666667</v>
      </c>
      <c r="M72" s="1" t="str">
        <f aca="false">"G111"</f>
        <v>G111</v>
      </c>
      <c r="O72" s="1" t="str">
        <f aca="false">I72&amp;" "&amp;J72&amp;" "&amp;K72&amp;" "&amp;L72&amp;" "&amp;M72</f>
        <v>N71 ( WIRE 71 ) X6400 Y549.216666666667 G111</v>
      </c>
    </row>
    <row r="73" customFormat="false" ht="13.8" hidden="false" customHeight="false" outlineLevel="0" collapsed="false">
      <c r="D73" s="1" t="n">
        <f aca="false">D72+1</f>
        <v>72</v>
      </c>
      <c r="E73" s="1" t="n">
        <f aca="false">E72+$B$4</f>
        <v>6400</v>
      </c>
      <c r="F73" s="1" t="n">
        <f aca="false">F72+$B$5</f>
        <v>554.008333333334</v>
      </c>
      <c r="I73" s="1" t="s">
        <v>88</v>
      </c>
      <c r="J73" s="1" t="str">
        <f aca="false">"( WIRE "&amp;D73&amp;" )"</f>
        <v>( WIRE 72 )</v>
      </c>
      <c r="K73" s="1" t="str">
        <f aca="false">"X"&amp;$E73</f>
        <v>X6400</v>
      </c>
      <c r="L73" s="1" t="str">
        <f aca="false">"Y"&amp;F73</f>
        <v>Y554.008333333334</v>
      </c>
      <c r="M73" s="1" t="str">
        <f aca="false">"G111"</f>
        <v>G111</v>
      </c>
      <c r="O73" s="1" t="str">
        <f aca="false">I73&amp;" "&amp;J73&amp;" "&amp;K73&amp;" "&amp;L73&amp;" "&amp;M73</f>
        <v>N72 ( WIRE 72 ) X6400 Y554.008333333334 G111</v>
      </c>
    </row>
    <row r="74" customFormat="false" ht="13.8" hidden="false" customHeight="false" outlineLevel="0" collapsed="false">
      <c r="D74" s="1" t="n">
        <f aca="false">D73+1</f>
        <v>73</v>
      </c>
      <c r="E74" s="1" t="n">
        <f aca="false">E73+$B$4</f>
        <v>6400</v>
      </c>
      <c r="F74" s="1" t="n">
        <f aca="false">F73+$B$5</f>
        <v>558.800000000001</v>
      </c>
      <c r="I74" s="1" t="s">
        <v>89</v>
      </c>
      <c r="J74" s="1" t="str">
        <f aca="false">"( WIRE "&amp;D74&amp;" )"</f>
        <v>( WIRE 73 )</v>
      </c>
      <c r="K74" s="1" t="str">
        <f aca="false">"X"&amp;$E74</f>
        <v>X6400</v>
      </c>
      <c r="L74" s="1" t="str">
        <f aca="false">"Y"&amp;F74</f>
        <v>Y558.800000000001</v>
      </c>
      <c r="M74" s="1" t="str">
        <f aca="false">"G111"</f>
        <v>G111</v>
      </c>
      <c r="O74" s="1" t="str">
        <f aca="false">I74&amp;" "&amp;J74&amp;" "&amp;K74&amp;" "&amp;L74&amp;" "&amp;M74</f>
        <v>N73 ( WIRE 73 ) X6400 Y558.800000000001 G111</v>
      </c>
    </row>
    <row r="75" customFormat="false" ht="13.8" hidden="false" customHeight="false" outlineLevel="0" collapsed="false">
      <c r="D75" s="1" t="n">
        <f aca="false">D74+1</f>
        <v>74</v>
      </c>
      <c r="E75" s="1" t="n">
        <f aca="false">E74+$B$4</f>
        <v>6400</v>
      </c>
      <c r="F75" s="1" t="n">
        <f aca="false">F74+$B$5</f>
        <v>563.591666666667</v>
      </c>
      <c r="I75" s="1" t="s">
        <v>90</v>
      </c>
      <c r="J75" s="1" t="str">
        <f aca="false">"( WIRE "&amp;D75&amp;" )"</f>
        <v>( WIRE 74 )</v>
      </c>
      <c r="K75" s="1" t="str">
        <f aca="false">"X"&amp;$E75</f>
        <v>X6400</v>
      </c>
      <c r="L75" s="1" t="str">
        <f aca="false">"Y"&amp;F75</f>
        <v>Y563.591666666667</v>
      </c>
      <c r="M75" s="1" t="str">
        <f aca="false">"G111"</f>
        <v>G111</v>
      </c>
      <c r="O75" s="1" t="str">
        <f aca="false">I75&amp;" "&amp;J75&amp;" "&amp;K75&amp;" "&amp;L75&amp;" "&amp;M75</f>
        <v>N74 ( WIRE 74 ) X6400 Y563.591666666667 G111</v>
      </c>
    </row>
    <row r="76" customFormat="false" ht="13.8" hidden="false" customHeight="false" outlineLevel="0" collapsed="false">
      <c r="D76" s="1" t="n">
        <f aca="false">D75+1</f>
        <v>75</v>
      </c>
      <c r="E76" s="1" t="n">
        <f aca="false">E75+$B$4</f>
        <v>6400</v>
      </c>
      <c r="F76" s="1" t="n">
        <f aca="false">F75+$B$5</f>
        <v>568.383333333334</v>
      </c>
      <c r="I76" s="1" t="s">
        <v>91</v>
      </c>
      <c r="J76" s="1" t="str">
        <f aca="false">"( WIRE "&amp;D76&amp;" )"</f>
        <v>( WIRE 75 )</v>
      </c>
      <c r="K76" s="1" t="str">
        <f aca="false">"X"&amp;$E76</f>
        <v>X6400</v>
      </c>
      <c r="L76" s="1" t="str">
        <f aca="false">"Y"&amp;F76</f>
        <v>Y568.383333333334</v>
      </c>
      <c r="M76" s="1" t="str">
        <f aca="false">"G111"</f>
        <v>G111</v>
      </c>
      <c r="O76" s="1" t="str">
        <f aca="false">I76&amp;" "&amp;J76&amp;" "&amp;K76&amp;" "&amp;L76&amp;" "&amp;M76</f>
        <v>N75 ( WIRE 75 ) X6400 Y568.383333333334 G111</v>
      </c>
    </row>
    <row r="77" customFormat="false" ht="13.8" hidden="false" customHeight="false" outlineLevel="0" collapsed="false">
      <c r="D77" s="1" t="n">
        <f aca="false">D76+1</f>
        <v>76</v>
      </c>
      <c r="E77" s="1" t="n">
        <f aca="false">E76+$B$4</f>
        <v>6400</v>
      </c>
      <c r="F77" s="1" t="n">
        <f aca="false">F76+$B$5</f>
        <v>573.175</v>
      </c>
      <c r="I77" s="1" t="s">
        <v>92</v>
      </c>
      <c r="J77" s="1" t="str">
        <f aca="false">"( WIRE "&amp;D77&amp;" )"</f>
        <v>( WIRE 76 )</v>
      </c>
      <c r="K77" s="1" t="str">
        <f aca="false">"X"&amp;$E77</f>
        <v>X6400</v>
      </c>
      <c r="L77" s="1" t="str">
        <f aca="false">"Y"&amp;F77</f>
        <v>Y573.175</v>
      </c>
      <c r="M77" s="1" t="str">
        <f aca="false">"G111"</f>
        <v>G111</v>
      </c>
      <c r="O77" s="1" t="str">
        <f aca="false">I77&amp;" "&amp;J77&amp;" "&amp;K77&amp;" "&amp;L77&amp;" "&amp;M77</f>
        <v>N76 ( WIRE 76 ) X6400 Y573.175 G111</v>
      </c>
    </row>
    <row r="78" customFormat="false" ht="13.8" hidden="false" customHeight="false" outlineLevel="0" collapsed="false">
      <c r="D78" s="1" t="n">
        <f aca="false">D77+1</f>
        <v>77</v>
      </c>
      <c r="E78" s="1" t="n">
        <f aca="false">E77+$B$4</f>
        <v>6400</v>
      </c>
      <c r="F78" s="1" t="n">
        <f aca="false">F77+$B$5</f>
        <v>577.966666666667</v>
      </c>
      <c r="I78" s="1" t="s">
        <v>93</v>
      </c>
      <c r="J78" s="1" t="str">
        <f aca="false">"( WIRE "&amp;D78&amp;" )"</f>
        <v>( WIRE 77 )</v>
      </c>
      <c r="K78" s="1" t="str">
        <f aca="false">"X"&amp;$E78</f>
        <v>X6400</v>
      </c>
      <c r="L78" s="1" t="str">
        <f aca="false">"Y"&amp;F78</f>
        <v>Y577.966666666667</v>
      </c>
      <c r="M78" s="1" t="str">
        <f aca="false">"G111"</f>
        <v>G111</v>
      </c>
      <c r="O78" s="1" t="str">
        <f aca="false">I78&amp;" "&amp;J78&amp;" "&amp;K78&amp;" "&amp;L78&amp;" "&amp;M78</f>
        <v>N77 ( WIRE 77 ) X6400 Y577.966666666667 G111</v>
      </c>
    </row>
    <row r="79" customFormat="false" ht="13.8" hidden="false" customHeight="false" outlineLevel="0" collapsed="false">
      <c r="D79" s="1" t="n">
        <f aca="false">D78+1</f>
        <v>78</v>
      </c>
      <c r="E79" s="1" t="n">
        <f aca="false">E78+$B$4</f>
        <v>6400</v>
      </c>
      <c r="F79" s="1" t="n">
        <f aca="false">F78+$B$5</f>
        <v>582.758333333334</v>
      </c>
      <c r="I79" s="1" t="s">
        <v>94</v>
      </c>
      <c r="J79" s="1" t="str">
        <f aca="false">"( WIRE "&amp;D79&amp;" )"</f>
        <v>( WIRE 78 )</v>
      </c>
      <c r="K79" s="1" t="str">
        <f aca="false">"X"&amp;$E79</f>
        <v>X6400</v>
      </c>
      <c r="L79" s="1" t="str">
        <f aca="false">"Y"&amp;F79</f>
        <v>Y582.758333333334</v>
      </c>
      <c r="M79" s="1" t="str">
        <f aca="false">"G111"</f>
        <v>G111</v>
      </c>
      <c r="O79" s="1" t="str">
        <f aca="false">I79&amp;" "&amp;J79&amp;" "&amp;K79&amp;" "&amp;L79&amp;" "&amp;M79</f>
        <v>N78 ( WIRE 78 ) X6400 Y582.758333333334 G111</v>
      </c>
    </row>
    <row r="80" customFormat="false" ht="13.8" hidden="false" customHeight="false" outlineLevel="0" collapsed="false">
      <c r="D80" s="1" t="n">
        <f aca="false">D79+1</f>
        <v>79</v>
      </c>
      <c r="E80" s="1" t="n">
        <f aca="false">E79+$B$4</f>
        <v>6400</v>
      </c>
      <c r="F80" s="1" t="n">
        <f aca="false">F79+$B$5</f>
        <v>587.55</v>
      </c>
      <c r="I80" s="1" t="s">
        <v>95</v>
      </c>
      <c r="J80" s="1" t="str">
        <f aca="false">"( WIRE "&amp;D80&amp;" )"</f>
        <v>( WIRE 79 )</v>
      </c>
      <c r="K80" s="1" t="str">
        <f aca="false">"X"&amp;$E80</f>
        <v>X6400</v>
      </c>
      <c r="L80" s="1" t="str">
        <f aca="false">"Y"&amp;F80</f>
        <v>Y587.55</v>
      </c>
      <c r="M80" s="1" t="str">
        <f aca="false">"G111"</f>
        <v>G111</v>
      </c>
      <c r="O80" s="1" t="str">
        <f aca="false">I80&amp;" "&amp;J80&amp;" "&amp;K80&amp;" "&amp;L80&amp;" "&amp;M80</f>
        <v>N79 ( WIRE 79 ) X6400 Y587.55 G111</v>
      </c>
    </row>
    <row r="81" customFormat="false" ht="13.8" hidden="false" customHeight="false" outlineLevel="0" collapsed="false">
      <c r="D81" s="1" t="n">
        <f aca="false">D80+1</f>
        <v>80</v>
      </c>
      <c r="E81" s="1" t="n">
        <f aca="false">E80+$B$4</f>
        <v>6400</v>
      </c>
      <c r="F81" s="1" t="n">
        <f aca="false">F80+$B$5</f>
        <v>592.341666666667</v>
      </c>
      <c r="I81" s="1" t="s">
        <v>96</v>
      </c>
      <c r="J81" s="1" t="str">
        <f aca="false">"( WIRE "&amp;D81&amp;" )"</f>
        <v>( WIRE 80 )</v>
      </c>
      <c r="K81" s="1" t="str">
        <f aca="false">"X"&amp;$E81</f>
        <v>X6400</v>
      </c>
      <c r="L81" s="1" t="str">
        <f aca="false">"Y"&amp;F81</f>
        <v>Y592.341666666667</v>
      </c>
      <c r="M81" s="1" t="str">
        <f aca="false">"G111"</f>
        <v>G111</v>
      </c>
      <c r="O81" s="1" t="str">
        <f aca="false">I81&amp;" "&amp;J81&amp;" "&amp;K81&amp;" "&amp;L81&amp;" "&amp;M81</f>
        <v>N80 ( WIRE 80 ) X6400 Y592.341666666667 G111</v>
      </c>
    </row>
    <row r="82" customFormat="false" ht="13.8" hidden="false" customHeight="false" outlineLevel="0" collapsed="false">
      <c r="D82" s="1" t="n">
        <f aca="false">D81+1</f>
        <v>81</v>
      </c>
      <c r="E82" s="1" t="n">
        <f aca="false">E81+$B$4</f>
        <v>6400</v>
      </c>
      <c r="F82" s="1" t="n">
        <f aca="false">F81+$B$5</f>
        <v>597.133333333334</v>
      </c>
      <c r="I82" s="1" t="s">
        <v>97</v>
      </c>
      <c r="J82" s="1" t="str">
        <f aca="false">"( WIRE "&amp;D82&amp;" )"</f>
        <v>( WIRE 81 )</v>
      </c>
      <c r="K82" s="1" t="str">
        <f aca="false">"X"&amp;$E82</f>
        <v>X6400</v>
      </c>
      <c r="L82" s="1" t="str">
        <f aca="false">"Y"&amp;F82</f>
        <v>Y597.133333333334</v>
      </c>
      <c r="M82" s="1" t="str">
        <f aca="false">"G111"</f>
        <v>G111</v>
      </c>
      <c r="O82" s="1" t="str">
        <f aca="false">I82&amp;" "&amp;J82&amp;" "&amp;K82&amp;" "&amp;L82&amp;" "&amp;M82</f>
        <v>N81 ( WIRE 81 ) X6400 Y597.133333333334 G111</v>
      </c>
    </row>
    <row r="83" customFormat="false" ht="13.8" hidden="false" customHeight="false" outlineLevel="0" collapsed="false">
      <c r="D83" s="1" t="n">
        <f aca="false">D82+1</f>
        <v>82</v>
      </c>
      <c r="E83" s="1" t="n">
        <f aca="false">E82+$B$4</f>
        <v>6400</v>
      </c>
      <c r="F83" s="1" t="n">
        <f aca="false">F82+$B$5</f>
        <v>601.925</v>
      </c>
      <c r="I83" s="1" t="s">
        <v>98</v>
      </c>
      <c r="J83" s="1" t="str">
        <f aca="false">"( WIRE "&amp;D83&amp;" )"</f>
        <v>( WIRE 82 )</v>
      </c>
      <c r="K83" s="1" t="str">
        <f aca="false">"X"&amp;$E83</f>
        <v>X6400</v>
      </c>
      <c r="L83" s="1" t="str">
        <f aca="false">"Y"&amp;F83</f>
        <v>Y601.925</v>
      </c>
      <c r="M83" s="1" t="str">
        <f aca="false">"G111"</f>
        <v>G111</v>
      </c>
      <c r="O83" s="1" t="str">
        <f aca="false">I83&amp;" "&amp;J83&amp;" "&amp;K83&amp;" "&amp;L83&amp;" "&amp;M83</f>
        <v>N82 ( WIRE 82 ) X6400 Y601.925 G111</v>
      </c>
    </row>
    <row r="84" customFormat="false" ht="13.8" hidden="false" customHeight="false" outlineLevel="0" collapsed="false">
      <c r="D84" s="1" t="n">
        <f aca="false">D83+1</f>
        <v>83</v>
      </c>
      <c r="E84" s="1" t="n">
        <f aca="false">E83+$B$4</f>
        <v>6400</v>
      </c>
      <c r="F84" s="1" t="n">
        <f aca="false">F83+$B$5</f>
        <v>606.716666666667</v>
      </c>
      <c r="I84" s="1" t="s">
        <v>99</v>
      </c>
      <c r="J84" s="1" t="str">
        <f aca="false">"( WIRE "&amp;D84&amp;" )"</f>
        <v>( WIRE 83 )</v>
      </c>
      <c r="K84" s="1" t="str">
        <f aca="false">"X"&amp;$E84</f>
        <v>X6400</v>
      </c>
      <c r="L84" s="1" t="str">
        <f aca="false">"Y"&amp;F84</f>
        <v>Y606.716666666667</v>
      </c>
      <c r="M84" s="1" t="str">
        <f aca="false">"G111"</f>
        <v>G111</v>
      </c>
      <c r="O84" s="1" t="str">
        <f aca="false">I84&amp;" "&amp;J84&amp;" "&amp;K84&amp;" "&amp;L84&amp;" "&amp;M84</f>
        <v>N83 ( WIRE 83 ) X6400 Y606.716666666667 G111</v>
      </c>
    </row>
    <row r="85" customFormat="false" ht="13.8" hidden="false" customHeight="false" outlineLevel="0" collapsed="false">
      <c r="D85" s="1" t="n">
        <f aca="false">D84+1</f>
        <v>84</v>
      </c>
      <c r="E85" s="1" t="n">
        <f aca="false">E84+$B$4</f>
        <v>6400</v>
      </c>
      <c r="F85" s="1" t="n">
        <f aca="false">F84+$B$5</f>
        <v>611.508333333333</v>
      </c>
      <c r="I85" s="1" t="s">
        <v>100</v>
      </c>
      <c r="J85" s="1" t="str">
        <f aca="false">"( WIRE "&amp;D85&amp;" )"</f>
        <v>( WIRE 84 )</v>
      </c>
      <c r="K85" s="1" t="str">
        <f aca="false">"X"&amp;$E85</f>
        <v>X6400</v>
      </c>
      <c r="L85" s="1" t="str">
        <f aca="false">"Y"&amp;F85</f>
        <v>Y611.508333333333</v>
      </c>
      <c r="M85" s="1" t="str">
        <f aca="false">"G111"</f>
        <v>G111</v>
      </c>
      <c r="O85" s="1" t="str">
        <f aca="false">I85&amp;" "&amp;J85&amp;" "&amp;K85&amp;" "&amp;L85&amp;" "&amp;M85</f>
        <v>N84 ( WIRE 84 ) X6400 Y611.508333333333 G111</v>
      </c>
    </row>
    <row r="86" customFormat="false" ht="13.8" hidden="false" customHeight="false" outlineLevel="0" collapsed="false">
      <c r="D86" s="1" t="n">
        <f aca="false">D85+1</f>
        <v>85</v>
      </c>
      <c r="E86" s="1" t="n">
        <f aca="false">E85+$B$4</f>
        <v>6400</v>
      </c>
      <c r="F86" s="1" t="n">
        <f aca="false">F85+$B$5</f>
        <v>616.3</v>
      </c>
      <c r="I86" s="1" t="s">
        <v>101</v>
      </c>
      <c r="J86" s="1" t="str">
        <f aca="false">"( WIRE "&amp;D86&amp;" )"</f>
        <v>( WIRE 85 )</v>
      </c>
      <c r="K86" s="1" t="str">
        <f aca="false">"X"&amp;$E86</f>
        <v>X6400</v>
      </c>
      <c r="L86" s="1" t="str">
        <f aca="false">"Y"&amp;F86</f>
        <v>Y616.3</v>
      </c>
      <c r="M86" s="1" t="str">
        <f aca="false">"G111"</f>
        <v>G111</v>
      </c>
      <c r="O86" s="1" t="str">
        <f aca="false">I86&amp;" "&amp;J86&amp;" "&amp;K86&amp;" "&amp;L86&amp;" "&amp;M86</f>
        <v>N85 ( WIRE 85 ) X6400 Y616.3 G111</v>
      </c>
    </row>
    <row r="87" customFormat="false" ht="13.8" hidden="false" customHeight="false" outlineLevel="0" collapsed="false">
      <c r="D87" s="1" t="n">
        <f aca="false">D86+1</f>
        <v>86</v>
      </c>
      <c r="E87" s="1" t="n">
        <f aca="false">E86+$B$4</f>
        <v>6400</v>
      </c>
      <c r="F87" s="1" t="n">
        <f aca="false">F86+$B$5</f>
        <v>621.091666666667</v>
      </c>
      <c r="I87" s="1" t="s">
        <v>102</v>
      </c>
      <c r="J87" s="1" t="str">
        <f aca="false">"( WIRE "&amp;D87&amp;" )"</f>
        <v>( WIRE 86 )</v>
      </c>
      <c r="K87" s="1" t="str">
        <f aca="false">"X"&amp;$E87</f>
        <v>X6400</v>
      </c>
      <c r="L87" s="1" t="str">
        <f aca="false">"Y"&amp;F87</f>
        <v>Y621.091666666667</v>
      </c>
      <c r="M87" s="1" t="str">
        <f aca="false">"G111"</f>
        <v>G111</v>
      </c>
      <c r="O87" s="1" t="str">
        <f aca="false">I87&amp;" "&amp;J87&amp;" "&amp;K87&amp;" "&amp;L87&amp;" "&amp;M87</f>
        <v>N86 ( WIRE 86 ) X6400 Y621.091666666667 G111</v>
      </c>
    </row>
    <row r="88" customFormat="false" ht="13.8" hidden="false" customHeight="false" outlineLevel="0" collapsed="false">
      <c r="D88" s="1" t="n">
        <f aca="false">D87+1</f>
        <v>87</v>
      </c>
      <c r="E88" s="1" t="n">
        <f aca="false">E87+$B$4</f>
        <v>6400</v>
      </c>
      <c r="F88" s="1" t="n">
        <f aca="false">F87+$B$5</f>
        <v>625.883333333333</v>
      </c>
      <c r="I88" s="1" t="s">
        <v>103</v>
      </c>
      <c r="J88" s="1" t="str">
        <f aca="false">"( WIRE "&amp;D88&amp;" )"</f>
        <v>( WIRE 87 )</v>
      </c>
      <c r="K88" s="1" t="str">
        <f aca="false">"X"&amp;$E88</f>
        <v>X6400</v>
      </c>
      <c r="L88" s="1" t="str">
        <f aca="false">"Y"&amp;F88</f>
        <v>Y625.883333333333</v>
      </c>
      <c r="M88" s="1" t="str">
        <f aca="false">"G111"</f>
        <v>G111</v>
      </c>
      <c r="O88" s="1" t="str">
        <f aca="false">I88&amp;" "&amp;J88&amp;" "&amp;K88&amp;" "&amp;L88&amp;" "&amp;M88</f>
        <v>N87 ( WIRE 87 ) X6400 Y625.883333333333 G111</v>
      </c>
    </row>
    <row r="89" customFormat="false" ht="13.8" hidden="false" customHeight="false" outlineLevel="0" collapsed="false">
      <c r="D89" s="1" t="n">
        <f aca="false">D88+1</f>
        <v>88</v>
      </c>
      <c r="E89" s="1" t="n">
        <f aca="false">E88+$B$4</f>
        <v>6400</v>
      </c>
      <c r="F89" s="1" t="n">
        <f aca="false">F88+$B$5</f>
        <v>630.675</v>
      </c>
      <c r="I89" s="1" t="s">
        <v>104</v>
      </c>
      <c r="J89" s="1" t="str">
        <f aca="false">"( WIRE "&amp;D89&amp;" )"</f>
        <v>( WIRE 88 )</v>
      </c>
      <c r="K89" s="1" t="str">
        <f aca="false">"X"&amp;$E89</f>
        <v>X6400</v>
      </c>
      <c r="L89" s="1" t="str">
        <f aca="false">"Y"&amp;F89</f>
        <v>Y630.675</v>
      </c>
      <c r="M89" s="1" t="str">
        <f aca="false">"G111"</f>
        <v>G111</v>
      </c>
      <c r="O89" s="1" t="str">
        <f aca="false">I89&amp;" "&amp;J89&amp;" "&amp;K89&amp;" "&amp;L89&amp;" "&amp;M89</f>
        <v>N88 ( WIRE 88 ) X6400 Y630.675 G111</v>
      </c>
    </row>
    <row r="90" customFormat="false" ht="13.8" hidden="false" customHeight="false" outlineLevel="0" collapsed="false">
      <c r="D90" s="1" t="n">
        <f aca="false">D89+1</f>
        <v>89</v>
      </c>
      <c r="E90" s="1" t="n">
        <f aca="false">E89+$B$4</f>
        <v>6400</v>
      </c>
      <c r="F90" s="1" t="n">
        <f aca="false">F89+$B$5</f>
        <v>635.466666666667</v>
      </c>
      <c r="I90" s="1" t="s">
        <v>105</v>
      </c>
      <c r="J90" s="1" t="str">
        <f aca="false">"( WIRE "&amp;D90&amp;" )"</f>
        <v>( WIRE 89 )</v>
      </c>
      <c r="K90" s="1" t="str">
        <f aca="false">"X"&amp;$E90</f>
        <v>X6400</v>
      </c>
      <c r="L90" s="1" t="str">
        <f aca="false">"Y"&amp;F90</f>
        <v>Y635.466666666667</v>
      </c>
      <c r="M90" s="1" t="str">
        <f aca="false">"G111"</f>
        <v>G111</v>
      </c>
      <c r="O90" s="1" t="str">
        <f aca="false">I90&amp;" "&amp;J90&amp;" "&amp;K90&amp;" "&amp;L90&amp;" "&amp;M90</f>
        <v>N89 ( WIRE 89 ) X6400 Y635.466666666667 G111</v>
      </c>
    </row>
    <row r="91" customFormat="false" ht="13.8" hidden="false" customHeight="false" outlineLevel="0" collapsed="false">
      <c r="D91" s="1" t="n">
        <f aca="false">D90+1</f>
        <v>90</v>
      </c>
      <c r="E91" s="1" t="n">
        <f aca="false">E90+$B$4</f>
        <v>6400</v>
      </c>
      <c r="F91" s="1" t="n">
        <f aca="false">F90+$B$5</f>
        <v>640.258333333333</v>
      </c>
      <c r="I91" s="1" t="s">
        <v>106</v>
      </c>
      <c r="J91" s="1" t="str">
        <f aca="false">"( WIRE "&amp;D91&amp;" )"</f>
        <v>( WIRE 90 )</v>
      </c>
      <c r="K91" s="1" t="str">
        <f aca="false">"X"&amp;$E91</f>
        <v>X6400</v>
      </c>
      <c r="L91" s="1" t="str">
        <f aca="false">"Y"&amp;F91</f>
        <v>Y640.258333333333</v>
      </c>
      <c r="M91" s="1" t="str">
        <f aca="false">"G111"</f>
        <v>G111</v>
      </c>
      <c r="O91" s="1" t="str">
        <f aca="false">I91&amp;" "&amp;J91&amp;" "&amp;K91&amp;" "&amp;L91&amp;" "&amp;M91</f>
        <v>N90 ( WIRE 90 ) X6400 Y640.258333333333 G111</v>
      </c>
    </row>
    <row r="92" customFormat="false" ht="13.8" hidden="false" customHeight="false" outlineLevel="0" collapsed="false">
      <c r="D92" s="1" t="n">
        <f aca="false">D91+1</f>
        <v>91</v>
      </c>
      <c r="E92" s="1" t="n">
        <f aca="false">E91+$B$4</f>
        <v>6400</v>
      </c>
      <c r="F92" s="1" t="n">
        <f aca="false">F91+$B$5</f>
        <v>645.05</v>
      </c>
      <c r="I92" s="1" t="s">
        <v>107</v>
      </c>
      <c r="J92" s="1" t="str">
        <f aca="false">"( WIRE "&amp;D92&amp;" )"</f>
        <v>( WIRE 91 )</v>
      </c>
      <c r="K92" s="1" t="str">
        <f aca="false">"X"&amp;$E92</f>
        <v>X6400</v>
      </c>
      <c r="L92" s="1" t="str">
        <f aca="false">"Y"&amp;F92</f>
        <v>Y645.05</v>
      </c>
      <c r="M92" s="1" t="str">
        <f aca="false">"G111"</f>
        <v>G111</v>
      </c>
      <c r="O92" s="1" t="str">
        <f aca="false">I92&amp;" "&amp;J92&amp;" "&amp;K92&amp;" "&amp;L92&amp;" "&amp;M92</f>
        <v>N91 ( WIRE 91 ) X6400 Y645.05 G111</v>
      </c>
    </row>
    <row r="93" customFormat="false" ht="13.8" hidden="false" customHeight="false" outlineLevel="0" collapsed="false">
      <c r="D93" s="1" t="n">
        <f aca="false">D92+1</f>
        <v>92</v>
      </c>
      <c r="E93" s="1" t="n">
        <f aca="false">E92+$B$4</f>
        <v>6400</v>
      </c>
      <c r="F93" s="1" t="n">
        <f aca="false">F92+$B$5</f>
        <v>649.841666666667</v>
      </c>
      <c r="I93" s="1" t="s">
        <v>108</v>
      </c>
      <c r="J93" s="1" t="str">
        <f aca="false">"( WIRE "&amp;D93&amp;" )"</f>
        <v>( WIRE 92 )</v>
      </c>
      <c r="K93" s="1" t="str">
        <f aca="false">"X"&amp;$E93</f>
        <v>X6400</v>
      </c>
      <c r="L93" s="1" t="str">
        <f aca="false">"Y"&amp;F93</f>
        <v>Y649.841666666666</v>
      </c>
      <c r="M93" s="1" t="str">
        <f aca="false">"G111"</f>
        <v>G111</v>
      </c>
      <c r="O93" s="1" t="str">
        <f aca="false">I93&amp;" "&amp;J93&amp;" "&amp;K93&amp;" "&amp;L93&amp;" "&amp;M93</f>
        <v>N92 ( WIRE 92 ) X6400 Y649.841666666666 G111</v>
      </c>
    </row>
    <row r="94" customFormat="false" ht="13.8" hidden="false" customHeight="false" outlineLevel="0" collapsed="false">
      <c r="D94" s="1" t="n">
        <f aca="false">D93+1</f>
        <v>93</v>
      </c>
      <c r="E94" s="1" t="n">
        <f aca="false">E93+$B$4</f>
        <v>6400</v>
      </c>
      <c r="F94" s="1" t="n">
        <f aca="false">F93+$B$5</f>
        <v>654.633333333333</v>
      </c>
      <c r="I94" s="1" t="s">
        <v>109</v>
      </c>
      <c r="J94" s="1" t="str">
        <f aca="false">"( WIRE "&amp;D94&amp;" )"</f>
        <v>( WIRE 93 )</v>
      </c>
      <c r="K94" s="1" t="str">
        <f aca="false">"X"&amp;$E94</f>
        <v>X6400</v>
      </c>
      <c r="L94" s="1" t="str">
        <f aca="false">"Y"&amp;F94</f>
        <v>Y654.633333333333</v>
      </c>
      <c r="M94" s="1" t="str">
        <f aca="false">"G111"</f>
        <v>G111</v>
      </c>
      <c r="O94" s="1" t="str">
        <f aca="false">I94&amp;" "&amp;J94&amp;" "&amp;K94&amp;" "&amp;L94&amp;" "&amp;M94</f>
        <v>N93 ( WIRE 93 ) X6400 Y654.633333333333 G111</v>
      </c>
    </row>
    <row r="95" customFormat="false" ht="13.8" hidden="false" customHeight="false" outlineLevel="0" collapsed="false">
      <c r="D95" s="1" t="n">
        <f aca="false">D94+1</f>
        <v>94</v>
      </c>
      <c r="E95" s="1" t="n">
        <f aca="false">E94+$B$4</f>
        <v>6400</v>
      </c>
      <c r="F95" s="1" t="n">
        <f aca="false">F94+$B$5</f>
        <v>659.425</v>
      </c>
      <c r="I95" s="1" t="s">
        <v>110</v>
      </c>
      <c r="J95" s="1" t="str">
        <f aca="false">"( WIRE "&amp;D95&amp;" )"</f>
        <v>( WIRE 94 )</v>
      </c>
      <c r="K95" s="1" t="str">
        <f aca="false">"X"&amp;$E95</f>
        <v>X6400</v>
      </c>
      <c r="L95" s="1" t="str">
        <f aca="false">"Y"&amp;F95</f>
        <v>Y659.425</v>
      </c>
      <c r="M95" s="1" t="str">
        <f aca="false">"G111"</f>
        <v>G111</v>
      </c>
      <c r="O95" s="1" t="str">
        <f aca="false">I95&amp;" "&amp;J95&amp;" "&amp;K95&amp;" "&amp;L95&amp;" "&amp;M95</f>
        <v>N94 ( WIRE 94 ) X6400 Y659.425 G111</v>
      </c>
    </row>
    <row r="96" customFormat="false" ht="13.8" hidden="false" customHeight="false" outlineLevel="0" collapsed="false">
      <c r="D96" s="1" t="n">
        <f aca="false">D95+1</f>
        <v>95</v>
      </c>
      <c r="E96" s="1" t="n">
        <f aca="false">E95+$B$4</f>
        <v>6400</v>
      </c>
      <c r="F96" s="1" t="n">
        <f aca="false">F95+$B$5</f>
        <v>664.216666666666</v>
      </c>
      <c r="I96" s="1" t="s">
        <v>111</v>
      </c>
      <c r="J96" s="1" t="str">
        <f aca="false">"( WIRE "&amp;D96&amp;" )"</f>
        <v>( WIRE 95 )</v>
      </c>
      <c r="K96" s="1" t="str">
        <f aca="false">"X"&amp;$E96</f>
        <v>X6400</v>
      </c>
      <c r="L96" s="1" t="str">
        <f aca="false">"Y"&amp;F96</f>
        <v>Y664.216666666666</v>
      </c>
      <c r="M96" s="1" t="str">
        <f aca="false">"G111"</f>
        <v>G111</v>
      </c>
      <c r="O96" s="1" t="str">
        <f aca="false">I96&amp;" "&amp;J96&amp;" "&amp;K96&amp;" "&amp;L96&amp;" "&amp;M96</f>
        <v>N95 ( WIRE 95 ) X6400 Y664.216666666666 G111</v>
      </c>
    </row>
    <row r="97" customFormat="false" ht="13.8" hidden="false" customHeight="false" outlineLevel="0" collapsed="false">
      <c r="D97" s="1" t="n">
        <f aca="false">D96+1</f>
        <v>96</v>
      </c>
      <c r="E97" s="1" t="n">
        <f aca="false">E96+$B$4</f>
        <v>6400</v>
      </c>
      <c r="F97" s="1" t="n">
        <f aca="false">F96+$B$5</f>
        <v>669.008333333333</v>
      </c>
      <c r="I97" s="1" t="s">
        <v>112</v>
      </c>
      <c r="J97" s="1" t="str">
        <f aca="false">"( WIRE "&amp;D97&amp;" )"</f>
        <v>( WIRE 96 )</v>
      </c>
      <c r="K97" s="1" t="str">
        <f aca="false">"X"&amp;$E97</f>
        <v>X6400</v>
      </c>
      <c r="L97" s="1" t="str">
        <f aca="false">"Y"&amp;F97</f>
        <v>Y669.008333333333</v>
      </c>
      <c r="M97" s="1" t="str">
        <f aca="false">"G111"</f>
        <v>G111</v>
      </c>
      <c r="O97" s="1" t="str">
        <f aca="false">I97&amp;" "&amp;J97&amp;" "&amp;K97&amp;" "&amp;L97&amp;" "&amp;M97</f>
        <v>N96 ( WIRE 96 ) X6400 Y669.008333333333 G111</v>
      </c>
    </row>
    <row r="98" customFormat="false" ht="13.8" hidden="false" customHeight="false" outlineLevel="0" collapsed="false">
      <c r="D98" s="1" t="n">
        <f aca="false">D97+1</f>
        <v>97</v>
      </c>
      <c r="E98" s="1" t="n">
        <f aca="false">E97+$B$4</f>
        <v>6400</v>
      </c>
      <c r="F98" s="1" t="n">
        <f aca="false">F97+$B$5</f>
        <v>673.8</v>
      </c>
      <c r="I98" s="1" t="s">
        <v>113</v>
      </c>
      <c r="J98" s="1" t="str">
        <f aca="false">"( WIRE "&amp;D98&amp;" )"</f>
        <v>( WIRE 97 )</v>
      </c>
      <c r="K98" s="1" t="str">
        <f aca="false">"X"&amp;$E98</f>
        <v>X6400</v>
      </c>
      <c r="L98" s="1" t="str">
        <f aca="false">"Y"&amp;F98</f>
        <v>Y673.8</v>
      </c>
      <c r="M98" s="1" t="str">
        <f aca="false">"G111"</f>
        <v>G111</v>
      </c>
      <c r="O98" s="1" t="str">
        <f aca="false">I98&amp;" "&amp;J98&amp;" "&amp;K98&amp;" "&amp;L98&amp;" "&amp;M98</f>
        <v>N97 ( WIRE 97 ) X6400 Y673.8 G111</v>
      </c>
    </row>
    <row r="99" customFormat="false" ht="13.8" hidden="false" customHeight="false" outlineLevel="0" collapsed="false">
      <c r="D99" s="1" t="n">
        <f aca="false">D98+1</f>
        <v>98</v>
      </c>
      <c r="E99" s="1" t="n">
        <f aca="false">E98+$B$4</f>
        <v>6400</v>
      </c>
      <c r="F99" s="1" t="n">
        <f aca="false">F98+$B$5</f>
        <v>678.591666666666</v>
      </c>
      <c r="I99" s="1" t="s">
        <v>114</v>
      </c>
      <c r="J99" s="1" t="str">
        <f aca="false">"( WIRE "&amp;D99&amp;" )"</f>
        <v>( WIRE 98 )</v>
      </c>
      <c r="K99" s="1" t="str">
        <f aca="false">"X"&amp;$E99</f>
        <v>X6400</v>
      </c>
      <c r="L99" s="1" t="str">
        <f aca="false">"Y"&amp;F99</f>
        <v>Y678.591666666666</v>
      </c>
      <c r="M99" s="1" t="str">
        <f aca="false">"G111"</f>
        <v>G111</v>
      </c>
      <c r="O99" s="1" t="str">
        <f aca="false">I99&amp;" "&amp;J99&amp;" "&amp;K99&amp;" "&amp;L99&amp;" "&amp;M99</f>
        <v>N98 ( WIRE 98 ) X6400 Y678.591666666666 G111</v>
      </c>
    </row>
    <row r="100" customFormat="false" ht="13.8" hidden="false" customHeight="false" outlineLevel="0" collapsed="false">
      <c r="D100" s="1" t="n">
        <f aca="false">D99+1</f>
        <v>99</v>
      </c>
      <c r="E100" s="1" t="n">
        <f aca="false">E99+$B$4</f>
        <v>6400</v>
      </c>
      <c r="F100" s="1" t="n">
        <f aca="false">F99+$B$5</f>
        <v>683.383333333333</v>
      </c>
      <c r="I100" s="1" t="s">
        <v>115</v>
      </c>
      <c r="J100" s="1" t="str">
        <f aca="false">"( WIRE "&amp;D100&amp;" )"</f>
        <v>( WIRE 99 )</v>
      </c>
      <c r="K100" s="1" t="str">
        <f aca="false">"X"&amp;$E100</f>
        <v>X6400</v>
      </c>
      <c r="L100" s="1" t="str">
        <f aca="false">"Y"&amp;F100</f>
        <v>Y683.383333333333</v>
      </c>
      <c r="M100" s="1" t="str">
        <f aca="false">"G111"</f>
        <v>G111</v>
      </c>
      <c r="O100" s="1" t="str">
        <f aca="false">I100&amp;" "&amp;J100&amp;" "&amp;K100&amp;" "&amp;L100&amp;" "&amp;M100</f>
        <v>N99 ( WIRE 99 ) X6400 Y683.383333333333 G111</v>
      </c>
    </row>
    <row r="101" customFormat="false" ht="13.8" hidden="false" customHeight="false" outlineLevel="0" collapsed="false">
      <c r="D101" s="1" t="n">
        <f aca="false">D100+1</f>
        <v>100</v>
      </c>
      <c r="E101" s="1" t="n">
        <f aca="false">E100+$B$4</f>
        <v>6400</v>
      </c>
      <c r="F101" s="1" t="n">
        <f aca="false">F100+$B$5</f>
        <v>688.175</v>
      </c>
      <c r="I101" s="1" t="s">
        <v>116</v>
      </c>
      <c r="J101" s="1" t="str">
        <f aca="false">"( WIRE "&amp;D101&amp;" )"</f>
        <v>( WIRE 100 )</v>
      </c>
      <c r="K101" s="1" t="str">
        <f aca="false">"X"&amp;$E101</f>
        <v>X6400</v>
      </c>
      <c r="L101" s="1" t="str">
        <f aca="false">"Y"&amp;F101</f>
        <v>Y688.174999999999</v>
      </c>
      <c r="M101" s="1" t="str">
        <f aca="false">"G111"</f>
        <v>G111</v>
      </c>
      <c r="O101" s="1" t="str">
        <f aca="false">I101&amp;" "&amp;J101&amp;" "&amp;K101&amp;" "&amp;L101&amp;" "&amp;M101</f>
        <v>N100 ( WIRE 100 ) X6400 Y688.174999999999 G111</v>
      </c>
    </row>
    <row r="102" customFormat="false" ht="13.8" hidden="false" customHeight="false" outlineLevel="0" collapsed="false">
      <c r="D102" s="1" t="n">
        <f aca="false">D101+1</f>
        <v>101</v>
      </c>
      <c r="E102" s="1" t="n">
        <f aca="false">E101+$B$4</f>
        <v>6400</v>
      </c>
      <c r="F102" s="1" t="n">
        <f aca="false">F101+$B$5</f>
        <v>692.966666666666</v>
      </c>
      <c r="I102" s="1" t="s">
        <v>117</v>
      </c>
      <c r="J102" s="1" t="str">
        <f aca="false">"( WIRE "&amp;D102&amp;" )"</f>
        <v>( WIRE 101 )</v>
      </c>
      <c r="K102" s="1" t="str">
        <f aca="false">"X"&amp;$E102</f>
        <v>X6400</v>
      </c>
      <c r="L102" s="1" t="str">
        <f aca="false">"Y"&amp;F102</f>
        <v>Y692.966666666666</v>
      </c>
      <c r="M102" s="1" t="str">
        <f aca="false">"G111"</f>
        <v>G111</v>
      </c>
      <c r="O102" s="1" t="str">
        <f aca="false">I102&amp;" "&amp;J102&amp;" "&amp;K102&amp;" "&amp;L102&amp;" "&amp;M102</f>
        <v>N101 ( WIRE 101 ) X6400 Y692.966666666666 G111</v>
      </c>
    </row>
    <row r="103" customFormat="false" ht="13.8" hidden="false" customHeight="false" outlineLevel="0" collapsed="false">
      <c r="D103" s="1" t="n">
        <f aca="false">D102+1</f>
        <v>102</v>
      </c>
      <c r="E103" s="1" t="n">
        <f aca="false">E102+$B$4</f>
        <v>6400</v>
      </c>
      <c r="F103" s="1" t="n">
        <f aca="false">F102+$B$5</f>
        <v>697.758333333333</v>
      </c>
      <c r="I103" s="1" t="s">
        <v>118</v>
      </c>
      <c r="J103" s="1" t="str">
        <f aca="false">"( WIRE "&amp;D103&amp;" )"</f>
        <v>( WIRE 102 )</v>
      </c>
      <c r="K103" s="1" t="str">
        <f aca="false">"X"&amp;$E103</f>
        <v>X6400</v>
      </c>
      <c r="L103" s="1" t="str">
        <f aca="false">"Y"&amp;F103</f>
        <v>Y697.758333333333</v>
      </c>
      <c r="M103" s="1" t="str">
        <f aca="false">"G111"</f>
        <v>G111</v>
      </c>
      <c r="O103" s="1" t="str">
        <f aca="false">I103&amp;" "&amp;J103&amp;" "&amp;K103&amp;" "&amp;L103&amp;" "&amp;M103</f>
        <v>N102 ( WIRE 102 ) X6400 Y697.758333333333 G111</v>
      </c>
    </row>
    <row r="104" customFormat="false" ht="13.8" hidden="false" customHeight="false" outlineLevel="0" collapsed="false">
      <c r="D104" s="1" t="n">
        <f aca="false">D103+1</f>
        <v>103</v>
      </c>
      <c r="E104" s="1" t="n">
        <f aca="false">E103+$B$4</f>
        <v>6400</v>
      </c>
      <c r="F104" s="1" t="n">
        <f aca="false">F103+$B$5</f>
        <v>702.549999999999</v>
      </c>
      <c r="I104" s="1" t="s">
        <v>119</v>
      </c>
      <c r="J104" s="1" t="str">
        <f aca="false">"( WIRE "&amp;D104&amp;" )"</f>
        <v>( WIRE 103 )</v>
      </c>
      <c r="K104" s="1" t="str">
        <f aca="false">"X"&amp;$E104</f>
        <v>X6400</v>
      </c>
      <c r="L104" s="1" t="str">
        <f aca="false">"Y"&amp;F104</f>
        <v>Y702.549999999999</v>
      </c>
      <c r="M104" s="1" t="str">
        <f aca="false">"G111"</f>
        <v>G111</v>
      </c>
      <c r="O104" s="1" t="str">
        <f aca="false">I104&amp;" "&amp;J104&amp;" "&amp;K104&amp;" "&amp;L104&amp;" "&amp;M104</f>
        <v>N103 ( WIRE 103 ) X6400 Y702.549999999999 G111</v>
      </c>
    </row>
    <row r="105" customFormat="false" ht="13.8" hidden="false" customHeight="false" outlineLevel="0" collapsed="false">
      <c r="D105" s="1" t="n">
        <f aca="false">D104+1</f>
        <v>104</v>
      </c>
      <c r="E105" s="1" t="n">
        <f aca="false">E104+$B$4</f>
        <v>6400</v>
      </c>
      <c r="F105" s="1" t="n">
        <f aca="false">F104+$B$5</f>
        <v>707.341666666666</v>
      </c>
      <c r="I105" s="1" t="s">
        <v>120</v>
      </c>
      <c r="J105" s="1" t="str">
        <f aca="false">"( WIRE "&amp;D105&amp;" )"</f>
        <v>( WIRE 104 )</v>
      </c>
      <c r="K105" s="1" t="str">
        <f aca="false">"X"&amp;$E105</f>
        <v>X6400</v>
      </c>
      <c r="L105" s="1" t="str">
        <f aca="false">"Y"&amp;F105</f>
        <v>Y707.341666666666</v>
      </c>
      <c r="M105" s="1" t="str">
        <f aca="false">"G111"</f>
        <v>G111</v>
      </c>
      <c r="O105" s="1" t="str">
        <f aca="false">I105&amp;" "&amp;J105&amp;" "&amp;K105&amp;" "&amp;L105&amp;" "&amp;M105</f>
        <v>N104 ( WIRE 104 ) X6400 Y707.341666666666 G111</v>
      </c>
    </row>
    <row r="106" customFormat="false" ht="13.8" hidden="false" customHeight="false" outlineLevel="0" collapsed="false">
      <c r="D106" s="1" t="n">
        <f aca="false">D105+1</f>
        <v>105</v>
      </c>
      <c r="E106" s="1" t="n">
        <f aca="false">E105+$B$4</f>
        <v>6400</v>
      </c>
      <c r="F106" s="1" t="n">
        <f aca="false">F105+$B$5</f>
        <v>712.133333333333</v>
      </c>
      <c r="I106" s="1" t="s">
        <v>121</v>
      </c>
      <c r="J106" s="1" t="str">
        <f aca="false">"( WIRE "&amp;D106&amp;" )"</f>
        <v>( WIRE 105 )</v>
      </c>
      <c r="K106" s="1" t="str">
        <f aca="false">"X"&amp;$E106</f>
        <v>X6400</v>
      </c>
      <c r="L106" s="1" t="str">
        <f aca="false">"Y"&amp;F106</f>
        <v>Y712.133333333333</v>
      </c>
      <c r="M106" s="1" t="str">
        <f aca="false">"G111"</f>
        <v>G111</v>
      </c>
      <c r="O106" s="1" t="str">
        <f aca="false">I106&amp;" "&amp;J106&amp;" "&amp;K106&amp;" "&amp;L106&amp;" "&amp;M106</f>
        <v>N105 ( WIRE 105 ) X6400 Y712.133333333333 G111</v>
      </c>
    </row>
    <row r="107" customFormat="false" ht="13.8" hidden="false" customHeight="false" outlineLevel="0" collapsed="false">
      <c r="D107" s="1" t="n">
        <f aca="false">D106+1</f>
        <v>106</v>
      </c>
      <c r="E107" s="1" t="n">
        <f aca="false">E106+$B$4</f>
        <v>6400</v>
      </c>
      <c r="F107" s="1" t="n">
        <f aca="false">F106+$B$5</f>
        <v>716.924999999999</v>
      </c>
      <c r="I107" s="1" t="s">
        <v>122</v>
      </c>
      <c r="J107" s="1" t="str">
        <f aca="false">"( WIRE "&amp;D107&amp;" )"</f>
        <v>( WIRE 106 )</v>
      </c>
      <c r="K107" s="1" t="str">
        <f aca="false">"X"&amp;$E107</f>
        <v>X6400</v>
      </c>
      <c r="L107" s="1" t="str">
        <f aca="false">"Y"&amp;F107</f>
        <v>Y716.924999999999</v>
      </c>
      <c r="M107" s="1" t="str">
        <f aca="false">"G111"</f>
        <v>G111</v>
      </c>
      <c r="O107" s="1" t="str">
        <f aca="false">I107&amp;" "&amp;J107&amp;" "&amp;K107&amp;" "&amp;L107&amp;" "&amp;M107</f>
        <v>N106 ( WIRE 106 ) X6400 Y716.924999999999 G111</v>
      </c>
    </row>
    <row r="108" customFormat="false" ht="13.8" hidden="false" customHeight="false" outlineLevel="0" collapsed="false">
      <c r="D108" s="1" t="n">
        <f aca="false">D107+1</f>
        <v>107</v>
      </c>
      <c r="E108" s="1" t="n">
        <f aca="false">E107+$B$4</f>
        <v>6400</v>
      </c>
      <c r="F108" s="1" t="n">
        <f aca="false">F107+$B$5</f>
        <v>721.716666666666</v>
      </c>
      <c r="I108" s="1" t="s">
        <v>123</v>
      </c>
      <c r="J108" s="1" t="str">
        <f aca="false">"( WIRE "&amp;D108&amp;" )"</f>
        <v>( WIRE 107 )</v>
      </c>
      <c r="K108" s="1" t="str">
        <f aca="false">"X"&amp;$E108</f>
        <v>X6400</v>
      </c>
      <c r="L108" s="1" t="str">
        <f aca="false">"Y"&amp;F108</f>
        <v>Y721.716666666666</v>
      </c>
      <c r="M108" s="1" t="str">
        <f aca="false">"G111"</f>
        <v>G111</v>
      </c>
      <c r="O108" s="1" t="str">
        <f aca="false">I108&amp;" "&amp;J108&amp;" "&amp;K108&amp;" "&amp;L108&amp;" "&amp;M108</f>
        <v>N107 ( WIRE 107 ) X6400 Y721.716666666666 G111</v>
      </c>
    </row>
    <row r="109" customFormat="false" ht="13.8" hidden="false" customHeight="false" outlineLevel="0" collapsed="false">
      <c r="D109" s="1" t="n">
        <f aca="false">D108+1</f>
        <v>108</v>
      </c>
      <c r="E109" s="1" t="n">
        <f aca="false">E108+$B$4</f>
        <v>6400</v>
      </c>
      <c r="F109" s="1" t="n">
        <f aca="false">F108+$B$5</f>
        <v>726.508333333333</v>
      </c>
      <c r="I109" s="1" t="s">
        <v>124</v>
      </c>
      <c r="J109" s="1" t="str">
        <f aca="false">"( WIRE "&amp;D109&amp;" )"</f>
        <v>( WIRE 108 )</v>
      </c>
      <c r="K109" s="1" t="str">
        <f aca="false">"X"&amp;$E109</f>
        <v>X6400</v>
      </c>
      <c r="L109" s="1" t="str">
        <f aca="false">"Y"&amp;F109</f>
        <v>Y726.508333333333</v>
      </c>
      <c r="M109" s="1" t="str">
        <f aca="false">"G111"</f>
        <v>G111</v>
      </c>
      <c r="O109" s="1" t="str">
        <f aca="false">I109&amp;" "&amp;J109&amp;" "&amp;K109&amp;" "&amp;L109&amp;" "&amp;M109</f>
        <v>N108 ( WIRE 108 ) X6400 Y726.508333333333 G111</v>
      </c>
    </row>
    <row r="110" customFormat="false" ht="13.8" hidden="false" customHeight="false" outlineLevel="0" collapsed="false">
      <c r="D110" s="1" t="n">
        <f aca="false">D109+1</f>
        <v>109</v>
      </c>
      <c r="E110" s="1" t="n">
        <f aca="false">E109+$B$4</f>
        <v>6400</v>
      </c>
      <c r="F110" s="1" t="n">
        <f aca="false">F109+$B$5</f>
        <v>731.299999999999</v>
      </c>
      <c r="I110" s="1" t="s">
        <v>125</v>
      </c>
      <c r="J110" s="1" t="str">
        <f aca="false">"( WIRE "&amp;D110&amp;" )"</f>
        <v>( WIRE 109 )</v>
      </c>
      <c r="K110" s="1" t="str">
        <f aca="false">"X"&amp;$E110</f>
        <v>X6400</v>
      </c>
      <c r="L110" s="1" t="str">
        <f aca="false">"Y"&amp;F110</f>
        <v>Y731.299999999999</v>
      </c>
      <c r="M110" s="1" t="str">
        <f aca="false">"G111"</f>
        <v>G111</v>
      </c>
      <c r="O110" s="1" t="str">
        <f aca="false">I110&amp;" "&amp;J110&amp;" "&amp;K110&amp;" "&amp;L110&amp;" "&amp;M110</f>
        <v>N109 ( WIRE 109 ) X6400 Y731.299999999999 G111</v>
      </c>
    </row>
    <row r="111" customFormat="false" ht="13.8" hidden="false" customHeight="false" outlineLevel="0" collapsed="false">
      <c r="D111" s="1" t="n">
        <f aca="false">D110+1</f>
        <v>110</v>
      </c>
      <c r="E111" s="1" t="n">
        <f aca="false">E110+$B$4</f>
        <v>6400</v>
      </c>
      <c r="F111" s="1" t="n">
        <f aca="false">F110+$B$5</f>
        <v>736.091666666666</v>
      </c>
      <c r="I111" s="1" t="s">
        <v>126</v>
      </c>
      <c r="J111" s="1" t="str">
        <f aca="false">"( WIRE "&amp;D111&amp;" )"</f>
        <v>( WIRE 110 )</v>
      </c>
      <c r="K111" s="1" t="str">
        <f aca="false">"X"&amp;$E111</f>
        <v>X6400</v>
      </c>
      <c r="L111" s="1" t="str">
        <f aca="false">"Y"&amp;F111</f>
        <v>Y736.091666666666</v>
      </c>
      <c r="M111" s="1" t="str">
        <f aca="false">"G111"</f>
        <v>G111</v>
      </c>
      <c r="O111" s="1" t="str">
        <f aca="false">I111&amp;" "&amp;J111&amp;" "&amp;K111&amp;" "&amp;L111&amp;" "&amp;M111</f>
        <v>N110 ( WIRE 110 ) X6400 Y736.091666666666 G111</v>
      </c>
    </row>
    <row r="112" customFormat="false" ht="13.8" hidden="false" customHeight="false" outlineLevel="0" collapsed="false">
      <c r="D112" s="1" t="n">
        <f aca="false">D111+1</f>
        <v>111</v>
      </c>
      <c r="E112" s="1" t="n">
        <f aca="false">E111+$B$4</f>
        <v>6400</v>
      </c>
      <c r="F112" s="1" t="n">
        <f aca="false">F111+$B$5</f>
        <v>740.883333333332</v>
      </c>
      <c r="I112" s="1" t="s">
        <v>127</v>
      </c>
      <c r="J112" s="1" t="str">
        <f aca="false">"( WIRE "&amp;D112&amp;" )"</f>
        <v>( WIRE 111 )</v>
      </c>
      <c r="K112" s="1" t="str">
        <f aca="false">"X"&amp;$E112</f>
        <v>X6400</v>
      </c>
      <c r="L112" s="1" t="str">
        <f aca="false">"Y"&amp;F112</f>
        <v>Y740.883333333332</v>
      </c>
      <c r="M112" s="1" t="str">
        <f aca="false">"G111"</f>
        <v>G111</v>
      </c>
      <c r="O112" s="1" t="str">
        <f aca="false">I112&amp;" "&amp;J112&amp;" "&amp;K112&amp;" "&amp;L112&amp;" "&amp;M112</f>
        <v>N111 ( WIRE 111 ) X6400 Y740.883333333332 G111</v>
      </c>
    </row>
    <row r="113" customFormat="false" ht="13.8" hidden="false" customHeight="false" outlineLevel="0" collapsed="false">
      <c r="D113" s="1" t="n">
        <f aca="false">D112+1</f>
        <v>112</v>
      </c>
      <c r="E113" s="1" t="n">
        <f aca="false">E112+$B$4</f>
        <v>6400</v>
      </c>
      <c r="F113" s="1" t="n">
        <f aca="false">F112+$B$5</f>
        <v>745.674999999999</v>
      </c>
      <c r="I113" s="1" t="s">
        <v>128</v>
      </c>
      <c r="J113" s="1" t="str">
        <f aca="false">"( WIRE "&amp;D113&amp;" )"</f>
        <v>( WIRE 112 )</v>
      </c>
      <c r="K113" s="1" t="str">
        <f aca="false">"X"&amp;$E113</f>
        <v>X6400</v>
      </c>
      <c r="L113" s="1" t="str">
        <f aca="false">"Y"&amp;F113</f>
        <v>Y745.674999999999</v>
      </c>
      <c r="M113" s="1" t="str">
        <f aca="false">"G111"</f>
        <v>G111</v>
      </c>
      <c r="O113" s="1" t="str">
        <f aca="false">I113&amp;" "&amp;J113&amp;" "&amp;K113&amp;" "&amp;L113&amp;" "&amp;M113</f>
        <v>N112 ( WIRE 112 ) X6400 Y745.674999999999 G111</v>
      </c>
    </row>
    <row r="114" customFormat="false" ht="13.8" hidden="false" customHeight="false" outlineLevel="0" collapsed="false">
      <c r="D114" s="1" t="n">
        <f aca="false">D113+1</f>
        <v>113</v>
      </c>
      <c r="E114" s="1" t="n">
        <f aca="false">E113+$B$4</f>
        <v>6400</v>
      </c>
      <c r="F114" s="1" t="n">
        <f aca="false">F113+$B$5</f>
        <v>750.466666666666</v>
      </c>
      <c r="I114" s="1" t="s">
        <v>129</v>
      </c>
      <c r="J114" s="1" t="str">
        <f aca="false">"( WIRE "&amp;D114&amp;" )"</f>
        <v>( WIRE 113 )</v>
      </c>
      <c r="K114" s="1" t="str">
        <f aca="false">"X"&amp;$E114</f>
        <v>X6400</v>
      </c>
      <c r="L114" s="1" t="str">
        <f aca="false">"Y"&amp;F114</f>
        <v>Y750.466666666666</v>
      </c>
      <c r="M114" s="1" t="str">
        <f aca="false">"G111"</f>
        <v>G111</v>
      </c>
      <c r="O114" s="1" t="str">
        <f aca="false">I114&amp;" "&amp;J114&amp;" "&amp;K114&amp;" "&amp;L114&amp;" "&amp;M114</f>
        <v>N113 ( WIRE 113 ) X6400 Y750.466666666666 G111</v>
      </c>
    </row>
    <row r="115" customFormat="false" ht="13.8" hidden="false" customHeight="false" outlineLevel="0" collapsed="false">
      <c r="D115" s="1" t="n">
        <f aca="false">D114+1</f>
        <v>114</v>
      </c>
      <c r="E115" s="1" t="n">
        <f aca="false">E114+$B$4</f>
        <v>6400</v>
      </c>
      <c r="F115" s="1" t="n">
        <f aca="false">F114+$B$5</f>
        <v>755.258333333332</v>
      </c>
      <c r="I115" s="1" t="s">
        <v>130</v>
      </c>
      <c r="J115" s="1" t="str">
        <f aca="false">"( WIRE "&amp;D115&amp;" )"</f>
        <v>( WIRE 114 )</v>
      </c>
      <c r="K115" s="1" t="str">
        <f aca="false">"X"&amp;$E115</f>
        <v>X6400</v>
      </c>
      <c r="L115" s="1" t="str">
        <f aca="false">"Y"&amp;F115</f>
        <v>Y755.258333333332</v>
      </c>
      <c r="M115" s="1" t="str">
        <f aca="false">"G111"</f>
        <v>G111</v>
      </c>
      <c r="O115" s="1" t="str">
        <f aca="false">I115&amp;" "&amp;J115&amp;" "&amp;K115&amp;" "&amp;L115&amp;" "&amp;M115</f>
        <v>N114 ( WIRE 114 ) X6400 Y755.258333333332 G111</v>
      </c>
    </row>
    <row r="116" customFormat="false" ht="13.8" hidden="false" customHeight="false" outlineLevel="0" collapsed="false">
      <c r="D116" s="1" t="n">
        <f aca="false">D115+1</f>
        <v>115</v>
      </c>
      <c r="E116" s="1" t="n">
        <f aca="false">E115+$B$4</f>
        <v>6400</v>
      </c>
      <c r="F116" s="1" t="n">
        <f aca="false">F115+$B$5</f>
        <v>760.049999999999</v>
      </c>
      <c r="I116" s="1" t="s">
        <v>131</v>
      </c>
      <c r="J116" s="1" t="str">
        <f aca="false">"( WIRE "&amp;D116&amp;" )"</f>
        <v>( WIRE 115 )</v>
      </c>
      <c r="K116" s="1" t="str">
        <f aca="false">"X"&amp;$E116</f>
        <v>X6400</v>
      </c>
      <c r="L116" s="1" t="str">
        <f aca="false">"Y"&amp;F116</f>
        <v>Y760.049999999999</v>
      </c>
      <c r="M116" s="1" t="str">
        <f aca="false">"G111"</f>
        <v>G111</v>
      </c>
      <c r="O116" s="1" t="str">
        <f aca="false">I116&amp;" "&amp;J116&amp;" "&amp;K116&amp;" "&amp;L116&amp;" "&amp;M116</f>
        <v>N115 ( WIRE 115 ) X6400 Y760.049999999999 G111</v>
      </c>
    </row>
    <row r="117" customFormat="false" ht="13.8" hidden="false" customHeight="false" outlineLevel="0" collapsed="false">
      <c r="D117" s="1" t="n">
        <f aca="false">D116+1</f>
        <v>116</v>
      </c>
      <c r="E117" s="1" t="n">
        <f aca="false">E116+$B$4</f>
        <v>6400</v>
      </c>
      <c r="F117" s="1" t="n">
        <f aca="false">F116+$B$5</f>
        <v>764.841666666666</v>
      </c>
      <c r="I117" s="1" t="s">
        <v>132</v>
      </c>
      <c r="J117" s="1" t="str">
        <f aca="false">"( WIRE "&amp;D117&amp;" )"</f>
        <v>( WIRE 116 )</v>
      </c>
      <c r="K117" s="1" t="str">
        <f aca="false">"X"&amp;$E117</f>
        <v>X6400</v>
      </c>
      <c r="L117" s="1" t="str">
        <f aca="false">"Y"&amp;F117</f>
        <v>Y764.841666666666</v>
      </c>
      <c r="M117" s="1" t="str">
        <f aca="false">"G111"</f>
        <v>G111</v>
      </c>
      <c r="O117" s="1" t="str">
        <f aca="false">I117&amp;" "&amp;J117&amp;" "&amp;K117&amp;" "&amp;L117&amp;" "&amp;M117</f>
        <v>N116 ( WIRE 116 ) X6400 Y764.841666666666 G111</v>
      </c>
    </row>
    <row r="118" customFormat="false" ht="13.8" hidden="false" customHeight="false" outlineLevel="0" collapsed="false">
      <c r="D118" s="1" t="n">
        <f aca="false">D117+1</f>
        <v>117</v>
      </c>
      <c r="E118" s="1" t="n">
        <f aca="false">E117+$B$4</f>
        <v>6400</v>
      </c>
      <c r="F118" s="1" t="n">
        <f aca="false">F117+$B$5</f>
        <v>769.633333333332</v>
      </c>
      <c r="I118" s="1" t="s">
        <v>133</v>
      </c>
      <c r="J118" s="1" t="str">
        <f aca="false">"( WIRE "&amp;D118&amp;" )"</f>
        <v>( WIRE 117 )</v>
      </c>
      <c r="K118" s="1" t="str">
        <f aca="false">"X"&amp;$E118</f>
        <v>X6400</v>
      </c>
      <c r="L118" s="1" t="str">
        <f aca="false">"Y"&amp;F118</f>
        <v>Y769.633333333332</v>
      </c>
      <c r="M118" s="1" t="str">
        <f aca="false">"G111"</f>
        <v>G111</v>
      </c>
      <c r="O118" s="1" t="str">
        <f aca="false">I118&amp;" "&amp;J118&amp;" "&amp;K118&amp;" "&amp;L118&amp;" "&amp;M118</f>
        <v>N117 ( WIRE 117 ) X6400 Y769.633333333332 G111</v>
      </c>
    </row>
    <row r="119" customFormat="false" ht="13.8" hidden="false" customHeight="false" outlineLevel="0" collapsed="false">
      <c r="D119" s="1" t="n">
        <f aca="false">D118+1</f>
        <v>118</v>
      </c>
      <c r="E119" s="1" t="n">
        <f aca="false">E118+$B$4</f>
        <v>6400</v>
      </c>
      <c r="F119" s="1" t="n">
        <f aca="false">F118+$B$5</f>
        <v>774.424999999999</v>
      </c>
      <c r="I119" s="1" t="s">
        <v>134</v>
      </c>
      <c r="J119" s="1" t="str">
        <f aca="false">"( WIRE "&amp;D119&amp;" )"</f>
        <v>( WIRE 118 )</v>
      </c>
      <c r="K119" s="1" t="str">
        <f aca="false">"X"&amp;$E119</f>
        <v>X6400</v>
      </c>
      <c r="L119" s="1" t="str">
        <f aca="false">"Y"&amp;F119</f>
        <v>Y774.424999999999</v>
      </c>
      <c r="M119" s="1" t="str">
        <f aca="false">"G111"</f>
        <v>G111</v>
      </c>
      <c r="O119" s="1" t="str">
        <f aca="false">I119&amp;" "&amp;J119&amp;" "&amp;K119&amp;" "&amp;L119&amp;" "&amp;M119</f>
        <v>N118 ( WIRE 118 ) X6400 Y774.424999999999 G111</v>
      </c>
    </row>
    <row r="120" customFormat="false" ht="13.8" hidden="false" customHeight="false" outlineLevel="0" collapsed="false">
      <c r="D120" s="1" t="n">
        <f aca="false">D119+1</f>
        <v>119</v>
      </c>
      <c r="E120" s="1" t="n">
        <f aca="false">E119+$B$4</f>
        <v>6400</v>
      </c>
      <c r="F120" s="1" t="n">
        <f aca="false">F119+$B$5</f>
        <v>779.216666666665</v>
      </c>
      <c r="I120" s="1" t="s">
        <v>135</v>
      </c>
      <c r="J120" s="1" t="str">
        <f aca="false">"( WIRE "&amp;D120&amp;" )"</f>
        <v>( WIRE 119 )</v>
      </c>
      <c r="K120" s="1" t="str">
        <f aca="false">"X"&amp;$E120</f>
        <v>X6400</v>
      </c>
      <c r="L120" s="1" t="str">
        <f aca="false">"Y"&amp;F120</f>
        <v>Y779.216666666665</v>
      </c>
      <c r="M120" s="1" t="str">
        <f aca="false">"G111"</f>
        <v>G111</v>
      </c>
      <c r="O120" s="1" t="str">
        <f aca="false">I120&amp;" "&amp;J120&amp;" "&amp;K120&amp;" "&amp;L120&amp;" "&amp;M120</f>
        <v>N119 ( WIRE 119 ) X6400 Y779.216666666665 G111</v>
      </c>
    </row>
    <row r="121" customFormat="false" ht="13.8" hidden="false" customHeight="false" outlineLevel="0" collapsed="false">
      <c r="D121" s="1" t="n">
        <f aca="false">D120+1</f>
        <v>120</v>
      </c>
      <c r="E121" s="1" t="n">
        <f aca="false">E120+$B$4</f>
        <v>6400</v>
      </c>
      <c r="F121" s="1" t="n">
        <f aca="false">F120+$B$5</f>
        <v>784.008333333332</v>
      </c>
      <c r="I121" s="1" t="s">
        <v>136</v>
      </c>
      <c r="J121" s="1" t="str">
        <f aca="false">"( WIRE "&amp;D121&amp;" )"</f>
        <v>( WIRE 120 )</v>
      </c>
      <c r="K121" s="1" t="str">
        <f aca="false">"X"&amp;$E121</f>
        <v>X6400</v>
      </c>
      <c r="L121" s="1" t="str">
        <f aca="false">"Y"&amp;F121</f>
        <v>Y784.008333333332</v>
      </c>
      <c r="M121" s="1" t="str">
        <f aca="false">"G111"</f>
        <v>G111</v>
      </c>
      <c r="O121" s="1" t="str">
        <f aca="false">I121&amp;" "&amp;J121&amp;" "&amp;K121&amp;" "&amp;L121&amp;" "&amp;M121</f>
        <v>N120 ( WIRE 120 ) X6400 Y784.008333333332 G111</v>
      </c>
    </row>
    <row r="122" customFormat="false" ht="13.8" hidden="false" customHeight="false" outlineLevel="0" collapsed="false">
      <c r="D122" s="1" t="n">
        <f aca="false">D121+1</f>
        <v>121</v>
      </c>
      <c r="E122" s="1" t="n">
        <f aca="false">E121+$B$4</f>
        <v>6400</v>
      </c>
      <c r="F122" s="1" t="n">
        <f aca="false">F121+$B$5</f>
        <v>788.799999999999</v>
      </c>
      <c r="I122" s="1" t="s">
        <v>137</v>
      </c>
      <c r="J122" s="1" t="str">
        <f aca="false">"( WIRE "&amp;D122&amp;" )"</f>
        <v>( WIRE 121 )</v>
      </c>
      <c r="K122" s="1" t="str">
        <f aca="false">"X"&amp;$E122</f>
        <v>X6400</v>
      </c>
      <c r="L122" s="1" t="str">
        <f aca="false">"Y"&amp;F122</f>
        <v>Y788.799999999999</v>
      </c>
      <c r="M122" s="1" t="str">
        <f aca="false">"G111"</f>
        <v>G111</v>
      </c>
      <c r="O122" s="1" t="str">
        <f aca="false">I122&amp;" "&amp;J122&amp;" "&amp;K122&amp;" "&amp;L122&amp;" "&amp;M122</f>
        <v>N121 ( WIRE 121 ) X6400 Y788.799999999999 G111</v>
      </c>
    </row>
    <row r="123" customFormat="false" ht="13.8" hidden="false" customHeight="false" outlineLevel="0" collapsed="false">
      <c r="D123" s="1" t="n">
        <f aca="false">D122+1</f>
        <v>122</v>
      </c>
      <c r="E123" s="1" t="n">
        <f aca="false">E122+$B$4</f>
        <v>6400</v>
      </c>
      <c r="F123" s="1" t="n">
        <f aca="false">F122+$B$5</f>
        <v>793.591666666665</v>
      </c>
      <c r="I123" s="1" t="s">
        <v>138</v>
      </c>
      <c r="J123" s="1" t="str">
        <f aca="false">"( WIRE "&amp;D123&amp;" )"</f>
        <v>( WIRE 122 )</v>
      </c>
      <c r="K123" s="1" t="str">
        <f aca="false">"X"&amp;$E123</f>
        <v>X6400</v>
      </c>
      <c r="L123" s="1" t="str">
        <f aca="false">"Y"&amp;F123</f>
        <v>Y793.591666666665</v>
      </c>
      <c r="M123" s="1" t="str">
        <f aca="false">"G111"</f>
        <v>G111</v>
      </c>
      <c r="O123" s="1" t="str">
        <f aca="false">I123&amp;" "&amp;J123&amp;" "&amp;K123&amp;" "&amp;L123&amp;" "&amp;M123</f>
        <v>N122 ( WIRE 122 ) X6400 Y793.591666666665 G111</v>
      </c>
    </row>
    <row r="124" customFormat="false" ht="13.8" hidden="false" customHeight="false" outlineLevel="0" collapsed="false">
      <c r="D124" s="1" t="n">
        <f aca="false">D123+1</f>
        <v>123</v>
      </c>
      <c r="E124" s="1" t="n">
        <f aca="false">E123+$B$4</f>
        <v>6400</v>
      </c>
      <c r="F124" s="1" t="n">
        <f aca="false">F123+$B$5</f>
        <v>798.383333333332</v>
      </c>
      <c r="I124" s="1" t="s">
        <v>139</v>
      </c>
      <c r="J124" s="1" t="str">
        <f aca="false">"( WIRE "&amp;D124&amp;" )"</f>
        <v>( WIRE 123 )</v>
      </c>
      <c r="K124" s="1" t="str">
        <f aca="false">"X"&amp;$E124</f>
        <v>X6400</v>
      </c>
      <c r="L124" s="1" t="str">
        <f aca="false">"Y"&amp;F124</f>
        <v>Y798.383333333332</v>
      </c>
      <c r="M124" s="1" t="str">
        <f aca="false">"G111"</f>
        <v>G111</v>
      </c>
      <c r="O124" s="1" t="str">
        <f aca="false">I124&amp;" "&amp;J124&amp;" "&amp;K124&amp;" "&amp;L124&amp;" "&amp;M124</f>
        <v>N123 ( WIRE 123 ) X6400 Y798.383333333332 G111</v>
      </c>
    </row>
    <row r="125" customFormat="false" ht="13.8" hidden="false" customHeight="false" outlineLevel="0" collapsed="false">
      <c r="D125" s="1" t="n">
        <f aca="false">D124+1</f>
        <v>124</v>
      </c>
      <c r="E125" s="1" t="n">
        <f aca="false">E124+$B$4</f>
        <v>6400</v>
      </c>
      <c r="F125" s="1" t="n">
        <f aca="false">F124+$B$5</f>
        <v>803.174999999999</v>
      </c>
      <c r="I125" s="1" t="s">
        <v>140</v>
      </c>
      <c r="J125" s="1" t="str">
        <f aca="false">"( WIRE "&amp;D125&amp;" )"</f>
        <v>( WIRE 124 )</v>
      </c>
      <c r="K125" s="1" t="str">
        <f aca="false">"X"&amp;$E125</f>
        <v>X6400</v>
      </c>
      <c r="L125" s="1" t="str">
        <f aca="false">"Y"&amp;F125</f>
        <v>Y803.174999999999</v>
      </c>
      <c r="M125" s="1" t="str">
        <f aca="false">"G111"</f>
        <v>G111</v>
      </c>
      <c r="O125" s="1" t="str">
        <f aca="false">I125&amp;" "&amp;J125&amp;" "&amp;K125&amp;" "&amp;L125&amp;" "&amp;M125</f>
        <v>N124 ( WIRE 124 ) X6400 Y803.174999999999 G111</v>
      </c>
    </row>
    <row r="126" customFormat="false" ht="13.8" hidden="false" customHeight="false" outlineLevel="0" collapsed="false">
      <c r="D126" s="1" t="n">
        <f aca="false">D125+1</f>
        <v>125</v>
      </c>
      <c r="E126" s="1" t="n">
        <f aca="false">E125+$B$4</f>
        <v>6400</v>
      </c>
      <c r="F126" s="1" t="n">
        <f aca="false">F125+$B$5</f>
        <v>807.966666666665</v>
      </c>
      <c r="I126" s="1" t="s">
        <v>141</v>
      </c>
      <c r="J126" s="1" t="str">
        <f aca="false">"( WIRE "&amp;D126&amp;" )"</f>
        <v>( WIRE 125 )</v>
      </c>
      <c r="K126" s="1" t="str">
        <f aca="false">"X"&amp;$E126</f>
        <v>X6400</v>
      </c>
      <c r="L126" s="1" t="str">
        <f aca="false">"Y"&amp;F126</f>
        <v>Y807.966666666665</v>
      </c>
      <c r="M126" s="1" t="str">
        <f aca="false">"G111"</f>
        <v>G111</v>
      </c>
      <c r="O126" s="1" t="str">
        <f aca="false">I126&amp;" "&amp;J126&amp;" "&amp;K126&amp;" "&amp;L126&amp;" "&amp;M126</f>
        <v>N125 ( WIRE 125 ) X6400 Y807.966666666665 G111</v>
      </c>
    </row>
    <row r="127" customFormat="false" ht="13.8" hidden="false" customHeight="false" outlineLevel="0" collapsed="false">
      <c r="D127" s="1" t="n">
        <f aca="false">D126+1</f>
        <v>126</v>
      </c>
      <c r="E127" s="1" t="n">
        <f aca="false">E126+$B$4</f>
        <v>6400</v>
      </c>
      <c r="F127" s="1" t="n">
        <f aca="false">F126+$B$5</f>
        <v>812.758333333332</v>
      </c>
      <c r="I127" s="1" t="s">
        <v>142</v>
      </c>
      <c r="J127" s="1" t="str">
        <f aca="false">"( WIRE "&amp;D127&amp;" )"</f>
        <v>( WIRE 126 )</v>
      </c>
      <c r="K127" s="1" t="str">
        <f aca="false">"X"&amp;$E127</f>
        <v>X6400</v>
      </c>
      <c r="L127" s="1" t="str">
        <f aca="false">"Y"&amp;F127</f>
        <v>Y812.758333333332</v>
      </c>
      <c r="M127" s="1" t="str">
        <f aca="false">"G111"</f>
        <v>G111</v>
      </c>
      <c r="O127" s="1" t="str">
        <f aca="false">I127&amp;" "&amp;J127&amp;" "&amp;K127&amp;" "&amp;L127&amp;" "&amp;M127</f>
        <v>N126 ( WIRE 126 ) X6400 Y812.758333333332 G111</v>
      </c>
    </row>
    <row r="128" customFormat="false" ht="13.8" hidden="false" customHeight="false" outlineLevel="0" collapsed="false">
      <c r="D128" s="1" t="n">
        <f aca="false">D127+1</f>
        <v>127</v>
      </c>
      <c r="E128" s="1" t="n">
        <f aca="false">E127+$B$4</f>
        <v>6400</v>
      </c>
      <c r="F128" s="1" t="n">
        <f aca="false">F127+$B$5</f>
        <v>817.549999999999</v>
      </c>
      <c r="I128" s="1" t="s">
        <v>143</v>
      </c>
      <c r="J128" s="1" t="str">
        <f aca="false">"( WIRE "&amp;D128&amp;" )"</f>
        <v>( WIRE 127 )</v>
      </c>
      <c r="K128" s="1" t="str">
        <f aca="false">"X"&amp;$E128</f>
        <v>X6400</v>
      </c>
      <c r="L128" s="1" t="str">
        <f aca="false">"Y"&amp;F128</f>
        <v>Y817.549999999998</v>
      </c>
      <c r="M128" s="1" t="str">
        <f aca="false">"G111"</f>
        <v>G111</v>
      </c>
      <c r="O128" s="1" t="str">
        <f aca="false">I128&amp;" "&amp;J128&amp;" "&amp;K128&amp;" "&amp;L128&amp;" "&amp;M128</f>
        <v>N127 ( WIRE 127 ) X6400 Y817.549999999998 G111</v>
      </c>
    </row>
    <row r="129" customFormat="false" ht="13.8" hidden="false" customHeight="false" outlineLevel="0" collapsed="false">
      <c r="D129" s="1" t="n">
        <f aca="false">D128+1</f>
        <v>128</v>
      </c>
      <c r="E129" s="1" t="n">
        <f aca="false">E128+$B$4</f>
        <v>6400</v>
      </c>
      <c r="F129" s="1" t="n">
        <f aca="false">F128+$B$5</f>
        <v>822.341666666665</v>
      </c>
      <c r="I129" s="1" t="s">
        <v>144</v>
      </c>
      <c r="J129" s="1" t="str">
        <f aca="false">"( WIRE "&amp;D129&amp;" )"</f>
        <v>( WIRE 128 )</v>
      </c>
      <c r="K129" s="1" t="str">
        <f aca="false">"X"&amp;$E129</f>
        <v>X6400</v>
      </c>
      <c r="L129" s="1" t="str">
        <f aca="false">"Y"&amp;F129</f>
        <v>Y822.341666666665</v>
      </c>
      <c r="M129" s="1" t="str">
        <f aca="false">"G111"</f>
        <v>G111</v>
      </c>
      <c r="O129" s="1" t="str">
        <f aca="false">I129&amp;" "&amp;J129&amp;" "&amp;K129&amp;" "&amp;L129&amp;" "&amp;M129</f>
        <v>N128 ( WIRE 128 ) X6400 Y822.341666666665 G111</v>
      </c>
    </row>
    <row r="130" customFormat="false" ht="13.8" hidden="false" customHeight="false" outlineLevel="0" collapsed="false">
      <c r="D130" s="1" t="n">
        <f aca="false">D129+1</f>
        <v>129</v>
      </c>
      <c r="E130" s="1" t="n">
        <f aca="false">E129+$B$4</f>
        <v>6400</v>
      </c>
      <c r="F130" s="1" t="n">
        <f aca="false">F129+$B$5</f>
        <v>827.133333333332</v>
      </c>
      <c r="I130" s="1" t="s">
        <v>145</v>
      </c>
      <c r="J130" s="1" t="str">
        <f aca="false">"( WIRE "&amp;D130&amp;" )"</f>
        <v>( WIRE 129 )</v>
      </c>
      <c r="K130" s="1" t="str">
        <f aca="false">"X"&amp;$E130</f>
        <v>X6400</v>
      </c>
      <c r="L130" s="1" t="str">
        <f aca="false">"Y"&amp;F130</f>
        <v>Y827.133333333332</v>
      </c>
      <c r="M130" s="1" t="str">
        <f aca="false">"G111"</f>
        <v>G111</v>
      </c>
      <c r="O130" s="1" t="str">
        <f aca="false">I130&amp;" "&amp;J130&amp;" "&amp;K130&amp;" "&amp;L130&amp;" "&amp;M130</f>
        <v>N129 ( WIRE 129 ) X6400 Y827.133333333332 G111</v>
      </c>
    </row>
    <row r="131" customFormat="false" ht="13.8" hidden="false" customHeight="false" outlineLevel="0" collapsed="false">
      <c r="D131" s="1" t="n">
        <f aca="false">D130+1</f>
        <v>130</v>
      </c>
      <c r="E131" s="1" t="n">
        <f aca="false">E130+$B$4</f>
        <v>6400</v>
      </c>
      <c r="F131" s="1" t="n">
        <f aca="false">F130+$B$5</f>
        <v>831.924999999998</v>
      </c>
      <c r="I131" s="1" t="s">
        <v>146</v>
      </c>
      <c r="J131" s="1" t="str">
        <f aca="false">"( WIRE "&amp;D131&amp;" )"</f>
        <v>( WIRE 130 )</v>
      </c>
      <c r="K131" s="1" t="str">
        <f aca="false">"X"&amp;$E131</f>
        <v>X6400</v>
      </c>
      <c r="L131" s="1" t="str">
        <f aca="false">"Y"&amp;F131</f>
        <v>Y831.924999999998</v>
      </c>
      <c r="M131" s="1" t="str">
        <f aca="false">"G111"</f>
        <v>G111</v>
      </c>
      <c r="O131" s="1" t="str">
        <f aca="false">I131&amp;" "&amp;J131&amp;" "&amp;K131&amp;" "&amp;L131&amp;" "&amp;M131</f>
        <v>N130 ( WIRE 130 ) X6400 Y831.924999999998 G111</v>
      </c>
    </row>
    <row r="132" customFormat="false" ht="13.8" hidden="false" customHeight="false" outlineLevel="0" collapsed="false">
      <c r="D132" s="1" t="n">
        <f aca="false">D131+1</f>
        <v>131</v>
      </c>
      <c r="E132" s="1" t="n">
        <f aca="false">E131+$B$4</f>
        <v>6400</v>
      </c>
      <c r="F132" s="1" t="n">
        <f aca="false">F131+$B$5</f>
        <v>836.716666666665</v>
      </c>
      <c r="I132" s="1" t="s">
        <v>147</v>
      </c>
      <c r="J132" s="1" t="str">
        <f aca="false">"( WIRE "&amp;D132&amp;" )"</f>
        <v>( WIRE 131 )</v>
      </c>
      <c r="K132" s="1" t="str">
        <f aca="false">"X"&amp;$E132</f>
        <v>X6400</v>
      </c>
      <c r="L132" s="1" t="str">
        <f aca="false">"Y"&amp;F132</f>
        <v>Y836.716666666665</v>
      </c>
      <c r="M132" s="1" t="str">
        <f aca="false">"G111"</f>
        <v>G111</v>
      </c>
      <c r="O132" s="1" t="str">
        <f aca="false">I132&amp;" "&amp;J132&amp;" "&amp;K132&amp;" "&amp;L132&amp;" "&amp;M132</f>
        <v>N131 ( WIRE 131 ) X6400 Y836.716666666665 G111</v>
      </c>
    </row>
    <row r="133" customFormat="false" ht="13.8" hidden="false" customHeight="false" outlineLevel="0" collapsed="false">
      <c r="D133" s="1" t="n">
        <f aca="false">D132+1</f>
        <v>132</v>
      </c>
      <c r="E133" s="1" t="n">
        <f aca="false">E132+$B$4</f>
        <v>6400</v>
      </c>
      <c r="F133" s="1" t="n">
        <f aca="false">F132+$B$5</f>
        <v>841.508333333332</v>
      </c>
      <c r="I133" s="1" t="s">
        <v>148</v>
      </c>
      <c r="J133" s="1" t="str">
        <f aca="false">"( WIRE "&amp;D133&amp;" )"</f>
        <v>( WIRE 132 )</v>
      </c>
      <c r="K133" s="1" t="str">
        <f aca="false">"X"&amp;$E133</f>
        <v>X6400</v>
      </c>
      <c r="L133" s="1" t="str">
        <f aca="false">"Y"&amp;F133</f>
        <v>Y841.508333333332</v>
      </c>
      <c r="M133" s="1" t="str">
        <f aca="false">"G111"</f>
        <v>G111</v>
      </c>
      <c r="O133" s="1" t="str">
        <f aca="false">I133&amp;" "&amp;J133&amp;" "&amp;K133&amp;" "&amp;L133&amp;" "&amp;M133</f>
        <v>N132 ( WIRE 132 ) X6400 Y841.508333333332 G111</v>
      </c>
    </row>
    <row r="134" customFormat="false" ht="13.8" hidden="false" customHeight="false" outlineLevel="0" collapsed="false">
      <c r="D134" s="1" t="n">
        <f aca="false">D133+1</f>
        <v>133</v>
      </c>
      <c r="E134" s="1" t="n">
        <f aca="false">E133+$B$4</f>
        <v>6400</v>
      </c>
      <c r="F134" s="1" t="n">
        <f aca="false">F133+$B$5</f>
        <v>846.299999999998</v>
      </c>
      <c r="I134" s="1" t="s">
        <v>149</v>
      </c>
      <c r="J134" s="1" t="str">
        <f aca="false">"( WIRE "&amp;D134&amp;" )"</f>
        <v>( WIRE 133 )</v>
      </c>
      <c r="K134" s="1" t="str">
        <f aca="false">"X"&amp;$E134</f>
        <v>X6400</v>
      </c>
      <c r="L134" s="1" t="str">
        <f aca="false">"Y"&amp;F134</f>
        <v>Y846.299999999998</v>
      </c>
      <c r="M134" s="1" t="str">
        <f aca="false">"G111"</f>
        <v>G111</v>
      </c>
      <c r="O134" s="1" t="str">
        <f aca="false">I134&amp;" "&amp;J134&amp;" "&amp;K134&amp;" "&amp;L134&amp;" "&amp;M134</f>
        <v>N133 ( WIRE 133 ) X6400 Y846.299999999998 G111</v>
      </c>
    </row>
    <row r="135" customFormat="false" ht="13.8" hidden="false" customHeight="false" outlineLevel="0" collapsed="false">
      <c r="D135" s="1" t="n">
        <f aca="false">D134+1</f>
        <v>134</v>
      </c>
      <c r="E135" s="1" t="n">
        <f aca="false">E134+$B$4</f>
        <v>6400</v>
      </c>
      <c r="F135" s="1" t="n">
        <f aca="false">F134+$B$5</f>
        <v>851.091666666665</v>
      </c>
      <c r="I135" s="1" t="s">
        <v>150</v>
      </c>
      <c r="J135" s="1" t="str">
        <f aca="false">"( WIRE "&amp;D135&amp;" )"</f>
        <v>( WIRE 134 )</v>
      </c>
      <c r="K135" s="1" t="str">
        <f aca="false">"X"&amp;$E135</f>
        <v>X6400</v>
      </c>
      <c r="L135" s="1" t="str">
        <f aca="false">"Y"&amp;F135</f>
        <v>Y851.091666666665</v>
      </c>
      <c r="M135" s="1" t="str">
        <f aca="false">"G111"</f>
        <v>G111</v>
      </c>
      <c r="O135" s="1" t="str">
        <f aca="false">I135&amp;" "&amp;J135&amp;" "&amp;K135&amp;" "&amp;L135&amp;" "&amp;M135</f>
        <v>N134 ( WIRE 134 ) X6400 Y851.091666666665 G111</v>
      </c>
    </row>
    <row r="136" customFormat="false" ht="13.8" hidden="false" customHeight="false" outlineLevel="0" collapsed="false">
      <c r="D136" s="1" t="n">
        <f aca="false">D135+1</f>
        <v>135</v>
      </c>
      <c r="E136" s="1" t="n">
        <f aca="false">E135+$B$4</f>
        <v>6400</v>
      </c>
      <c r="F136" s="1" t="n">
        <f aca="false">F135+$B$5</f>
        <v>855.883333333331</v>
      </c>
      <c r="I136" s="1" t="s">
        <v>151</v>
      </c>
      <c r="J136" s="1" t="str">
        <f aca="false">"( WIRE "&amp;D136&amp;" )"</f>
        <v>( WIRE 135 )</v>
      </c>
      <c r="K136" s="1" t="str">
        <f aca="false">"X"&amp;$E136</f>
        <v>X6400</v>
      </c>
      <c r="L136" s="1" t="str">
        <f aca="false">"Y"&amp;F136</f>
        <v>Y855.883333333332</v>
      </c>
      <c r="M136" s="1" t="str">
        <f aca="false">"G111"</f>
        <v>G111</v>
      </c>
      <c r="O136" s="1" t="str">
        <f aca="false">I136&amp;" "&amp;J136&amp;" "&amp;K136&amp;" "&amp;L136&amp;" "&amp;M136</f>
        <v>N135 ( WIRE 135 ) X6400 Y855.883333333332 G111</v>
      </c>
    </row>
    <row r="137" customFormat="false" ht="13.8" hidden="false" customHeight="false" outlineLevel="0" collapsed="false">
      <c r="D137" s="1" t="n">
        <f aca="false">D136+1</f>
        <v>136</v>
      </c>
      <c r="E137" s="1" t="n">
        <f aca="false">E136+$B$4</f>
        <v>6400</v>
      </c>
      <c r="F137" s="1" t="n">
        <f aca="false">F136+$B$5</f>
        <v>860.674999999998</v>
      </c>
      <c r="I137" s="1" t="s">
        <v>152</v>
      </c>
      <c r="J137" s="1" t="str">
        <f aca="false">"( WIRE "&amp;D137&amp;" )"</f>
        <v>( WIRE 136 )</v>
      </c>
      <c r="K137" s="1" t="str">
        <f aca="false">"X"&amp;$E137</f>
        <v>X6400</v>
      </c>
      <c r="L137" s="1" t="str">
        <f aca="false">"Y"&amp;F137</f>
        <v>Y860.674999999998</v>
      </c>
      <c r="M137" s="1" t="str">
        <f aca="false">"G111"</f>
        <v>G111</v>
      </c>
      <c r="O137" s="1" t="str">
        <f aca="false">I137&amp;" "&amp;J137&amp;" "&amp;K137&amp;" "&amp;L137&amp;" "&amp;M137</f>
        <v>N136 ( WIRE 136 ) X6400 Y860.674999999998 G111</v>
      </c>
    </row>
    <row r="138" customFormat="false" ht="13.8" hidden="false" customHeight="false" outlineLevel="0" collapsed="false">
      <c r="D138" s="1" t="n">
        <f aca="false">D137+1</f>
        <v>137</v>
      </c>
      <c r="E138" s="1" t="n">
        <f aca="false">E137+$B$4</f>
        <v>6400</v>
      </c>
      <c r="F138" s="1" t="n">
        <f aca="false">F137+$B$5</f>
        <v>865.466666666665</v>
      </c>
      <c r="I138" s="1" t="s">
        <v>153</v>
      </c>
      <c r="J138" s="1" t="str">
        <f aca="false">"( WIRE "&amp;D138&amp;" )"</f>
        <v>( WIRE 137 )</v>
      </c>
      <c r="K138" s="1" t="str">
        <f aca="false">"X"&amp;$E138</f>
        <v>X6400</v>
      </c>
      <c r="L138" s="1" t="str">
        <f aca="false">"Y"&amp;F138</f>
        <v>Y865.466666666665</v>
      </c>
      <c r="M138" s="1" t="str">
        <f aca="false">"G111"</f>
        <v>G111</v>
      </c>
      <c r="O138" s="1" t="str">
        <f aca="false">I138&amp;" "&amp;J138&amp;" "&amp;K138&amp;" "&amp;L138&amp;" "&amp;M138</f>
        <v>N137 ( WIRE 137 ) X6400 Y865.466666666665 G111</v>
      </c>
    </row>
    <row r="139" customFormat="false" ht="13.8" hidden="false" customHeight="false" outlineLevel="0" collapsed="false">
      <c r="D139" s="1" t="n">
        <f aca="false">D138+1</f>
        <v>138</v>
      </c>
      <c r="E139" s="1" t="n">
        <f aca="false">E138+$B$4</f>
        <v>6400</v>
      </c>
      <c r="F139" s="1" t="n">
        <f aca="false">F138+$B$5</f>
        <v>870.258333333331</v>
      </c>
      <c r="I139" s="1" t="s">
        <v>154</v>
      </c>
      <c r="J139" s="1" t="str">
        <f aca="false">"( WIRE "&amp;D139&amp;" )"</f>
        <v>( WIRE 138 )</v>
      </c>
      <c r="K139" s="1" t="str">
        <f aca="false">"X"&amp;$E139</f>
        <v>X6400</v>
      </c>
      <c r="L139" s="1" t="str">
        <f aca="false">"Y"&amp;F139</f>
        <v>Y870.258333333331</v>
      </c>
      <c r="M139" s="1" t="str">
        <f aca="false">"G111"</f>
        <v>G111</v>
      </c>
      <c r="O139" s="1" t="str">
        <f aca="false">I139&amp;" "&amp;J139&amp;" "&amp;K139&amp;" "&amp;L139&amp;" "&amp;M139</f>
        <v>N138 ( WIRE 138 ) X6400 Y870.258333333331 G111</v>
      </c>
    </row>
    <row r="140" customFormat="false" ht="13.8" hidden="false" customHeight="false" outlineLevel="0" collapsed="false">
      <c r="D140" s="1" t="n">
        <f aca="false">D139+1</f>
        <v>139</v>
      </c>
      <c r="E140" s="1" t="n">
        <f aca="false">E139+$B$4</f>
        <v>6400</v>
      </c>
      <c r="F140" s="1" t="n">
        <f aca="false">F139+$B$5</f>
        <v>875.049999999998</v>
      </c>
      <c r="I140" s="1" t="s">
        <v>155</v>
      </c>
      <c r="J140" s="1" t="str">
        <f aca="false">"( WIRE "&amp;D140&amp;" )"</f>
        <v>( WIRE 139 )</v>
      </c>
      <c r="K140" s="1" t="str">
        <f aca="false">"X"&amp;$E140</f>
        <v>X6400</v>
      </c>
      <c r="L140" s="1" t="str">
        <f aca="false">"Y"&amp;F140</f>
        <v>Y875.049999999998</v>
      </c>
      <c r="M140" s="1" t="str">
        <f aca="false">"G111"</f>
        <v>G111</v>
      </c>
      <c r="O140" s="1" t="str">
        <f aca="false">I140&amp;" "&amp;J140&amp;" "&amp;K140&amp;" "&amp;L140&amp;" "&amp;M140</f>
        <v>N139 ( WIRE 139 ) X6400 Y875.049999999998 G111</v>
      </c>
    </row>
    <row r="141" customFormat="false" ht="13.8" hidden="false" customHeight="false" outlineLevel="0" collapsed="false">
      <c r="D141" s="1" t="n">
        <f aca="false">D140+1</f>
        <v>140</v>
      </c>
      <c r="E141" s="1" t="n">
        <f aca="false">E140+$B$4</f>
        <v>6400</v>
      </c>
      <c r="F141" s="1" t="n">
        <f aca="false">F140+$B$5</f>
        <v>879.841666666665</v>
      </c>
      <c r="I141" s="1" t="s">
        <v>156</v>
      </c>
      <c r="J141" s="1" t="str">
        <f aca="false">"( WIRE "&amp;D141&amp;" )"</f>
        <v>( WIRE 140 )</v>
      </c>
      <c r="K141" s="1" t="str">
        <f aca="false">"X"&amp;$E141</f>
        <v>X6400</v>
      </c>
      <c r="L141" s="1" t="str">
        <f aca="false">"Y"&amp;F141</f>
        <v>Y879.841666666665</v>
      </c>
      <c r="M141" s="1" t="str">
        <f aca="false">"G111"</f>
        <v>G111</v>
      </c>
      <c r="O141" s="1" t="str">
        <f aca="false">I141&amp;" "&amp;J141&amp;" "&amp;K141&amp;" "&amp;L141&amp;" "&amp;M141</f>
        <v>N140 ( WIRE 140 ) X6400 Y879.841666666665 G111</v>
      </c>
    </row>
    <row r="142" customFormat="false" ht="13.8" hidden="false" customHeight="false" outlineLevel="0" collapsed="false">
      <c r="D142" s="1" t="n">
        <f aca="false">D141+1</f>
        <v>141</v>
      </c>
      <c r="E142" s="1" t="n">
        <f aca="false">E141+$B$4</f>
        <v>6400</v>
      </c>
      <c r="F142" s="1" t="n">
        <f aca="false">F141+$B$5</f>
        <v>884.633333333331</v>
      </c>
      <c r="I142" s="1" t="s">
        <v>157</v>
      </c>
      <c r="J142" s="1" t="str">
        <f aca="false">"( WIRE "&amp;D142&amp;" )"</f>
        <v>( WIRE 141 )</v>
      </c>
      <c r="K142" s="1" t="str">
        <f aca="false">"X"&amp;$E142</f>
        <v>X6400</v>
      </c>
      <c r="L142" s="1" t="str">
        <f aca="false">"Y"&amp;F142</f>
        <v>Y884.633333333331</v>
      </c>
      <c r="M142" s="1" t="str">
        <f aca="false">"G111"</f>
        <v>G111</v>
      </c>
      <c r="O142" s="1" t="str">
        <f aca="false">I142&amp;" "&amp;J142&amp;" "&amp;K142&amp;" "&amp;L142&amp;" "&amp;M142</f>
        <v>N141 ( WIRE 141 ) X6400 Y884.633333333331 G111</v>
      </c>
    </row>
    <row r="143" customFormat="false" ht="13.8" hidden="false" customHeight="false" outlineLevel="0" collapsed="false">
      <c r="D143" s="1" t="n">
        <f aca="false">D142+1</f>
        <v>142</v>
      </c>
      <c r="E143" s="1" t="n">
        <f aca="false">E142+$B$4</f>
        <v>6400</v>
      </c>
      <c r="F143" s="1" t="n">
        <f aca="false">F142+$B$5</f>
        <v>889.424999999998</v>
      </c>
      <c r="I143" s="1" t="s">
        <v>158</v>
      </c>
      <c r="J143" s="1" t="str">
        <f aca="false">"( WIRE "&amp;D143&amp;" )"</f>
        <v>( WIRE 142 )</v>
      </c>
      <c r="K143" s="1" t="str">
        <f aca="false">"X"&amp;$E143</f>
        <v>X6400</v>
      </c>
      <c r="L143" s="1" t="str">
        <f aca="false">"Y"&amp;F143</f>
        <v>Y889.424999999998</v>
      </c>
      <c r="M143" s="1" t="str">
        <f aca="false">"G111"</f>
        <v>G111</v>
      </c>
      <c r="O143" s="1" t="str">
        <f aca="false">I143&amp;" "&amp;J143&amp;" "&amp;K143&amp;" "&amp;L143&amp;" "&amp;M143</f>
        <v>N142 ( WIRE 142 ) X6400 Y889.424999999998 G111</v>
      </c>
    </row>
    <row r="144" customFormat="false" ht="13.8" hidden="false" customHeight="false" outlineLevel="0" collapsed="false">
      <c r="D144" s="1" t="n">
        <f aca="false">D143+1</f>
        <v>143</v>
      </c>
      <c r="E144" s="1" t="n">
        <f aca="false">E143+$B$4</f>
        <v>6400</v>
      </c>
      <c r="F144" s="1" t="n">
        <f aca="false">F143+$B$5</f>
        <v>894.216666666665</v>
      </c>
      <c r="I144" s="1" t="s">
        <v>159</v>
      </c>
      <c r="J144" s="1" t="str">
        <f aca="false">"( WIRE "&amp;D144&amp;" )"</f>
        <v>( WIRE 143 )</v>
      </c>
      <c r="K144" s="1" t="str">
        <f aca="false">"X"&amp;$E144</f>
        <v>X6400</v>
      </c>
      <c r="L144" s="1" t="str">
        <f aca="false">"Y"&amp;F144</f>
        <v>Y894.216666666665</v>
      </c>
      <c r="M144" s="1" t="str">
        <f aca="false">"G111"</f>
        <v>G111</v>
      </c>
      <c r="O144" s="1" t="str">
        <f aca="false">I144&amp;" "&amp;J144&amp;" "&amp;K144&amp;" "&amp;L144&amp;" "&amp;M144</f>
        <v>N143 ( WIRE 143 ) X6400 Y894.216666666665 G111</v>
      </c>
    </row>
    <row r="145" customFormat="false" ht="13.8" hidden="false" customHeight="false" outlineLevel="0" collapsed="false">
      <c r="D145" s="1" t="n">
        <f aca="false">D144+1</f>
        <v>144</v>
      </c>
      <c r="E145" s="1" t="n">
        <f aca="false">E144+$B$4</f>
        <v>6400</v>
      </c>
      <c r="F145" s="1" t="n">
        <f aca="false">F144+$B$5</f>
        <v>899.008333333331</v>
      </c>
      <c r="I145" s="1" t="s">
        <v>160</v>
      </c>
      <c r="J145" s="1" t="str">
        <f aca="false">"( WIRE "&amp;D145&amp;" )"</f>
        <v>( WIRE 144 )</v>
      </c>
      <c r="K145" s="1" t="str">
        <f aca="false">"X"&amp;$E145</f>
        <v>X6400</v>
      </c>
      <c r="L145" s="1" t="str">
        <f aca="false">"Y"&amp;F145</f>
        <v>Y899.008333333331</v>
      </c>
      <c r="M145" s="1" t="str">
        <f aca="false">"G111"</f>
        <v>G111</v>
      </c>
      <c r="O145" s="1" t="str">
        <f aca="false">I145&amp;" "&amp;J145&amp;" "&amp;K145&amp;" "&amp;L145&amp;" "&amp;M145</f>
        <v>N144 ( WIRE 144 ) X6400 Y899.008333333331 G111</v>
      </c>
    </row>
    <row r="146" customFormat="false" ht="13.8" hidden="false" customHeight="false" outlineLevel="0" collapsed="false">
      <c r="D146" s="1" t="n">
        <f aca="false">D145+1</f>
        <v>145</v>
      </c>
      <c r="E146" s="1" t="n">
        <f aca="false">E145+$B$4</f>
        <v>6400</v>
      </c>
      <c r="F146" s="1" t="n">
        <f aca="false">F145+$B$5</f>
        <v>903.799999999998</v>
      </c>
      <c r="I146" s="1" t="s">
        <v>161</v>
      </c>
      <c r="J146" s="1" t="str">
        <f aca="false">"( WIRE "&amp;D146&amp;" )"</f>
        <v>( WIRE 145 )</v>
      </c>
      <c r="K146" s="1" t="str">
        <f aca="false">"X"&amp;$E146</f>
        <v>X6400</v>
      </c>
      <c r="L146" s="1" t="str">
        <f aca="false">"Y"&amp;F146</f>
        <v>Y903.799999999998</v>
      </c>
      <c r="M146" s="1" t="str">
        <f aca="false">"G111"</f>
        <v>G111</v>
      </c>
      <c r="O146" s="1" t="str">
        <f aca="false">I146&amp;" "&amp;J146&amp;" "&amp;K146&amp;" "&amp;L146&amp;" "&amp;M146</f>
        <v>N145 ( WIRE 145 ) X6400 Y903.799999999998 G111</v>
      </c>
    </row>
    <row r="147" customFormat="false" ht="13.8" hidden="false" customHeight="false" outlineLevel="0" collapsed="false">
      <c r="D147" s="1" t="n">
        <f aca="false">D146+1</f>
        <v>146</v>
      </c>
      <c r="E147" s="1" t="n">
        <f aca="false">E146+$B$4</f>
        <v>6400</v>
      </c>
      <c r="F147" s="1" t="n">
        <f aca="false">F146+$B$5</f>
        <v>908.591666666664</v>
      </c>
      <c r="I147" s="1" t="s">
        <v>162</v>
      </c>
      <c r="J147" s="1" t="str">
        <f aca="false">"( WIRE "&amp;D147&amp;" )"</f>
        <v>( WIRE 146 )</v>
      </c>
      <c r="K147" s="1" t="str">
        <f aca="false">"X"&amp;$E147</f>
        <v>X6400</v>
      </c>
      <c r="L147" s="1" t="str">
        <f aca="false">"Y"&amp;F147</f>
        <v>Y908.591666666664</v>
      </c>
      <c r="M147" s="1" t="str">
        <f aca="false">"G111"</f>
        <v>G111</v>
      </c>
      <c r="O147" s="1" t="str">
        <f aca="false">I147&amp;" "&amp;J147&amp;" "&amp;K147&amp;" "&amp;L147&amp;" "&amp;M147</f>
        <v>N146 ( WIRE 146 ) X6400 Y908.591666666664 G111</v>
      </c>
    </row>
    <row r="148" customFormat="false" ht="13.8" hidden="false" customHeight="false" outlineLevel="0" collapsed="false">
      <c r="D148" s="1" t="n">
        <f aca="false">D147+1</f>
        <v>147</v>
      </c>
      <c r="E148" s="1" t="n">
        <f aca="false">E147+$B$4</f>
        <v>6400</v>
      </c>
      <c r="F148" s="1" t="n">
        <f aca="false">F147+$B$5</f>
        <v>913.383333333331</v>
      </c>
      <c r="I148" s="1" t="s">
        <v>163</v>
      </c>
      <c r="J148" s="1" t="str">
        <f aca="false">"( WIRE "&amp;D148&amp;" )"</f>
        <v>( WIRE 147 )</v>
      </c>
      <c r="K148" s="1" t="str">
        <f aca="false">"X"&amp;$E148</f>
        <v>X6400</v>
      </c>
      <c r="L148" s="1" t="str">
        <f aca="false">"Y"&amp;F148</f>
        <v>Y913.383333333331</v>
      </c>
      <c r="M148" s="1" t="str">
        <f aca="false">"G111"</f>
        <v>G111</v>
      </c>
      <c r="O148" s="1" t="str">
        <f aca="false">I148&amp;" "&amp;J148&amp;" "&amp;K148&amp;" "&amp;L148&amp;" "&amp;M148</f>
        <v>N147 ( WIRE 147 ) X6400 Y913.383333333331 G111</v>
      </c>
    </row>
    <row r="149" customFormat="false" ht="13.8" hidden="false" customHeight="false" outlineLevel="0" collapsed="false">
      <c r="D149" s="1" t="n">
        <f aca="false">D148+1</f>
        <v>148</v>
      </c>
      <c r="E149" s="1" t="n">
        <f aca="false">E148+$B$4</f>
        <v>6400</v>
      </c>
      <c r="F149" s="1" t="n">
        <f aca="false">F148+$B$5</f>
        <v>918.174999999998</v>
      </c>
      <c r="I149" s="1" t="s">
        <v>164</v>
      </c>
      <c r="J149" s="1" t="str">
        <f aca="false">"( WIRE "&amp;D149&amp;" )"</f>
        <v>( WIRE 148 )</v>
      </c>
      <c r="K149" s="1" t="str">
        <f aca="false">"X"&amp;$E149</f>
        <v>X6400</v>
      </c>
      <c r="L149" s="1" t="str">
        <f aca="false">"Y"&amp;F149</f>
        <v>Y918.174999999998</v>
      </c>
      <c r="M149" s="1" t="str">
        <f aca="false">"G111"</f>
        <v>G111</v>
      </c>
      <c r="O149" s="1" t="str">
        <f aca="false">I149&amp;" "&amp;J149&amp;" "&amp;K149&amp;" "&amp;L149&amp;" "&amp;M149</f>
        <v>N148 ( WIRE 148 ) X6400 Y918.174999999998 G111</v>
      </c>
    </row>
    <row r="150" customFormat="false" ht="13.8" hidden="false" customHeight="false" outlineLevel="0" collapsed="false">
      <c r="D150" s="1" t="n">
        <f aca="false">D149+1</f>
        <v>149</v>
      </c>
      <c r="E150" s="1" t="n">
        <f aca="false">E149+$B$4</f>
        <v>6400</v>
      </c>
      <c r="F150" s="1" t="n">
        <f aca="false">F149+$B$5</f>
        <v>922.966666666664</v>
      </c>
      <c r="I150" s="1" t="s">
        <v>165</v>
      </c>
      <c r="J150" s="1" t="str">
        <f aca="false">"( WIRE "&amp;D150&amp;" )"</f>
        <v>( WIRE 149 )</v>
      </c>
      <c r="K150" s="1" t="str">
        <f aca="false">"X"&amp;$E150</f>
        <v>X6400</v>
      </c>
      <c r="L150" s="1" t="str">
        <f aca="false">"Y"&amp;F150</f>
        <v>Y922.966666666664</v>
      </c>
      <c r="M150" s="1" t="str">
        <f aca="false">"G111"</f>
        <v>G111</v>
      </c>
      <c r="O150" s="1" t="str">
        <f aca="false">I150&amp;" "&amp;J150&amp;" "&amp;K150&amp;" "&amp;L150&amp;" "&amp;M150</f>
        <v>N149 ( WIRE 149 ) X6400 Y922.966666666664 G111</v>
      </c>
    </row>
    <row r="151" customFormat="false" ht="13.8" hidden="false" customHeight="false" outlineLevel="0" collapsed="false">
      <c r="D151" s="1" t="n">
        <f aca="false">D150+1</f>
        <v>150</v>
      </c>
      <c r="E151" s="1" t="n">
        <f aca="false">E150+$B$4</f>
        <v>6400</v>
      </c>
      <c r="F151" s="1" t="n">
        <f aca="false">F150+$B$5</f>
        <v>927.758333333331</v>
      </c>
      <c r="I151" s="1" t="s">
        <v>166</v>
      </c>
      <c r="J151" s="1" t="str">
        <f aca="false">"( WIRE "&amp;D151&amp;" )"</f>
        <v>( WIRE 150 )</v>
      </c>
      <c r="K151" s="1" t="str">
        <f aca="false">"X"&amp;$E151</f>
        <v>X6400</v>
      </c>
      <c r="L151" s="1" t="str">
        <f aca="false">"Y"&amp;F151</f>
        <v>Y927.758333333331</v>
      </c>
      <c r="M151" s="1" t="str">
        <f aca="false">"G111"</f>
        <v>G111</v>
      </c>
      <c r="O151" s="1" t="str">
        <f aca="false">I151&amp;" "&amp;J151&amp;" "&amp;K151&amp;" "&amp;L151&amp;" "&amp;M151</f>
        <v>N150 ( WIRE 150 ) X6400 Y927.758333333331 G111</v>
      </c>
    </row>
    <row r="152" customFormat="false" ht="13.8" hidden="false" customHeight="false" outlineLevel="0" collapsed="false">
      <c r="D152" s="1" t="n">
        <f aca="false">D151+1</f>
        <v>151</v>
      </c>
      <c r="E152" s="1" t="n">
        <f aca="false">E151+$B$4</f>
        <v>6400</v>
      </c>
      <c r="F152" s="1" t="n">
        <f aca="false">F151+$B$5</f>
        <v>932.549999999998</v>
      </c>
      <c r="I152" s="1" t="s">
        <v>167</v>
      </c>
      <c r="J152" s="1" t="str">
        <f aca="false">"( WIRE "&amp;D152&amp;" )"</f>
        <v>( WIRE 151 )</v>
      </c>
      <c r="K152" s="1" t="str">
        <f aca="false">"X"&amp;$E152</f>
        <v>X6400</v>
      </c>
      <c r="L152" s="1" t="str">
        <f aca="false">"Y"&amp;F152</f>
        <v>Y932.549999999998</v>
      </c>
      <c r="M152" s="1" t="str">
        <f aca="false">"G111"</f>
        <v>G111</v>
      </c>
      <c r="O152" s="1" t="str">
        <f aca="false">I152&amp;" "&amp;J152&amp;" "&amp;K152&amp;" "&amp;L152&amp;" "&amp;M152</f>
        <v>N151 ( WIRE 151 ) X6400 Y932.549999999998 G111</v>
      </c>
    </row>
    <row r="153" customFormat="false" ht="13.8" hidden="false" customHeight="false" outlineLevel="0" collapsed="false">
      <c r="D153" s="1" t="n">
        <f aca="false">D152+1</f>
        <v>152</v>
      </c>
      <c r="E153" s="1" t="n">
        <f aca="false">E152+$B$4</f>
        <v>6400</v>
      </c>
      <c r="F153" s="1" t="n">
        <f aca="false">F152+$B$5</f>
        <v>937.341666666664</v>
      </c>
      <c r="I153" s="1" t="s">
        <v>168</v>
      </c>
      <c r="J153" s="1" t="str">
        <f aca="false">"( WIRE "&amp;D153&amp;" )"</f>
        <v>( WIRE 152 )</v>
      </c>
      <c r="K153" s="1" t="str">
        <f aca="false">"X"&amp;$E153</f>
        <v>X6400</v>
      </c>
      <c r="L153" s="1" t="str">
        <f aca="false">"Y"&amp;F153</f>
        <v>Y937.341666666664</v>
      </c>
      <c r="M153" s="1" t="str">
        <f aca="false">"G111"</f>
        <v>G111</v>
      </c>
      <c r="O153" s="1" t="str">
        <f aca="false">I153&amp;" "&amp;J153&amp;" "&amp;K153&amp;" "&amp;L153&amp;" "&amp;M153</f>
        <v>N152 ( WIRE 152 ) X6400 Y937.341666666664 G111</v>
      </c>
    </row>
    <row r="154" customFormat="false" ht="13.8" hidden="false" customHeight="false" outlineLevel="0" collapsed="false">
      <c r="D154" s="1" t="n">
        <f aca="false">D153+1</f>
        <v>153</v>
      </c>
      <c r="E154" s="1" t="n">
        <f aca="false">E153+$B$4</f>
        <v>6400</v>
      </c>
      <c r="F154" s="1" t="n">
        <f aca="false">F153+$B$5</f>
        <v>942.133333333331</v>
      </c>
      <c r="I154" s="1" t="s">
        <v>169</v>
      </c>
      <c r="J154" s="1" t="str">
        <f aca="false">"( WIRE "&amp;D154&amp;" )"</f>
        <v>( WIRE 153 )</v>
      </c>
      <c r="K154" s="1" t="str">
        <f aca="false">"X"&amp;$E154</f>
        <v>X6400</v>
      </c>
      <c r="L154" s="1" t="str">
        <f aca="false">"Y"&amp;F154</f>
        <v>Y942.133333333331</v>
      </c>
      <c r="M154" s="1" t="str">
        <f aca="false">"G111"</f>
        <v>G111</v>
      </c>
      <c r="O154" s="1" t="str">
        <f aca="false">I154&amp;" "&amp;J154&amp;" "&amp;K154&amp;" "&amp;L154&amp;" "&amp;M154</f>
        <v>N153 ( WIRE 153 ) X6400 Y942.133333333331 G111</v>
      </c>
    </row>
    <row r="155" customFormat="false" ht="13.8" hidden="false" customHeight="false" outlineLevel="0" collapsed="false">
      <c r="D155" s="1" t="n">
        <f aca="false">D154+1</f>
        <v>154</v>
      </c>
      <c r="E155" s="1" t="n">
        <f aca="false">E154+$B$4</f>
        <v>6400</v>
      </c>
      <c r="F155" s="1" t="n">
        <f aca="false">F154+$B$5</f>
        <v>946.924999999997</v>
      </c>
      <c r="I155" s="1" t="s">
        <v>170</v>
      </c>
      <c r="J155" s="1" t="str">
        <f aca="false">"( WIRE "&amp;D155&amp;" )"</f>
        <v>( WIRE 154 )</v>
      </c>
      <c r="K155" s="1" t="str">
        <f aca="false">"X"&amp;$E155</f>
        <v>X6400</v>
      </c>
      <c r="L155" s="1" t="str">
        <f aca="false">"Y"&amp;F155</f>
        <v>Y946.924999999997</v>
      </c>
      <c r="M155" s="1" t="str">
        <f aca="false">"G111"</f>
        <v>G111</v>
      </c>
      <c r="O155" s="1" t="str">
        <f aca="false">I155&amp;" "&amp;J155&amp;" "&amp;K155&amp;" "&amp;L155&amp;" "&amp;M155</f>
        <v>N154 ( WIRE 154 ) X6400 Y946.924999999997 G111</v>
      </c>
    </row>
    <row r="156" customFormat="false" ht="13.8" hidden="false" customHeight="false" outlineLevel="0" collapsed="false">
      <c r="D156" s="1" t="n">
        <f aca="false">D155+1</f>
        <v>155</v>
      </c>
      <c r="E156" s="1" t="n">
        <f aca="false">E155+$B$4</f>
        <v>6400</v>
      </c>
      <c r="F156" s="1" t="n">
        <f aca="false">F155+$B$5</f>
        <v>951.716666666664</v>
      </c>
      <c r="I156" s="1" t="s">
        <v>171</v>
      </c>
      <c r="J156" s="1" t="str">
        <f aca="false">"( WIRE "&amp;D156&amp;" )"</f>
        <v>( WIRE 155 )</v>
      </c>
      <c r="K156" s="1" t="str">
        <f aca="false">"X"&amp;$E156</f>
        <v>X6400</v>
      </c>
      <c r="L156" s="1" t="str">
        <f aca="false">"Y"&amp;F156</f>
        <v>Y951.716666666664</v>
      </c>
      <c r="M156" s="1" t="str">
        <f aca="false">"G111"</f>
        <v>G111</v>
      </c>
      <c r="O156" s="1" t="str">
        <f aca="false">I156&amp;" "&amp;J156&amp;" "&amp;K156&amp;" "&amp;L156&amp;" "&amp;M156</f>
        <v>N155 ( WIRE 155 ) X6400 Y951.716666666664 G111</v>
      </c>
    </row>
    <row r="157" customFormat="false" ht="13.8" hidden="false" customHeight="false" outlineLevel="0" collapsed="false">
      <c r="D157" s="1" t="n">
        <f aca="false">D156+1</f>
        <v>156</v>
      </c>
      <c r="E157" s="1" t="n">
        <f aca="false">E156+$B$4</f>
        <v>6400</v>
      </c>
      <c r="F157" s="1" t="n">
        <f aca="false">F156+$B$5</f>
        <v>956.508333333331</v>
      </c>
      <c r="I157" s="1" t="s">
        <v>172</v>
      </c>
      <c r="J157" s="1" t="str">
        <f aca="false">"( WIRE "&amp;D157&amp;" )"</f>
        <v>( WIRE 156 )</v>
      </c>
      <c r="K157" s="1" t="str">
        <f aca="false">"X"&amp;$E157</f>
        <v>X6400</v>
      </c>
      <c r="L157" s="1" t="str">
        <f aca="false">"Y"&amp;F157</f>
        <v>Y956.508333333331</v>
      </c>
      <c r="M157" s="1" t="str">
        <f aca="false">"G111"</f>
        <v>G111</v>
      </c>
      <c r="O157" s="1" t="str">
        <f aca="false">I157&amp;" "&amp;J157&amp;" "&amp;K157&amp;" "&amp;L157&amp;" "&amp;M157</f>
        <v>N156 ( WIRE 156 ) X6400 Y956.508333333331 G111</v>
      </c>
    </row>
    <row r="158" customFormat="false" ht="13.8" hidden="false" customHeight="false" outlineLevel="0" collapsed="false">
      <c r="D158" s="1" t="n">
        <f aca="false">D157+1</f>
        <v>157</v>
      </c>
      <c r="E158" s="1" t="n">
        <f aca="false">E157+$B$4</f>
        <v>6400</v>
      </c>
      <c r="F158" s="1" t="n">
        <f aca="false">F157+$B$5</f>
        <v>961.299999999997</v>
      </c>
      <c r="I158" s="1" t="s">
        <v>173</v>
      </c>
      <c r="J158" s="1" t="str">
        <f aca="false">"( WIRE "&amp;D158&amp;" )"</f>
        <v>( WIRE 157 )</v>
      </c>
      <c r="K158" s="1" t="str">
        <f aca="false">"X"&amp;$E158</f>
        <v>X6400</v>
      </c>
      <c r="L158" s="1" t="str">
        <f aca="false">"Y"&amp;F158</f>
        <v>Y961.299999999997</v>
      </c>
      <c r="M158" s="1" t="str">
        <f aca="false">"G111"</f>
        <v>G111</v>
      </c>
      <c r="O158" s="1" t="str">
        <f aca="false">I158&amp;" "&amp;J158&amp;" "&amp;K158&amp;" "&amp;L158&amp;" "&amp;M158</f>
        <v>N157 ( WIRE 157 ) X6400 Y961.299999999997 G111</v>
      </c>
    </row>
    <row r="159" customFormat="false" ht="13.8" hidden="false" customHeight="false" outlineLevel="0" collapsed="false">
      <c r="D159" s="1" t="n">
        <f aca="false">D158+1</f>
        <v>158</v>
      </c>
      <c r="E159" s="1" t="n">
        <f aca="false">E158+$B$4</f>
        <v>6400</v>
      </c>
      <c r="F159" s="1" t="n">
        <f aca="false">F158+$B$5</f>
        <v>966.091666666664</v>
      </c>
      <c r="I159" s="1" t="s">
        <v>174</v>
      </c>
      <c r="J159" s="1" t="str">
        <f aca="false">"( WIRE "&amp;D159&amp;" )"</f>
        <v>( WIRE 158 )</v>
      </c>
      <c r="K159" s="1" t="str">
        <f aca="false">"X"&amp;$E159</f>
        <v>X6400</v>
      </c>
      <c r="L159" s="1" t="str">
        <f aca="false">"Y"&amp;F159</f>
        <v>Y966.091666666664</v>
      </c>
      <c r="M159" s="1" t="str">
        <f aca="false">"G111"</f>
        <v>G111</v>
      </c>
      <c r="O159" s="1" t="str">
        <f aca="false">I159&amp;" "&amp;J159&amp;" "&amp;K159&amp;" "&amp;L159&amp;" "&amp;M159</f>
        <v>N158 ( WIRE 158 ) X6400 Y966.091666666664 G111</v>
      </c>
    </row>
    <row r="160" customFormat="false" ht="13.8" hidden="false" customHeight="false" outlineLevel="0" collapsed="false">
      <c r="D160" s="1" t="n">
        <f aca="false">D159+1</f>
        <v>159</v>
      </c>
      <c r="E160" s="1" t="n">
        <f aca="false">E159+$B$4</f>
        <v>6400</v>
      </c>
      <c r="F160" s="1" t="n">
        <f aca="false">F159+$B$5</f>
        <v>970.883333333331</v>
      </c>
      <c r="I160" s="1" t="s">
        <v>175</v>
      </c>
      <c r="J160" s="1" t="str">
        <f aca="false">"( WIRE "&amp;D160&amp;" )"</f>
        <v>( WIRE 159 )</v>
      </c>
      <c r="K160" s="1" t="str">
        <f aca="false">"X"&amp;$E160</f>
        <v>X6400</v>
      </c>
      <c r="L160" s="1" t="str">
        <f aca="false">"Y"&amp;F160</f>
        <v>Y970.883333333331</v>
      </c>
      <c r="M160" s="1" t="str">
        <f aca="false">"G111"</f>
        <v>G111</v>
      </c>
      <c r="O160" s="1" t="str">
        <f aca="false">I160&amp;" "&amp;J160&amp;" "&amp;K160&amp;" "&amp;L160&amp;" "&amp;M160</f>
        <v>N159 ( WIRE 159 ) X6400 Y970.883333333331 G111</v>
      </c>
    </row>
    <row r="161" customFormat="false" ht="13.8" hidden="false" customHeight="false" outlineLevel="0" collapsed="false">
      <c r="D161" s="1" t="n">
        <f aca="false">D160+1</f>
        <v>160</v>
      </c>
      <c r="E161" s="1" t="n">
        <f aca="false">E160+$B$4</f>
        <v>6400</v>
      </c>
      <c r="F161" s="1" t="n">
        <f aca="false">F160+$B$5</f>
        <v>975.674999999997</v>
      </c>
      <c r="I161" s="1" t="s">
        <v>176</v>
      </c>
      <c r="J161" s="1" t="str">
        <f aca="false">"( WIRE "&amp;D161&amp;" )"</f>
        <v>( WIRE 160 )</v>
      </c>
      <c r="K161" s="1" t="str">
        <f aca="false">"X"&amp;$E161</f>
        <v>X6400</v>
      </c>
      <c r="L161" s="1" t="str">
        <f aca="false">"Y"&amp;F161</f>
        <v>Y975.674999999997</v>
      </c>
      <c r="M161" s="1" t="str">
        <f aca="false">"G111"</f>
        <v>G111</v>
      </c>
      <c r="O161" s="1" t="str">
        <f aca="false">I161&amp;" "&amp;J161&amp;" "&amp;K161&amp;" "&amp;L161&amp;" "&amp;M161</f>
        <v>N160 ( WIRE 160 ) X6400 Y975.674999999997 G111</v>
      </c>
    </row>
    <row r="162" customFormat="false" ht="13.8" hidden="false" customHeight="false" outlineLevel="0" collapsed="false">
      <c r="D162" s="1" t="n">
        <f aca="false">D161+1</f>
        <v>161</v>
      </c>
      <c r="E162" s="1" t="n">
        <f aca="false">E161+$B$4</f>
        <v>6400</v>
      </c>
      <c r="F162" s="1" t="n">
        <f aca="false">F161+$B$5</f>
        <v>980.466666666664</v>
      </c>
      <c r="I162" s="1" t="s">
        <v>177</v>
      </c>
      <c r="J162" s="1" t="str">
        <f aca="false">"( WIRE "&amp;D162&amp;" )"</f>
        <v>( WIRE 161 )</v>
      </c>
      <c r="K162" s="1" t="str">
        <f aca="false">"X"&amp;$E162</f>
        <v>X6400</v>
      </c>
      <c r="L162" s="1" t="str">
        <f aca="false">"Y"&amp;F162</f>
        <v>Y980.466666666664</v>
      </c>
      <c r="M162" s="1" t="str">
        <f aca="false">"G111"</f>
        <v>G111</v>
      </c>
      <c r="O162" s="1" t="str">
        <f aca="false">I162&amp;" "&amp;J162&amp;" "&amp;K162&amp;" "&amp;L162&amp;" "&amp;M162</f>
        <v>N161 ( WIRE 161 ) X6400 Y980.466666666664 G111</v>
      </c>
    </row>
    <row r="163" customFormat="false" ht="13.8" hidden="false" customHeight="false" outlineLevel="0" collapsed="false">
      <c r="D163" s="1" t="n">
        <f aca="false">D162+1</f>
        <v>162</v>
      </c>
      <c r="E163" s="1" t="n">
        <f aca="false">E162+$B$4</f>
        <v>6400</v>
      </c>
      <c r="F163" s="1" t="n">
        <f aca="false">F162+$B$5</f>
        <v>985.258333333331</v>
      </c>
      <c r="I163" s="1" t="s">
        <v>178</v>
      </c>
      <c r="J163" s="1" t="str">
        <f aca="false">"( WIRE "&amp;D163&amp;" )"</f>
        <v>( WIRE 162 )</v>
      </c>
      <c r="K163" s="1" t="str">
        <f aca="false">"X"&amp;$E163</f>
        <v>X6400</v>
      </c>
      <c r="L163" s="1" t="str">
        <f aca="false">"Y"&amp;F163</f>
        <v>Y985.25833333333</v>
      </c>
      <c r="M163" s="1" t="str">
        <f aca="false">"G111"</f>
        <v>G111</v>
      </c>
      <c r="O163" s="1" t="str">
        <f aca="false">I163&amp;" "&amp;J163&amp;" "&amp;K163&amp;" "&amp;L163&amp;" "&amp;M163</f>
        <v>N162 ( WIRE 162 ) X6400 Y985.25833333333 G111</v>
      </c>
    </row>
    <row r="164" customFormat="false" ht="13.8" hidden="false" customHeight="false" outlineLevel="0" collapsed="false">
      <c r="D164" s="1" t="n">
        <f aca="false">D163+1</f>
        <v>163</v>
      </c>
      <c r="E164" s="1" t="n">
        <f aca="false">E163+$B$4</f>
        <v>6400</v>
      </c>
      <c r="F164" s="1" t="n">
        <f aca="false">F163+$B$5</f>
        <v>990.049999999997</v>
      </c>
      <c r="I164" s="1" t="s">
        <v>179</v>
      </c>
      <c r="J164" s="1" t="str">
        <f aca="false">"( WIRE "&amp;D164&amp;" )"</f>
        <v>( WIRE 163 )</v>
      </c>
      <c r="K164" s="1" t="str">
        <f aca="false">"X"&amp;$E164</f>
        <v>X6400</v>
      </c>
      <c r="L164" s="1" t="str">
        <f aca="false">"Y"&amp;F164</f>
        <v>Y990.049999999997</v>
      </c>
      <c r="M164" s="1" t="str">
        <f aca="false">"G111"</f>
        <v>G111</v>
      </c>
      <c r="O164" s="1" t="str">
        <f aca="false">I164&amp;" "&amp;J164&amp;" "&amp;K164&amp;" "&amp;L164&amp;" "&amp;M164</f>
        <v>N163 ( WIRE 163 ) X6400 Y990.049999999997 G111</v>
      </c>
    </row>
    <row r="165" customFormat="false" ht="13.8" hidden="false" customHeight="false" outlineLevel="0" collapsed="false">
      <c r="D165" s="1" t="n">
        <f aca="false">D164+1</f>
        <v>164</v>
      </c>
      <c r="E165" s="1" t="n">
        <f aca="false">E164+$B$4</f>
        <v>6400</v>
      </c>
      <c r="F165" s="1" t="n">
        <f aca="false">F164+$B$5</f>
        <v>994.841666666664</v>
      </c>
      <c r="I165" s="1" t="s">
        <v>180</v>
      </c>
      <c r="J165" s="1" t="str">
        <f aca="false">"( WIRE "&amp;D165&amp;" )"</f>
        <v>( WIRE 164 )</v>
      </c>
      <c r="K165" s="1" t="str">
        <f aca="false">"X"&amp;$E165</f>
        <v>X6400</v>
      </c>
      <c r="L165" s="1" t="str">
        <f aca="false">"Y"&amp;F165</f>
        <v>Y994.841666666664</v>
      </c>
      <c r="M165" s="1" t="str">
        <f aca="false">"G111"</f>
        <v>G111</v>
      </c>
      <c r="O165" s="1" t="str">
        <f aca="false">I165&amp;" "&amp;J165&amp;" "&amp;K165&amp;" "&amp;L165&amp;" "&amp;M165</f>
        <v>N164 ( WIRE 164 ) X6400 Y994.841666666664 G111</v>
      </c>
    </row>
    <row r="166" customFormat="false" ht="13.8" hidden="false" customHeight="false" outlineLevel="0" collapsed="false">
      <c r="D166" s="1" t="n">
        <f aca="false">D165+1</f>
        <v>165</v>
      </c>
      <c r="E166" s="1" t="n">
        <f aca="false">E165+$B$4</f>
        <v>6400</v>
      </c>
      <c r="F166" s="1" t="n">
        <f aca="false">F165+$B$5</f>
        <v>999.63333333333</v>
      </c>
      <c r="I166" s="1" t="s">
        <v>181</v>
      </c>
      <c r="J166" s="1" t="str">
        <f aca="false">"( WIRE "&amp;D166&amp;" )"</f>
        <v>( WIRE 165 )</v>
      </c>
      <c r="K166" s="1" t="str">
        <f aca="false">"X"&amp;$E166</f>
        <v>X6400</v>
      </c>
      <c r="L166" s="1" t="str">
        <f aca="false">"Y"&amp;F166</f>
        <v>Y999.63333333333</v>
      </c>
      <c r="M166" s="1" t="str">
        <f aca="false">"G111"</f>
        <v>G111</v>
      </c>
      <c r="O166" s="1" t="str">
        <f aca="false">I166&amp;" "&amp;J166&amp;" "&amp;K166&amp;" "&amp;L166&amp;" "&amp;M166</f>
        <v>N165 ( WIRE 165 ) X6400 Y999.63333333333 G111</v>
      </c>
    </row>
    <row r="167" customFormat="false" ht="13.8" hidden="false" customHeight="false" outlineLevel="0" collapsed="false">
      <c r="D167" s="1" t="n">
        <f aca="false">D166+1</f>
        <v>166</v>
      </c>
      <c r="E167" s="1" t="n">
        <f aca="false">E166+$B$4</f>
        <v>6400</v>
      </c>
      <c r="F167" s="1" t="n">
        <f aca="false">F166+$B$5</f>
        <v>1004.425</v>
      </c>
      <c r="I167" s="1" t="s">
        <v>182</v>
      </c>
      <c r="J167" s="1" t="str">
        <f aca="false">"( WIRE "&amp;D167&amp;" )"</f>
        <v>( WIRE 166 )</v>
      </c>
      <c r="K167" s="1" t="str">
        <f aca="false">"X"&amp;$E167</f>
        <v>X6400</v>
      </c>
      <c r="L167" s="1" t="str">
        <f aca="false">"Y"&amp;F167</f>
        <v>Y1004.425</v>
      </c>
      <c r="M167" s="1" t="str">
        <f aca="false">"G111"</f>
        <v>G111</v>
      </c>
      <c r="O167" s="1" t="str">
        <f aca="false">I167&amp;" "&amp;J167&amp;" "&amp;K167&amp;" "&amp;L167&amp;" "&amp;M167</f>
        <v>N166 ( WIRE 166 ) X6400 Y1004.425 G111</v>
      </c>
    </row>
    <row r="168" customFormat="false" ht="13.8" hidden="false" customHeight="false" outlineLevel="0" collapsed="false">
      <c r="D168" s="1" t="n">
        <f aca="false">D167+1</f>
        <v>167</v>
      </c>
      <c r="E168" s="1" t="n">
        <f aca="false">E167+$B$4</f>
        <v>6400</v>
      </c>
      <c r="F168" s="1" t="n">
        <f aca="false">F167+$B$5</f>
        <v>1009.21666666666</v>
      </c>
      <c r="I168" s="1" t="s">
        <v>183</v>
      </c>
      <c r="J168" s="1" t="str">
        <f aca="false">"( WIRE "&amp;D168&amp;" )"</f>
        <v>( WIRE 167 )</v>
      </c>
      <c r="K168" s="1" t="str">
        <f aca="false">"X"&amp;$E168</f>
        <v>X6400</v>
      </c>
      <c r="L168" s="1" t="str">
        <f aca="false">"Y"&amp;F168</f>
        <v>Y1009.21666666666</v>
      </c>
      <c r="M168" s="1" t="str">
        <f aca="false">"G111"</f>
        <v>G111</v>
      </c>
      <c r="O168" s="1" t="str">
        <f aca="false">I168&amp;" "&amp;J168&amp;" "&amp;K168&amp;" "&amp;L168&amp;" "&amp;M168</f>
        <v>N167 ( WIRE 167 ) X6400 Y1009.21666666666 G111</v>
      </c>
    </row>
    <row r="169" customFormat="false" ht="13.8" hidden="false" customHeight="false" outlineLevel="0" collapsed="false">
      <c r="D169" s="1" t="n">
        <f aca="false">D168+1</f>
        <v>168</v>
      </c>
      <c r="E169" s="1" t="n">
        <f aca="false">E168+$B$4</f>
        <v>6400</v>
      </c>
      <c r="F169" s="1" t="n">
        <f aca="false">F168+$B$5</f>
        <v>1014.00833333333</v>
      </c>
      <c r="I169" s="1" t="s">
        <v>184</v>
      </c>
      <c r="J169" s="1" t="str">
        <f aca="false">"( WIRE "&amp;D169&amp;" )"</f>
        <v>( WIRE 168 )</v>
      </c>
      <c r="K169" s="1" t="str">
        <f aca="false">"X"&amp;$E169</f>
        <v>X6400</v>
      </c>
      <c r="L169" s="1" t="str">
        <f aca="false">"Y"&amp;F169</f>
        <v>Y1014.00833333333</v>
      </c>
      <c r="M169" s="1" t="str">
        <f aca="false">"G111"</f>
        <v>G111</v>
      </c>
      <c r="O169" s="1" t="str">
        <f aca="false">I169&amp;" "&amp;J169&amp;" "&amp;K169&amp;" "&amp;L169&amp;" "&amp;M169</f>
        <v>N168 ( WIRE 168 ) X6400 Y1014.00833333333 G111</v>
      </c>
    </row>
    <row r="170" customFormat="false" ht="13.8" hidden="false" customHeight="false" outlineLevel="0" collapsed="false">
      <c r="D170" s="1" t="n">
        <f aca="false">D169+1</f>
        <v>169</v>
      </c>
      <c r="E170" s="1" t="n">
        <f aca="false">E169+$B$4</f>
        <v>6400</v>
      </c>
      <c r="F170" s="1" t="n">
        <f aca="false">F169+$B$5</f>
        <v>1018.8</v>
      </c>
      <c r="I170" s="1" t="s">
        <v>185</v>
      </c>
      <c r="J170" s="1" t="str">
        <f aca="false">"( WIRE "&amp;D170&amp;" )"</f>
        <v>( WIRE 169 )</v>
      </c>
      <c r="K170" s="1" t="str">
        <f aca="false">"X"&amp;$E170</f>
        <v>X6400</v>
      </c>
      <c r="L170" s="1" t="str">
        <f aca="false">"Y"&amp;F170</f>
        <v>Y1018.8</v>
      </c>
      <c r="M170" s="1" t="str">
        <f aca="false">"G111"</f>
        <v>G111</v>
      </c>
      <c r="O170" s="1" t="str">
        <f aca="false">I170&amp;" "&amp;J170&amp;" "&amp;K170&amp;" "&amp;L170&amp;" "&amp;M170</f>
        <v>N169 ( WIRE 169 ) X6400 Y1018.8 G111</v>
      </c>
    </row>
    <row r="171" customFormat="false" ht="13.8" hidden="false" customHeight="false" outlineLevel="0" collapsed="false">
      <c r="D171" s="1" t="n">
        <f aca="false">D170+1</f>
        <v>170</v>
      </c>
      <c r="E171" s="1" t="n">
        <f aca="false">E170+$B$4</f>
        <v>6400</v>
      </c>
      <c r="F171" s="1" t="n">
        <f aca="false">F170+$B$5</f>
        <v>1023.59166666666</v>
      </c>
      <c r="I171" s="1" t="s">
        <v>186</v>
      </c>
      <c r="J171" s="1" t="str">
        <f aca="false">"( WIRE "&amp;D171&amp;" )"</f>
        <v>( WIRE 170 )</v>
      </c>
      <c r="K171" s="1" t="str">
        <f aca="false">"X"&amp;$E171</f>
        <v>X6400</v>
      </c>
      <c r="L171" s="1" t="str">
        <f aca="false">"Y"&amp;F171</f>
        <v>Y1023.59166666666</v>
      </c>
      <c r="M171" s="1" t="str">
        <f aca="false">"G111"</f>
        <v>G111</v>
      </c>
      <c r="O171" s="1" t="str">
        <f aca="false">I171&amp;" "&amp;J171&amp;" "&amp;K171&amp;" "&amp;L171&amp;" "&amp;M171</f>
        <v>N170 ( WIRE 170 ) X6400 Y1023.59166666666 G111</v>
      </c>
    </row>
    <row r="172" customFormat="false" ht="13.8" hidden="false" customHeight="false" outlineLevel="0" collapsed="false">
      <c r="D172" s="1" t="n">
        <f aca="false">D171+1</f>
        <v>171</v>
      </c>
      <c r="E172" s="1" t="n">
        <f aca="false">E171+$B$4</f>
        <v>6400</v>
      </c>
      <c r="F172" s="1" t="n">
        <f aca="false">F171+$B$5</f>
        <v>1028.38333333333</v>
      </c>
      <c r="I172" s="1" t="s">
        <v>187</v>
      </c>
      <c r="J172" s="1" t="str">
        <f aca="false">"( WIRE "&amp;D172&amp;" )"</f>
        <v>( WIRE 171 )</v>
      </c>
      <c r="K172" s="1" t="str">
        <f aca="false">"X"&amp;$E172</f>
        <v>X6400</v>
      </c>
      <c r="L172" s="1" t="str">
        <f aca="false">"Y"&amp;F172</f>
        <v>Y1028.38333333333</v>
      </c>
      <c r="M172" s="1" t="str">
        <f aca="false">"G111"</f>
        <v>G111</v>
      </c>
      <c r="O172" s="1" t="str">
        <f aca="false">I172&amp;" "&amp;J172&amp;" "&amp;K172&amp;" "&amp;L172&amp;" "&amp;M172</f>
        <v>N171 ( WIRE 171 ) X6400 Y1028.38333333333 G111</v>
      </c>
    </row>
    <row r="173" customFormat="false" ht="13.8" hidden="false" customHeight="false" outlineLevel="0" collapsed="false">
      <c r="D173" s="1" t="n">
        <f aca="false">D172+1</f>
        <v>172</v>
      </c>
      <c r="E173" s="1" t="n">
        <f aca="false">E172+$B$4</f>
        <v>6400</v>
      </c>
      <c r="F173" s="1" t="n">
        <f aca="false">F172+$B$5</f>
        <v>1033.175</v>
      </c>
      <c r="I173" s="1" t="s">
        <v>188</v>
      </c>
      <c r="J173" s="1" t="str">
        <f aca="false">"( WIRE "&amp;D173&amp;" )"</f>
        <v>( WIRE 172 )</v>
      </c>
      <c r="K173" s="1" t="str">
        <f aca="false">"X"&amp;$E173</f>
        <v>X6400</v>
      </c>
      <c r="L173" s="1" t="str">
        <f aca="false">"Y"&amp;F173</f>
        <v>Y1033.175</v>
      </c>
      <c r="M173" s="1" t="str">
        <f aca="false">"G111"</f>
        <v>G111</v>
      </c>
      <c r="O173" s="1" t="str">
        <f aca="false">I173&amp;" "&amp;J173&amp;" "&amp;K173&amp;" "&amp;L173&amp;" "&amp;M173</f>
        <v>N172 ( WIRE 172 ) X6400 Y1033.175 G111</v>
      </c>
    </row>
    <row r="174" customFormat="false" ht="13.8" hidden="false" customHeight="false" outlineLevel="0" collapsed="false">
      <c r="D174" s="1" t="n">
        <f aca="false">D173+1</f>
        <v>173</v>
      </c>
      <c r="E174" s="1" t="n">
        <f aca="false">E173+$B$4</f>
        <v>6400</v>
      </c>
      <c r="F174" s="1" t="n">
        <f aca="false">F173+$B$5</f>
        <v>1037.96666666666</v>
      </c>
      <c r="I174" s="1" t="s">
        <v>189</v>
      </c>
      <c r="J174" s="1" t="str">
        <f aca="false">"( WIRE "&amp;D174&amp;" )"</f>
        <v>( WIRE 173 )</v>
      </c>
      <c r="K174" s="1" t="str">
        <f aca="false">"X"&amp;$E174</f>
        <v>X6400</v>
      </c>
      <c r="L174" s="1" t="str">
        <f aca="false">"Y"&amp;F174</f>
        <v>Y1037.96666666666</v>
      </c>
      <c r="M174" s="1" t="str">
        <f aca="false">"G111"</f>
        <v>G111</v>
      </c>
      <c r="O174" s="1" t="str">
        <f aca="false">I174&amp;" "&amp;J174&amp;" "&amp;K174&amp;" "&amp;L174&amp;" "&amp;M174</f>
        <v>N173 ( WIRE 173 ) X6400 Y1037.96666666666 G111</v>
      </c>
    </row>
    <row r="175" customFormat="false" ht="13.8" hidden="false" customHeight="false" outlineLevel="0" collapsed="false">
      <c r="D175" s="1" t="n">
        <f aca="false">D174+1</f>
        <v>174</v>
      </c>
      <c r="E175" s="1" t="n">
        <f aca="false">E174+$B$4</f>
        <v>6400</v>
      </c>
      <c r="F175" s="1" t="n">
        <f aca="false">F174+$B$5</f>
        <v>1042.75833333333</v>
      </c>
      <c r="I175" s="1" t="s">
        <v>190</v>
      </c>
      <c r="J175" s="1" t="str">
        <f aca="false">"( WIRE "&amp;D175&amp;" )"</f>
        <v>( WIRE 174 )</v>
      </c>
      <c r="K175" s="1" t="str">
        <f aca="false">"X"&amp;$E175</f>
        <v>X6400</v>
      </c>
      <c r="L175" s="1" t="str">
        <f aca="false">"Y"&amp;F175</f>
        <v>Y1042.75833333333</v>
      </c>
      <c r="M175" s="1" t="str">
        <f aca="false">"G111"</f>
        <v>G111</v>
      </c>
      <c r="O175" s="1" t="str">
        <f aca="false">I175&amp;" "&amp;J175&amp;" "&amp;K175&amp;" "&amp;L175&amp;" "&amp;M175</f>
        <v>N174 ( WIRE 174 ) X6400 Y1042.75833333333 G111</v>
      </c>
    </row>
    <row r="176" customFormat="false" ht="13.8" hidden="false" customHeight="false" outlineLevel="0" collapsed="false">
      <c r="D176" s="1" t="n">
        <f aca="false">D175+1</f>
        <v>175</v>
      </c>
      <c r="E176" s="1" t="n">
        <f aca="false">E175+$B$4</f>
        <v>6400</v>
      </c>
      <c r="F176" s="1" t="n">
        <f aca="false">F175+$B$5</f>
        <v>1047.55</v>
      </c>
      <c r="I176" s="1" t="s">
        <v>191</v>
      </c>
      <c r="J176" s="1" t="str">
        <f aca="false">"( WIRE "&amp;D176&amp;" )"</f>
        <v>( WIRE 175 )</v>
      </c>
      <c r="K176" s="1" t="str">
        <f aca="false">"X"&amp;$E176</f>
        <v>X6400</v>
      </c>
      <c r="L176" s="1" t="str">
        <f aca="false">"Y"&amp;F176</f>
        <v>Y1047.55</v>
      </c>
      <c r="M176" s="1" t="str">
        <f aca="false">"G111"</f>
        <v>G111</v>
      </c>
      <c r="O176" s="1" t="str">
        <f aca="false">I176&amp;" "&amp;J176&amp;" "&amp;K176&amp;" "&amp;L176&amp;" "&amp;M176</f>
        <v>N175 ( WIRE 175 ) X6400 Y1047.55 G111</v>
      </c>
    </row>
    <row r="177" customFormat="false" ht="13.8" hidden="false" customHeight="false" outlineLevel="0" collapsed="false">
      <c r="D177" s="1" t="n">
        <f aca="false">D176+1</f>
        <v>176</v>
      </c>
      <c r="E177" s="1" t="n">
        <f aca="false">E176+$B$4</f>
        <v>6400</v>
      </c>
      <c r="F177" s="1" t="n">
        <f aca="false">F176+$B$5</f>
        <v>1052.34166666666</v>
      </c>
      <c r="I177" s="1" t="s">
        <v>192</v>
      </c>
      <c r="J177" s="1" t="str">
        <f aca="false">"( WIRE "&amp;D177&amp;" )"</f>
        <v>( WIRE 176 )</v>
      </c>
      <c r="K177" s="1" t="str">
        <f aca="false">"X"&amp;$E177</f>
        <v>X6400</v>
      </c>
      <c r="L177" s="1" t="str">
        <f aca="false">"Y"&amp;F177</f>
        <v>Y1052.34166666666</v>
      </c>
      <c r="M177" s="1" t="str">
        <f aca="false">"G111"</f>
        <v>G111</v>
      </c>
      <c r="O177" s="1" t="str">
        <f aca="false">I177&amp;" "&amp;J177&amp;" "&amp;K177&amp;" "&amp;L177&amp;" "&amp;M177</f>
        <v>N176 ( WIRE 176 ) X6400 Y1052.34166666666 G111</v>
      </c>
    </row>
    <row r="178" customFormat="false" ht="13.8" hidden="false" customHeight="false" outlineLevel="0" collapsed="false">
      <c r="D178" s="1" t="n">
        <f aca="false">D177+1</f>
        <v>177</v>
      </c>
      <c r="E178" s="1" t="n">
        <f aca="false">E177+$B$4</f>
        <v>6400</v>
      </c>
      <c r="F178" s="1" t="n">
        <f aca="false">F177+$B$5</f>
        <v>1057.13333333333</v>
      </c>
      <c r="I178" s="1" t="s">
        <v>193</v>
      </c>
      <c r="J178" s="1" t="str">
        <f aca="false">"( WIRE "&amp;D178&amp;" )"</f>
        <v>( WIRE 177 )</v>
      </c>
      <c r="K178" s="1" t="str">
        <f aca="false">"X"&amp;$E178</f>
        <v>X6400</v>
      </c>
      <c r="L178" s="1" t="str">
        <f aca="false">"Y"&amp;F178</f>
        <v>Y1057.13333333333</v>
      </c>
      <c r="M178" s="1" t="str">
        <f aca="false">"G111"</f>
        <v>G111</v>
      </c>
      <c r="O178" s="1" t="str">
        <f aca="false">I178&amp;" "&amp;J178&amp;" "&amp;K178&amp;" "&amp;L178&amp;" "&amp;M178</f>
        <v>N177 ( WIRE 177 ) X6400 Y1057.13333333333 G111</v>
      </c>
    </row>
    <row r="179" customFormat="false" ht="13.8" hidden="false" customHeight="false" outlineLevel="0" collapsed="false">
      <c r="D179" s="1" t="n">
        <f aca="false">D178+1</f>
        <v>178</v>
      </c>
      <c r="E179" s="1" t="n">
        <f aca="false">E178+$B$4</f>
        <v>6400</v>
      </c>
      <c r="F179" s="1" t="n">
        <f aca="false">F178+$B$5</f>
        <v>1061.925</v>
      </c>
      <c r="I179" s="1" t="s">
        <v>194</v>
      </c>
      <c r="J179" s="1" t="str">
        <f aca="false">"( WIRE "&amp;D179&amp;" )"</f>
        <v>( WIRE 178 )</v>
      </c>
      <c r="K179" s="1" t="str">
        <f aca="false">"X"&amp;$E179</f>
        <v>X6400</v>
      </c>
      <c r="L179" s="1" t="str">
        <f aca="false">"Y"&amp;F179</f>
        <v>Y1061.925</v>
      </c>
      <c r="M179" s="1" t="str">
        <f aca="false">"G111"</f>
        <v>G111</v>
      </c>
      <c r="O179" s="1" t="str">
        <f aca="false">I179&amp;" "&amp;J179&amp;" "&amp;K179&amp;" "&amp;L179&amp;" "&amp;M179</f>
        <v>N178 ( WIRE 178 ) X6400 Y1061.925 G111</v>
      </c>
    </row>
    <row r="180" customFormat="false" ht="13.8" hidden="false" customHeight="false" outlineLevel="0" collapsed="false">
      <c r="D180" s="1" t="n">
        <f aca="false">D179+1</f>
        <v>179</v>
      </c>
      <c r="E180" s="1" t="n">
        <f aca="false">E179+$B$4</f>
        <v>6400</v>
      </c>
      <c r="F180" s="1" t="n">
        <f aca="false">F179+$B$5</f>
        <v>1066.71666666666</v>
      </c>
      <c r="I180" s="1" t="s">
        <v>195</v>
      </c>
      <c r="J180" s="1" t="str">
        <f aca="false">"( WIRE "&amp;D180&amp;" )"</f>
        <v>( WIRE 179 )</v>
      </c>
      <c r="K180" s="1" t="str">
        <f aca="false">"X"&amp;$E180</f>
        <v>X6400</v>
      </c>
      <c r="L180" s="1" t="str">
        <f aca="false">"Y"&amp;F180</f>
        <v>Y1066.71666666666</v>
      </c>
      <c r="M180" s="1" t="str">
        <f aca="false">"G111"</f>
        <v>G111</v>
      </c>
      <c r="O180" s="1" t="str">
        <f aca="false">I180&amp;" "&amp;J180&amp;" "&amp;K180&amp;" "&amp;L180&amp;" "&amp;M180</f>
        <v>N179 ( WIRE 179 ) X6400 Y1066.71666666666 G111</v>
      </c>
    </row>
    <row r="181" customFormat="false" ht="13.8" hidden="false" customHeight="false" outlineLevel="0" collapsed="false">
      <c r="D181" s="1" t="n">
        <f aca="false">D180+1</f>
        <v>180</v>
      </c>
      <c r="E181" s="1" t="n">
        <f aca="false">E180+$B$4</f>
        <v>6400</v>
      </c>
      <c r="F181" s="1" t="n">
        <f aca="false">F180+$B$5</f>
        <v>1071.50833333333</v>
      </c>
      <c r="I181" s="1" t="s">
        <v>196</v>
      </c>
      <c r="J181" s="1" t="str">
        <f aca="false">"( WIRE "&amp;D181&amp;" )"</f>
        <v>( WIRE 180 )</v>
      </c>
      <c r="K181" s="1" t="str">
        <f aca="false">"X"&amp;$E181</f>
        <v>X6400</v>
      </c>
      <c r="L181" s="1" t="str">
        <f aca="false">"Y"&amp;F181</f>
        <v>Y1071.50833333333</v>
      </c>
      <c r="M181" s="1" t="str">
        <f aca="false">"G111"</f>
        <v>G111</v>
      </c>
      <c r="O181" s="1" t="str">
        <f aca="false">I181&amp;" "&amp;J181&amp;" "&amp;K181&amp;" "&amp;L181&amp;" "&amp;M181</f>
        <v>N180 ( WIRE 180 ) X6400 Y1071.50833333333 G111</v>
      </c>
    </row>
    <row r="182" customFormat="false" ht="13.8" hidden="false" customHeight="false" outlineLevel="0" collapsed="false">
      <c r="D182" s="1" t="n">
        <f aca="false">D181+1</f>
        <v>181</v>
      </c>
      <c r="E182" s="1" t="n">
        <f aca="false">E181+$B$4</f>
        <v>6400</v>
      </c>
      <c r="F182" s="1" t="n">
        <f aca="false">F181+$B$5</f>
        <v>1076.3</v>
      </c>
      <c r="I182" s="1" t="s">
        <v>197</v>
      </c>
      <c r="J182" s="1" t="str">
        <f aca="false">"( WIRE "&amp;D182&amp;" )"</f>
        <v>( WIRE 181 )</v>
      </c>
      <c r="K182" s="1" t="str">
        <f aca="false">"X"&amp;$E182</f>
        <v>X6400</v>
      </c>
      <c r="L182" s="1" t="str">
        <f aca="false">"Y"&amp;F182</f>
        <v>Y1076.3</v>
      </c>
      <c r="M182" s="1" t="str">
        <f aca="false">"G111"</f>
        <v>G111</v>
      </c>
      <c r="O182" s="1" t="str">
        <f aca="false">I182&amp;" "&amp;J182&amp;" "&amp;K182&amp;" "&amp;L182&amp;" "&amp;M182</f>
        <v>N181 ( WIRE 181 ) X6400 Y1076.3 G111</v>
      </c>
    </row>
    <row r="183" customFormat="false" ht="13.8" hidden="false" customHeight="false" outlineLevel="0" collapsed="false">
      <c r="D183" s="1" t="n">
        <f aca="false">D182+1</f>
        <v>182</v>
      </c>
      <c r="E183" s="1" t="n">
        <f aca="false">E182+$B$4</f>
        <v>6400</v>
      </c>
      <c r="F183" s="1" t="n">
        <f aca="false">F182+$B$5</f>
        <v>1081.09166666666</v>
      </c>
      <c r="I183" s="1" t="s">
        <v>198</v>
      </c>
      <c r="J183" s="1" t="str">
        <f aca="false">"( WIRE "&amp;D183&amp;" )"</f>
        <v>( WIRE 182 )</v>
      </c>
      <c r="K183" s="1" t="str">
        <f aca="false">"X"&amp;$E183</f>
        <v>X6400</v>
      </c>
      <c r="L183" s="1" t="str">
        <f aca="false">"Y"&amp;F183</f>
        <v>Y1081.09166666666</v>
      </c>
      <c r="M183" s="1" t="str">
        <f aca="false">"G111"</f>
        <v>G111</v>
      </c>
      <c r="O183" s="1" t="str">
        <f aca="false">I183&amp;" "&amp;J183&amp;" "&amp;K183&amp;" "&amp;L183&amp;" "&amp;M183</f>
        <v>N182 ( WIRE 182 ) X6400 Y1081.09166666666 G111</v>
      </c>
    </row>
    <row r="184" customFormat="false" ht="13.8" hidden="false" customHeight="false" outlineLevel="0" collapsed="false">
      <c r="D184" s="1" t="n">
        <f aca="false">D183+1</f>
        <v>183</v>
      </c>
      <c r="E184" s="1" t="n">
        <f aca="false">E183+$B$4</f>
        <v>6400</v>
      </c>
      <c r="F184" s="1" t="n">
        <f aca="false">F183+$B$5</f>
        <v>1085.88333333333</v>
      </c>
      <c r="I184" s="1" t="s">
        <v>199</v>
      </c>
      <c r="J184" s="1" t="str">
        <f aca="false">"( WIRE "&amp;D184&amp;" )"</f>
        <v>( WIRE 183 )</v>
      </c>
      <c r="K184" s="1" t="str">
        <f aca="false">"X"&amp;$E184</f>
        <v>X6400</v>
      </c>
      <c r="L184" s="1" t="str">
        <f aca="false">"Y"&amp;F184</f>
        <v>Y1085.88333333333</v>
      </c>
      <c r="M184" s="1" t="str">
        <f aca="false">"G111"</f>
        <v>G111</v>
      </c>
      <c r="O184" s="1" t="str">
        <f aca="false">I184&amp;" "&amp;J184&amp;" "&amp;K184&amp;" "&amp;L184&amp;" "&amp;M184</f>
        <v>N183 ( WIRE 183 ) X6400 Y1085.88333333333 G111</v>
      </c>
    </row>
    <row r="185" customFormat="false" ht="13.8" hidden="false" customHeight="false" outlineLevel="0" collapsed="false">
      <c r="D185" s="1" t="n">
        <f aca="false">D184+1</f>
        <v>184</v>
      </c>
      <c r="E185" s="1" t="n">
        <f aca="false">E184+$B$4</f>
        <v>6400</v>
      </c>
      <c r="F185" s="1" t="n">
        <f aca="false">F184+$B$5</f>
        <v>1090.675</v>
      </c>
      <c r="I185" s="1" t="s">
        <v>200</v>
      </c>
      <c r="J185" s="1" t="str">
        <f aca="false">"( WIRE "&amp;D185&amp;" )"</f>
        <v>( WIRE 184 )</v>
      </c>
      <c r="K185" s="1" t="str">
        <f aca="false">"X"&amp;$E185</f>
        <v>X6400</v>
      </c>
      <c r="L185" s="1" t="str">
        <f aca="false">"Y"&amp;F185</f>
        <v>Y1090.675</v>
      </c>
      <c r="M185" s="1" t="str">
        <f aca="false">"G111"</f>
        <v>G111</v>
      </c>
      <c r="O185" s="1" t="str">
        <f aca="false">I185&amp;" "&amp;J185&amp;" "&amp;K185&amp;" "&amp;L185&amp;" "&amp;M185</f>
        <v>N184 ( WIRE 184 ) X6400 Y1090.675 G111</v>
      </c>
    </row>
    <row r="186" customFormat="false" ht="13.8" hidden="false" customHeight="false" outlineLevel="0" collapsed="false">
      <c r="D186" s="1" t="n">
        <f aca="false">D185+1</f>
        <v>185</v>
      </c>
      <c r="E186" s="1" t="n">
        <f aca="false">E185+$B$4</f>
        <v>6400</v>
      </c>
      <c r="F186" s="1" t="n">
        <f aca="false">F185+$B$5</f>
        <v>1095.46666666666</v>
      </c>
      <c r="I186" s="1" t="s">
        <v>201</v>
      </c>
      <c r="J186" s="1" t="str">
        <f aca="false">"( WIRE "&amp;D186&amp;" )"</f>
        <v>( WIRE 185 )</v>
      </c>
      <c r="K186" s="1" t="str">
        <f aca="false">"X"&amp;$E186</f>
        <v>X6400</v>
      </c>
      <c r="L186" s="1" t="str">
        <f aca="false">"Y"&amp;F186</f>
        <v>Y1095.46666666666</v>
      </c>
      <c r="M186" s="1" t="str">
        <f aca="false">"G111"</f>
        <v>G111</v>
      </c>
      <c r="O186" s="1" t="str">
        <f aca="false">I186&amp;" "&amp;J186&amp;" "&amp;K186&amp;" "&amp;L186&amp;" "&amp;M186</f>
        <v>N185 ( WIRE 185 ) X6400 Y1095.46666666666 G111</v>
      </c>
    </row>
    <row r="187" customFormat="false" ht="13.8" hidden="false" customHeight="false" outlineLevel="0" collapsed="false">
      <c r="D187" s="1" t="n">
        <f aca="false">D186+1</f>
        <v>186</v>
      </c>
      <c r="E187" s="1" t="n">
        <f aca="false">E186+$B$4</f>
        <v>6400</v>
      </c>
      <c r="F187" s="1" t="n">
        <f aca="false">F186+$B$5</f>
        <v>1100.25833333333</v>
      </c>
      <c r="I187" s="1" t="s">
        <v>202</v>
      </c>
      <c r="J187" s="1" t="str">
        <f aca="false">"( WIRE "&amp;D187&amp;" )"</f>
        <v>( WIRE 186 )</v>
      </c>
      <c r="K187" s="1" t="str">
        <f aca="false">"X"&amp;$E187</f>
        <v>X6400</v>
      </c>
      <c r="L187" s="1" t="str">
        <f aca="false">"Y"&amp;F187</f>
        <v>Y1100.25833333333</v>
      </c>
      <c r="M187" s="1" t="str">
        <f aca="false">"G111"</f>
        <v>G111</v>
      </c>
      <c r="O187" s="1" t="str">
        <f aca="false">I187&amp;" "&amp;J187&amp;" "&amp;K187&amp;" "&amp;L187&amp;" "&amp;M187</f>
        <v>N186 ( WIRE 186 ) X6400 Y1100.25833333333 G111</v>
      </c>
    </row>
    <row r="188" customFormat="false" ht="13.8" hidden="false" customHeight="false" outlineLevel="0" collapsed="false">
      <c r="D188" s="1" t="n">
        <f aca="false">D187+1</f>
        <v>187</v>
      </c>
      <c r="E188" s="1" t="n">
        <f aca="false">E187+$B$4</f>
        <v>6400</v>
      </c>
      <c r="F188" s="1" t="n">
        <f aca="false">F187+$B$5</f>
        <v>1105.05</v>
      </c>
      <c r="I188" s="1" t="s">
        <v>203</v>
      </c>
      <c r="J188" s="1" t="str">
        <f aca="false">"( WIRE "&amp;D188&amp;" )"</f>
        <v>( WIRE 187 )</v>
      </c>
      <c r="K188" s="1" t="str">
        <f aca="false">"X"&amp;$E188</f>
        <v>X6400</v>
      </c>
      <c r="L188" s="1" t="str">
        <f aca="false">"Y"&amp;F188</f>
        <v>Y1105.05</v>
      </c>
      <c r="M188" s="1" t="str">
        <f aca="false">"G111"</f>
        <v>G111</v>
      </c>
      <c r="O188" s="1" t="str">
        <f aca="false">I188&amp;" "&amp;J188&amp;" "&amp;K188&amp;" "&amp;L188&amp;" "&amp;M188</f>
        <v>N187 ( WIRE 187 ) X6400 Y1105.05 G111</v>
      </c>
    </row>
    <row r="189" customFormat="false" ht="13.8" hidden="false" customHeight="false" outlineLevel="0" collapsed="false">
      <c r="D189" s="1" t="n">
        <f aca="false">D188+1</f>
        <v>188</v>
      </c>
      <c r="E189" s="1" t="n">
        <f aca="false">E188+$B$4</f>
        <v>6400</v>
      </c>
      <c r="F189" s="1" t="n">
        <f aca="false">F188+$B$5</f>
        <v>1109.84166666666</v>
      </c>
      <c r="I189" s="1" t="s">
        <v>204</v>
      </c>
      <c r="J189" s="1" t="str">
        <f aca="false">"( WIRE "&amp;D189&amp;" )"</f>
        <v>( WIRE 188 )</v>
      </c>
      <c r="K189" s="1" t="str">
        <f aca="false">"X"&amp;$E189</f>
        <v>X6400</v>
      </c>
      <c r="L189" s="1" t="str">
        <f aca="false">"Y"&amp;F189</f>
        <v>Y1109.84166666666</v>
      </c>
      <c r="M189" s="1" t="str">
        <f aca="false">"G111"</f>
        <v>G111</v>
      </c>
      <c r="O189" s="1" t="str">
        <f aca="false">I189&amp;" "&amp;J189&amp;" "&amp;K189&amp;" "&amp;L189&amp;" "&amp;M189</f>
        <v>N188 ( WIRE 188 ) X6400 Y1109.84166666666 G111</v>
      </c>
    </row>
    <row r="190" customFormat="false" ht="13.8" hidden="false" customHeight="false" outlineLevel="0" collapsed="false">
      <c r="D190" s="1" t="n">
        <f aca="false">D189+1</f>
        <v>189</v>
      </c>
      <c r="E190" s="1" t="n">
        <f aca="false">E189+$B$4</f>
        <v>6400</v>
      </c>
      <c r="F190" s="1" t="n">
        <f aca="false">F189+$B$5</f>
        <v>1114.63333333333</v>
      </c>
      <c r="I190" s="1" t="s">
        <v>205</v>
      </c>
      <c r="J190" s="1" t="str">
        <f aca="false">"( WIRE "&amp;D190&amp;" )"</f>
        <v>( WIRE 189 )</v>
      </c>
      <c r="K190" s="1" t="str">
        <f aca="false">"X"&amp;$E190</f>
        <v>X6400</v>
      </c>
      <c r="L190" s="1" t="str">
        <f aca="false">"Y"&amp;F190</f>
        <v>Y1114.63333333333</v>
      </c>
      <c r="M190" s="1" t="str">
        <f aca="false">"G111"</f>
        <v>G111</v>
      </c>
      <c r="O190" s="1" t="str">
        <f aca="false">I190&amp;" "&amp;J190&amp;" "&amp;K190&amp;" "&amp;L190&amp;" "&amp;M190</f>
        <v>N189 ( WIRE 189 ) X6400 Y1114.63333333333 G111</v>
      </c>
    </row>
    <row r="191" customFormat="false" ht="13.8" hidden="false" customHeight="false" outlineLevel="0" collapsed="false">
      <c r="D191" s="1" t="n">
        <f aca="false">D190+1</f>
        <v>190</v>
      </c>
      <c r="E191" s="1" t="n">
        <f aca="false">E190+$B$4</f>
        <v>6400</v>
      </c>
      <c r="F191" s="1" t="n">
        <f aca="false">F190+$B$5</f>
        <v>1119.425</v>
      </c>
      <c r="I191" s="1" t="s">
        <v>206</v>
      </c>
      <c r="J191" s="1" t="str">
        <f aca="false">"( WIRE "&amp;D191&amp;" )"</f>
        <v>( WIRE 190 )</v>
      </c>
      <c r="K191" s="1" t="str">
        <f aca="false">"X"&amp;$E191</f>
        <v>X6400</v>
      </c>
      <c r="L191" s="1" t="str">
        <f aca="false">"Y"&amp;F191</f>
        <v>Y1119.425</v>
      </c>
      <c r="M191" s="1" t="str">
        <f aca="false">"G111"</f>
        <v>G111</v>
      </c>
      <c r="O191" s="1" t="str">
        <f aca="false">I191&amp;" "&amp;J191&amp;" "&amp;K191&amp;" "&amp;L191&amp;" "&amp;M191</f>
        <v>N190 ( WIRE 190 ) X6400 Y1119.425 G111</v>
      </c>
    </row>
    <row r="192" customFormat="false" ht="13.8" hidden="false" customHeight="false" outlineLevel="0" collapsed="false">
      <c r="D192" s="1" t="n">
        <f aca="false">D191+1</f>
        <v>191</v>
      </c>
      <c r="E192" s="1" t="n">
        <f aca="false">E191+$B$4</f>
        <v>6400</v>
      </c>
      <c r="F192" s="1" t="n">
        <f aca="false">F191+$B$5</f>
        <v>1124.21666666667</v>
      </c>
      <c r="I192" s="1" t="s">
        <v>207</v>
      </c>
      <c r="J192" s="1" t="str">
        <f aca="false">"( WIRE "&amp;D192&amp;" )"</f>
        <v>( WIRE 191 )</v>
      </c>
      <c r="K192" s="1" t="str">
        <f aca="false">"X"&amp;$E192</f>
        <v>X6400</v>
      </c>
      <c r="L192" s="1" t="str">
        <f aca="false">"Y"&amp;F192</f>
        <v>Y1124.21666666667</v>
      </c>
      <c r="M192" s="1" t="str">
        <f aca="false">"G111"</f>
        <v>G111</v>
      </c>
      <c r="O192" s="1" t="str">
        <f aca="false">I192&amp;" "&amp;J192&amp;" "&amp;K192&amp;" "&amp;L192&amp;" "&amp;M192</f>
        <v>N191 ( WIRE 191 ) X6400 Y1124.21666666667 G111</v>
      </c>
    </row>
    <row r="193" customFormat="false" ht="13.8" hidden="false" customHeight="false" outlineLevel="0" collapsed="false">
      <c r="D193" s="1" t="n">
        <f aca="false">D192+1</f>
        <v>192</v>
      </c>
      <c r="E193" s="1" t="n">
        <f aca="false">E192+$B$4</f>
        <v>6400</v>
      </c>
      <c r="F193" s="1" t="n">
        <f aca="false">F192+$B$5</f>
        <v>1129.00833333333</v>
      </c>
      <c r="I193" s="1" t="s">
        <v>208</v>
      </c>
      <c r="J193" s="1" t="str">
        <f aca="false">"( WIRE "&amp;D193&amp;" )"</f>
        <v>( WIRE 192 )</v>
      </c>
      <c r="K193" s="1" t="str">
        <f aca="false">"X"&amp;$E193</f>
        <v>X6400</v>
      </c>
      <c r="L193" s="1" t="str">
        <f aca="false">"Y"&amp;F193</f>
        <v>Y1129.00833333333</v>
      </c>
      <c r="M193" s="1" t="str">
        <f aca="false">"G111"</f>
        <v>G111</v>
      </c>
      <c r="O193" s="1" t="str">
        <f aca="false">I193&amp;" "&amp;J193&amp;" "&amp;K193&amp;" "&amp;L193&amp;" "&amp;M193</f>
        <v>N192 ( WIRE 192 ) X6400 Y1129.00833333333 G111</v>
      </c>
    </row>
    <row r="194" customFormat="false" ht="13.8" hidden="false" customHeight="false" outlineLevel="0" collapsed="false">
      <c r="D194" s="1" t="n">
        <f aca="false">D193+1</f>
        <v>193</v>
      </c>
      <c r="E194" s="1" t="n">
        <f aca="false">E193+$B$4</f>
        <v>6400</v>
      </c>
      <c r="F194" s="1" t="n">
        <f aca="false">F193+$B$5</f>
        <v>1133.8</v>
      </c>
      <c r="I194" s="1" t="s">
        <v>209</v>
      </c>
      <c r="J194" s="1" t="str">
        <f aca="false">"( WIRE "&amp;D194&amp;" )"</f>
        <v>( WIRE 193 )</v>
      </c>
      <c r="K194" s="1" t="str">
        <f aca="false">"X"&amp;$E194</f>
        <v>X6400</v>
      </c>
      <c r="L194" s="1" t="str">
        <f aca="false">"Y"&amp;F194</f>
        <v>Y1133.8</v>
      </c>
      <c r="M194" s="1" t="str">
        <f aca="false">"G111"</f>
        <v>G111</v>
      </c>
      <c r="O194" s="1" t="str">
        <f aca="false">I194&amp;" "&amp;J194&amp;" "&amp;K194&amp;" "&amp;L194&amp;" "&amp;M194</f>
        <v>N193 ( WIRE 193 ) X6400 Y1133.8 G111</v>
      </c>
    </row>
    <row r="195" customFormat="false" ht="13.8" hidden="false" customHeight="false" outlineLevel="0" collapsed="false">
      <c r="D195" s="1" t="n">
        <f aca="false">D194+1</f>
        <v>194</v>
      </c>
      <c r="E195" s="1" t="n">
        <f aca="false">E194+$B$4</f>
        <v>6400</v>
      </c>
      <c r="F195" s="1" t="n">
        <f aca="false">F194+$B$5</f>
        <v>1138.59166666667</v>
      </c>
      <c r="I195" s="1" t="s">
        <v>210</v>
      </c>
      <c r="J195" s="1" t="str">
        <f aca="false">"( WIRE "&amp;D195&amp;" )"</f>
        <v>( WIRE 194 )</v>
      </c>
      <c r="K195" s="1" t="str">
        <f aca="false">"X"&amp;$E195</f>
        <v>X6400</v>
      </c>
      <c r="L195" s="1" t="str">
        <f aca="false">"Y"&amp;F195</f>
        <v>Y1138.59166666667</v>
      </c>
      <c r="M195" s="1" t="str">
        <f aca="false">"G111"</f>
        <v>G111</v>
      </c>
      <c r="O195" s="1" t="str">
        <f aca="false">I195&amp;" "&amp;J195&amp;" "&amp;K195&amp;" "&amp;L195&amp;" "&amp;M195</f>
        <v>N194 ( WIRE 194 ) X6400 Y1138.59166666667 G111</v>
      </c>
    </row>
    <row r="196" customFormat="false" ht="13.8" hidden="false" customHeight="false" outlineLevel="0" collapsed="false">
      <c r="D196" s="1" t="n">
        <f aca="false">D195+1</f>
        <v>195</v>
      </c>
      <c r="E196" s="1" t="n">
        <f aca="false">E195+$B$4</f>
        <v>6400</v>
      </c>
      <c r="F196" s="1" t="n">
        <f aca="false">F195+$B$5</f>
        <v>1143.38333333333</v>
      </c>
      <c r="I196" s="1" t="s">
        <v>211</v>
      </c>
      <c r="J196" s="1" t="str">
        <f aca="false">"( WIRE "&amp;D196&amp;" )"</f>
        <v>( WIRE 195 )</v>
      </c>
      <c r="K196" s="1" t="str">
        <f aca="false">"X"&amp;$E196</f>
        <v>X6400</v>
      </c>
      <c r="L196" s="1" t="str">
        <f aca="false">"Y"&amp;F196</f>
        <v>Y1143.38333333333</v>
      </c>
      <c r="M196" s="1" t="str">
        <f aca="false">"G111"</f>
        <v>G111</v>
      </c>
      <c r="O196" s="1" t="str">
        <f aca="false">I196&amp;" "&amp;J196&amp;" "&amp;K196&amp;" "&amp;L196&amp;" "&amp;M196</f>
        <v>N195 ( WIRE 195 ) X6400 Y1143.38333333333 G111</v>
      </c>
    </row>
    <row r="197" customFormat="false" ht="13.8" hidden="false" customHeight="false" outlineLevel="0" collapsed="false">
      <c r="D197" s="1" t="n">
        <f aca="false">D196+1</f>
        <v>196</v>
      </c>
      <c r="E197" s="1" t="n">
        <f aca="false">E196+$B$4</f>
        <v>6400</v>
      </c>
      <c r="F197" s="1" t="n">
        <f aca="false">F196+$B$5</f>
        <v>1148.175</v>
      </c>
      <c r="I197" s="1" t="s">
        <v>212</v>
      </c>
      <c r="J197" s="1" t="str">
        <f aca="false">"( WIRE "&amp;D197&amp;" )"</f>
        <v>( WIRE 196 )</v>
      </c>
      <c r="K197" s="1" t="str">
        <f aca="false">"X"&amp;$E197</f>
        <v>X6400</v>
      </c>
      <c r="L197" s="1" t="str">
        <f aca="false">"Y"&amp;F197</f>
        <v>Y1148.175</v>
      </c>
      <c r="M197" s="1" t="str">
        <f aca="false">"G111"</f>
        <v>G111</v>
      </c>
      <c r="O197" s="1" t="str">
        <f aca="false">I197&amp;" "&amp;J197&amp;" "&amp;K197&amp;" "&amp;L197&amp;" "&amp;M197</f>
        <v>N196 ( WIRE 196 ) X6400 Y1148.175 G111</v>
      </c>
    </row>
    <row r="198" customFormat="false" ht="13.8" hidden="false" customHeight="false" outlineLevel="0" collapsed="false">
      <c r="D198" s="1" t="n">
        <f aca="false">D197+1</f>
        <v>197</v>
      </c>
      <c r="E198" s="1" t="n">
        <f aca="false">E197+$B$4</f>
        <v>6400</v>
      </c>
      <c r="F198" s="1" t="n">
        <f aca="false">F197+$B$5</f>
        <v>1152.96666666667</v>
      </c>
      <c r="I198" s="1" t="s">
        <v>213</v>
      </c>
      <c r="J198" s="1" t="str">
        <f aca="false">"( WIRE "&amp;D198&amp;" )"</f>
        <v>( WIRE 197 )</v>
      </c>
      <c r="K198" s="1" t="str">
        <f aca="false">"X"&amp;$E198</f>
        <v>X6400</v>
      </c>
      <c r="L198" s="1" t="str">
        <f aca="false">"Y"&amp;F198</f>
        <v>Y1152.96666666667</v>
      </c>
      <c r="M198" s="1" t="str">
        <f aca="false">"G111"</f>
        <v>G111</v>
      </c>
      <c r="O198" s="1" t="str">
        <f aca="false">I198&amp;" "&amp;J198&amp;" "&amp;K198&amp;" "&amp;L198&amp;" "&amp;M198</f>
        <v>N197 ( WIRE 197 ) X6400 Y1152.96666666667 G111</v>
      </c>
    </row>
    <row r="199" customFormat="false" ht="13.8" hidden="false" customHeight="false" outlineLevel="0" collapsed="false">
      <c r="D199" s="1" t="n">
        <f aca="false">D198+1</f>
        <v>198</v>
      </c>
      <c r="E199" s="1" t="n">
        <f aca="false">E198+$B$4</f>
        <v>6400</v>
      </c>
      <c r="F199" s="1" t="n">
        <f aca="false">F198+$B$5</f>
        <v>1157.75833333333</v>
      </c>
      <c r="I199" s="1" t="s">
        <v>214</v>
      </c>
      <c r="J199" s="1" t="str">
        <f aca="false">"( WIRE "&amp;D199&amp;" )"</f>
        <v>( WIRE 198 )</v>
      </c>
      <c r="K199" s="1" t="str">
        <f aca="false">"X"&amp;$E199</f>
        <v>X6400</v>
      </c>
      <c r="L199" s="1" t="str">
        <f aca="false">"Y"&amp;F199</f>
        <v>Y1157.75833333333</v>
      </c>
      <c r="M199" s="1" t="str">
        <f aca="false">"G111"</f>
        <v>G111</v>
      </c>
      <c r="O199" s="1" t="str">
        <f aca="false">I199&amp;" "&amp;J199&amp;" "&amp;K199&amp;" "&amp;L199&amp;" "&amp;M199</f>
        <v>N198 ( WIRE 198 ) X6400 Y1157.75833333333 G111</v>
      </c>
    </row>
    <row r="200" customFormat="false" ht="13.8" hidden="false" customHeight="false" outlineLevel="0" collapsed="false">
      <c r="D200" s="1" t="n">
        <f aca="false">D199+1</f>
        <v>199</v>
      </c>
      <c r="E200" s="1" t="n">
        <f aca="false">E199+$B$4</f>
        <v>6400</v>
      </c>
      <c r="F200" s="1" t="n">
        <f aca="false">F199+$B$5</f>
        <v>1162.55</v>
      </c>
      <c r="I200" s="1" t="s">
        <v>215</v>
      </c>
      <c r="J200" s="1" t="str">
        <f aca="false">"( WIRE "&amp;D200&amp;" )"</f>
        <v>( WIRE 199 )</v>
      </c>
      <c r="K200" s="1" t="str">
        <f aca="false">"X"&amp;$E200</f>
        <v>X6400</v>
      </c>
      <c r="L200" s="1" t="str">
        <f aca="false">"Y"&amp;F200</f>
        <v>Y1162.55</v>
      </c>
      <c r="M200" s="1" t="str">
        <f aca="false">"G111"</f>
        <v>G111</v>
      </c>
      <c r="O200" s="1" t="str">
        <f aca="false">I200&amp;" "&amp;J200&amp;" "&amp;K200&amp;" "&amp;L200&amp;" "&amp;M200</f>
        <v>N199 ( WIRE 199 ) X6400 Y1162.55 G111</v>
      </c>
    </row>
    <row r="201" customFormat="false" ht="13.8" hidden="false" customHeight="false" outlineLevel="0" collapsed="false">
      <c r="D201" s="1" t="n">
        <f aca="false">D200+1</f>
        <v>200</v>
      </c>
      <c r="E201" s="1" t="n">
        <f aca="false">E200+$B$4</f>
        <v>6400</v>
      </c>
      <c r="F201" s="1" t="n">
        <f aca="false">F200+$B$5</f>
        <v>1167.34166666667</v>
      </c>
      <c r="I201" s="1" t="s">
        <v>216</v>
      </c>
      <c r="J201" s="1" t="str">
        <f aca="false">"( WIRE "&amp;D201&amp;" )"</f>
        <v>( WIRE 200 )</v>
      </c>
      <c r="K201" s="1" t="str">
        <f aca="false">"X"&amp;$E201</f>
        <v>X6400</v>
      </c>
      <c r="L201" s="1" t="str">
        <f aca="false">"Y"&amp;F201</f>
        <v>Y1167.34166666667</v>
      </c>
      <c r="M201" s="1" t="str">
        <f aca="false">"G111"</f>
        <v>G111</v>
      </c>
      <c r="O201" s="1" t="str">
        <f aca="false">I201&amp;" "&amp;J201&amp;" "&amp;K201&amp;" "&amp;L201&amp;" "&amp;M201</f>
        <v>N200 ( WIRE 200 ) X6400 Y1167.34166666667 G111</v>
      </c>
    </row>
    <row r="202" customFormat="false" ht="13.8" hidden="false" customHeight="false" outlineLevel="0" collapsed="false">
      <c r="D202" s="1" t="n">
        <f aca="false">D201+1</f>
        <v>201</v>
      </c>
      <c r="E202" s="1" t="n">
        <f aca="false">E201+$B$4</f>
        <v>6400</v>
      </c>
      <c r="F202" s="1" t="n">
        <f aca="false">F201+$B$5</f>
        <v>1172.13333333333</v>
      </c>
      <c r="I202" s="1" t="s">
        <v>217</v>
      </c>
      <c r="J202" s="1" t="str">
        <f aca="false">"( WIRE "&amp;D202&amp;" )"</f>
        <v>( WIRE 201 )</v>
      </c>
      <c r="K202" s="1" t="str">
        <f aca="false">"X"&amp;$E202</f>
        <v>X6400</v>
      </c>
      <c r="L202" s="1" t="str">
        <f aca="false">"Y"&amp;F202</f>
        <v>Y1172.13333333333</v>
      </c>
      <c r="M202" s="1" t="str">
        <f aca="false">"G111"</f>
        <v>G111</v>
      </c>
      <c r="O202" s="1" t="str">
        <f aca="false">I202&amp;" "&amp;J202&amp;" "&amp;K202&amp;" "&amp;L202&amp;" "&amp;M202</f>
        <v>N201 ( WIRE 201 ) X6400 Y1172.13333333333 G111</v>
      </c>
    </row>
    <row r="203" customFormat="false" ht="13.8" hidden="false" customHeight="false" outlineLevel="0" collapsed="false">
      <c r="D203" s="1" t="n">
        <f aca="false">D202+1</f>
        <v>202</v>
      </c>
      <c r="E203" s="1" t="n">
        <f aca="false">E202+$B$4</f>
        <v>6400</v>
      </c>
      <c r="F203" s="1" t="n">
        <f aca="false">F202+$B$5</f>
        <v>1176.925</v>
      </c>
      <c r="I203" s="1" t="s">
        <v>220</v>
      </c>
      <c r="J203" s="1" t="str">
        <f aca="false">"( WIRE "&amp;D203&amp;" )"</f>
        <v>( WIRE 202 )</v>
      </c>
      <c r="K203" s="1" t="str">
        <f aca="false">"X"&amp;$E203</f>
        <v>X6400</v>
      </c>
      <c r="L203" s="1" t="str">
        <f aca="false">"Y"&amp;F203</f>
        <v>Y1176.925</v>
      </c>
      <c r="M203" s="1" t="str">
        <f aca="false">"G111"</f>
        <v>G111</v>
      </c>
      <c r="O203" s="1" t="str">
        <f aca="false">I203&amp;" "&amp;J203&amp;" "&amp;K203&amp;" "&amp;L203&amp;" "&amp;M203</f>
        <v>N202 ( WIRE 202 ) X6400 Y1176.925 G111</v>
      </c>
    </row>
    <row r="204" customFormat="false" ht="13.8" hidden="false" customHeight="false" outlineLevel="0" collapsed="false">
      <c r="D204" s="1" t="n">
        <f aca="false">D203+1</f>
        <v>203</v>
      </c>
      <c r="E204" s="1" t="n">
        <f aca="false">E203+$B$4</f>
        <v>6400</v>
      </c>
      <c r="F204" s="1" t="n">
        <f aca="false">F203+$B$5</f>
        <v>1181.71666666667</v>
      </c>
      <c r="I204" s="1" t="s">
        <v>221</v>
      </c>
      <c r="J204" s="1" t="str">
        <f aca="false">"( WIRE "&amp;D204&amp;" )"</f>
        <v>( WIRE 203 )</v>
      </c>
      <c r="K204" s="1" t="str">
        <f aca="false">"X"&amp;$E204</f>
        <v>X6400</v>
      </c>
      <c r="L204" s="1" t="str">
        <f aca="false">"Y"&amp;F204</f>
        <v>Y1181.71666666667</v>
      </c>
      <c r="M204" s="1" t="str">
        <f aca="false">"G111"</f>
        <v>G111</v>
      </c>
      <c r="O204" s="1" t="str">
        <f aca="false">I204&amp;" "&amp;J204&amp;" "&amp;K204&amp;" "&amp;L204&amp;" "&amp;M204</f>
        <v>N203 ( WIRE 203 ) X6400 Y1181.71666666667 G111</v>
      </c>
    </row>
    <row r="205" customFormat="false" ht="13.8" hidden="false" customHeight="false" outlineLevel="0" collapsed="false">
      <c r="D205" s="1" t="n">
        <f aca="false">D204+1</f>
        <v>204</v>
      </c>
      <c r="E205" s="1" t="n">
        <f aca="false">E204+$B$4</f>
        <v>6400</v>
      </c>
      <c r="F205" s="1" t="n">
        <f aca="false">F204+$B$5</f>
        <v>1186.50833333333</v>
      </c>
      <c r="I205" s="1" t="s">
        <v>222</v>
      </c>
      <c r="J205" s="1" t="str">
        <f aca="false">"( WIRE "&amp;D205&amp;" )"</f>
        <v>( WIRE 204 )</v>
      </c>
      <c r="K205" s="1" t="str">
        <f aca="false">"X"&amp;$E205</f>
        <v>X6400</v>
      </c>
      <c r="L205" s="1" t="str">
        <f aca="false">"Y"&amp;F205</f>
        <v>Y1186.50833333333</v>
      </c>
      <c r="M205" s="1" t="str">
        <f aca="false">"G111"</f>
        <v>G111</v>
      </c>
      <c r="O205" s="1" t="str">
        <f aca="false">I205&amp;" "&amp;J205&amp;" "&amp;K205&amp;" "&amp;L205&amp;" "&amp;M205</f>
        <v>N204 ( WIRE 204 ) X6400 Y1186.50833333333 G111</v>
      </c>
    </row>
    <row r="206" customFormat="false" ht="13.8" hidden="false" customHeight="false" outlineLevel="0" collapsed="false">
      <c r="D206" s="1" t="n">
        <f aca="false">D205+1</f>
        <v>205</v>
      </c>
      <c r="E206" s="1" t="n">
        <f aca="false">E205+$B$4</f>
        <v>6400</v>
      </c>
      <c r="F206" s="1" t="n">
        <f aca="false">F205+$B$5</f>
        <v>1191.3</v>
      </c>
      <c r="I206" s="1" t="s">
        <v>223</v>
      </c>
      <c r="J206" s="1" t="str">
        <f aca="false">"( WIRE "&amp;D206&amp;" )"</f>
        <v>( WIRE 205 )</v>
      </c>
      <c r="K206" s="1" t="str">
        <f aca="false">"X"&amp;$E206</f>
        <v>X6400</v>
      </c>
      <c r="L206" s="1" t="str">
        <f aca="false">"Y"&amp;F206</f>
        <v>Y1191.3</v>
      </c>
      <c r="M206" s="1" t="str">
        <f aca="false">"G111"</f>
        <v>G111</v>
      </c>
      <c r="O206" s="1" t="str">
        <f aca="false">I206&amp;" "&amp;J206&amp;" "&amp;K206&amp;" "&amp;L206&amp;" "&amp;M206</f>
        <v>N205 ( WIRE 205 ) X6400 Y1191.3 G111</v>
      </c>
    </row>
    <row r="207" customFormat="false" ht="13.8" hidden="false" customHeight="false" outlineLevel="0" collapsed="false">
      <c r="D207" s="1" t="n">
        <f aca="false">D206+1</f>
        <v>206</v>
      </c>
      <c r="E207" s="1" t="n">
        <f aca="false">E206+$B$4</f>
        <v>6400</v>
      </c>
      <c r="F207" s="1" t="n">
        <f aca="false">F206+$B$5</f>
        <v>1196.09166666667</v>
      </c>
      <c r="I207" s="1" t="s">
        <v>224</v>
      </c>
      <c r="J207" s="1" t="str">
        <f aca="false">"( WIRE "&amp;D207&amp;" )"</f>
        <v>( WIRE 206 )</v>
      </c>
      <c r="K207" s="1" t="str">
        <f aca="false">"X"&amp;$E207</f>
        <v>X6400</v>
      </c>
      <c r="L207" s="1" t="str">
        <f aca="false">"Y"&amp;F207</f>
        <v>Y1196.09166666667</v>
      </c>
      <c r="M207" s="1" t="str">
        <f aca="false">"G111"</f>
        <v>G111</v>
      </c>
      <c r="O207" s="1" t="str">
        <f aca="false">I207&amp;" "&amp;J207&amp;" "&amp;K207&amp;" "&amp;L207&amp;" "&amp;M207</f>
        <v>N206 ( WIRE 206 ) X6400 Y1196.09166666667 G111</v>
      </c>
    </row>
    <row r="208" customFormat="false" ht="13.8" hidden="false" customHeight="false" outlineLevel="0" collapsed="false">
      <c r="D208" s="1" t="n">
        <f aca="false">D207+1</f>
        <v>207</v>
      </c>
      <c r="E208" s="1" t="n">
        <f aca="false">E207+$B$4</f>
        <v>6400</v>
      </c>
      <c r="F208" s="1" t="n">
        <f aca="false">F207+$B$5</f>
        <v>1200.88333333333</v>
      </c>
      <c r="I208" s="1" t="s">
        <v>225</v>
      </c>
      <c r="J208" s="1" t="str">
        <f aca="false">"( WIRE "&amp;D208&amp;" )"</f>
        <v>( WIRE 207 )</v>
      </c>
      <c r="K208" s="1" t="str">
        <f aca="false">"X"&amp;$E208</f>
        <v>X6400</v>
      </c>
      <c r="L208" s="1" t="str">
        <f aca="false">"Y"&amp;F208</f>
        <v>Y1200.88333333333</v>
      </c>
      <c r="M208" s="1" t="str">
        <f aca="false">"G111"</f>
        <v>G111</v>
      </c>
      <c r="O208" s="1" t="str">
        <f aca="false">I208&amp;" "&amp;J208&amp;" "&amp;K208&amp;" "&amp;L208&amp;" "&amp;M208</f>
        <v>N207 ( WIRE 207 ) X6400 Y1200.88333333333 G111</v>
      </c>
    </row>
    <row r="209" customFormat="false" ht="13.8" hidden="false" customHeight="false" outlineLevel="0" collapsed="false">
      <c r="D209" s="1" t="n">
        <f aca="false">D208+1</f>
        <v>208</v>
      </c>
      <c r="E209" s="1" t="n">
        <f aca="false">E208+$B$4</f>
        <v>6400</v>
      </c>
      <c r="F209" s="1" t="n">
        <f aca="false">F208+$B$5</f>
        <v>1205.675</v>
      </c>
      <c r="I209" s="1" t="s">
        <v>226</v>
      </c>
      <c r="J209" s="1" t="str">
        <f aca="false">"( WIRE "&amp;D209&amp;" )"</f>
        <v>( WIRE 208 )</v>
      </c>
      <c r="K209" s="1" t="str">
        <f aca="false">"X"&amp;$E209</f>
        <v>X6400</v>
      </c>
      <c r="L209" s="1" t="str">
        <f aca="false">"Y"&amp;F209</f>
        <v>Y1205.675</v>
      </c>
      <c r="M209" s="1" t="str">
        <f aca="false">"G111"</f>
        <v>G111</v>
      </c>
      <c r="O209" s="1" t="str">
        <f aca="false">I209&amp;" "&amp;J209&amp;" "&amp;K209&amp;" "&amp;L209&amp;" "&amp;M209</f>
        <v>N208 ( WIRE 208 ) X6400 Y1205.675 G111</v>
      </c>
    </row>
    <row r="210" customFormat="false" ht="13.8" hidden="false" customHeight="false" outlineLevel="0" collapsed="false">
      <c r="D210" s="1" t="n">
        <f aca="false">D209+1</f>
        <v>209</v>
      </c>
      <c r="E210" s="1" t="n">
        <f aca="false">E209+$B$4</f>
        <v>6400</v>
      </c>
      <c r="F210" s="1" t="n">
        <f aca="false">F209+$B$5</f>
        <v>1210.46666666667</v>
      </c>
      <c r="I210" s="1" t="s">
        <v>227</v>
      </c>
      <c r="J210" s="1" t="str">
        <f aca="false">"( WIRE "&amp;D210&amp;" )"</f>
        <v>( WIRE 209 )</v>
      </c>
      <c r="K210" s="1" t="str">
        <f aca="false">"X"&amp;$E210</f>
        <v>X6400</v>
      </c>
      <c r="L210" s="1" t="str">
        <f aca="false">"Y"&amp;F210</f>
        <v>Y1210.46666666667</v>
      </c>
      <c r="M210" s="1" t="str">
        <f aca="false">"G111"</f>
        <v>G111</v>
      </c>
      <c r="O210" s="1" t="str">
        <f aca="false">I210&amp;" "&amp;J210&amp;" "&amp;K210&amp;" "&amp;L210&amp;" "&amp;M210</f>
        <v>N209 ( WIRE 209 ) X6400 Y1210.46666666667 G111</v>
      </c>
    </row>
    <row r="211" customFormat="false" ht="13.8" hidden="false" customHeight="false" outlineLevel="0" collapsed="false">
      <c r="D211" s="1" t="n">
        <f aca="false">D210+1</f>
        <v>210</v>
      </c>
      <c r="E211" s="1" t="n">
        <f aca="false">E210+$B$4</f>
        <v>6400</v>
      </c>
      <c r="F211" s="1" t="n">
        <f aca="false">F210+$B$5</f>
        <v>1215.25833333333</v>
      </c>
      <c r="I211" s="1" t="s">
        <v>228</v>
      </c>
      <c r="J211" s="1" t="str">
        <f aca="false">"( WIRE "&amp;D211&amp;" )"</f>
        <v>( WIRE 210 )</v>
      </c>
      <c r="K211" s="1" t="str">
        <f aca="false">"X"&amp;$E211</f>
        <v>X6400</v>
      </c>
      <c r="L211" s="1" t="str">
        <f aca="false">"Y"&amp;F211</f>
        <v>Y1215.25833333333</v>
      </c>
      <c r="M211" s="1" t="str">
        <f aca="false">"G111"</f>
        <v>G111</v>
      </c>
      <c r="O211" s="1" t="str">
        <f aca="false">I211&amp;" "&amp;J211&amp;" "&amp;K211&amp;" "&amp;L211&amp;" "&amp;M211</f>
        <v>N210 ( WIRE 210 ) X6400 Y1215.25833333333 G111</v>
      </c>
    </row>
    <row r="212" customFormat="false" ht="13.8" hidden="false" customHeight="false" outlineLevel="0" collapsed="false">
      <c r="D212" s="1" t="n">
        <f aca="false">D211+1</f>
        <v>211</v>
      </c>
      <c r="E212" s="1" t="n">
        <f aca="false">E211+$B$4</f>
        <v>6400</v>
      </c>
      <c r="F212" s="1" t="n">
        <f aca="false">F211+$B$5</f>
        <v>1220.05</v>
      </c>
      <c r="I212" s="1" t="s">
        <v>229</v>
      </c>
      <c r="J212" s="1" t="str">
        <f aca="false">"( WIRE "&amp;D212&amp;" )"</f>
        <v>( WIRE 211 )</v>
      </c>
      <c r="K212" s="1" t="str">
        <f aca="false">"X"&amp;$E212</f>
        <v>X6400</v>
      </c>
      <c r="L212" s="1" t="str">
        <f aca="false">"Y"&amp;F212</f>
        <v>Y1220.05</v>
      </c>
      <c r="M212" s="1" t="str">
        <f aca="false">"G111"</f>
        <v>G111</v>
      </c>
      <c r="O212" s="1" t="str">
        <f aca="false">I212&amp;" "&amp;J212&amp;" "&amp;K212&amp;" "&amp;L212&amp;" "&amp;M212</f>
        <v>N211 ( WIRE 211 ) X6400 Y1220.05 G111</v>
      </c>
    </row>
    <row r="213" customFormat="false" ht="13.8" hidden="false" customHeight="false" outlineLevel="0" collapsed="false">
      <c r="D213" s="1" t="n">
        <f aca="false">D212+1</f>
        <v>212</v>
      </c>
      <c r="E213" s="1" t="n">
        <f aca="false">E212+$B$4</f>
        <v>6400</v>
      </c>
      <c r="F213" s="1" t="n">
        <f aca="false">F212+$B$5</f>
        <v>1224.84166666667</v>
      </c>
      <c r="I213" s="1" t="s">
        <v>230</v>
      </c>
      <c r="J213" s="1" t="str">
        <f aca="false">"( WIRE "&amp;D213&amp;" )"</f>
        <v>( WIRE 212 )</v>
      </c>
      <c r="K213" s="1" t="str">
        <f aca="false">"X"&amp;$E213</f>
        <v>X6400</v>
      </c>
      <c r="L213" s="1" t="str">
        <f aca="false">"Y"&amp;F213</f>
        <v>Y1224.84166666667</v>
      </c>
      <c r="M213" s="1" t="str">
        <f aca="false">"G111"</f>
        <v>G111</v>
      </c>
      <c r="O213" s="1" t="str">
        <f aca="false">I213&amp;" "&amp;J213&amp;" "&amp;K213&amp;" "&amp;L213&amp;" "&amp;M213</f>
        <v>N212 ( WIRE 212 ) X6400 Y1224.84166666667 G111</v>
      </c>
    </row>
    <row r="214" customFormat="false" ht="13.8" hidden="false" customHeight="false" outlineLevel="0" collapsed="false">
      <c r="D214" s="1" t="n">
        <f aca="false">D213+1</f>
        <v>213</v>
      </c>
      <c r="E214" s="1" t="n">
        <f aca="false">E213+$B$4</f>
        <v>6400</v>
      </c>
      <c r="F214" s="1" t="n">
        <f aca="false">F213+$B$5</f>
        <v>1229.63333333333</v>
      </c>
      <c r="I214" s="1" t="s">
        <v>231</v>
      </c>
      <c r="J214" s="1" t="str">
        <f aca="false">"( WIRE "&amp;D214&amp;" )"</f>
        <v>( WIRE 213 )</v>
      </c>
      <c r="K214" s="1" t="str">
        <f aca="false">"X"&amp;$E214</f>
        <v>X6400</v>
      </c>
      <c r="L214" s="1" t="str">
        <f aca="false">"Y"&amp;F214</f>
        <v>Y1229.63333333333</v>
      </c>
      <c r="M214" s="1" t="str">
        <f aca="false">"G111"</f>
        <v>G111</v>
      </c>
      <c r="O214" s="1" t="str">
        <f aca="false">I214&amp;" "&amp;J214&amp;" "&amp;K214&amp;" "&amp;L214&amp;" "&amp;M214</f>
        <v>N213 ( WIRE 213 ) X6400 Y1229.63333333333 G111</v>
      </c>
    </row>
    <row r="215" customFormat="false" ht="13.8" hidden="false" customHeight="false" outlineLevel="0" collapsed="false">
      <c r="D215" s="1" t="n">
        <f aca="false">D214+1</f>
        <v>214</v>
      </c>
      <c r="E215" s="1" t="n">
        <f aca="false">E214+$B$4</f>
        <v>6400</v>
      </c>
      <c r="F215" s="1" t="n">
        <f aca="false">F214+$B$5</f>
        <v>1234.425</v>
      </c>
      <c r="I215" s="1" t="s">
        <v>232</v>
      </c>
      <c r="J215" s="1" t="str">
        <f aca="false">"( WIRE "&amp;D215&amp;" )"</f>
        <v>( WIRE 214 )</v>
      </c>
      <c r="K215" s="1" t="str">
        <f aca="false">"X"&amp;$E215</f>
        <v>X6400</v>
      </c>
      <c r="L215" s="1" t="str">
        <f aca="false">"Y"&amp;F215</f>
        <v>Y1234.425</v>
      </c>
      <c r="M215" s="1" t="str">
        <f aca="false">"G111"</f>
        <v>G111</v>
      </c>
      <c r="O215" s="1" t="str">
        <f aca="false">I215&amp;" "&amp;J215&amp;" "&amp;K215&amp;" "&amp;L215&amp;" "&amp;M215</f>
        <v>N214 ( WIRE 214 ) X6400 Y1234.425 G111</v>
      </c>
    </row>
    <row r="216" customFormat="false" ht="13.8" hidden="false" customHeight="false" outlineLevel="0" collapsed="false">
      <c r="D216" s="1" t="n">
        <f aca="false">D215+1</f>
        <v>215</v>
      </c>
      <c r="E216" s="1" t="n">
        <f aca="false">E215+$B$4</f>
        <v>6400</v>
      </c>
      <c r="F216" s="1" t="n">
        <f aca="false">F215+$B$5</f>
        <v>1239.21666666667</v>
      </c>
      <c r="I216" s="1" t="s">
        <v>233</v>
      </c>
      <c r="J216" s="1" t="str">
        <f aca="false">"( WIRE "&amp;D216&amp;" )"</f>
        <v>( WIRE 215 )</v>
      </c>
      <c r="K216" s="1" t="str">
        <f aca="false">"X"&amp;$E216</f>
        <v>X6400</v>
      </c>
      <c r="L216" s="1" t="str">
        <f aca="false">"Y"&amp;F216</f>
        <v>Y1239.21666666667</v>
      </c>
      <c r="M216" s="1" t="str">
        <f aca="false">"G111"</f>
        <v>G111</v>
      </c>
      <c r="O216" s="1" t="str">
        <f aca="false">I216&amp;" "&amp;J216&amp;" "&amp;K216&amp;" "&amp;L216&amp;" "&amp;M216</f>
        <v>N215 ( WIRE 215 ) X6400 Y1239.21666666667 G111</v>
      </c>
    </row>
    <row r="217" customFormat="false" ht="13.8" hidden="false" customHeight="false" outlineLevel="0" collapsed="false">
      <c r="D217" s="1" t="n">
        <f aca="false">D216+1</f>
        <v>216</v>
      </c>
      <c r="E217" s="1" t="n">
        <f aca="false">E216+$B$4</f>
        <v>6400</v>
      </c>
      <c r="F217" s="1" t="n">
        <f aca="false">F216+$B$5</f>
        <v>1244.00833333333</v>
      </c>
      <c r="I217" s="1" t="s">
        <v>234</v>
      </c>
      <c r="J217" s="1" t="str">
        <f aca="false">"( WIRE "&amp;D217&amp;" )"</f>
        <v>( WIRE 216 )</v>
      </c>
      <c r="K217" s="1" t="str">
        <f aca="false">"X"&amp;$E217</f>
        <v>X6400</v>
      </c>
      <c r="L217" s="1" t="str">
        <f aca="false">"Y"&amp;F217</f>
        <v>Y1244.00833333333</v>
      </c>
      <c r="M217" s="1" t="str">
        <f aca="false">"G111"</f>
        <v>G111</v>
      </c>
      <c r="O217" s="1" t="str">
        <f aca="false">I217&amp;" "&amp;J217&amp;" "&amp;K217&amp;" "&amp;L217&amp;" "&amp;M217</f>
        <v>N216 ( WIRE 216 ) X6400 Y1244.00833333333 G111</v>
      </c>
    </row>
    <row r="218" customFormat="false" ht="13.8" hidden="false" customHeight="false" outlineLevel="0" collapsed="false">
      <c r="D218" s="1" t="n">
        <f aca="false">D217+1</f>
        <v>217</v>
      </c>
      <c r="E218" s="1" t="n">
        <f aca="false">E217+$B$4</f>
        <v>6400</v>
      </c>
      <c r="F218" s="1" t="n">
        <f aca="false">F217+$B$5</f>
        <v>1248.8</v>
      </c>
      <c r="I218" s="1" t="s">
        <v>235</v>
      </c>
      <c r="J218" s="1" t="str">
        <f aca="false">"( WIRE "&amp;D218&amp;" )"</f>
        <v>( WIRE 217 )</v>
      </c>
      <c r="K218" s="1" t="str">
        <f aca="false">"X"&amp;$E218</f>
        <v>X6400</v>
      </c>
      <c r="L218" s="1" t="str">
        <f aca="false">"Y"&amp;F218</f>
        <v>Y1248.8</v>
      </c>
      <c r="M218" s="1" t="str">
        <f aca="false">"G111"</f>
        <v>G111</v>
      </c>
      <c r="O218" s="1" t="str">
        <f aca="false">I218&amp;" "&amp;J218&amp;" "&amp;K218&amp;" "&amp;L218&amp;" "&amp;M218</f>
        <v>N217 ( WIRE 217 ) X6400 Y1248.8 G111</v>
      </c>
    </row>
    <row r="219" customFormat="false" ht="13.8" hidden="false" customHeight="false" outlineLevel="0" collapsed="false">
      <c r="D219" s="1" t="n">
        <f aca="false">D218+1</f>
        <v>218</v>
      </c>
      <c r="E219" s="1" t="n">
        <f aca="false">E218+$B$4</f>
        <v>6400</v>
      </c>
      <c r="F219" s="1" t="n">
        <f aca="false">F218+$B$5</f>
        <v>1253.59166666667</v>
      </c>
      <c r="I219" s="1" t="s">
        <v>236</v>
      </c>
      <c r="J219" s="1" t="str">
        <f aca="false">"( WIRE "&amp;D219&amp;" )"</f>
        <v>( WIRE 218 )</v>
      </c>
      <c r="K219" s="1" t="str">
        <f aca="false">"X"&amp;$E219</f>
        <v>X6400</v>
      </c>
      <c r="L219" s="1" t="str">
        <f aca="false">"Y"&amp;F219</f>
        <v>Y1253.59166666667</v>
      </c>
      <c r="M219" s="1" t="str">
        <f aca="false">"G111"</f>
        <v>G111</v>
      </c>
      <c r="O219" s="1" t="str">
        <f aca="false">I219&amp;" "&amp;J219&amp;" "&amp;K219&amp;" "&amp;L219&amp;" "&amp;M219</f>
        <v>N218 ( WIRE 218 ) X6400 Y1253.59166666667 G111</v>
      </c>
    </row>
    <row r="220" customFormat="false" ht="13.8" hidden="false" customHeight="false" outlineLevel="0" collapsed="false">
      <c r="D220" s="1" t="n">
        <f aca="false">D219+1</f>
        <v>219</v>
      </c>
      <c r="E220" s="1" t="n">
        <f aca="false">E219+$B$4</f>
        <v>6400</v>
      </c>
      <c r="F220" s="1" t="n">
        <f aca="false">F219+$B$5</f>
        <v>1258.38333333333</v>
      </c>
      <c r="I220" s="1" t="s">
        <v>237</v>
      </c>
      <c r="J220" s="1" t="str">
        <f aca="false">"( WIRE "&amp;D220&amp;" )"</f>
        <v>( WIRE 219 )</v>
      </c>
      <c r="K220" s="1" t="str">
        <f aca="false">"X"&amp;$E220</f>
        <v>X6400</v>
      </c>
      <c r="L220" s="1" t="str">
        <f aca="false">"Y"&amp;F220</f>
        <v>Y1258.38333333333</v>
      </c>
      <c r="M220" s="1" t="str">
        <f aca="false">"G111"</f>
        <v>G111</v>
      </c>
      <c r="O220" s="1" t="str">
        <f aca="false">I220&amp;" "&amp;J220&amp;" "&amp;K220&amp;" "&amp;L220&amp;" "&amp;M220</f>
        <v>N219 ( WIRE 219 ) X6400 Y1258.38333333333 G111</v>
      </c>
    </row>
    <row r="221" customFormat="false" ht="13.8" hidden="false" customHeight="false" outlineLevel="0" collapsed="false">
      <c r="D221" s="1" t="n">
        <f aca="false">D220+1</f>
        <v>220</v>
      </c>
      <c r="E221" s="1" t="n">
        <f aca="false">E220+$B$4</f>
        <v>6400</v>
      </c>
      <c r="F221" s="1" t="n">
        <f aca="false">F220+$B$5</f>
        <v>1263.175</v>
      </c>
      <c r="I221" s="1" t="s">
        <v>238</v>
      </c>
      <c r="J221" s="1" t="str">
        <f aca="false">"( WIRE "&amp;D221&amp;" )"</f>
        <v>( WIRE 220 )</v>
      </c>
      <c r="K221" s="1" t="str">
        <f aca="false">"X"&amp;$E221</f>
        <v>X6400</v>
      </c>
      <c r="L221" s="1" t="str">
        <f aca="false">"Y"&amp;F221</f>
        <v>Y1263.175</v>
      </c>
      <c r="M221" s="1" t="str">
        <f aca="false">"G111"</f>
        <v>G111</v>
      </c>
      <c r="O221" s="1" t="str">
        <f aca="false">I221&amp;" "&amp;J221&amp;" "&amp;K221&amp;" "&amp;L221&amp;" "&amp;M221</f>
        <v>N220 ( WIRE 220 ) X6400 Y1263.175 G111</v>
      </c>
    </row>
    <row r="222" customFormat="false" ht="13.8" hidden="false" customHeight="false" outlineLevel="0" collapsed="false">
      <c r="D222" s="1" t="n">
        <f aca="false">D221+1</f>
        <v>221</v>
      </c>
      <c r="E222" s="1" t="n">
        <f aca="false">E221+$B$4</f>
        <v>6400</v>
      </c>
      <c r="F222" s="1" t="n">
        <f aca="false">F221+$B$5</f>
        <v>1267.96666666667</v>
      </c>
      <c r="I222" s="1" t="s">
        <v>239</v>
      </c>
      <c r="J222" s="1" t="str">
        <f aca="false">"( WIRE "&amp;D222&amp;" )"</f>
        <v>( WIRE 221 )</v>
      </c>
      <c r="K222" s="1" t="str">
        <f aca="false">"X"&amp;$E222</f>
        <v>X6400</v>
      </c>
      <c r="L222" s="1" t="str">
        <f aca="false">"Y"&amp;F222</f>
        <v>Y1267.96666666667</v>
      </c>
      <c r="M222" s="1" t="str">
        <f aca="false">"G111"</f>
        <v>G111</v>
      </c>
      <c r="O222" s="1" t="str">
        <f aca="false">I222&amp;" "&amp;J222&amp;" "&amp;K222&amp;" "&amp;L222&amp;" "&amp;M222</f>
        <v>N221 ( WIRE 221 ) X6400 Y1267.96666666667 G111</v>
      </c>
    </row>
    <row r="223" customFormat="false" ht="13.8" hidden="false" customHeight="false" outlineLevel="0" collapsed="false">
      <c r="D223" s="1" t="n">
        <f aca="false">D222+1</f>
        <v>222</v>
      </c>
      <c r="E223" s="1" t="n">
        <f aca="false">E222+$B$4</f>
        <v>6400</v>
      </c>
      <c r="F223" s="1" t="n">
        <f aca="false">F222+$B$5</f>
        <v>1272.75833333333</v>
      </c>
      <c r="I223" s="1" t="s">
        <v>240</v>
      </c>
      <c r="J223" s="1" t="str">
        <f aca="false">"( WIRE "&amp;D223&amp;" )"</f>
        <v>( WIRE 222 )</v>
      </c>
      <c r="K223" s="1" t="str">
        <f aca="false">"X"&amp;$E223</f>
        <v>X6400</v>
      </c>
      <c r="L223" s="1" t="str">
        <f aca="false">"Y"&amp;F223</f>
        <v>Y1272.75833333333</v>
      </c>
      <c r="M223" s="1" t="str">
        <f aca="false">"G111"</f>
        <v>G111</v>
      </c>
      <c r="O223" s="1" t="str">
        <f aca="false">I223&amp;" "&amp;J223&amp;" "&amp;K223&amp;" "&amp;L223&amp;" "&amp;M223</f>
        <v>N222 ( WIRE 222 ) X6400 Y1272.75833333333 G111</v>
      </c>
    </row>
    <row r="224" customFormat="false" ht="13.8" hidden="false" customHeight="false" outlineLevel="0" collapsed="false">
      <c r="D224" s="1" t="n">
        <f aca="false">D223+1</f>
        <v>223</v>
      </c>
      <c r="E224" s="1" t="n">
        <f aca="false">E223+$B$4</f>
        <v>6400</v>
      </c>
      <c r="F224" s="1" t="n">
        <f aca="false">F223+$B$5</f>
        <v>1277.55</v>
      </c>
      <c r="I224" s="1" t="s">
        <v>241</v>
      </c>
      <c r="J224" s="1" t="str">
        <f aca="false">"( WIRE "&amp;D224&amp;" )"</f>
        <v>( WIRE 223 )</v>
      </c>
      <c r="K224" s="1" t="str">
        <f aca="false">"X"&amp;$E224</f>
        <v>X6400</v>
      </c>
      <c r="L224" s="1" t="str">
        <f aca="false">"Y"&amp;F224</f>
        <v>Y1277.55</v>
      </c>
      <c r="M224" s="1" t="str">
        <f aca="false">"G111"</f>
        <v>G111</v>
      </c>
      <c r="O224" s="1" t="str">
        <f aca="false">I224&amp;" "&amp;J224&amp;" "&amp;K224&amp;" "&amp;L224&amp;" "&amp;M224</f>
        <v>N223 ( WIRE 223 ) X6400 Y1277.55 G111</v>
      </c>
    </row>
    <row r="225" customFormat="false" ht="13.8" hidden="false" customHeight="false" outlineLevel="0" collapsed="false">
      <c r="D225" s="1" t="n">
        <f aca="false">D224+1</f>
        <v>224</v>
      </c>
      <c r="E225" s="1" t="n">
        <f aca="false">E224+$B$4</f>
        <v>6400</v>
      </c>
      <c r="F225" s="1" t="n">
        <f aca="false">F224+$B$5</f>
        <v>1282.34166666667</v>
      </c>
      <c r="I225" s="1" t="s">
        <v>242</v>
      </c>
      <c r="J225" s="1" t="str">
        <f aca="false">"( WIRE "&amp;D225&amp;" )"</f>
        <v>( WIRE 224 )</v>
      </c>
      <c r="K225" s="1" t="str">
        <f aca="false">"X"&amp;$E225</f>
        <v>X6400</v>
      </c>
      <c r="L225" s="1" t="str">
        <f aca="false">"Y"&amp;F225</f>
        <v>Y1282.34166666667</v>
      </c>
      <c r="M225" s="1" t="str">
        <f aca="false">"G111"</f>
        <v>G111</v>
      </c>
      <c r="O225" s="1" t="str">
        <f aca="false">I225&amp;" "&amp;J225&amp;" "&amp;K225&amp;" "&amp;L225&amp;" "&amp;M225</f>
        <v>N224 ( WIRE 224 ) X6400 Y1282.34166666667 G111</v>
      </c>
    </row>
    <row r="226" customFormat="false" ht="13.8" hidden="false" customHeight="false" outlineLevel="0" collapsed="false">
      <c r="D226" s="1" t="n">
        <f aca="false">D225+1</f>
        <v>225</v>
      </c>
      <c r="E226" s="1" t="n">
        <f aca="false">E225+$B$4</f>
        <v>6400</v>
      </c>
      <c r="F226" s="1" t="n">
        <f aca="false">F225+$B$5</f>
        <v>1287.13333333333</v>
      </c>
      <c r="I226" s="1" t="s">
        <v>243</v>
      </c>
      <c r="J226" s="1" t="str">
        <f aca="false">"( WIRE "&amp;D226&amp;" )"</f>
        <v>( WIRE 225 )</v>
      </c>
      <c r="K226" s="1" t="str">
        <f aca="false">"X"&amp;$E226</f>
        <v>X6400</v>
      </c>
      <c r="L226" s="1" t="str">
        <f aca="false">"Y"&amp;F226</f>
        <v>Y1287.13333333333</v>
      </c>
      <c r="M226" s="1" t="str">
        <f aca="false">"G111"</f>
        <v>G111</v>
      </c>
      <c r="O226" s="1" t="str">
        <f aca="false">I226&amp;" "&amp;J226&amp;" "&amp;K226&amp;" "&amp;L226&amp;" "&amp;M226</f>
        <v>N225 ( WIRE 225 ) X6400 Y1287.13333333333 G111</v>
      </c>
    </row>
    <row r="227" customFormat="false" ht="13.8" hidden="false" customHeight="false" outlineLevel="0" collapsed="false">
      <c r="D227" s="1" t="n">
        <f aca="false">D226+1</f>
        <v>226</v>
      </c>
      <c r="E227" s="1" t="n">
        <f aca="false">E226+$B$4</f>
        <v>6400</v>
      </c>
      <c r="F227" s="1" t="n">
        <f aca="false">F226+$B$5</f>
        <v>1291.925</v>
      </c>
      <c r="I227" s="1" t="s">
        <v>244</v>
      </c>
      <c r="J227" s="1" t="str">
        <f aca="false">"( WIRE "&amp;D227&amp;" )"</f>
        <v>( WIRE 226 )</v>
      </c>
      <c r="K227" s="1" t="str">
        <f aca="false">"X"&amp;$E227</f>
        <v>X6400</v>
      </c>
      <c r="L227" s="1" t="str">
        <f aca="false">"Y"&amp;F227</f>
        <v>Y1291.925</v>
      </c>
      <c r="M227" s="1" t="str">
        <f aca="false">"G111"</f>
        <v>G111</v>
      </c>
      <c r="O227" s="1" t="str">
        <f aca="false">I227&amp;" "&amp;J227&amp;" "&amp;K227&amp;" "&amp;L227&amp;" "&amp;M227</f>
        <v>N226 ( WIRE 226 ) X6400 Y1291.925 G111</v>
      </c>
    </row>
    <row r="228" customFormat="false" ht="13.8" hidden="false" customHeight="false" outlineLevel="0" collapsed="false">
      <c r="D228" s="1" t="n">
        <f aca="false">D227+1</f>
        <v>227</v>
      </c>
      <c r="E228" s="1" t="n">
        <f aca="false">E227+$B$4</f>
        <v>6400</v>
      </c>
      <c r="F228" s="1" t="n">
        <f aca="false">F227+$B$5</f>
        <v>1296.71666666667</v>
      </c>
      <c r="I228" s="1" t="s">
        <v>245</v>
      </c>
      <c r="J228" s="1" t="str">
        <f aca="false">"( WIRE "&amp;D228&amp;" )"</f>
        <v>( WIRE 227 )</v>
      </c>
      <c r="K228" s="1" t="str">
        <f aca="false">"X"&amp;$E228</f>
        <v>X6400</v>
      </c>
      <c r="L228" s="1" t="str">
        <f aca="false">"Y"&amp;F228</f>
        <v>Y1296.71666666667</v>
      </c>
      <c r="M228" s="1" t="str">
        <f aca="false">"G111"</f>
        <v>G111</v>
      </c>
      <c r="O228" s="1" t="str">
        <f aca="false">I228&amp;" "&amp;J228&amp;" "&amp;K228&amp;" "&amp;L228&amp;" "&amp;M228</f>
        <v>N227 ( WIRE 227 ) X6400 Y1296.71666666667 G111</v>
      </c>
    </row>
    <row r="229" customFormat="false" ht="13.8" hidden="false" customHeight="false" outlineLevel="0" collapsed="false">
      <c r="D229" s="1" t="n">
        <f aca="false">D228+1</f>
        <v>228</v>
      </c>
      <c r="E229" s="1" t="n">
        <f aca="false">E228+$B$4</f>
        <v>6400</v>
      </c>
      <c r="F229" s="1" t="n">
        <f aca="false">F228+$B$5</f>
        <v>1301.50833333333</v>
      </c>
      <c r="I229" s="1" t="s">
        <v>246</v>
      </c>
      <c r="J229" s="1" t="str">
        <f aca="false">"( WIRE "&amp;D229&amp;" )"</f>
        <v>( WIRE 228 )</v>
      </c>
      <c r="K229" s="1" t="str">
        <f aca="false">"X"&amp;$E229</f>
        <v>X6400</v>
      </c>
      <c r="L229" s="1" t="str">
        <f aca="false">"Y"&amp;F229</f>
        <v>Y1301.50833333333</v>
      </c>
      <c r="M229" s="1" t="str">
        <f aca="false">"G111"</f>
        <v>G111</v>
      </c>
      <c r="O229" s="1" t="str">
        <f aca="false">I229&amp;" "&amp;J229&amp;" "&amp;K229&amp;" "&amp;L229&amp;" "&amp;M229</f>
        <v>N228 ( WIRE 228 ) X6400 Y1301.50833333333 G111</v>
      </c>
    </row>
    <row r="230" customFormat="false" ht="13.8" hidden="false" customHeight="false" outlineLevel="0" collapsed="false">
      <c r="D230" s="1" t="n">
        <f aca="false">D229+1</f>
        <v>229</v>
      </c>
      <c r="E230" s="1" t="n">
        <f aca="false">E229+$B$4</f>
        <v>6400</v>
      </c>
      <c r="F230" s="1" t="n">
        <f aca="false">F229+$B$5</f>
        <v>1306.3</v>
      </c>
      <c r="I230" s="1" t="s">
        <v>247</v>
      </c>
      <c r="J230" s="1" t="str">
        <f aca="false">"( WIRE "&amp;D230&amp;" )"</f>
        <v>( WIRE 229 )</v>
      </c>
      <c r="K230" s="1" t="str">
        <f aca="false">"X"&amp;$E230</f>
        <v>X6400</v>
      </c>
      <c r="L230" s="1" t="str">
        <f aca="false">"Y"&amp;F230</f>
        <v>Y1306.3</v>
      </c>
      <c r="M230" s="1" t="str">
        <f aca="false">"G111"</f>
        <v>G111</v>
      </c>
      <c r="O230" s="1" t="str">
        <f aca="false">I230&amp;" "&amp;J230&amp;" "&amp;K230&amp;" "&amp;L230&amp;" "&amp;M230</f>
        <v>N229 ( WIRE 229 ) X6400 Y1306.3 G111</v>
      </c>
    </row>
    <row r="231" customFormat="false" ht="13.8" hidden="false" customHeight="false" outlineLevel="0" collapsed="false">
      <c r="D231" s="1" t="n">
        <f aca="false">D230+1</f>
        <v>230</v>
      </c>
      <c r="E231" s="1" t="n">
        <f aca="false">E230+$B$4</f>
        <v>6400</v>
      </c>
      <c r="F231" s="1" t="n">
        <f aca="false">F230+$B$5</f>
        <v>1311.09166666667</v>
      </c>
      <c r="I231" s="1" t="s">
        <v>248</v>
      </c>
      <c r="J231" s="1" t="str">
        <f aca="false">"( WIRE "&amp;D231&amp;" )"</f>
        <v>( WIRE 230 )</v>
      </c>
      <c r="K231" s="1" t="str">
        <f aca="false">"X"&amp;$E231</f>
        <v>X6400</v>
      </c>
      <c r="L231" s="1" t="str">
        <f aca="false">"Y"&amp;F231</f>
        <v>Y1311.09166666667</v>
      </c>
      <c r="M231" s="1" t="str">
        <f aca="false">"G111"</f>
        <v>G111</v>
      </c>
      <c r="O231" s="1" t="str">
        <f aca="false">I231&amp;" "&amp;J231&amp;" "&amp;K231&amp;" "&amp;L231&amp;" "&amp;M231</f>
        <v>N230 ( WIRE 230 ) X6400 Y1311.09166666667 G111</v>
      </c>
    </row>
    <row r="232" customFormat="false" ht="13.8" hidden="false" customHeight="false" outlineLevel="0" collapsed="false">
      <c r="D232" s="1" t="n">
        <f aca="false">D231+1</f>
        <v>231</v>
      </c>
      <c r="E232" s="1" t="n">
        <f aca="false">E231+$B$4</f>
        <v>6400</v>
      </c>
      <c r="F232" s="1" t="n">
        <f aca="false">F231+$B$5</f>
        <v>1315.88333333333</v>
      </c>
      <c r="I232" s="1" t="s">
        <v>249</v>
      </c>
      <c r="J232" s="1" t="str">
        <f aca="false">"( WIRE "&amp;D232&amp;" )"</f>
        <v>( WIRE 231 )</v>
      </c>
      <c r="K232" s="1" t="str">
        <f aca="false">"X"&amp;$E232</f>
        <v>X6400</v>
      </c>
      <c r="L232" s="1" t="str">
        <f aca="false">"Y"&amp;F232</f>
        <v>Y1315.88333333333</v>
      </c>
      <c r="M232" s="1" t="str">
        <f aca="false">"G111"</f>
        <v>G111</v>
      </c>
      <c r="O232" s="1" t="str">
        <f aca="false">I232&amp;" "&amp;J232&amp;" "&amp;K232&amp;" "&amp;L232&amp;" "&amp;M232</f>
        <v>N231 ( WIRE 231 ) X6400 Y1315.88333333333 G111</v>
      </c>
    </row>
    <row r="233" customFormat="false" ht="13.8" hidden="false" customHeight="false" outlineLevel="0" collapsed="false">
      <c r="D233" s="1" t="n">
        <f aca="false">D232+1</f>
        <v>232</v>
      </c>
      <c r="E233" s="1" t="n">
        <f aca="false">E232+$B$4</f>
        <v>6400</v>
      </c>
      <c r="F233" s="1" t="n">
        <f aca="false">F232+$B$5</f>
        <v>1320.675</v>
      </c>
      <c r="I233" s="1" t="s">
        <v>250</v>
      </c>
      <c r="J233" s="1" t="str">
        <f aca="false">"( WIRE "&amp;D233&amp;" )"</f>
        <v>( WIRE 232 )</v>
      </c>
      <c r="K233" s="1" t="str">
        <f aca="false">"X"&amp;$E233</f>
        <v>X6400</v>
      </c>
      <c r="L233" s="1" t="str">
        <f aca="false">"Y"&amp;F233</f>
        <v>Y1320.675</v>
      </c>
      <c r="M233" s="1" t="str">
        <f aca="false">"G111"</f>
        <v>G111</v>
      </c>
      <c r="O233" s="1" t="str">
        <f aca="false">I233&amp;" "&amp;J233&amp;" "&amp;K233&amp;" "&amp;L233&amp;" "&amp;M233</f>
        <v>N232 ( WIRE 232 ) X6400 Y1320.675 G111</v>
      </c>
    </row>
    <row r="234" customFormat="false" ht="13.8" hidden="false" customHeight="false" outlineLevel="0" collapsed="false">
      <c r="D234" s="1" t="n">
        <f aca="false">D233+1</f>
        <v>233</v>
      </c>
      <c r="E234" s="1" t="n">
        <f aca="false">E233+$B$4</f>
        <v>6400</v>
      </c>
      <c r="F234" s="1" t="n">
        <f aca="false">F233+$B$5</f>
        <v>1325.46666666667</v>
      </c>
      <c r="I234" s="1" t="s">
        <v>251</v>
      </c>
      <c r="J234" s="1" t="str">
        <f aca="false">"( WIRE "&amp;D234&amp;" )"</f>
        <v>( WIRE 233 )</v>
      </c>
      <c r="K234" s="1" t="str">
        <f aca="false">"X"&amp;$E234</f>
        <v>X6400</v>
      </c>
      <c r="L234" s="1" t="str">
        <f aca="false">"Y"&amp;F234</f>
        <v>Y1325.46666666667</v>
      </c>
      <c r="M234" s="1" t="str">
        <f aca="false">"G111"</f>
        <v>G111</v>
      </c>
      <c r="O234" s="1" t="str">
        <f aca="false">I234&amp;" "&amp;J234&amp;" "&amp;K234&amp;" "&amp;L234&amp;" "&amp;M234</f>
        <v>N233 ( WIRE 233 ) X6400 Y1325.46666666667 G111</v>
      </c>
    </row>
    <row r="235" customFormat="false" ht="13.8" hidden="false" customHeight="false" outlineLevel="0" collapsed="false">
      <c r="D235" s="1" t="n">
        <f aca="false">D234+1</f>
        <v>234</v>
      </c>
      <c r="E235" s="1" t="n">
        <f aca="false">E234+$B$4</f>
        <v>6400</v>
      </c>
      <c r="F235" s="1" t="n">
        <f aca="false">F234+$B$5</f>
        <v>1330.25833333334</v>
      </c>
      <c r="I235" s="1" t="s">
        <v>252</v>
      </c>
      <c r="J235" s="1" t="str">
        <f aca="false">"( WIRE "&amp;D235&amp;" )"</f>
        <v>( WIRE 234 )</v>
      </c>
      <c r="K235" s="1" t="str">
        <f aca="false">"X"&amp;$E235</f>
        <v>X6400</v>
      </c>
      <c r="L235" s="1" t="str">
        <f aca="false">"Y"&amp;F235</f>
        <v>Y1330.25833333334</v>
      </c>
      <c r="M235" s="1" t="str">
        <f aca="false">"G111"</f>
        <v>G111</v>
      </c>
      <c r="O235" s="1" t="str">
        <f aca="false">I235&amp;" "&amp;J235&amp;" "&amp;K235&amp;" "&amp;L235&amp;" "&amp;M235</f>
        <v>N234 ( WIRE 234 ) X6400 Y1330.25833333334 G111</v>
      </c>
    </row>
    <row r="236" customFormat="false" ht="13.8" hidden="false" customHeight="false" outlineLevel="0" collapsed="false">
      <c r="D236" s="1" t="n">
        <f aca="false">D235+1</f>
        <v>235</v>
      </c>
      <c r="E236" s="1" t="n">
        <f aca="false">E235+$B$4</f>
        <v>6400</v>
      </c>
      <c r="F236" s="1" t="n">
        <f aca="false">F235+$B$5</f>
        <v>1335.05</v>
      </c>
      <c r="I236" s="1" t="s">
        <v>253</v>
      </c>
      <c r="J236" s="1" t="str">
        <f aca="false">"( WIRE "&amp;D236&amp;" )"</f>
        <v>( WIRE 235 )</v>
      </c>
      <c r="K236" s="1" t="str">
        <f aca="false">"X"&amp;$E236</f>
        <v>X6400</v>
      </c>
      <c r="L236" s="1" t="str">
        <f aca="false">"Y"&amp;F236</f>
        <v>Y1335.05</v>
      </c>
      <c r="M236" s="1" t="str">
        <f aca="false">"G111"</f>
        <v>G111</v>
      </c>
      <c r="O236" s="1" t="str">
        <f aca="false">I236&amp;" "&amp;J236&amp;" "&amp;K236&amp;" "&amp;L236&amp;" "&amp;M236</f>
        <v>N235 ( WIRE 235 ) X6400 Y1335.05 G111</v>
      </c>
    </row>
    <row r="237" customFormat="false" ht="13.8" hidden="false" customHeight="false" outlineLevel="0" collapsed="false">
      <c r="D237" s="1" t="n">
        <f aca="false">D236+1</f>
        <v>236</v>
      </c>
      <c r="E237" s="1" t="n">
        <f aca="false">E236+$B$4</f>
        <v>6400</v>
      </c>
      <c r="F237" s="1" t="n">
        <f aca="false">F236+$B$5</f>
        <v>1339.84166666667</v>
      </c>
      <c r="I237" s="1" t="s">
        <v>254</v>
      </c>
      <c r="J237" s="1" t="str">
        <f aca="false">"( WIRE "&amp;D237&amp;" )"</f>
        <v>( WIRE 236 )</v>
      </c>
      <c r="K237" s="1" t="str">
        <f aca="false">"X"&amp;$E237</f>
        <v>X6400</v>
      </c>
      <c r="L237" s="1" t="str">
        <f aca="false">"Y"&amp;F237</f>
        <v>Y1339.84166666667</v>
      </c>
      <c r="M237" s="1" t="str">
        <f aca="false">"G111"</f>
        <v>G111</v>
      </c>
      <c r="O237" s="1" t="str">
        <f aca="false">I237&amp;" "&amp;J237&amp;" "&amp;K237&amp;" "&amp;L237&amp;" "&amp;M237</f>
        <v>N236 ( WIRE 236 ) X6400 Y1339.84166666667 G111</v>
      </c>
    </row>
    <row r="238" customFormat="false" ht="13.8" hidden="false" customHeight="false" outlineLevel="0" collapsed="false">
      <c r="D238" s="1" t="n">
        <f aca="false">D237+1</f>
        <v>237</v>
      </c>
      <c r="E238" s="1" t="n">
        <f aca="false">E237+$B$4</f>
        <v>6400</v>
      </c>
      <c r="F238" s="1" t="n">
        <f aca="false">F237+$B$5</f>
        <v>1344.63333333334</v>
      </c>
      <c r="I238" s="1" t="s">
        <v>255</v>
      </c>
      <c r="J238" s="1" t="str">
        <f aca="false">"( WIRE "&amp;D238&amp;" )"</f>
        <v>( WIRE 237 )</v>
      </c>
      <c r="K238" s="1" t="str">
        <f aca="false">"X"&amp;$E238</f>
        <v>X6400</v>
      </c>
      <c r="L238" s="1" t="str">
        <f aca="false">"Y"&amp;F238</f>
        <v>Y1344.63333333334</v>
      </c>
      <c r="M238" s="1" t="str">
        <f aca="false">"G111"</f>
        <v>G111</v>
      </c>
      <c r="O238" s="1" t="str">
        <f aca="false">I238&amp;" "&amp;J238&amp;" "&amp;K238&amp;" "&amp;L238&amp;" "&amp;M238</f>
        <v>N237 ( WIRE 237 ) X6400 Y1344.63333333334 G111</v>
      </c>
    </row>
    <row r="239" customFormat="false" ht="13.8" hidden="false" customHeight="false" outlineLevel="0" collapsed="false">
      <c r="D239" s="1" t="n">
        <f aca="false">D238+1</f>
        <v>238</v>
      </c>
      <c r="E239" s="1" t="n">
        <f aca="false">E238+$B$4</f>
        <v>6400</v>
      </c>
      <c r="F239" s="1" t="n">
        <f aca="false">F238+$B$5</f>
        <v>1349.425</v>
      </c>
      <c r="I239" s="1" t="s">
        <v>256</v>
      </c>
      <c r="J239" s="1" t="str">
        <f aca="false">"( WIRE "&amp;D239&amp;" )"</f>
        <v>( WIRE 238 )</v>
      </c>
      <c r="K239" s="1" t="str">
        <f aca="false">"X"&amp;$E239</f>
        <v>X6400</v>
      </c>
      <c r="L239" s="1" t="str">
        <f aca="false">"Y"&amp;F239</f>
        <v>Y1349.425</v>
      </c>
      <c r="M239" s="1" t="str">
        <f aca="false">"G111"</f>
        <v>G111</v>
      </c>
      <c r="O239" s="1" t="str">
        <f aca="false">I239&amp;" "&amp;J239&amp;" "&amp;K239&amp;" "&amp;L239&amp;" "&amp;M239</f>
        <v>N238 ( WIRE 238 ) X6400 Y1349.425 G111</v>
      </c>
    </row>
    <row r="240" customFormat="false" ht="13.8" hidden="false" customHeight="false" outlineLevel="0" collapsed="false">
      <c r="D240" s="1" t="n">
        <f aca="false">D239+1</f>
        <v>239</v>
      </c>
      <c r="E240" s="1" t="n">
        <f aca="false">E239+$B$4</f>
        <v>6400</v>
      </c>
      <c r="F240" s="1" t="n">
        <f aca="false">F239+$B$5</f>
        <v>1354.21666666667</v>
      </c>
      <c r="I240" s="1" t="s">
        <v>257</v>
      </c>
      <c r="J240" s="1" t="str">
        <f aca="false">"( WIRE "&amp;D240&amp;" )"</f>
        <v>( WIRE 239 )</v>
      </c>
      <c r="K240" s="1" t="str">
        <f aca="false">"X"&amp;$E240</f>
        <v>X6400</v>
      </c>
      <c r="L240" s="1" t="str">
        <f aca="false">"Y"&amp;F240</f>
        <v>Y1354.21666666667</v>
      </c>
      <c r="M240" s="1" t="str">
        <f aca="false">"G111"</f>
        <v>G111</v>
      </c>
      <c r="O240" s="1" t="str">
        <f aca="false">I240&amp;" "&amp;J240&amp;" "&amp;K240&amp;" "&amp;L240&amp;" "&amp;M240</f>
        <v>N239 ( WIRE 239 ) X6400 Y1354.21666666667 G111</v>
      </c>
    </row>
    <row r="241" customFormat="false" ht="13.8" hidden="false" customHeight="false" outlineLevel="0" collapsed="false">
      <c r="D241" s="1" t="n">
        <f aca="false">D240+1</f>
        <v>240</v>
      </c>
      <c r="E241" s="1" t="n">
        <f aca="false">E240+$B$4</f>
        <v>6400</v>
      </c>
      <c r="F241" s="1" t="n">
        <f aca="false">F240+$B$5</f>
        <v>1359.00833333334</v>
      </c>
      <c r="I241" s="1" t="s">
        <v>258</v>
      </c>
      <c r="J241" s="1" t="str">
        <f aca="false">"( WIRE "&amp;D241&amp;" )"</f>
        <v>( WIRE 240 )</v>
      </c>
      <c r="K241" s="1" t="str">
        <f aca="false">"X"&amp;$E241</f>
        <v>X6400</v>
      </c>
      <c r="L241" s="1" t="str">
        <f aca="false">"Y"&amp;F241</f>
        <v>Y1359.00833333334</v>
      </c>
      <c r="M241" s="1" t="str">
        <f aca="false">"G111"</f>
        <v>G111</v>
      </c>
      <c r="O241" s="1" t="str">
        <f aca="false">I241&amp;" "&amp;J241&amp;" "&amp;K241&amp;" "&amp;L241&amp;" "&amp;M241</f>
        <v>N240 ( WIRE 240 ) X6400 Y1359.00833333334 G111</v>
      </c>
    </row>
    <row r="242" customFormat="false" ht="13.8" hidden="false" customHeight="false" outlineLevel="0" collapsed="false">
      <c r="D242" s="1" t="n">
        <f aca="false">D241+1</f>
        <v>241</v>
      </c>
      <c r="E242" s="1" t="n">
        <f aca="false">E241+$B$4</f>
        <v>6400</v>
      </c>
      <c r="F242" s="1" t="n">
        <f aca="false">F241+$B$5</f>
        <v>1363.8</v>
      </c>
      <c r="I242" s="1" t="s">
        <v>259</v>
      </c>
      <c r="J242" s="1" t="str">
        <f aca="false">"( WIRE "&amp;D242&amp;" )"</f>
        <v>( WIRE 241 )</v>
      </c>
      <c r="K242" s="1" t="str">
        <f aca="false">"X"&amp;$E242</f>
        <v>X6400</v>
      </c>
      <c r="L242" s="1" t="str">
        <f aca="false">"Y"&amp;F242</f>
        <v>Y1363.8</v>
      </c>
      <c r="M242" s="1" t="str">
        <f aca="false">"G111"</f>
        <v>G111</v>
      </c>
      <c r="O242" s="1" t="str">
        <f aca="false">I242&amp;" "&amp;J242&amp;" "&amp;K242&amp;" "&amp;L242&amp;" "&amp;M242</f>
        <v>N241 ( WIRE 241 ) X6400 Y1363.8 G111</v>
      </c>
    </row>
    <row r="243" customFormat="false" ht="13.8" hidden="false" customHeight="false" outlineLevel="0" collapsed="false">
      <c r="D243" s="1" t="n">
        <f aca="false">D242+1</f>
        <v>242</v>
      </c>
      <c r="E243" s="1" t="n">
        <f aca="false">E242+$B$4</f>
        <v>6400</v>
      </c>
      <c r="F243" s="1" t="n">
        <f aca="false">F242+$B$5</f>
        <v>1368.59166666667</v>
      </c>
      <c r="I243" s="1" t="s">
        <v>260</v>
      </c>
      <c r="J243" s="1" t="str">
        <f aca="false">"( WIRE "&amp;D243&amp;" )"</f>
        <v>( WIRE 242 )</v>
      </c>
      <c r="K243" s="1" t="str">
        <f aca="false">"X"&amp;$E243</f>
        <v>X6400</v>
      </c>
      <c r="L243" s="1" t="str">
        <f aca="false">"Y"&amp;F243</f>
        <v>Y1368.59166666667</v>
      </c>
      <c r="M243" s="1" t="str">
        <f aca="false">"G111"</f>
        <v>G111</v>
      </c>
      <c r="O243" s="1" t="str">
        <f aca="false">I243&amp;" "&amp;J243&amp;" "&amp;K243&amp;" "&amp;L243&amp;" "&amp;M243</f>
        <v>N242 ( WIRE 242 ) X6400 Y1368.59166666667 G111</v>
      </c>
    </row>
    <row r="244" customFormat="false" ht="13.8" hidden="false" customHeight="false" outlineLevel="0" collapsed="false">
      <c r="D244" s="1" t="n">
        <f aca="false">D243+1</f>
        <v>243</v>
      </c>
      <c r="E244" s="1" t="n">
        <f aca="false">E243+$B$4</f>
        <v>6400</v>
      </c>
      <c r="F244" s="1" t="n">
        <f aca="false">F243+$B$5</f>
        <v>1373.38333333334</v>
      </c>
      <c r="I244" s="1" t="s">
        <v>261</v>
      </c>
      <c r="J244" s="1" t="str">
        <f aca="false">"( WIRE "&amp;D244&amp;" )"</f>
        <v>( WIRE 243 )</v>
      </c>
      <c r="K244" s="1" t="str">
        <f aca="false">"X"&amp;$E244</f>
        <v>X6400</v>
      </c>
      <c r="L244" s="1" t="str">
        <f aca="false">"Y"&amp;F244</f>
        <v>Y1373.38333333334</v>
      </c>
      <c r="M244" s="1" t="str">
        <f aca="false">"G111"</f>
        <v>G111</v>
      </c>
      <c r="O244" s="1" t="str">
        <f aca="false">I244&amp;" "&amp;J244&amp;" "&amp;K244&amp;" "&amp;L244&amp;" "&amp;M244</f>
        <v>N243 ( WIRE 243 ) X6400 Y1373.38333333334 G111</v>
      </c>
    </row>
    <row r="245" customFormat="false" ht="13.8" hidden="false" customHeight="false" outlineLevel="0" collapsed="false">
      <c r="D245" s="1" t="n">
        <f aca="false">D244+1</f>
        <v>244</v>
      </c>
      <c r="E245" s="1" t="n">
        <f aca="false">E244+$B$4</f>
        <v>6400</v>
      </c>
      <c r="F245" s="1" t="n">
        <f aca="false">F244+$B$5</f>
        <v>1378.175</v>
      </c>
      <c r="I245" s="1" t="s">
        <v>262</v>
      </c>
      <c r="J245" s="1" t="str">
        <f aca="false">"( WIRE "&amp;D245&amp;" )"</f>
        <v>( WIRE 244 )</v>
      </c>
      <c r="K245" s="1" t="str">
        <f aca="false">"X"&amp;$E245</f>
        <v>X6400</v>
      </c>
      <c r="L245" s="1" t="str">
        <f aca="false">"Y"&amp;F245</f>
        <v>Y1378.175</v>
      </c>
      <c r="M245" s="1" t="str">
        <f aca="false">"G111"</f>
        <v>G111</v>
      </c>
      <c r="O245" s="1" t="str">
        <f aca="false">I245&amp;" "&amp;J245&amp;" "&amp;K245&amp;" "&amp;L245&amp;" "&amp;M245</f>
        <v>N244 ( WIRE 244 ) X6400 Y1378.175 G111</v>
      </c>
    </row>
    <row r="246" customFormat="false" ht="13.8" hidden="false" customHeight="false" outlineLevel="0" collapsed="false">
      <c r="D246" s="1" t="n">
        <f aca="false">D245+1</f>
        <v>245</v>
      </c>
      <c r="E246" s="1" t="n">
        <f aca="false">E245+$B$4</f>
        <v>6400</v>
      </c>
      <c r="F246" s="1" t="n">
        <f aca="false">F245+$B$5</f>
        <v>1382.96666666667</v>
      </c>
      <c r="I246" s="1" t="s">
        <v>263</v>
      </c>
      <c r="J246" s="1" t="str">
        <f aca="false">"( WIRE "&amp;D246&amp;" )"</f>
        <v>( WIRE 245 )</v>
      </c>
      <c r="K246" s="1" t="str">
        <f aca="false">"X"&amp;$E246</f>
        <v>X6400</v>
      </c>
      <c r="L246" s="1" t="str">
        <f aca="false">"Y"&amp;F246</f>
        <v>Y1382.96666666667</v>
      </c>
      <c r="M246" s="1" t="str">
        <f aca="false">"G111"</f>
        <v>G111</v>
      </c>
      <c r="O246" s="1" t="str">
        <f aca="false">I246&amp;" "&amp;J246&amp;" "&amp;K246&amp;" "&amp;L246&amp;" "&amp;M246</f>
        <v>N245 ( WIRE 245 ) X6400 Y1382.96666666667 G111</v>
      </c>
    </row>
    <row r="247" customFormat="false" ht="13.8" hidden="false" customHeight="false" outlineLevel="0" collapsed="false">
      <c r="D247" s="1" t="n">
        <f aca="false">D246+1</f>
        <v>246</v>
      </c>
      <c r="E247" s="1" t="n">
        <f aca="false">E246+$B$4</f>
        <v>6400</v>
      </c>
      <c r="F247" s="1" t="n">
        <f aca="false">F246+$B$5</f>
        <v>1387.75833333334</v>
      </c>
      <c r="I247" s="1" t="s">
        <v>264</v>
      </c>
      <c r="J247" s="1" t="str">
        <f aca="false">"( WIRE "&amp;D247&amp;" )"</f>
        <v>( WIRE 246 )</v>
      </c>
      <c r="K247" s="1" t="str">
        <f aca="false">"X"&amp;$E247</f>
        <v>X6400</v>
      </c>
      <c r="L247" s="1" t="str">
        <f aca="false">"Y"&amp;F247</f>
        <v>Y1387.75833333334</v>
      </c>
      <c r="M247" s="1" t="str">
        <f aca="false">"G111"</f>
        <v>G111</v>
      </c>
      <c r="O247" s="1" t="str">
        <f aca="false">I247&amp;" "&amp;J247&amp;" "&amp;K247&amp;" "&amp;L247&amp;" "&amp;M247</f>
        <v>N246 ( WIRE 246 ) X6400 Y1387.75833333334 G111</v>
      </c>
    </row>
    <row r="248" customFormat="false" ht="13.8" hidden="false" customHeight="false" outlineLevel="0" collapsed="false">
      <c r="D248" s="1" t="n">
        <f aca="false">D247+1</f>
        <v>247</v>
      </c>
      <c r="E248" s="1" t="n">
        <f aca="false">E247+$B$4</f>
        <v>6400</v>
      </c>
      <c r="F248" s="1" t="n">
        <f aca="false">F247+$B$5</f>
        <v>1392.55</v>
      </c>
      <c r="I248" s="1" t="s">
        <v>265</v>
      </c>
      <c r="J248" s="1" t="str">
        <f aca="false">"( WIRE "&amp;D248&amp;" )"</f>
        <v>( WIRE 247 )</v>
      </c>
      <c r="K248" s="1" t="str">
        <f aca="false">"X"&amp;$E248</f>
        <v>X6400</v>
      </c>
      <c r="L248" s="1" t="str">
        <f aca="false">"Y"&amp;F248</f>
        <v>Y1392.55</v>
      </c>
      <c r="M248" s="1" t="str">
        <f aca="false">"G111"</f>
        <v>G111</v>
      </c>
      <c r="O248" s="1" t="str">
        <f aca="false">I248&amp;" "&amp;J248&amp;" "&amp;K248&amp;" "&amp;L248&amp;" "&amp;M248</f>
        <v>N247 ( WIRE 247 ) X6400 Y1392.55 G111</v>
      </c>
    </row>
    <row r="249" customFormat="false" ht="13.8" hidden="false" customHeight="false" outlineLevel="0" collapsed="false">
      <c r="D249" s="1" t="n">
        <f aca="false">D248+1</f>
        <v>248</v>
      </c>
      <c r="E249" s="1" t="n">
        <f aca="false">E248+$B$4</f>
        <v>6400</v>
      </c>
      <c r="F249" s="1" t="n">
        <f aca="false">F248+$B$5</f>
        <v>1397.34166666667</v>
      </c>
      <c r="I249" s="1" t="s">
        <v>266</v>
      </c>
      <c r="J249" s="1" t="str">
        <f aca="false">"( WIRE "&amp;D249&amp;" )"</f>
        <v>( WIRE 248 )</v>
      </c>
      <c r="K249" s="1" t="str">
        <f aca="false">"X"&amp;$E249</f>
        <v>X6400</v>
      </c>
      <c r="L249" s="1" t="str">
        <f aca="false">"Y"&amp;F249</f>
        <v>Y1397.34166666667</v>
      </c>
      <c r="M249" s="1" t="str">
        <f aca="false">"G111"</f>
        <v>G111</v>
      </c>
      <c r="O249" s="1" t="str">
        <f aca="false">I249&amp;" "&amp;J249&amp;" "&amp;K249&amp;" "&amp;L249&amp;" "&amp;M249</f>
        <v>N248 ( WIRE 248 ) X6400 Y1397.34166666667 G111</v>
      </c>
    </row>
    <row r="250" customFormat="false" ht="13.8" hidden="false" customHeight="false" outlineLevel="0" collapsed="false">
      <c r="D250" s="1" t="n">
        <f aca="false">D249+1</f>
        <v>249</v>
      </c>
      <c r="E250" s="1" t="n">
        <f aca="false">E249+$B$4</f>
        <v>6400</v>
      </c>
      <c r="F250" s="1" t="n">
        <f aca="false">F249+$B$5</f>
        <v>1402.13333333334</v>
      </c>
      <c r="I250" s="1" t="s">
        <v>267</v>
      </c>
      <c r="J250" s="1" t="str">
        <f aca="false">"( WIRE "&amp;D250&amp;" )"</f>
        <v>( WIRE 249 )</v>
      </c>
      <c r="K250" s="1" t="str">
        <f aca="false">"X"&amp;$E250</f>
        <v>X6400</v>
      </c>
      <c r="L250" s="1" t="str">
        <f aca="false">"Y"&amp;F250</f>
        <v>Y1402.13333333334</v>
      </c>
      <c r="M250" s="1" t="str">
        <f aca="false">"G111"</f>
        <v>G111</v>
      </c>
      <c r="O250" s="1" t="str">
        <f aca="false">I250&amp;" "&amp;J250&amp;" "&amp;K250&amp;" "&amp;L250&amp;" "&amp;M250</f>
        <v>N249 ( WIRE 249 ) X6400 Y1402.13333333334 G111</v>
      </c>
    </row>
    <row r="251" customFormat="false" ht="13.8" hidden="false" customHeight="false" outlineLevel="0" collapsed="false">
      <c r="D251" s="1" t="n">
        <f aca="false">D250+1</f>
        <v>250</v>
      </c>
      <c r="E251" s="1" t="n">
        <f aca="false">E250+$B$4</f>
        <v>6400</v>
      </c>
      <c r="F251" s="1" t="n">
        <f aca="false">F250+$B$5</f>
        <v>1406.925</v>
      </c>
      <c r="I251" s="1" t="s">
        <v>268</v>
      </c>
      <c r="J251" s="1" t="str">
        <f aca="false">"( WIRE "&amp;D251&amp;" )"</f>
        <v>( WIRE 250 )</v>
      </c>
      <c r="K251" s="1" t="str">
        <f aca="false">"X"&amp;$E251</f>
        <v>X6400</v>
      </c>
      <c r="L251" s="1" t="str">
        <f aca="false">"Y"&amp;F251</f>
        <v>Y1406.925</v>
      </c>
      <c r="M251" s="1" t="str">
        <f aca="false">"G111"</f>
        <v>G111</v>
      </c>
      <c r="O251" s="1" t="str">
        <f aca="false">I251&amp;" "&amp;J251&amp;" "&amp;K251&amp;" "&amp;L251&amp;" "&amp;M251</f>
        <v>N250 ( WIRE 250 ) X6400 Y1406.925 G111</v>
      </c>
    </row>
    <row r="252" customFormat="false" ht="13.8" hidden="false" customHeight="false" outlineLevel="0" collapsed="false">
      <c r="D252" s="1" t="n">
        <f aca="false">D251+1</f>
        <v>251</v>
      </c>
      <c r="E252" s="1" t="n">
        <f aca="false">E251+$B$4</f>
        <v>6400</v>
      </c>
      <c r="F252" s="1" t="n">
        <f aca="false">F251+$B$5</f>
        <v>1411.71666666667</v>
      </c>
      <c r="I252" s="1" t="s">
        <v>269</v>
      </c>
      <c r="J252" s="1" t="str">
        <f aca="false">"( WIRE "&amp;D252&amp;" )"</f>
        <v>( WIRE 251 )</v>
      </c>
      <c r="K252" s="1" t="str">
        <f aca="false">"X"&amp;$E252</f>
        <v>X6400</v>
      </c>
      <c r="L252" s="1" t="str">
        <f aca="false">"Y"&amp;F252</f>
        <v>Y1411.71666666667</v>
      </c>
      <c r="M252" s="1" t="str">
        <f aca="false">"G111"</f>
        <v>G111</v>
      </c>
      <c r="O252" s="1" t="str">
        <f aca="false">I252&amp;" "&amp;J252&amp;" "&amp;K252&amp;" "&amp;L252&amp;" "&amp;M252</f>
        <v>N251 ( WIRE 251 ) X6400 Y1411.71666666667 G111</v>
      </c>
    </row>
    <row r="253" customFormat="false" ht="13.8" hidden="false" customHeight="false" outlineLevel="0" collapsed="false">
      <c r="D253" s="1" t="n">
        <f aca="false">D252+1</f>
        <v>252</v>
      </c>
      <c r="E253" s="1" t="n">
        <f aca="false">E252+$B$4</f>
        <v>6400</v>
      </c>
      <c r="F253" s="1" t="n">
        <f aca="false">F252+$B$5</f>
        <v>1416.50833333334</v>
      </c>
      <c r="I253" s="1" t="s">
        <v>270</v>
      </c>
      <c r="J253" s="1" t="str">
        <f aca="false">"( WIRE "&amp;D253&amp;" )"</f>
        <v>( WIRE 252 )</v>
      </c>
      <c r="K253" s="1" t="str">
        <f aca="false">"X"&amp;$E253</f>
        <v>X6400</v>
      </c>
      <c r="L253" s="1" t="str">
        <f aca="false">"Y"&amp;F253</f>
        <v>Y1416.50833333334</v>
      </c>
      <c r="M253" s="1" t="str">
        <f aca="false">"G111"</f>
        <v>G111</v>
      </c>
      <c r="O253" s="1" t="str">
        <f aca="false">I253&amp;" "&amp;J253&amp;" "&amp;K253&amp;" "&amp;L253&amp;" "&amp;M253</f>
        <v>N252 ( WIRE 252 ) X6400 Y1416.50833333334 G111</v>
      </c>
    </row>
    <row r="254" customFormat="false" ht="13.8" hidden="false" customHeight="false" outlineLevel="0" collapsed="false">
      <c r="D254" s="1" t="n">
        <f aca="false">D253+1</f>
        <v>253</v>
      </c>
      <c r="E254" s="1" t="n">
        <f aca="false">E253+$B$4</f>
        <v>6400</v>
      </c>
      <c r="F254" s="1" t="n">
        <f aca="false">F253+$B$5</f>
        <v>1421.3</v>
      </c>
      <c r="I254" s="1" t="s">
        <v>273</v>
      </c>
      <c r="J254" s="1" t="str">
        <f aca="false">"( WIRE "&amp;D254&amp;" )"</f>
        <v>( WIRE 253 )</v>
      </c>
      <c r="K254" s="1" t="str">
        <f aca="false">"X"&amp;$E254</f>
        <v>X6400</v>
      </c>
      <c r="L254" s="1" t="str">
        <f aca="false">"Y"&amp;F254</f>
        <v>Y1421.3</v>
      </c>
      <c r="M254" s="1" t="str">
        <f aca="false">"G111"</f>
        <v>G111</v>
      </c>
      <c r="O254" s="1" t="str">
        <f aca="false">I254&amp;" "&amp;J254&amp;" "&amp;K254&amp;" "&amp;L254&amp;" "&amp;M254</f>
        <v>N253 ( WIRE 253 ) X6400 Y1421.3 G111</v>
      </c>
    </row>
    <row r="255" customFormat="false" ht="13.8" hidden="false" customHeight="false" outlineLevel="0" collapsed="false">
      <c r="D255" s="1" t="n">
        <f aca="false">D254+1</f>
        <v>254</v>
      </c>
      <c r="E255" s="1" t="n">
        <f aca="false">E254+$B$4</f>
        <v>6400</v>
      </c>
      <c r="F255" s="1" t="n">
        <f aca="false">F254+$B$5</f>
        <v>1426.09166666667</v>
      </c>
      <c r="I255" s="1" t="s">
        <v>274</v>
      </c>
      <c r="J255" s="1" t="str">
        <f aca="false">"( WIRE "&amp;D255&amp;" )"</f>
        <v>( WIRE 254 )</v>
      </c>
      <c r="K255" s="1" t="str">
        <f aca="false">"X"&amp;$E255</f>
        <v>X6400</v>
      </c>
      <c r="L255" s="1" t="str">
        <f aca="false">"Y"&amp;F255</f>
        <v>Y1426.09166666667</v>
      </c>
      <c r="M255" s="1" t="str">
        <f aca="false">"G111"</f>
        <v>G111</v>
      </c>
      <c r="O255" s="1" t="str">
        <f aca="false">I255&amp;" "&amp;J255&amp;" "&amp;K255&amp;" "&amp;L255&amp;" "&amp;M255</f>
        <v>N254 ( WIRE 254 ) X6400 Y1426.09166666667 G111</v>
      </c>
    </row>
    <row r="256" customFormat="false" ht="13.8" hidden="false" customHeight="false" outlineLevel="0" collapsed="false">
      <c r="D256" s="1" t="n">
        <f aca="false">D255+1</f>
        <v>255</v>
      </c>
      <c r="E256" s="1" t="n">
        <f aca="false">E255+$B$4</f>
        <v>6400</v>
      </c>
      <c r="F256" s="1" t="n">
        <f aca="false">F255+$B$5</f>
        <v>1430.88333333334</v>
      </c>
      <c r="I256" s="1" t="s">
        <v>275</v>
      </c>
      <c r="J256" s="1" t="str">
        <f aca="false">"( WIRE "&amp;D256&amp;" )"</f>
        <v>( WIRE 255 )</v>
      </c>
      <c r="K256" s="1" t="str">
        <f aca="false">"X"&amp;$E256</f>
        <v>X6400</v>
      </c>
      <c r="L256" s="1" t="str">
        <f aca="false">"Y"&amp;F256</f>
        <v>Y1430.88333333334</v>
      </c>
      <c r="M256" s="1" t="str">
        <f aca="false">"G111"</f>
        <v>G111</v>
      </c>
      <c r="O256" s="1" t="str">
        <f aca="false">I256&amp;" "&amp;J256&amp;" "&amp;K256&amp;" "&amp;L256&amp;" "&amp;M256</f>
        <v>N255 ( WIRE 255 ) X6400 Y1430.88333333334 G111</v>
      </c>
    </row>
    <row r="257" customFormat="false" ht="13.8" hidden="false" customHeight="false" outlineLevel="0" collapsed="false">
      <c r="D257" s="1" t="n">
        <f aca="false">D256+1</f>
        <v>256</v>
      </c>
      <c r="E257" s="1" t="n">
        <f aca="false">E256+$B$4</f>
        <v>6400</v>
      </c>
      <c r="F257" s="1" t="n">
        <f aca="false">F256+$B$5</f>
        <v>1435.675</v>
      </c>
      <c r="I257" s="1" t="s">
        <v>276</v>
      </c>
      <c r="J257" s="1" t="str">
        <f aca="false">"( WIRE "&amp;D257&amp;" )"</f>
        <v>( WIRE 256 )</v>
      </c>
      <c r="K257" s="1" t="str">
        <f aca="false">"X"&amp;$E257</f>
        <v>X6400</v>
      </c>
      <c r="L257" s="1" t="str">
        <f aca="false">"Y"&amp;F257</f>
        <v>Y1435.675</v>
      </c>
      <c r="M257" s="1" t="str">
        <f aca="false">"G111"</f>
        <v>G111</v>
      </c>
      <c r="O257" s="1" t="str">
        <f aca="false">I257&amp;" "&amp;J257&amp;" "&amp;K257&amp;" "&amp;L257&amp;" "&amp;M257</f>
        <v>N256 ( WIRE 256 ) X6400 Y1435.675 G111</v>
      </c>
    </row>
    <row r="258" customFormat="false" ht="13.8" hidden="false" customHeight="false" outlineLevel="0" collapsed="false">
      <c r="D258" s="1" t="n">
        <f aca="false">D257+1</f>
        <v>257</v>
      </c>
      <c r="E258" s="1" t="n">
        <f aca="false">E257+$B$4</f>
        <v>6400</v>
      </c>
      <c r="F258" s="1" t="n">
        <f aca="false">F257+$B$5</f>
        <v>1440.46666666667</v>
      </c>
      <c r="I258" s="1" t="s">
        <v>277</v>
      </c>
      <c r="J258" s="1" t="str">
        <f aca="false">"( WIRE "&amp;D258&amp;" )"</f>
        <v>( WIRE 257 )</v>
      </c>
      <c r="K258" s="1" t="str">
        <f aca="false">"X"&amp;$E258</f>
        <v>X6400</v>
      </c>
      <c r="L258" s="1" t="str">
        <f aca="false">"Y"&amp;F258</f>
        <v>Y1440.46666666667</v>
      </c>
      <c r="M258" s="1" t="str">
        <f aca="false">"G111"</f>
        <v>G111</v>
      </c>
      <c r="O258" s="1" t="str">
        <f aca="false">I258&amp;" "&amp;J258&amp;" "&amp;K258&amp;" "&amp;L258&amp;" "&amp;M258</f>
        <v>N257 ( WIRE 257 ) X6400 Y1440.46666666667 G111</v>
      </c>
    </row>
    <row r="259" customFormat="false" ht="13.8" hidden="false" customHeight="false" outlineLevel="0" collapsed="false">
      <c r="D259" s="1" t="n">
        <f aca="false">D258+1</f>
        <v>258</v>
      </c>
      <c r="E259" s="1" t="n">
        <f aca="false">E258+$B$4</f>
        <v>6400</v>
      </c>
      <c r="F259" s="1" t="n">
        <f aca="false">F258+$B$5</f>
        <v>1445.25833333334</v>
      </c>
      <c r="I259" s="1" t="s">
        <v>278</v>
      </c>
      <c r="J259" s="1" t="str">
        <f aca="false">"( WIRE "&amp;D259&amp;" )"</f>
        <v>( WIRE 258 )</v>
      </c>
      <c r="K259" s="1" t="str">
        <f aca="false">"X"&amp;$E259</f>
        <v>X6400</v>
      </c>
      <c r="L259" s="1" t="str">
        <f aca="false">"Y"&amp;F259</f>
        <v>Y1445.25833333334</v>
      </c>
      <c r="M259" s="1" t="str">
        <f aca="false">"G111"</f>
        <v>G111</v>
      </c>
      <c r="O259" s="1" t="str">
        <f aca="false">I259&amp;" "&amp;J259&amp;" "&amp;K259&amp;" "&amp;L259&amp;" "&amp;M259</f>
        <v>N258 ( WIRE 258 ) X6400 Y1445.25833333334 G111</v>
      </c>
    </row>
    <row r="260" customFormat="false" ht="13.8" hidden="false" customHeight="false" outlineLevel="0" collapsed="false">
      <c r="D260" s="1" t="n">
        <f aca="false">D259+1</f>
        <v>259</v>
      </c>
      <c r="E260" s="1" t="n">
        <f aca="false">E259+$B$4</f>
        <v>6400</v>
      </c>
      <c r="F260" s="1" t="n">
        <f aca="false">F259+$B$5</f>
        <v>1450.05</v>
      </c>
      <c r="I260" s="1" t="s">
        <v>279</v>
      </c>
      <c r="J260" s="1" t="str">
        <f aca="false">"( WIRE "&amp;D260&amp;" )"</f>
        <v>( WIRE 259 )</v>
      </c>
      <c r="K260" s="1" t="str">
        <f aca="false">"X"&amp;$E260</f>
        <v>X6400</v>
      </c>
      <c r="L260" s="1" t="str">
        <f aca="false">"Y"&amp;F260</f>
        <v>Y1450.05</v>
      </c>
      <c r="M260" s="1" t="str">
        <f aca="false">"G111"</f>
        <v>G111</v>
      </c>
      <c r="O260" s="1" t="str">
        <f aca="false">I260&amp;" "&amp;J260&amp;" "&amp;K260&amp;" "&amp;L260&amp;" "&amp;M260</f>
        <v>N259 ( WIRE 259 ) X6400 Y1450.05 G111</v>
      </c>
    </row>
    <row r="261" customFormat="false" ht="13.8" hidden="false" customHeight="false" outlineLevel="0" collapsed="false">
      <c r="D261" s="1" t="n">
        <f aca="false">D260+1</f>
        <v>260</v>
      </c>
      <c r="E261" s="1" t="n">
        <f aca="false">E260+$B$4</f>
        <v>6400</v>
      </c>
      <c r="F261" s="1" t="n">
        <f aca="false">F260+$B$5</f>
        <v>1454.84166666667</v>
      </c>
      <c r="I261" s="1" t="s">
        <v>280</v>
      </c>
      <c r="J261" s="1" t="str">
        <f aca="false">"( WIRE "&amp;D261&amp;" )"</f>
        <v>( WIRE 260 )</v>
      </c>
      <c r="K261" s="1" t="str">
        <f aca="false">"X"&amp;$E261</f>
        <v>X6400</v>
      </c>
      <c r="L261" s="1" t="str">
        <f aca="false">"Y"&amp;F261</f>
        <v>Y1454.84166666667</v>
      </c>
      <c r="M261" s="1" t="str">
        <f aca="false">"G111"</f>
        <v>G111</v>
      </c>
      <c r="O261" s="1" t="str">
        <f aca="false">I261&amp;" "&amp;J261&amp;" "&amp;K261&amp;" "&amp;L261&amp;" "&amp;M261</f>
        <v>N260 ( WIRE 260 ) X6400 Y1454.84166666667 G111</v>
      </c>
    </row>
    <row r="262" customFormat="false" ht="13.8" hidden="false" customHeight="false" outlineLevel="0" collapsed="false">
      <c r="D262" s="1" t="n">
        <f aca="false">D261+1</f>
        <v>261</v>
      </c>
      <c r="E262" s="1" t="n">
        <f aca="false">E261+$B$4</f>
        <v>6400</v>
      </c>
      <c r="F262" s="1" t="n">
        <f aca="false">F261+$B$5</f>
        <v>1459.63333333334</v>
      </c>
      <c r="I262" s="1" t="s">
        <v>281</v>
      </c>
      <c r="J262" s="1" t="str">
        <f aca="false">"( WIRE "&amp;D262&amp;" )"</f>
        <v>( WIRE 261 )</v>
      </c>
      <c r="K262" s="1" t="str">
        <f aca="false">"X"&amp;$E262</f>
        <v>X6400</v>
      </c>
      <c r="L262" s="1" t="str">
        <f aca="false">"Y"&amp;F262</f>
        <v>Y1459.63333333334</v>
      </c>
      <c r="M262" s="1" t="str">
        <f aca="false">"G111"</f>
        <v>G111</v>
      </c>
      <c r="O262" s="1" t="str">
        <f aca="false">I262&amp;" "&amp;J262&amp;" "&amp;K262&amp;" "&amp;L262&amp;" "&amp;M262</f>
        <v>N261 ( WIRE 261 ) X6400 Y1459.63333333334 G111</v>
      </c>
    </row>
    <row r="263" customFormat="false" ht="13.8" hidden="false" customHeight="false" outlineLevel="0" collapsed="false">
      <c r="D263" s="1" t="n">
        <f aca="false">D262+1</f>
        <v>262</v>
      </c>
      <c r="E263" s="1" t="n">
        <f aca="false">E262+$B$4</f>
        <v>6400</v>
      </c>
      <c r="F263" s="1" t="n">
        <f aca="false">F262+$B$5</f>
        <v>1464.425</v>
      </c>
      <c r="I263" s="1" t="s">
        <v>282</v>
      </c>
      <c r="J263" s="1" t="str">
        <f aca="false">"( WIRE "&amp;D263&amp;" )"</f>
        <v>( WIRE 262 )</v>
      </c>
      <c r="K263" s="1" t="str">
        <f aca="false">"X"&amp;$E263</f>
        <v>X6400</v>
      </c>
      <c r="L263" s="1" t="str">
        <f aca="false">"Y"&amp;F263</f>
        <v>Y1464.425</v>
      </c>
      <c r="M263" s="1" t="str">
        <f aca="false">"G111"</f>
        <v>G111</v>
      </c>
      <c r="O263" s="1" t="str">
        <f aca="false">I263&amp;" "&amp;J263&amp;" "&amp;K263&amp;" "&amp;L263&amp;" "&amp;M263</f>
        <v>N262 ( WIRE 262 ) X6400 Y1464.425 G111</v>
      </c>
    </row>
    <row r="264" customFormat="false" ht="13.8" hidden="false" customHeight="false" outlineLevel="0" collapsed="false">
      <c r="D264" s="1" t="n">
        <f aca="false">D263+1</f>
        <v>263</v>
      </c>
      <c r="E264" s="1" t="n">
        <f aca="false">E263+$B$4</f>
        <v>6400</v>
      </c>
      <c r="F264" s="1" t="n">
        <f aca="false">F263+$B$5</f>
        <v>1469.21666666667</v>
      </c>
      <c r="I264" s="1" t="s">
        <v>283</v>
      </c>
      <c r="J264" s="1" t="str">
        <f aca="false">"( WIRE "&amp;D264&amp;" )"</f>
        <v>( WIRE 263 )</v>
      </c>
      <c r="K264" s="1" t="str">
        <f aca="false">"X"&amp;$E264</f>
        <v>X6400</v>
      </c>
      <c r="L264" s="1" t="str">
        <f aca="false">"Y"&amp;F264</f>
        <v>Y1469.21666666667</v>
      </c>
      <c r="M264" s="1" t="str">
        <f aca="false">"G111"</f>
        <v>G111</v>
      </c>
      <c r="O264" s="1" t="str">
        <f aca="false">I264&amp;" "&amp;J264&amp;" "&amp;K264&amp;" "&amp;L264&amp;" "&amp;M264</f>
        <v>N263 ( WIRE 263 ) X6400 Y1469.21666666667 G111</v>
      </c>
    </row>
    <row r="265" customFormat="false" ht="13.8" hidden="false" customHeight="false" outlineLevel="0" collapsed="false">
      <c r="D265" s="1" t="n">
        <f aca="false">D264+1</f>
        <v>264</v>
      </c>
      <c r="E265" s="1" t="n">
        <f aca="false">E264+$B$4</f>
        <v>6400</v>
      </c>
      <c r="F265" s="1" t="n">
        <f aca="false">F264+$B$5</f>
        <v>1474.00833333334</v>
      </c>
      <c r="I265" s="1" t="s">
        <v>284</v>
      </c>
      <c r="J265" s="1" t="str">
        <f aca="false">"( WIRE "&amp;D265&amp;" )"</f>
        <v>( WIRE 264 )</v>
      </c>
      <c r="K265" s="1" t="str">
        <f aca="false">"X"&amp;$E265</f>
        <v>X6400</v>
      </c>
      <c r="L265" s="1" t="str">
        <f aca="false">"Y"&amp;F265</f>
        <v>Y1474.00833333334</v>
      </c>
      <c r="M265" s="1" t="str">
        <f aca="false">"G111"</f>
        <v>G111</v>
      </c>
      <c r="O265" s="1" t="str">
        <f aca="false">I265&amp;" "&amp;J265&amp;" "&amp;K265&amp;" "&amp;L265&amp;" "&amp;M265</f>
        <v>N264 ( WIRE 264 ) X6400 Y1474.00833333334 G111</v>
      </c>
    </row>
    <row r="266" customFormat="false" ht="13.8" hidden="false" customHeight="false" outlineLevel="0" collapsed="false">
      <c r="D266" s="1" t="n">
        <f aca="false">D265+1</f>
        <v>265</v>
      </c>
      <c r="E266" s="1" t="n">
        <f aca="false">E265+$B$4</f>
        <v>6400</v>
      </c>
      <c r="F266" s="1" t="n">
        <f aca="false">F265+$B$5</f>
        <v>1478.8</v>
      </c>
      <c r="I266" s="1" t="s">
        <v>285</v>
      </c>
      <c r="J266" s="1" t="str">
        <f aca="false">"( WIRE "&amp;D266&amp;" )"</f>
        <v>( WIRE 265 )</v>
      </c>
      <c r="K266" s="1" t="str">
        <f aca="false">"X"&amp;$E266</f>
        <v>X6400</v>
      </c>
      <c r="L266" s="1" t="str">
        <f aca="false">"Y"&amp;F266</f>
        <v>Y1478.8</v>
      </c>
      <c r="M266" s="1" t="str">
        <f aca="false">"G111"</f>
        <v>G111</v>
      </c>
      <c r="O266" s="1" t="str">
        <f aca="false">I266&amp;" "&amp;J266&amp;" "&amp;K266&amp;" "&amp;L266&amp;" "&amp;M266</f>
        <v>N265 ( WIRE 265 ) X6400 Y1478.8 G111</v>
      </c>
    </row>
    <row r="267" customFormat="false" ht="13.8" hidden="false" customHeight="false" outlineLevel="0" collapsed="false">
      <c r="D267" s="1" t="n">
        <f aca="false">D266+1</f>
        <v>266</v>
      </c>
      <c r="E267" s="1" t="n">
        <f aca="false">E266+$B$4</f>
        <v>6400</v>
      </c>
      <c r="F267" s="1" t="n">
        <f aca="false">F266+$B$5</f>
        <v>1483.59166666667</v>
      </c>
      <c r="I267" s="1" t="s">
        <v>286</v>
      </c>
      <c r="J267" s="1" t="str">
        <f aca="false">"( WIRE "&amp;D267&amp;" )"</f>
        <v>( WIRE 266 )</v>
      </c>
      <c r="K267" s="1" t="str">
        <f aca="false">"X"&amp;$E267</f>
        <v>X6400</v>
      </c>
      <c r="L267" s="1" t="str">
        <f aca="false">"Y"&amp;F267</f>
        <v>Y1483.59166666667</v>
      </c>
      <c r="M267" s="1" t="str">
        <f aca="false">"G111"</f>
        <v>G111</v>
      </c>
      <c r="O267" s="1" t="str">
        <f aca="false">I267&amp;" "&amp;J267&amp;" "&amp;K267&amp;" "&amp;L267&amp;" "&amp;M267</f>
        <v>N266 ( WIRE 266 ) X6400 Y1483.59166666667 G111</v>
      </c>
    </row>
    <row r="268" customFormat="false" ht="13.8" hidden="false" customHeight="false" outlineLevel="0" collapsed="false">
      <c r="D268" s="1" t="n">
        <f aca="false">D267+1</f>
        <v>267</v>
      </c>
      <c r="E268" s="1" t="n">
        <f aca="false">E267+$B$4</f>
        <v>6400</v>
      </c>
      <c r="F268" s="1" t="n">
        <f aca="false">F267+$B$5</f>
        <v>1488.38333333334</v>
      </c>
      <c r="I268" s="1" t="s">
        <v>287</v>
      </c>
      <c r="J268" s="1" t="str">
        <f aca="false">"( WIRE "&amp;D268&amp;" )"</f>
        <v>( WIRE 267 )</v>
      </c>
      <c r="K268" s="1" t="str">
        <f aca="false">"X"&amp;$E268</f>
        <v>X6400</v>
      </c>
      <c r="L268" s="1" t="str">
        <f aca="false">"Y"&amp;F268</f>
        <v>Y1488.38333333334</v>
      </c>
      <c r="M268" s="1" t="str">
        <f aca="false">"G111"</f>
        <v>G111</v>
      </c>
      <c r="O268" s="1" t="str">
        <f aca="false">I268&amp;" "&amp;J268&amp;" "&amp;K268&amp;" "&amp;L268&amp;" "&amp;M268</f>
        <v>N267 ( WIRE 267 ) X6400 Y1488.38333333334 G111</v>
      </c>
    </row>
    <row r="269" customFormat="false" ht="13.8" hidden="false" customHeight="false" outlineLevel="0" collapsed="false">
      <c r="D269" s="1" t="n">
        <f aca="false">D268+1</f>
        <v>268</v>
      </c>
      <c r="E269" s="1" t="n">
        <f aca="false">E268+$B$4</f>
        <v>6400</v>
      </c>
      <c r="F269" s="1" t="n">
        <f aca="false">F268+$B$5</f>
        <v>1493.175</v>
      </c>
      <c r="I269" s="1" t="s">
        <v>288</v>
      </c>
      <c r="J269" s="1" t="str">
        <f aca="false">"( WIRE "&amp;D269&amp;" )"</f>
        <v>( WIRE 268 )</v>
      </c>
      <c r="K269" s="1" t="str">
        <f aca="false">"X"&amp;$E269</f>
        <v>X6400</v>
      </c>
      <c r="L269" s="1" t="str">
        <f aca="false">"Y"&amp;F269</f>
        <v>Y1493.175</v>
      </c>
      <c r="M269" s="1" t="str">
        <f aca="false">"G111"</f>
        <v>G111</v>
      </c>
      <c r="O269" s="1" t="str">
        <f aca="false">I269&amp;" "&amp;J269&amp;" "&amp;K269&amp;" "&amp;L269&amp;" "&amp;M269</f>
        <v>N268 ( WIRE 268 ) X6400 Y1493.175 G111</v>
      </c>
    </row>
    <row r="270" customFormat="false" ht="13.8" hidden="false" customHeight="false" outlineLevel="0" collapsed="false">
      <c r="D270" s="1" t="n">
        <f aca="false">D269+1</f>
        <v>269</v>
      </c>
      <c r="E270" s="1" t="n">
        <f aca="false">E269+$B$4</f>
        <v>6400</v>
      </c>
      <c r="F270" s="1" t="n">
        <f aca="false">F269+$B$5</f>
        <v>1497.96666666667</v>
      </c>
      <c r="I270" s="1" t="s">
        <v>289</v>
      </c>
      <c r="J270" s="1" t="str">
        <f aca="false">"( WIRE "&amp;D270&amp;" )"</f>
        <v>( WIRE 269 )</v>
      </c>
      <c r="K270" s="1" t="str">
        <f aca="false">"X"&amp;$E270</f>
        <v>X6400</v>
      </c>
      <c r="L270" s="1" t="str">
        <f aca="false">"Y"&amp;F270</f>
        <v>Y1497.96666666667</v>
      </c>
      <c r="M270" s="1" t="str">
        <f aca="false">"G111"</f>
        <v>G111</v>
      </c>
      <c r="O270" s="1" t="str">
        <f aca="false">I270&amp;" "&amp;J270&amp;" "&amp;K270&amp;" "&amp;L270&amp;" "&amp;M270</f>
        <v>N269 ( WIRE 269 ) X6400 Y1497.96666666667 G111</v>
      </c>
    </row>
    <row r="271" customFormat="false" ht="13.8" hidden="false" customHeight="false" outlineLevel="0" collapsed="false">
      <c r="D271" s="1" t="n">
        <f aca="false">D270+1</f>
        <v>270</v>
      </c>
      <c r="E271" s="1" t="n">
        <f aca="false">E270+$B$4</f>
        <v>6400</v>
      </c>
      <c r="F271" s="1" t="n">
        <f aca="false">F270+$B$5</f>
        <v>1502.75833333334</v>
      </c>
      <c r="I271" s="1" t="s">
        <v>290</v>
      </c>
      <c r="J271" s="1" t="str">
        <f aca="false">"( WIRE "&amp;D271&amp;" )"</f>
        <v>( WIRE 270 )</v>
      </c>
      <c r="K271" s="1" t="str">
        <f aca="false">"X"&amp;$E271</f>
        <v>X6400</v>
      </c>
      <c r="L271" s="1" t="str">
        <f aca="false">"Y"&amp;F271</f>
        <v>Y1502.75833333334</v>
      </c>
      <c r="M271" s="1" t="str">
        <f aca="false">"G111"</f>
        <v>G111</v>
      </c>
      <c r="O271" s="1" t="str">
        <f aca="false">I271&amp;" "&amp;J271&amp;" "&amp;K271&amp;" "&amp;L271&amp;" "&amp;M271</f>
        <v>N270 ( WIRE 270 ) X6400 Y1502.75833333334 G111</v>
      </c>
    </row>
    <row r="272" customFormat="false" ht="13.8" hidden="false" customHeight="false" outlineLevel="0" collapsed="false">
      <c r="D272" s="1" t="n">
        <f aca="false">D271+1</f>
        <v>271</v>
      </c>
      <c r="E272" s="1" t="n">
        <f aca="false">E271+$B$4</f>
        <v>6400</v>
      </c>
      <c r="F272" s="1" t="n">
        <f aca="false">F271+$B$5</f>
        <v>1507.55</v>
      </c>
      <c r="I272" s="1" t="s">
        <v>291</v>
      </c>
      <c r="J272" s="1" t="str">
        <f aca="false">"( WIRE "&amp;D272&amp;" )"</f>
        <v>( WIRE 271 )</v>
      </c>
      <c r="K272" s="1" t="str">
        <f aca="false">"X"&amp;$E272</f>
        <v>X6400</v>
      </c>
      <c r="L272" s="1" t="str">
        <f aca="false">"Y"&amp;F272</f>
        <v>Y1507.55</v>
      </c>
      <c r="M272" s="1" t="str">
        <f aca="false">"G111"</f>
        <v>G111</v>
      </c>
      <c r="O272" s="1" t="str">
        <f aca="false">I272&amp;" "&amp;J272&amp;" "&amp;K272&amp;" "&amp;L272&amp;" "&amp;M272</f>
        <v>N271 ( WIRE 271 ) X6400 Y1507.55 G111</v>
      </c>
    </row>
    <row r="273" customFormat="false" ht="13.8" hidden="false" customHeight="false" outlineLevel="0" collapsed="false">
      <c r="D273" s="1" t="n">
        <f aca="false">D272+1</f>
        <v>272</v>
      </c>
      <c r="E273" s="1" t="n">
        <f aca="false">E272+$B$4</f>
        <v>6400</v>
      </c>
      <c r="F273" s="1" t="n">
        <f aca="false">F272+$B$5</f>
        <v>1512.34166666667</v>
      </c>
      <c r="I273" s="1" t="s">
        <v>292</v>
      </c>
      <c r="J273" s="1" t="str">
        <f aca="false">"( WIRE "&amp;D273&amp;" )"</f>
        <v>( WIRE 272 )</v>
      </c>
      <c r="K273" s="1" t="str">
        <f aca="false">"X"&amp;$E273</f>
        <v>X6400</v>
      </c>
      <c r="L273" s="1" t="str">
        <f aca="false">"Y"&amp;F273</f>
        <v>Y1512.34166666667</v>
      </c>
      <c r="M273" s="1" t="str">
        <f aca="false">"G111"</f>
        <v>G111</v>
      </c>
      <c r="O273" s="1" t="str">
        <f aca="false">I273&amp;" "&amp;J273&amp;" "&amp;K273&amp;" "&amp;L273&amp;" "&amp;M273</f>
        <v>N272 ( WIRE 272 ) X6400 Y1512.34166666667 G111</v>
      </c>
    </row>
    <row r="274" customFormat="false" ht="13.8" hidden="false" customHeight="false" outlineLevel="0" collapsed="false">
      <c r="D274" s="1" t="n">
        <f aca="false">D273+1</f>
        <v>273</v>
      </c>
      <c r="E274" s="1" t="n">
        <f aca="false">E273+$B$4</f>
        <v>6400</v>
      </c>
      <c r="F274" s="1" t="n">
        <f aca="false">F273+$B$5</f>
        <v>1517.13333333334</v>
      </c>
      <c r="I274" s="1" t="s">
        <v>293</v>
      </c>
      <c r="J274" s="1" t="str">
        <f aca="false">"( WIRE "&amp;D274&amp;" )"</f>
        <v>( WIRE 273 )</v>
      </c>
      <c r="K274" s="1" t="str">
        <f aca="false">"X"&amp;$E274</f>
        <v>X6400</v>
      </c>
      <c r="L274" s="1" t="str">
        <f aca="false">"Y"&amp;F274</f>
        <v>Y1517.13333333334</v>
      </c>
      <c r="M274" s="1" t="str">
        <f aca="false">"G111"</f>
        <v>G111</v>
      </c>
      <c r="O274" s="1" t="str">
        <f aca="false">I274&amp;" "&amp;J274&amp;" "&amp;K274&amp;" "&amp;L274&amp;" "&amp;M274</f>
        <v>N273 ( WIRE 273 ) X6400 Y1517.13333333334 G111</v>
      </c>
    </row>
    <row r="275" customFormat="false" ht="13.8" hidden="false" customHeight="false" outlineLevel="0" collapsed="false">
      <c r="D275" s="1" t="n">
        <f aca="false">D274+1</f>
        <v>274</v>
      </c>
      <c r="E275" s="1" t="n">
        <f aca="false">E274+$B$4</f>
        <v>6400</v>
      </c>
      <c r="F275" s="1" t="n">
        <f aca="false">F274+$B$5</f>
        <v>1521.925</v>
      </c>
      <c r="I275" s="1" t="s">
        <v>294</v>
      </c>
      <c r="J275" s="1" t="str">
        <f aca="false">"( WIRE "&amp;D275&amp;" )"</f>
        <v>( WIRE 274 )</v>
      </c>
      <c r="K275" s="1" t="str">
        <f aca="false">"X"&amp;$E275</f>
        <v>X6400</v>
      </c>
      <c r="L275" s="1" t="str">
        <f aca="false">"Y"&amp;F275</f>
        <v>Y1521.925</v>
      </c>
      <c r="M275" s="1" t="str">
        <f aca="false">"G111"</f>
        <v>G111</v>
      </c>
      <c r="O275" s="1" t="str">
        <f aca="false">I275&amp;" "&amp;J275&amp;" "&amp;K275&amp;" "&amp;L275&amp;" "&amp;M275</f>
        <v>N274 ( WIRE 274 ) X6400 Y1521.925 G111</v>
      </c>
    </row>
    <row r="276" customFormat="false" ht="13.8" hidden="false" customHeight="false" outlineLevel="0" collapsed="false">
      <c r="D276" s="1" t="n">
        <f aca="false">D275+1</f>
        <v>275</v>
      </c>
      <c r="E276" s="1" t="n">
        <f aca="false">E275+$B$4</f>
        <v>6400</v>
      </c>
      <c r="F276" s="1" t="n">
        <f aca="false">F275+$B$5</f>
        <v>1526.71666666667</v>
      </c>
      <c r="I276" s="1" t="s">
        <v>295</v>
      </c>
      <c r="J276" s="1" t="str">
        <f aca="false">"( WIRE "&amp;D276&amp;" )"</f>
        <v>( WIRE 275 )</v>
      </c>
      <c r="K276" s="1" t="str">
        <f aca="false">"X"&amp;$E276</f>
        <v>X6400</v>
      </c>
      <c r="L276" s="1" t="str">
        <f aca="false">"Y"&amp;F276</f>
        <v>Y1526.71666666667</v>
      </c>
      <c r="M276" s="1" t="str">
        <f aca="false">"G111"</f>
        <v>G111</v>
      </c>
      <c r="O276" s="1" t="str">
        <f aca="false">I276&amp;" "&amp;J276&amp;" "&amp;K276&amp;" "&amp;L276&amp;" "&amp;M276</f>
        <v>N275 ( WIRE 275 ) X6400 Y1526.71666666667 G111</v>
      </c>
    </row>
    <row r="277" customFormat="false" ht="13.8" hidden="false" customHeight="false" outlineLevel="0" collapsed="false">
      <c r="D277" s="1" t="n">
        <f aca="false">D276+1</f>
        <v>276</v>
      </c>
      <c r="E277" s="1" t="n">
        <f aca="false">E276+$B$4</f>
        <v>6400</v>
      </c>
      <c r="F277" s="1" t="n">
        <f aca="false">F276+$B$5</f>
        <v>1531.50833333334</v>
      </c>
      <c r="I277" s="1" t="s">
        <v>296</v>
      </c>
      <c r="J277" s="1" t="str">
        <f aca="false">"( WIRE "&amp;D277&amp;" )"</f>
        <v>( WIRE 276 )</v>
      </c>
      <c r="K277" s="1" t="str">
        <f aca="false">"X"&amp;$E277</f>
        <v>X6400</v>
      </c>
      <c r="L277" s="1" t="str">
        <f aca="false">"Y"&amp;F277</f>
        <v>Y1531.50833333334</v>
      </c>
      <c r="M277" s="1" t="str">
        <f aca="false">"G111"</f>
        <v>G111</v>
      </c>
      <c r="O277" s="1" t="str">
        <f aca="false">I277&amp;" "&amp;J277&amp;" "&amp;K277&amp;" "&amp;L277&amp;" "&amp;M277</f>
        <v>N276 ( WIRE 276 ) X6400 Y1531.50833333334 G111</v>
      </c>
    </row>
    <row r="278" customFormat="false" ht="13.8" hidden="false" customHeight="false" outlineLevel="0" collapsed="false">
      <c r="D278" s="1" t="n">
        <f aca="false">D277+1</f>
        <v>277</v>
      </c>
      <c r="E278" s="1" t="n">
        <f aca="false">E277+$B$4</f>
        <v>6400</v>
      </c>
      <c r="F278" s="1" t="n">
        <f aca="false">F277+$B$5</f>
        <v>1536.3</v>
      </c>
      <c r="I278" s="1" t="s">
        <v>297</v>
      </c>
      <c r="J278" s="1" t="str">
        <f aca="false">"( WIRE "&amp;D278&amp;" )"</f>
        <v>( WIRE 277 )</v>
      </c>
      <c r="K278" s="1" t="str">
        <f aca="false">"X"&amp;$E278</f>
        <v>X6400</v>
      </c>
      <c r="L278" s="1" t="str">
        <f aca="false">"Y"&amp;F278</f>
        <v>Y1536.3</v>
      </c>
      <c r="M278" s="1" t="str">
        <f aca="false">"G111"</f>
        <v>G111</v>
      </c>
      <c r="O278" s="1" t="str">
        <f aca="false">I278&amp;" "&amp;J278&amp;" "&amp;K278&amp;" "&amp;L278&amp;" "&amp;M278</f>
        <v>N277 ( WIRE 277 ) X6400 Y1536.3 G111</v>
      </c>
    </row>
    <row r="279" customFormat="false" ht="13.8" hidden="false" customHeight="false" outlineLevel="0" collapsed="false">
      <c r="D279" s="1" t="n">
        <f aca="false">D278+1</f>
        <v>278</v>
      </c>
      <c r="E279" s="1" t="n">
        <f aca="false">E278+$B$4</f>
        <v>6400</v>
      </c>
      <c r="F279" s="1" t="n">
        <f aca="false">F278+$B$5</f>
        <v>1541.09166666667</v>
      </c>
      <c r="I279" s="1" t="s">
        <v>298</v>
      </c>
      <c r="J279" s="1" t="str">
        <f aca="false">"( WIRE "&amp;D279&amp;" )"</f>
        <v>( WIRE 278 )</v>
      </c>
      <c r="K279" s="1" t="str">
        <f aca="false">"X"&amp;$E279</f>
        <v>X6400</v>
      </c>
      <c r="L279" s="1" t="str">
        <f aca="false">"Y"&amp;F279</f>
        <v>Y1541.09166666667</v>
      </c>
      <c r="M279" s="1" t="str">
        <f aca="false">"G111"</f>
        <v>G111</v>
      </c>
      <c r="O279" s="1" t="str">
        <f aca="false">I279&amp;" "&amp;J279&amp;" "&amp;K279&amp;" "&amp;L279&amp;" "&amp;M279</f>
        <v>N278 ( WIRE 278 ) X6400 Y1541.09166666667 G111</v>
      </c>
    </row>
    <row r="280" customFormat="false" ht="13.8" hidden="false" customHeight="false" outlineLevel="0" collapsed="false">
      <c r="D280" s="1" t="n">
        <f aca="false">D279+1</f>
        <v>279</v>
      </c>
      <c r="E280" s="1" t="n">
        <f aca="false">E279+$B$4</f>
        <v>6400</v>
      </c>
      <c r="F280" s="1" t="n">
        <f aca="false">F279+$B$5</f>
        <v>1545.88333333334</v>
      </c>
      <c r="I280" s="1" t="s">
        <v>299</v>
      </c>
      <c r="J280" s="1" t="str">
        <f aca="false">"( WIRE "&amp;D280&amp;" )"</f>
        <v>( WIRE 279 )</v>
      </c>
      <c r="K280" s="1" t="str">
        <f aca="false">"X"&amp;$E280</f>
        <v>X6400</v>
      </c>
      <c r="L280" s="1" t="str">
        <f aca="false">"Y"&amp;F280</f>
        <v>Y1545.88333333334</v>
      </c>
      <c r="M280" s="1" t="str">
        <f aca="false">"G111"</f>
        <v>G111</v>
      </c>
      <c r="O280" s="1" t="str">
        <f aca="false">I280&amp;" "&amp;J280&amp;" "&amp;K280&amp;" "&amp;L280&amp;" "&amp;M280</f>
        <v>N279 ( WIRE 279 ) X6400 Y1545.88333333334 G111</v>
      </c>
    </row>
    <row r="281" customFormat="false" ht="13.8" hidden="false" customHeight="false" outlineLevel="0" collapsed="false">
      <c r="D281" s="1" t="n">
        <f aca="false">D280+1</f>
        <v>280</v>
      </c>
      <c r="E281" s="1" t="n">
        <f aca="false">E280+$B$4</f>
        <v>6400</v>
      </c>
      <c r="F281" s="1" t="n">
        <f aca="false">F280+$B$5</f>
        <v>1550.67500000001</v>
      </c>
      <c r="I281" s="1" t="s">
        <v>300</v>
      </c>
      <c r="J281" s="1" t="str">
        <f aca="false">"( WIRE "&amp;D281&amp;" )"</f>
        <v>( WIRE 280 )</v>
      </c>
      <c r="K281" s="1" t="str">
        <f aca="false">"X"&amp;$E281</f>
        <v>X6400</v>
      </c>
      <c r="L281" s="1" t="str">
        <f aca="false">"Y"&amp;F281</f>
        <v>Y1550.67500000001</v>
      </c>
      <c r="M281" s="1" t="str">
        <f aca="false">"G111"</f>
        <v>G111</v>
      </c>
      <c r="O281" s="1" t="str">
        <f aca="false">I281&amp;" "&amp;J281&amp;" "&amp;K281&amp;" "&amp;L281&amp;" "&amp;M281</f>
        <v>N280 ( WIRE 280 ) X6400 Y1550.67500000001 G111</v>
      </c>
    </row>
    <row r="282" customFormat="false" ht="13.8" hidden="false" customHeight="false" outlineLevel="0" collapsed="false">
      <c r="D282" s="1" t="n">
        <f aca="false">D281+1</f>
        <v>281</v>
      </c>
      <c r="E282" s="1" t="n">
        <f aca="false">E281+$B$4</f>
        <v>6400</v>
      </c>
      <c r="F282" s="1" t="n">
        <f aca="false">F281+$B$5</f>
        <v>1555.46666666667</v>
      </c>
      <c r="I282" s="1" t="s">
        <v>301</v>
      </c>
      <c r="J282" s="1" t="str">
        <f aca="false">"( WIRE "&amp;D282&amp;" )"</f>
        <v>( WIRE 281 )</v>
      </c>
      <c r="K282" s="1" t="str">
        <f aca="false">"X"&amp;$E282</f>
        <v>X6400</v>
      </c>
      <c r="L282" s="1" t="str">
        <f aca="false">"Y"&amp;F282</f>
        <v>Y1555.46666666667</v>
      </c>
      <c r="M282" s="1" t="str">
        <f aca="false">"G111"</f>
        <v>G111</v>
      </c>
      <c r="O282" s="1" t="str">
        <f aca="false">I282&amp;" "&amp;J282&amp;" "&amp;K282&amp;" "&amp;L282&amp;" "&amp;M282</f>
        <v>N281 ( WIRE 281 ) X6400 Y1555.46666666667 G111</v>
      </c>
    </row>
    <row r="283" customFormat="false" ht="13.8" hidden="false" customHeight="false" outlineLevel="0" collapsed="false">
      <c r="D283" s="1" t="n">
        <f aca="false">D282+1</f>
        <v>282</v>
      </c>
      <c r="E283" s="1" t="n">
        <f aca="false">E282+$B$4</f>
        <v>6400</v>
      </c>
      <c r="F283" s="1" t="n">
        <f aca="false">F282+$B$5</f>
        <v>1560.25833333334</v>
      </c>
      <c r="I283" s="1" t="s">
        <v>302</v>
      </c>
      <c r="J283" s="1" t="str">
        <f aca="false">"( WIRE "&amp;D283&amp;" )"</f>
        <v>( WIRE 282 )</v>
      </c>
      <c r="K283" s="1" t="str">
        <f aca="false">"X"&amp;$E283</f>
        <v>X6400</v>
      </c>
      <c r="L283" s="1" t="str">
        <f aca="false">"Y"&amp;F283</f>
        <v>Y1560.25833333334</v>
      </c>
      <c r="M283" s="1" t="str">
        <f aca="false">"G111"</f>
        <v>G111</v>
      </c>
      <c r="O283" s="1" t="str">
        <f aca="false">I283&amp;" "&amp;J283&amp;" "&amp;K283&amp;" "&amp;L283&amp;" "&amp;M283</f>
        <v>N282 ( WIRE 282 ) X6400 Y1560.25833333334 G111</v>
      </c>
    </row>
    <row r="284" customFormat="false" ht="13.8" hidden="false" customHeight="false" outlineLevel="0" collapsed="false">
      <c r="D284" s="1" t="n">
        <f aca="false">D283+1</f>
        <v>283</v>
      </c>
      <c r="E284" s="1" t="n">
        <f aca="false">E283+$B$4</f>
        <v>6400</v>
      </c>
      <c r="F284" s="1" t="n">
        <f aca="false">F283+$B$5</f>
        <v>1565.05000000001</v>
      </c>
      <c r="I284" s="1" t="s">
        <v>303</v>
      </c>
      <c r="J284" s="1" t="str">
        <f aca="false">"( WIRE "&amp;D284&amp;" )"</f>
        <v>( WIRE 283 )</v>
      </c>
      <c r="K284" s="1" t="str">
        <f aca="false">"X"&amp;$E284</f>
        <v>X6400</v>
      </c>
      <c r="L284" s="1" t="str">
        <f aca="false">"Y"&amp;F284</f>
        <v>Y1565.05000000001</v>
      </c>
      <c r="M284" s="1" t="str">
        <f aca="false">"G111"</f>
        <v>G111</v>
      </c>
      <c r="O284" s="1" t="str">
        <f aca="false">I284&amp;" "&amp;J284&amp;" "&amp;K284&amp;" "&amp;L284&amp;" "&amp;M284</f>
        <v>N283 ( WIRE 283 ) X6400 Y1565.05000000001 G111</v>
      </c>
    </row>
    <row r="285" customFormat="false" ht="13.8" hidden="false" customHeight="false" outlineLevel="0" collapsed="false">
      <c r="D285" s="1" t="n">
        <f aca="false">D284+1</f>
        <v>284</v>
      </c>
      <c r="E285" s="1" t="n">
        <f aca="false">E284+$B$4</f>
        <v>6400</v>
      </c>
      <c r="F285" s="1" t="n">
        <f aca="false">F284+$B$5</f>
        <v>1569.84166666667</v>
      </c>
      <c r="I285" s="1" t="s">
        <v>304</v>
      </c>
      <c r="J285" s="1" t="str">
        <f aca="false">"( WIRE "&amp;D285&amp;" )"</f>
        <v>( WIRE 284 )</v>
      </c>
      <c r="K285" s="1" t="str">
        <f aca="false">"X"&amp;$E285</f>
        <v>X6400</v>
      </c>
      <c r="L285" s="1" t="str">
        <f aca="false">"Y"&amp;F285</f>
        <v>Y1569.84166666667</v>
      </c>
      <c r="M285" s="1" t="str">
        <f aca="false">"G111"</f>
        <v>G111</v>
      </c>
      <c r="O285" s="1" t="str">
        <f aca="false">I285&amp;" "&amp;J285&amp;" "&amp;K285&amp;" "&amp;L285&amp;" "&amp;M285</f>
        <v>N284 ( WIRE 284 ) X6400 Y1569.84166666667 G111</v>
      </c>
    </row>
    <row r="286" customFormat="false" ht="13.8" hidden="false" customHeight="false" outlineLevel="0" collapsed="false">
      <c r="D286" s="1" t="n">
        <f aca="false">D285+1</f>
        <v>285</v>
      </c>
      <c r="E286" s="1" t="n">
        <f aca="false">E285+$B$4</f>
        <v>6400</v>
      </c>
      <c r="F286" s="1" t="n">
        <f aca="false">F285+$B$5</f>
        <v>1574.63333333334</v>
      </c>
      <c r="I286" s="1" t="s">
        <v>305</v>
      </c>
      <c r="J286" s="1" t="str">
        <f aca="false">"( WIRE "&amp;D286&amp;" )"</f>
        <v>( WIRE 285 )</v>
      </c>
      <c r="K286" s="1" t="str">
        <f aca="false">"X"&amp;$E286</f>
        <v>X6400</v>
      </c>
      <c r="L286" s="1" t="str">
        <f aca="false">"Y"&amp;F286</f>
        <v>Y1574.63333333334</v>
      </c>
      <c r="M286" s="1" t="str">
        <f aca="false">"G111"</f>
        <v>G111</v>
      </c>
      <c r="O286" s="1" t="str">
        <f aca="false">I286&amp;" "&amp;J286&amp;" "&amp;K286&amp;" "&amp;L286&amp;" "&amp;M286</f>
        <v>N285 ( WIRE 285 ) X6400 Y1574.63333333334 G111</v>
      </c>
    </row>
    <row r="287" customFormat="false" ht="13.8" hidden="false" customHeight="false" outlineLevel="0" collapsed="false">
      <c r="D287" s="1" t="n">
        <f aca="false">D286+1</f>
        <v>286</v>
      </c>
      <c r="E287" s="1" t="n">
        <f aca="false">E286+$B$4</f>
        <v>6400</v>
      </c>
      <c r="F287" s="1" t="n">
        <f aca="false">F286+$B$5</f>
        <v>1579.42500000001</v>
      </c>
      <c r="I287" s="1" t="s">
        <v>306</v>
      </c>
      <c r="J287" s="1" t="str">
        <f aca="false">"( WIRE "&amp;D287&amp;" )"</f>
        <v>( WIRE 286 )</v>
      </c>
      <c r="K287" s="1" t="str">
        <f aca="false">"X"&amp;$E287</f>
        <v>X6400</v>
      </c>
      <c r="L287" s="1" t="str">
        <f aca="false">"Y"&amp;F287</f>
        <v>Y1579.42500000001</v>
      </c>
      <c r="M287" s="1" t="str">
        <f aca="false">"G111"</f>
        <v>G111</v>
      </c>
      <c r="O287" s="1" t="str">
        <f aca="false">I287&amp;" "&amp;J287&amp;" "&amp;K287&amp;" "&amp;L287&amp;" "&amp;M287</f>
        <v>N286 ( WIRE 286 ) X6400 Y1579.42500000001 G111</v>
      </c>
    </row>
    <row r="288" customFormat="false" ht="13.8" hidden="false" customHeight="false" outlineLevel="0" collapsed="false">
      <c r="D288" s="1" t="n">
        <f aca="false">D287+1</f>
        <v>287</v>
      </c>
      <c r="E288" s="1" t="n">
        <f aca="false">E287+$B$4</f>
        <v>6400</v>
      </c>
      <c r="F288" s="1" t="n">
        <f aca="false">F287+$B$5</f>
        <v>1584.21666666667</v>
      </c>
      <c r="I288" s="1" t="s">
        <v>307</v>
      </c>
      <c r="J288" s="1" t="str">
        <f aca="false">"( WIRE "&amp;D288&amp;" )"</f>
        <v>( WIRE 287 )</v>
      </c>
      <c r="K288" s="1" t="str">
        <f aca="false">"X"&amp;$E288</f>
        <v>X6400</v>
      </c>
      <c r="L288" s="1" t="str">
        <f aca="false">"Y"&amp;F288</f>
        <v>Y1584.21666666667</v>
      </c>
      <c r="M288" s="1" t="str">
        <f aca="false">"G111"</f>
        <v>G111</v>
      </c>
      <c r="O288" s="1" t="str">
        <f aca="false">I288&amp;" "&amp;J288&amp;" "&amp;K288&amp;" "&amp;L288&amp;" "&amp;M288</f>
        <v>N287 ( WIRE 287 ) X6400 Y1584.21666666667 G111</v>
      </c>
    </row>
    <row r="289" customFormat="false" ht="13.8" hidden="false" customHeight="false" outlineLevel="0" collapsed="false">
      <c r="D289" s="1" t="n">
        <f aca="false">D288+1</f>
        <v>288</v>
      </c>
      <c r="E289" s="1" t="n">
        <f aca="false">E288+$B$4</f>
        <v>6400</v>
      </c>
      <c r="F289" s="1" t="n">
        <f aca="false">F288+$B$5</f>
        <v>1589.00833333334</v>
      </c>
      <c r="I289" s="1" t="s">
        <v>308</v>
      </c>
      <c r="J289" s="1" t="str">
        <f aca="false">"( WIRE "&amp;D289&amp;" )"</f>
        <v>( WIRE 288 )</v>
      </c>
      <c r="K289" s="1" t="str">
        <f aca="false">"X"&amp;$E289</f>
        <v>X6400</v>
      </c>
      <c r="L289" s="1" t="str">
        <f aca="false">"Y"&amp;F289</f>
        <v>Y1589.00833333334</v>
      </c>
      <c r="M289" s="1" t="str">
        <f aca="false">"G111"</f>
        <v>G111</v>
      </c>
      <c r="O289" s="1" t="str">
        <f aca="false">I289&amp;" "&amp;J289&amp;" "&amp;K289&amp;" "&amp;L289&amp;" "&amp;M289</f>
        <v>N288 ( WIRE 288 ) X6400 Y1589.00833333334 G111</v>
      </c>
    </row>
    <row r="290" customFormat="false" ht="13.8" hidden="false" customHeight="false" outlineLevel="0" collapsed="false">
      <c r="D290" s="1" t="n">
        <f aca="false">D289+1</f>
        <v>289</v>
      </c>
      <c r="E290" s="1" t="n">
        <f aca="false">E289+$B$4</f>
        <v>6400</v>
      </c>
      <c r="F290" s="1" t="n">
        <f aca="false">F289+$B$5</f>
        <v>1593.80000000001</v>
      </c>
      <c r="I290" s="1" t="s">
        <v>309</v>
      </c>
      <c r="J290" s="1" t="str">
        <f aca="false">"( WIRE "&amp;D290&amp;" )"</f>
        <v>( WIRE 289 )</v>
      </c>
      <c r="K290" s="1" t="str">
        <f aca="false">"X"&amp;$E290</f>
        <v>X6400</v>
      </c>
      <c r="L290" s="1" t="str">
        <f aca="false">"Y"&amp;F290</f>
        <v>Y1593.80000000001</v>
      </c>
      <c r="M290" s="1" t="str">
        <f aca="false">"G111"</f>
        <v>G111</v>
      </c>
      <c r="O290" s="1" t="str">
        <f aca="false">I290&amp;" "&amp;J290&amp;" "&amp;K290&amp;" "&amp;L290&amp;" "&amp;M290</f>
        <v>N289 ( WIRE 289 ) X6400 Y1593.80000000001 G111</v>
      </c>
    </row>
    <row r="291" customFormat="false" ht="13.8" hidden="false" customHeight="false" outlineLevel="0" collapsed="false">
      <c r="D291" s="1" t="n">
        <f aca="false">D290+1</f>
        <v>290</v>
      </c>
      <c r="E291" s="1" t="n">
        <f aca="false">E290+$B$4</f>
        <v>6400</v>
      </c>
      <c r="F291" s="1" t="n">
        <f aca="false">F290+$B$5</f>
        <v>1598.59166666667</v>
      </c>
      <c r="I291" s="1" t="s">
        <v>310</v>
      </c>
      <c r="J291" s="1" t="str">
        <f aca="false">"( WIRE "&amp;D291&amp;" )"</f>
        <v>( WIRE 290 )</v>
      </c>
      <c r="K291" s="1" t="str">
        <f aca="false">"X"&amp;$E291</f>
        <v>X6400</v>
      </c>
      <c r="L291" s="1" t="str">
        <f aca="false">"Y"&amp;F291</f>
        <v>Y1598.59166666667</v>
      </c>
      <c r="M291" s="1" t="str">
        <f aca="false">"G111"</f>
        <v>G111</v>
      </c>
      <c r="O291" s="1" t="str">
        <f aca="false">I291&amp;" "&amp;J291&amp;" "&amp;K291&amp;" "&amp;L291&amp;" "&amp;M291</f>
        <v>N290 ( WIRE 290 ) X6400 Y1598.59166666667 G111</v>
      </c>
    </row>
    <row r="292" customFormat="false" ht="13.8" hidden="false" customHeight="false" outlineLevel="0" collapsed="false">
      <c r="D292" s="1" t="n">
        <f aca="false">D291+1</f>
        <v>291</v>
      </c>
      <c r="E292" s="1" t="n">
        <f aca="false">E291+$B$4</f>
        <v>6400</v>
      </c>
      <c r="F292" s="1" t="n">
        <f aca="false">F291+$B$5</f>
        <v>1603.38333333334</v>
      </c>
      <c r="I292" s="1" t="s">
        <v>311</v>
      </c>
      <c r="J292" s="1" t="str">
        <f aca="false">"( WIRE "&amp;D292&amp;" )"</f>
        <v>( WIRE 291 )</v>
      </c>
      <c r="K292" s="1" t="str">
        <f aca="false">"X"&amp;$E292</f>
        <v>X6400</v>
      </c>
      <c r="L292" s="1" t="str">
        <f aca="false">"Y"&amp;F292</f>
        <v>Y1603.38333333334</v>
      </c>
      <c r="M292" s="1" t="str">
        <f aca="false">"G111"</f>
        <v>G111</v>
      </c>
      <c r="O292" s="1" t="str">
        <f aca="false">I292&amp;" "&amp;J292&amp;" "&amp;K292&amp;" "&amp;L292&amp;" "&amp;M292</f>
        <v>N291 ( WIRE 291 ) X6400 Y1603.38333333334 G111</v>
      </c>
    </row>
    <row r="293" customFormat="false" ht="13.8" hidden="false" customHeight="false" outlineLevel="0" collapsed="false">
      <c r="D293" s="1" t="n">
        <f aca="false">D292+1</f>
        <v>292</v>
      </c>
      <c r="E293" s="1" t="n">
        <f aca="false">E292+$B$4</f>
        <v>6400</v>
      </c>
      <c r="F293" s="1" t="n">
        <f aca="false">F292+$B$5</f>
        <v>1608.17500000001</v>
      </c>
      <c r="I293" s="1" t="s">
        <v>312</v>
      </c>
      <c r="J293" s="1" t="str">
        <f aca="false">"( WIRE "&amp;D293&amp;" )"</f>
        <v>( WIRE 292 )</v>
      </c>
      <c r="K293" s="1" t="str">
        <f aca="false">"X"&amp;$E293</f>
        <v>X6400</v>
      </c>
      <c r="L293" s="1" t="str">
        <f aca="false">"Y"&amp;F293</f>
        <v>Y1608.17500000001</v>
      </c>
      <c r="M293" s="1" t="str">
        <f aca="false">"G111"</f>
        <v>G111</v>
      </c>
      <c r="O293" s="1" t="str">
        <f aca="false">I293&amp;" "&amp;J293&amp;" "&amp;K293&amp;" "&amp;L293&amp;" "&amp;M293</f>
        <v>N292 ( WIRE 292 ) X6400 Y1608.17500000001 G111</v>
      </c>
    </row>
    <row r="294" customFormat="false" ht="13.8" hidden="false" customHeight="false" outlineLevel="0" collapsed="false">
      <c r="D294" s="1" t="n">
        <f aca="false">D293+1</f>
        <v>293</v>
      </c>
      <c r="E294" s="1" t="n">
        <f aca="false">E293+$B$4</f>
        <v>6400</v>
      </c>
      <c r="F294" s="1" t="n">
        <f aca="false">F293+$B$5</f>
        <v>1612.96666666667</v>
      </c>
      <c r="I294" s="1" t="s">
        <v>313</v>
      </c>
      <c r="J294" s="1" t="str">
        <f aca="false">"( WIRE "&amp;D294&amp;" )"</f>
        <v>( WIRE 293 )</v>
      </c>
      <c r="K294" s="1" t="str">
        <f aca="false">"X"&amp;$E294</f>
        <v>X6400</v>
      </c>
      <c r="L294" s="1" t="str">
        <f aca="false">"Y"&amp;F294</f>
        <v>Y1612.96666666667</v>
      </c>
      <c r="M294" s="1" t="str">
        <f aca="false">"G111"</f>
        <v>G111</v>
      </c>
      <c r="O294" s="1" t="str">
        <f aca="false">I294&amp;" "&amp;J294&amp;" "&amp;K294&amp;" "&amp;L294&amp;" "&amp;M294</f>
        <v>N293 ( WIRE 293 ) X6400 Y1612.96666666667 G111</v>
      </c>
    </row>
    <row r="295" customFormat="false" ht="13.8" hidden="false" customHeight="false" outlineLevel="0" collapsed="false">
      <c r="D295" s="1" t="n">
        <f aca="false">D294+1</f>
        <v>294</v>
      </c>
      <c r="E295" s="1" t="n">
        <f aca="false">E294+$B$4</f>
        <v>6400</v>
      </c>
      <c r="F295" s="1" t="n">
        <f aca="false">F294+$B$5</f>
        <v>1617.75833333334</v>
      </c>
      <c r="I295" s="1" t="s">
        <v>314</v>
      </c>
      <c r="J295" s="1" t="str">
        <f aca="false">"( WIRE "&amp;D295&amp;" )"</f>
        <v>( WIRE 294 )</v>
      </c>
      <c r="K295" s="1" t="str">
        <f aca="false">"X"&amp;$E295</f>
        <v>X6400</v>
      </c>
      <c r="L295" s="1" t="str">
        <f aca="false">"Y"&amp;F295</f>
        <v>Y1617.75833333334</v>
      </c>
      <c r="M295" s="1" t="str">
        <f aca="false">"G111"</f>
        <v>G111</v>
      </c>
      <c r="O295" s="1" t="str">
        <f aca="false">I295&amp;" "&amp;J295&amp;" "&amp;K295&amp;" "&amp;L295&amp;" "&amp;M295</f>
        <v>N294 ( WIRE 294 ) X6400 Y1617.75833333334 G111</v>
      </c>
    </row>
    <row r="296" customFormat="false" ht="13.8" hidden="false" customHeight="false" outlineLevel="0" collapsed="false">
      <c r="D296" s="1" t="n">
        <f aca="false">D295+1</f>
        <v>295</v>
      </c>
      <c r="E296" s="1" t="n">
        <f aca="false">E295+$B$4</f>
        <v>6400</v>
      </c>
      <c r="F296" s="1" t="n">
        <f aca="false">F295+$B$5</f>
        <v>1622.55000000001</v>
      </c>
      <c r="I296" s="1" t="s">
        <v>315</v>
      </c>
      <c r="J296" s="1" t="str">
        <f aca="false">"( WIRE "&amp;D296&amp;" )"</f>
        <v>( WIRE 295 )</v>
      </c>
      <c r="K296" s="1" t="str">
        <f aca="false">"X"&amp;$E296</f>
        <v>X6400</v>
      </c>
      <c r="L296" s="1" t="str">
        <f aca="false">"Y"&amp;F296</f>
        <v>Y1622.55000000001</v>
      </c>
      <c r="M296" s="1" t="str">
        <f aca="false">"G111"</f>
        <v>G111</v>
      </c>
      <c r="O296" s="1" t="str">
        <f aca="false">I296&amp;" "&amp;J296&amp;" "&amp;K296&amp;" "&amp;L296&amp;" "&amp;M296</f>
        <v>N295 ( WIRE 295 ) X6400 Y1622.55000000001 G111</v>
      </c>
    </row>
    <row r="297" customFormat="false" ht="13.8" hidden="false" customHeight="false" outlineLevel="0" collapsed="false">
      <c r="D297" s="1" t="n">
        <f aca="false">D296+1</f>
        <v>296</v>
      </c>
      <c r="E297" s="1" t="n">
        <f aca="false">E296+$B$4</f>
        <v>6400</v>
      </c>
      <c r="F297" s="1" t="n">
        <f aca="false">F296+$B$5</f>
        <v>1627.34166666667</v>
      </c>
      <c r="I297" s="1" t="s">
        <v>316</v>
      </c>
      <c r="J297" s="1" t="str">
        <f aca="false">"( WIRE "&amp;D297&amp;" )"</f>
        <v>( WIRE 296 )</v>
      </c>
      <c r="K297" s="1" t="str">
        <f aca="false">"X"&amp;$E297</f>
        <v>X6400</v>
      </c>
      <c r="L297" s="1" t="str">
        <f aca="false">"Y"&amp;F297</f>
        <v>Y1627.34166666667</v>
      </c>
      <c r="M297" s="1" t="str">
        <f aca="false">"G111"</f>
        <v>G111</v>
      </c>
      <c r="O297" s="1" t="str">
        <f aca="false">I297&amp;" "&amp;J297&amp;" "&amp;K297&amp;" "&amp;L297&amp;" "&amp;M297</f>
        <v>N296 ( WIRE 296 ) X6400 Y1627.34166666667 G111</v>
      </c>
    </row>
    <row r="298" customFormat="false" ht="13.8" hidden="false" customHeight="false" outlineLevel="0" collapsed="false">
      <c r="D298" s="1" t="n">
        <f aca="false">D297+1</f>
        <v>297</v>
      </c>
      <c r="E298" s="1" t="n">
        <f aca="false">E297+$B$4</f>
        <v>6400</v>
      </c>
      <c r="F298" s="1" t="n">
        <f aca="false">F297+$B$5</f>
        <v>1632.13333333334</v>
      </c>
      <c r="I298" s="1" t="s">
        <v>317</v>
      </c>
      <c r="J298" s="1" t="str">
        <f aca="false">"( WIRE "&amp;D298&amp;" )"</f>
        <v>( WIRE 297 )</v>
      </c>
      <c r="K298" s="1" t="str">
        <f aca="false">"X"&amp;$E298</f>
        <v>X6400</v>
      </c>
      <c r="L298" s="1" t="str">
        <f aca="false">"Y"&amp;F298</f>
        <v>Y1632.13333333334</v>
      </c>
      <c r="M298" s="1" t="str">
        <f aca="false">"G111"</f>
        <v>G111</v>
      </c>
      <c r="O298" s="1" t="str">
        <f aca="false">I298&amp;" "&amp;J298&amp;" "&amp;K298&amp;" "&amp;L298&amp;" "&amp;M298</f>
        <v>N297 ( WIRE 297 ) X6400 Y1632.13333333334 G111</v>
      </c>
    </row>
    <row r="299" customFormat="false" ht="13.8" hidden="false" customHeight="false" outlineLevel="0" collapsed="false">
      <c r="D299" s="1" t="n">
        <f aca="false">D298+1</f>
        <v>298</v>
      </c>
      <c r="E299" s="1" t="n">
        <f aca="false">E298+$B$4</f>
        <v>6400</v>
      </c>
      <c r="F299" s="1" t="n">
        <f aca="false">F298+$B$5</f>
        <v>1636.92500000001</v>
      </c>
      <c r="I299" s="1" t="s">
        <v>318</v>
      </c>
      <c r="J299" s="1" t="str">
        <f aca="false">"( WIRE "&amp;D299&amp;" )"</f>
        <v>( WIRE 298 )</v>
      </c>
      <c r="K299" s="1" t="str">
        <f aca="false">"X"&amp;$E299</f>
        <v>X6400</v>
      </c>
      <c r="L299" s="1" t="str">
        <f aca="false">"Y"&amp;F299</f>
        <v>Y1636.92500000001</v>
      </c>
      <c r="M299" s="1" t="str">
        <f aca="false">"G111"</f>
        <v>G111</v>
      </c>
      <c r="O299" s="1" t="str">
        <f aca="false">I299&amp;" "&amp;J299&amp;" "&amp;K299&amp;" "&amp;L299&amp;" "&amp;M299</f>
        <v>N298 ( WIRE 298 ) X6400 Y1636.92500000001 G111</v>
      </c>
    </row>
    <row r="300" customFormat="false" ht="13.8" hidden="false" customHeight="false" outlineLevel="0" collapsed="false">
      <c r="D300" s="1" t="n">
        <f aca="false">D299+1</f>
        <v>299</v>
      </c>
      <c r="E300" s="1" t="n">
        <f aca="false">E299+$B$4</f>
        <v>6400</v>
      </c>
      <c r="F300" s="1" t="n">
        <f aca="false">F299+$B$5</f>
        <v>1641.71666666667</v>
      </c>
      <c r="I300" s="1" t="s">
        <v>319</v>
      </c>
      <c r="J300" s="1" t="str">
        <f aca="false">"( WIRE "&amp;D300&amp;" )"</f>
        <v>( WIRE 299 )</v>
      </c>
      <c r="K300" s="1" t="str">
        <f aca="false">"X"&amp;$E300</f>
        <v>X6400</v>
      </c>
      <c r="L300" s="1" t="str">
        <f aca="false">"Y"&amp;F300</f>
        <v>Y1641.71666666667</v>
      </c>
      <c r="M300" s="1" t="str">
        <f aca="false">"G111"</f>
        <v>G111</v>
      </c>
      <c r="O300" s="1" t="str">
        <f aca="false">I300&amp;" "&amp;J300&amp;" "&amp;K300&amp;" "&amp;L300&amp;" "&amp;M300</f>
        <v>N299 ( WIRE 299 ) X6400 Y1641.71666666667 G111</v>
      </c>
    </row>
    <row r="301" customFormat="false" ht="13.8" hidden="false" customHeight="false" outlineLevel="0" collapsed="false">
      <c r="D301" s="1" t="n">
        <f aca="false">D300+1</f>
        <v>300</v>
      </c>
      <c r="E301" s="1" t="n">
        <f aca="false">E300+$B$4</f>
        <v>6400</v>
      </c>
      <c r="F301" s="1" t="n">
        <f aca="false">F300+$B$5</f>
        <v>1646.50833333334</v>
      </c>
      <c r="I301" s="1" t="s">
        <v>320</v>
      </c>
      <c r="J301" s="1" t="str">
        <f aca="false">"( WIRE "&amp;D301&amp;" )"</f>
        <v>( WIRE 300 )</v>
      </c>
      <c r="K301" s="1" t="str">
        <f aca="false">"X"&amp;$E301</f>
        <v>X6400</v>
      </c>
      <c r="L301" s="1" t="str">
        <f aca="false">"Y"&amp;F301</f>
        <v>Y1646.50833333334</v>
      </c>
      <c r="M301" s="1" t="str">
        <f aca="false">"G111"</f>
        <v>G111</v>
      </c>
      <c r="O301" s="1" t="str">
        <f aca="false">I301&amp;" "&amp;J301&amp;" "&amp;K301&amp;" "&amp;L301&amp;" "&amp;M301</f>
        <v>N300 ( WIRE 300 ) X6400 Y1646.50833333334 G111</v>
      </c>
    </row>
    <row r="302" customFormat="false" ht="13.8" hidden="false" customHeight="false" outlineLevel="0" collapsed="false">
      <c r="D302" s="1" t="n">
        <f aca="false">D301+1</f>
        <v>301</v>
      </c>
      <c r="E302" s="1" t="n">
        <f aca="false">E301+$B$4</f>
        <v>6400</v>
      </c>
      <c r="F302" s="1" t="n">
        <f aca="false">F301+$B$5</f>
        <v>1651.30000000001</v>
      </c>
      <c r="I302" s="1" t="s">
        <v>321</v>
      </c>
      <c r="J302" s="1" t="str">
        <f aca="false">"( WIRE "&amp;D302&amp;" )"</f>
        <v>( WIRE 301 )</v>
      </c>
      <c r="K302" s="1" t="str">
        <f aca="false">"X"&amp;$E302</f>
        <v>X6400</v>
      </c>
      <c r="L302" s="1" t="str">
        <f aca="false">"Y"&amp;F302</f>
        <v>Y1651.30000000001</v>
      </c>
      <c r="M302" s="1" t="str">
        <f aca="false">"G111"</f>
        <v>G111</v>
      </c>
      <c r="O302" s="1" t="str">
        <f aca="false">I302&amp;" "&amp;J302&amp;" "&amp;K302&amp;" "&amp;L302&amp;" "&amp;M302</f>
        <v>N301 ( WIRE 301 ) X6400 Y1651.30000000001 G111</v>
      </c>
    </row>
    <row r="303" customFormat="false" ht="13.8" hidden="false" customHeight="false" outlineLevel="0" collapsed="false">
      <c r="D303" s="1" t="n">
        <f aca="false">D302+1</f>
        <v>302</v>
      </c>
      <c r="E303" s="1" t="n">
        <f aca="false">E302+$B$4</f>
        <v>6400</v>
      </c>
      <c r="F303" s="1" t="n">
        <f aca="false">F302+$B$5</f>
        <v>1656.09166666667</v>
      </c>
      <c r="I303" s="1" t="s">
        <v>322</v>
      </c>
      <c r="J303" s="1" t="str">
        <f aca="false">"( WIRE "&amp;D303&amp;" )"</f>
        <v>( WIRE 302 )</v>
      </c>
      <c r="K303" s="1" t="str">
        <f aca="false">"X"&amp;$E303</f>
        <v>X6400</v>
      </c>
      <c r="L303" s="1" t="str">
        <f aca="false">"Y"&amp;F303</f>
        <v>Y1656.09166666667</v>
      </c>
      <c r="M303" s="1" t="str">
        <f aca="false">"G111"</f>
        <v>G111</v>
      </c>
      <c r="O303" s="1" t="str">
        <f aca="false">I303&amp;" "&amp;J303&amp;" "&amp;K303&amp;" "&amp;L303&amp;" "&amp;M303</f>
        <v>N302 ( WIRE 302 ) X6400 Y1656.09166666667 G111</v>
      </c>
    </row>
    <row r="304" customFormat="false" ht="13.8" hidden="false" customHeight="false" outlineLevel="0" collapsed="false">
      <c r="D304" s="1" t="n">
        <f aca="false">D303+1</f>
        <v>303</v>
      </c>
      <c r="E304" s="1" t="n">
        <f aca="false">E303+$B$4</f>
        <v>6400</v>
      </c>
      <c r="F304" s="1" t="n">
        <f aca="false">F303+$B$5</f>
        <v>1660.88333333334</v>
      </c>
      <c r="I304" s="1" t="s">
        <v>323</v>
      </c>
      <c r="J304" s="1" t="str">
        <f aca="false">"( WIRE "&amp;D304&amp;" )"</f>
        <v>( WIRE 303 )</v>
      </c>
      <c r="K304" s="1" t="str">
        <f aca="false">"X"&amp;$E304</f>
        <v>X6400</v>
      </c>
      <c r="L304" s="1" t="str">
        <f aca="false">"Y"&amp;F304</f>
        <v>Y1660.88333333334</v>
      </c>
      <c r="M304" s="1" t="str">
        <f aca="false">"G111"</f>
        <v>G111</v>
      </c>
      <c r="O304" s="1" t="str">
        <f aca="false">I304&amp;" "&amp;J304&amp;" "&amp;K304&amp;" "&amp;L304&amp;" "&amp;M304</f>
        <v>N303 ( WIRE 303 ) X6400 Y1660.88333333334 G111</v>
      </c>
    </row>
    <row r="305" customFormat="false" ht="13.8" hidden="false" customHeight="false" outlineLevel="0" collapsed="false">
      <c r="D305" s="1" t="n">
        <f aca="false">D304+1</f>
        <v>304</v>
      </c>
      <c r="E305" s="1" t="n">
        <f aca="false">E304+$B$4</f>
        <v>6400</v>
      </c>
      <c r="F305" s="1" t="n">
        <f aca="false">F304+$B$5</f>
        <v>1665.67500000001</v>
      </c>
      <c r="I305" s="1" t="s">
        <v>324</v>
      </c>
      <c r="J305" s="1" t="str">
        <f aca="false">"( WIRE "&amp;D305&amp;" )"</f>
        <v>( WIRE 304 )</v>
      </c>
      <c r="K305" s="1" t="str">
        <f aca="false">"X"&amp;$E305</f>
        <v>X6400</v>
      </c>
      <c r="L305" s="1" t="str">
        <f aca="false">"Y"&amp;F305</f>
        <v>Y1665.67500000001</v>
      </c>
      <c r="M305" s="1" t="str">
        <f aca="false">"G111"</f>
        <v>G111</v>
      </c>
      <c r="O305" s="1" t="str">
        <f aca="false">I305&amp;" "&amp;J305&amp;" "&amp;K305&amp;" "&amp;L305&amp;" "&amp;M305</f>
        <v>N304 ( WIRE 304 ) X6400 Y1665.67500000001 G111</v>
      </c>
    </row>
    <row r="306" customFormat="false" ht="13.8" hidden="false" customHeight="false" outlineLevel="0" collapsed="false">
      <c r="D306" s="1" t="n">
        <f aca="false">D305+1</f>
        <v>305</v>
      </c>
      <c r="E306" s="1" t="n">
        <f aca="false">E305+$B$4</f>
        <v>6400</v>
      </c>
      <c r="F306" s="1" t="n">
        <f aca="false">F305+$B$5</f>
        <v>1670.46666666667</v>
      </c>
      <c r="I306" s="1" t="s">
        <v>325</v>
      </c>
      <c r="J306" s="1" t="str">
        <f aca="false">"( WIRE "&amp;D306&amp;" )"</f>
        <v>( WIRE 305 )</v>
      </c>
      <c r="K306" s="1" t="str">
        <f aca="false">"X"&amp;$E306</f>
        <v>X6400</v>
      </c>
      <c r="L306" s="1" t="str">
        <f aca="false">"Y"&amp;F306</f>
        <v>Y1670.46666666667</v>
      </c>
      <c r="M306" s="1" t="str">
        <f aca="false">"G111"</f>
        <v>G111</v>
      </c>
      <c r="O306" s="1" t="str">
        <f aca="false">I306&amp;" "&amp;J306&amp;" "&amp;K306&amp;" "&amp;L306&amp;" "&amp;M306</f>
        <v>N305 ( WIRE 305 ) X6400 Y1670.46666666667 G111</v>
      </c>
    </row>
    <row r="307" customFormat="false" ht="13.8" hidden="false" customHeight="false" outlineLevel="0" collapsed="false">
      <c r="D307" s="1" t="n">
        <f aca="false">D306+1</f>
        <v>306</v>
      </c>
      <c r="E307" s="1" t="n">
        <f aca="false">E306+$B$4</f>
        <v>6400</v>
      </c>
      <c r="F307" s="1" t="n">
        <f aca="false">F306+$B$5</f>
        <v>1675.25833333334</v>
      </c>
      <c r="I307" s="1" t="s">
        <v>326</v>
      </c>
      <c r="J307" s="1" t="str">
        <f aca="false">"( WIRE "&amp;D307&amp;" )"</f>
        <v>( WIRE 306 )</v>
      </c>
      <c r="K307" s="1" t="str">
        <f aca="false">"X"&amp;$E307</f>
        <v>X6400</v>
      </c>
      <c r="L307" s="1" t="str">
        <f aca="false">"Y"&amp;F307</f>
        <v>Y1675.25833333334</v>
      </c>
      <c r="M307" s="1" t="str">
        <f aca="false">"G111"</f>
        <v>G111</v>
      </c>
      <c r="O307" s="1" t="str">
        <f aca="false">I307&amp;" "&amp;J307&amp;" "&amp;K307&amp;" "&amp;L307&amp;" "&amp;M307</f>
        <v>N306 ( WIRE 306 ) X6400 Y1675.25833333334 G111</v>
      </c>
    </row>
    <row r="308" customFormat="false" ht="13.8" hidden="false" customHeight="false" outlineLevel="0" collapsed="false">
      <c r="D308" s="1" t="n">
        <f aca="false">D307+1</f>
        <v>307</v>
      </c>
      <c r="E308" s="1" t="n">
        <f aca="false">E307+$B$4</f>
        <v>6400</v>
      </c>
      <c r="F308" s="1" t="n">
        <f aca="false">F307+$B$5</f>
        <v>1680.05000000001</v>
      </c>
      <c r="I308" s="1" t="s">
        <v>327</v>
      </c>
      <c r="J308" s="1" t="str">
        <f aca="false">"( WIRE "&amp;D308&amp;" )"</f>
        <v>( WIRE 307 )</v>
      </c>
      <c r="K308" s="1" t="str">
        <f aca="false">"X"&amp;$E308</f>
        <v>X6400</v>
      </c>
      <c r="L308" s="1" t="str">
        <f aca="false">"Y"&amp;F308</f>
        <v>Y1680.05000000001</v>
      </c>
      <c r="M308" s="1" t="str">
        <f aca="false">"G111"</f>
        <v>G111</v>
      </c>
      <c r="O308" s="1" t="str">
        <f aca="false">I308&amp;" "&amp;J308&amp;" "&amp;K308&amp;" "&amp;L308&amp;" "&amp;M308</f>
        <v>N307 ( WIRE 307 ) X6400 Y1680.05000000001 G111</v>
      </c>
    </row>
    <row r="309" customFormat="false" ht="13.8" hidden="false" customHeight="false" outlineLevel="0" collapsed="false">
      <c r="D309" s="1" t="n">
        <f aca="false">D308+1</f>
        <v>308</v>
      </c>
      <c r="E309" s="1" t="n">
        <f aca="false">E308+$B$4</f>
        <v>6400</v>
      </c>
      <c r="F309" s="1" t="n">
        <f aca="false">F308+$B$5</f>
        <v>1684.84166666667</v>
      </c>
      <c r="I309" s="1" t="s">
        <v>328</v>
      </c>
      <c r="J309" s="1" t="str">
        <f aca="false">"( WIRE "&amp;D309&amp;" )"</f>
        <v>( WIRE 308 )</v>
      </c>
      <c r="K309" s="1" t="str">
        <f aca="false">"X"&amp;$E309</f>
        <v>X6400</v>
      </c>
      <c r="L309" s="1" t="str">
        <f aca="false">"Y"&amp;F309</f>
        <v>Y1684.84166666667</v>
      </c>
      <c r="M309" s="1" t="str">
        <f aca="false">"G111"</f>
        <v>G111</v>
      </c>
      <c r="O309" s="1" t="str">
        <f aca="false">I309&amp;" "&amp;J309&amp;" "&amp;K309&amp;" "&amp;L309&amp;" "&amp;M309</f>
        <v>N308 ( WIRE 308 ) X6400 Y1684.84166666667 G111</v>
      </c>
    </row>
    <row r="310" customFormat="false" ht="13.8" hidden="false" customHeight="false" outlineLevel="0" collapsed="false">
      <c r="D310" s="1" t="n">
        <f aca="false">D309+1</f>
        <v>309</v>
      </c>
      <c r="E310" s="1" t="n">
        <f aca="false">E309+$B$4</f>
        <v>6400</v>
      </c>
      <c r="F310" s="1" t="n">
        <f aca="false">F309+$B$5</f>
        <v>1689.63333333334</v>
      </c>
      <c r="I310" s="1" t="s">
        <v>329</v>
      </c>
      <c r="J310" s="1" t="str">
        <f aca="false">"( WIRE "&amp;D310&amp;" )"</f>
        <v>( WIRE 309 )</v>
      </c>
      <c r="K310" s="1" t="str">
        <f aca="false">"X"&amp;$E310</f>
        <v>X6400</v>
      </c>
      <c r="L310" s="1" t="str">
        <f aca="false">"Y"&amp;F310</f>
        <v>Y1689.63333333334</v>
      </c>
      <c r="M310" s="1" t="str">
        <f aca="false">"G111"</f>
        <v>G111</v>
      </c>
      <c r="O310" s="1" t="str">
        <f aca="false">I310&amp;" "&amp;J310&amp;" "&amp;K310&amp;" "&amp;L310&amp;" "&amp;M310</f>
        <v>N309 ( WIRE 309 ) X6400 Y1689.63333333334 G111</v>
      </c>
    </row>
    <row r="311" customFormat="false" ht="13.8" hidden="false" customHeight="false" outlineLevel="0" collapsed="false">
      <c r="D311" s="1" t="n">
        <f aca="false">D310+1</f>
        <v>310</v>
      </c>
      <c r="E311" s="1" t="n">
        <f aca="false">E310+$B$4</f>
        <v>6400</v>
      </c>
      <c r="F311" s="1" t="n">
        <f aca="false">F310+$B$5</f>
        <v>1694.42500000001</v>
      </c>
      <c r="I311" s="1" t="s">
        <v>330</v>
      </c>
      <c r="J311" s="1" t="str">
        <f aca="false">"( WIRE "&amp;D311&amp;" )"</f>
        <v>( WIRE 310 )</v>
      </c>
      <c r="K311" s="1" t="str">
        <f aca="false">"X"&amp;$E311</f>
        <v>X6400</v>
      </c>
      <c r="L311" s="1" t="str">
        <f aca="false">"Y"&amp;F311</f>
        <v>Y1694.42500000001</v>
      </c>
      <c r="M311" s="1" t="str">
        <f aca="false">"G111"</f>
        <v>G111</v>
      </c>
      <c r="O311" s="1" t="str">
        <f aca="false">I311&amp;" "&amp;J311&amp;" "&amp;K311&amp;" "&amp;L311&amp;" "&amp;M311</f>
        <v>N310 ( WIRE 310 ) X6400 Y1694.42500000001 G111</v>
      </c>
    </row>
    <row r="312" customFormat="false" ht="13.8" hidden="false" customHeight="false" outlineLevel="0" collapsed="false">
      <c r="D312" s="1" t="n">
        <f aca="false">D311+1</f>
        <v>311</v>
      </c>
      <c r="E312" s="1" t="n">
        <f aca="false">E311+$B$4</f>
        <v>6400</v>
      </c>
      <c r="F312" s="1" t="n">
        <f aca="false">F311+$B$5</f>
        <v>1699.21666666667</v>
      </c>
      <c r="I312" s="1" t="s">
        <v>331</v>
      </c>
      <c r="J312" s="1" t="str">
        <f aca="false">"( WIRE "&amp;D312&amp;" )"</f>
        <v>( WIRE 311 )</v>
      </c>
      <c r="K312" s="1" t="str">
        <f aca="false">"X"&amp;$E312</f>
        <v>X6400</v>
      </c>
      <c r="L312" s="1" t="str">
        <f aca="false">"Y"&amp;F312</f>
        <v>Y1699.21666666667</v>
      </c>
      <c r="M312" s="1" t="str">
        <f aca="false">"G111"</f>
        <v>G111</v>
      </c>
      <c r="O312" s="1" t="str">
        <f aca="false">I312&amp;" "&amp;J312&amp;" "&amp;K312&amp;" "&amp;L312&amp;" "&amp;M312</f>
        <v>N311 ( WIRE 311 ) X6400 Y1699.21666666667 G111</v>
      </c>
    </row>
    <row r="313" customFormat="false" ht="13.8" hidden="false" customHeight="false" outlineLevel="0" collapsed="false">
      <c r="D313" s="1" t="n">
        <f aca="false">D312+1</f>
        <v>312</v>
      </c>
      <c r="E313" s="1" t="n">
        <f aca="false">E312+$B$4</f>
        <v>6400</v>
      </c>
      <c r="F313" s="1" t="n">
        <f aca="false">F312+$B$5</f>
        <v>1704.00833333334</v>
      </c>
      <c r="I313" s="1" t="s">
        <v>332</v>
      </c>
      <c r="J313" s="1" t="str">
        <f aca="false">"( WIRE "&amp;D313&amp;" )"</f>
        <v>( WIRE 312 )</v>
      </c>
      <c r="K313" s="1" t="str">
        <f aca="false">"X"&amp;$E313</f>
        <v>X6400</v>
      </c>
      <c r="L313" s="1" t="str">
        <f aca="false">"Y"&amp;F313</f>
        <v>Y1704.00833333334</v>
      </c>
      <c r="M313" s="1" t="str">
        <f aca="false">"G111"</f>
        <v>G111</v>
      </c>
      <c r="O313" s="1" t="str">
        <f aca="false">I313&amp;" "&amp;J313&amp;" "&amp;K313&amp;" "&amp;L313&amp;" "&amp;M313</f>
        <v>N312 ( WIRE 312 ) X6400 Y1704.00833333334 G111</v>
      </c>
    </row>
    <row r="314" customFormat="false" ht="13.8" hidden="false" customHeight="false" outlineLevel="0" collapsed="false">
      <c r="D314" s="1" t="n">
        <f aca="false">D313+1</f>
        <v>313</v>
      </c>
      <c r="E314" s="1" t="n">
        <f aca="false">E313+$B$4</f>
        <v>6400</v>
      </c>
      <c r="F314" s="1" t="n">
        <f aca="false">F313+$B$5</f>
        <v>1708.80000000001</v>
      </c>
      <c r="I314" s="1" t="s">
        <v>333</v>
      </c>
      <c r="J314" s="1" t="str">
        <f aca="false">"( WIRE "&amp;D314&amp;" )"</f>
        <v>( WIRE 313 )</v>
      </c>
      <c r="K314" s="1" t="str">
        <f aca="false">"X"&amp;$E314</f>
        <v>X6400</v>
      </c>
      <c r="L314" s="1" t="str">
        <f aca="false">"Y"&amp;F314</f>
        <v>Y1708.80000000001</v>
      </c>
      <c r="M314" s="1" t="str">
        <f aca="false">"G111"</f>
        <v>G111</v>
      </c>
      <c r="O314" s="1" t="str">
        <f aca="false">I314&amp;" "&amp;J314&amp;" "&amp;K314&amp;" "&amp;L314&amp;" "&amp;M314</f>
        <v>N313 ( WIRE 313 ) X6400 Y1708.80000000001 G111</v>
      </c>
    </row>
    <row r="315" customFormat="false" ht="13.8" hidden="false" customHeight="false" outlineLevel="0" collapsed="false">
      <c r="D315" s="1" t="n">
        <f aca="false">D314+1</f>
        <v>314</v>
      </c>
      <c r="E315" s="1" t="n">
        <f aca="false">E314+$B$4</f>
        <v>6400</v>
      </c>
      <c r="F315" s="1" t="n">
        <f aca="false">F314+$B$5</f>
        <v>1713.59166666667</v>
      </c>
      <c r="I315" s="1" t="s">
        <v>334</v>
      </c>
      <c r="J315" s="1" t="str">
        <f aca="false">"( WIRE "&amp;D315&amp;" )"</f>
        <v>( WIRE 314 )</v>
      </c>
      <c r="K315" s="1" t="str">
        <f aca="false">"X"&amp;$E315</f>
        <v>X6400</v>
      </c>
      <c r="L315" s="1" t="str">
        <f aca="false">"Y"&amp;F315</f>
        <v>Y1713.59166666667</v>
      </c>
      <c r="M315" s="1" t="str">
        <f aca="false">"G111"</f>
        <v>G111</v>
      </c>
      <c r="O315" s="1" t="str">
        <f aca="false">I315&amp;" "&amp;J315&amp;" "&amp;K315&amp;" "&amp;L315&amp;" "&amp;M315</f>
        <v>N314 ( WIRE 314 ) X6400 Y1713.59166666667 G111</v>
      </c>
    </row>
    <row r="316" customFormat="false" ht="13.8" hidden="false" customHeight="false" outlineLevel="0" collapsed="false">
      <c r="D316" s="1" t="n">
        <f aca="false">D315+1</f>
        <v>315</v>
      </c>
      <c r="E316" s="1" t="n">
        <f aca="false">E315+$B$4</f>
        <v>6400</v>
      </c>
      <c r="F316" s="1" t="n">
        <f aca="false">F315+$B$5</f>
        <v>1718.38333333334</v>
      </c>
      <c r="I316" s="1" t="s">
        <v>335</v>
      </c>
      <c r="J316" s="1" t="str">
        <f aca="false">"( WIRE "&amp;D316&amp;" )"</f>
        <v>( WIRE 315 )</v>
      </c>
      <c r="K316" s="1" t="str">
        <f aca="false">"X"&amp;$E316</f>
        <v>X6400</v>
      </c>
      <c r="L316" s="1" t="str">
        <f aca="false">"Y"&amp;F316</f>
        <v>Y1718.38333333334</v>
      </c>
      <c r="M316" s="1" t="str">
        <f aca="false">"G111"</f>
        <v>G111</v>
      </c>
      <c r="O316" s="1" t="str">
        <f aca="false">I316&amp;" "&amp;J316&amp;" "&amp;K316&amp;" "&amp;L316&amp;" "&amp;M316</f>
        <v>N315 ( WIRE 315 ) X6400 Y1718.38333333334 G111</v>
      </c>
    </row>
    <row r="317" customFormat="false" ht="13.8" hidden="false" customHeight="false" outlineLevel="0" collapsed="false">
      <c r="D317" s="1" t="n">
        <f aca="false">D316+1</f>
        <v>316</v>
      </c>
      <c r="E317" s="1" t="n">
        <f aca="false">E316+$B$4</f>
        <v>6400</v>
      </c>
      <c r="F317" s="1" t="n">
        <f aca="false">F316+$B$5</f>
        <v>1723.17500000001</v>
      </c>
      <c r="I317" s="1" t="s">
        <v>336</v>
      </c>
      <c r="J317" s="1" t="str">
        <f aca="false">"( WIRE "&amp;D317&amp;" )"</f>
        <v>( WIRE 316 )</v>
      </c>
      <c r="K317" s="1" t="str">
        <f aca="false">"X"&amp;$E317</f>
        <v>X6400</v>
      </c>
      <c r="L317" s="1" t="str">
        <f aca="false">"Y"&amp;F317</f>
        <v>Y1723.17500000001</v>
      </c>
      <c r="M317" s="1" t="str">
        <f aca="false">"G111"</f>
        <v>G111</v>
      </c>
      <c r="O317" s="1" t="str">
        <f aca="false">I317&amp;" "&amp;J317&amp;" "&amp;K317&amp;" "&amp;L317&amp;" "&amp;M317</f>
        <v>N316 ( WIRE 316 ) X6400 Y1723.17500000001 G111</v>
      </c>
    </row>
    <row r="318" customFormat="false" ht="13.8" hidden="false" customHeight="false" outlineLevel="0" collapsed="false">
      <c r="D318" s="1" t="n">
        <f aca="false">D317+1</f>
        <v>317</v>
      </c>
      <c r="E318" s="1" t="n">
        <f aca="false">E317+$B$4</f>
        <v>6400</v>
      </c>
      <c r="F318" s="1" t="n">
        <f aca="false">F317+$B$5</f>
        <v>1727.96666666667</v>
      </c>
      <c r="I318" s="1" t="s">
        <v>337</v>
      </c>
      <c r="J318" s="1" t="str">
        <f aca="false">"( WIRE "&amp;D318&amp;" )"</f>
        <v>( WIRE 317 )</v>
      </c>
      <c r="K318" s="1" t="str">
        <f aca="false">"X"&amp;$E318</f>
        <v>X6400</v>
      </c>
      <c r="L318" s="1" t="str">
        <f aca="false">"Y"&amp;F318</f>
        <v>Y1727.96666666667</v>
      </c>
      <c r="M318" s="1" t="str">
        <f aca="false">"G111"</f>
        <v>G111</v>
      </c>
      <c r="O318" s="1" t="str">
        <f aca="false">I318&amp;" "&amp;J318&amp;" "&amp;K318&amp;" "&amp;L318&amp;" "&amp;M318</f>
        <v>N317 ( WIRE 317 ) X6400 Y1727.96666666667 G111</v>
      </c>
    </row>
    <row r="319" customFormat="false" ht="13.8" hidden="false" customHeight="false" outlineLevel="0" collapsed="false">
      <c r="D319" s="1" t="n">
        <f aca="false">D318+1</f>
        <v>318</v>
      </c>
      <c r="E319" s="1" t="n">
        <f aca="false">E318+$B$4</f>
        <v>6400</v>
      </c>
      <c r="F319" s="1" t="n">
        <f aca="false">F318+$B$5</f>
        <v>1732.75833333334</v>
      </c>
      <c r="I319" s="1" t="s">
        <v>338</v>
      </c>
      <c r="J319" s="1" t="str">
        <f aca="false">"( WIRE "&amp;D319&amp;" )"</f>
        <v>( WIRE 318 )</v>
      </c>
      <c r="K319" s="1" t="str">
        <f aca="false">"X"&amp;$E319</f>
        <v>X6400</v>
      </c>
      <c r="L319" s="1" t="str">
        <f aca="false">"Y"&amp;F319</f>
        <v>Y1732.75833333334</v>
      </c>
      <c r="M319" s="1" t="str">
        <f aca="false">"G111"</f>
        <v>G111</v>
      </c>
      <c r="O319" s="1" t="str">
        <f aca="false">I319&amp;" "&amp;J319&amp;" "&amp;K319&amp;" "&amp;L319&amp;" "&amp;M319</f>
        <v>N318 ( WIRE 318 ) X6400 Y1732.75833333334 G111</v>
      </c>
    </row>
    <row r="320" customFormat="false" ht="13.8" hidden="false" customHeight="false" outlineLevel="0" collapsed="false">
      <c r="D320" s="1" t="n">
        <f aca="false">D319+1</f>
        <v>319</v>
      </c>
      <c r="E320" s="1" t="n">
        <f aca="false">E319+$B$4</f>
        <v>6400</v>
      </c>
      <c r="F320" s="1" t="n">
        <f aca="false">F319+$B$5</f>
        <v>1737.55000000001</v>
      </c>
      <c r="I320" s="1" t="s">
        <v>339</v>
      </c>
      <c r="J320" s="1" t="str">
        <f aca="false">"( WIRE "&amp;D320&amp;" )"</f>
        <v>( WIRE 319 )</v>
      </c>
      <c r="K320" s="1" t="str">
        <f aca="false">"X"&amp;$E320</f>
        <v>X6400</v>
      </c>
      <c r="L320" s="1" t="str">
        <f aca="false">"Y"&amp;F320</f>
        <v>Y1737.55000000001</v>
      </c>
      <c r="M320" s="1" t="str">
        <f aca="false">"G111"</f>
        <v>G111</v>
      </c>
      <c r="O320" s="1" t="str">
        <f aca="false">I320&amp;" "&amp;J320&amp;" "&amp;K320&amp;" "&amp;L320&amp;" "&amp;M320</f>
        <v>N319 ( WIRE 319 ) X6400 Y1737.55000000001 G111</v>
      </c>
    </row>
    <row r="321" customFormat="false" ht="13.8" hidden="false" customHeight="false" outlineLevel="0" collapsed="false">
      <c r="D321" s="1" t="n">
        <f aca="false">D320+1</f>
        <v>320</v>
      </c>
      <c r="E321" s="1" t="n">
        <f aca="false">E320+$B$4</f>
        <v>6400</v>
      </c>
      <c r="F321" s="1" t="n">
        <f aca="false">F320+$B$5</f>
        <v>1742.34166666667</v>
      </c>
      <c r="I321" s="1" t="s">
        <v>340</v>
      </c>
      <c r="J321" s="1" t="str">
        <f aca="false">"( WIRE "&amp;D321&amp;" )"</f>
        <v>( WIRE 320 )</v>
      </c>
      <c r="K321" s="1" t="str">
        <f aca="false">"X"&amp;$E321</f>
        <v>X6400</v>
      </c>
      <c r="L321" s="1" t="str">
        <f aca="false">"Y"&amp;F321</f>
        <v>Y1742.34166666667</v>
      </c>
      <c r="M321" s="1" t="str">
        <f aca="false">"G111"</f>
        <v>G111</v>
      </c>
      <c r="O321" s="1" t="str">
        <f aca="false">I321&amp;" "&amp;J321&amp;" "&amp;K321&amp;" "&amp;L321&amp;" "&amp;M321</f>
        <v>N320 ( WIRE 320 ) X6400 Y1742.34166666667 G111</v>
      </c>
    </row>
    <row r="322" customFormat="false" ht="13.8" hidden="false" customHeight="false" outlineLevel="0" collapsed="false">
      <c r="D322" s="1" t="n">
        <f aca="false">D321+1</f>
        <v>321</v>
      </c>
      <c r="E322" s="1" t="n">
        <f aca="false">E321+$B$4</f>
        <v>6400</v>
      </c>
      <c r="F322" s="1" t="n">
        <f aca="false">F321+$B$5</f>
        <v>1747.13333333334</v>
      </c>
      <c r="I322" s="1" t="s">
        <v>341</v>
      </c>
      <c r="J322" s="1" t="str">
        <f aca="false">"( WIRE "&amp;D322&amp;" )"</f>
        <v>( WIRE 321 )</v>
      </c>
      <c r="K322" s="1" t="str">
        <f aca="false">"X"&amp;$E322</f>
        <v>X6400</v>
      </c>
      <c r="L322" s="1" t="str">
        <f aca="false">"Y"&amp;F322</f>
        <v>Y1747.13333333334</v>
      </c>
      <c r="M322" s="1" t="str">
        <f aca="false">"G111"</f>
        <v>G111</v>
      </c>
      <c r="O322" s="1" t="str">
        <f aca="false">I322&amp;" "&amp;J322&amp;" "&amp;K322&amp;" "&amp;L322&amp;" "&amp;M322</f>
        <v>N321 ( WIRE 321 ) X6400 Y1747.13333333334 G111</v>
      </c>
    </row>
    <row r="323" customFormat="false" ht="13.8" hidden="false" customHeight="false" outlineLevel="0" collapsed="false">
      <c r="D323" s="1" t="n">
        <f aca="false">D322+1</f>
        <v>322</v>
      </c>
      <c r="E323" s="1" t="n">
        <f aca="false">E322+$B$4</f>
        <v>6400</v>
      </c>
      <c r="F323" s="1" t="n">
        <f aca="false">F322+$B$5</f>
        <v>1751.92500000001</v>
      </c>
      <c r="I323" s="1" t="s">
        <v>342</v>
      </c>
      <c r="J323" s="1" t="str">
        <f aca="false">"( WIRE "&amp;D323&amp;" )"</f>
        <v>( WIRE 322 )</v>
      </c>
      <c r="K323" s="1" t="str">
        <f aca="false">"X"&amp;$E323</f>
        <v>X6400</v>
      </c>
      <c r="L323" s="1" t="str">
        <f aca="false">"Y"&amp;F323</f>
        <v>Y1751.92500000001</v>
      </c>
      <c r="M323" s="1" t="str">
        <f aca="false">"G111"</f>
        <v>G111</v>
      </c>
      <c r="O323" s="1" t="str">
        <f aca="false">I323&amp;" "&amp;J323&amp;" "&amp;K323&amp;" "&amp;L323&amp;" "&amp;M323</f>
        <v>N322 ( WIRE 322 ) X6400 Y1751.92500000001 G111</v>
      </c>
    </row>
    <row r="324" customFormat="false" ht="13.8" hidden="false" customHeight="false" outlineLevel="0" collapsed="false">
      <c r="D324" s="1" t="n">
        <f aca="false">D323+1</f>
        <v>323</v>
      </c>
      <c r="E324" s="1" t="n">
        <f aca="false">E323+$B$4</f>
        <v>6400</v>
      </c>
      <c r="F324" s="1" t="n">
        <f aca="false">F323+$B$5</f>
        <v>1756.71666666668</v>
      </c>
      <c r="I324" s="1" t="s">
        <v>343</v>
      </c>
      <c r="J324" s="1" t="str">
        <f aca="false">"( WIRE "&amp;D324&amp;" )"</f>
        <v>( WIRE 323 )</v>
      </c>
      <c r="K324" s="1" t="str">
        <f aca="false">"X"&amp;$E324</f>
        <v>X6400</v>
      </c>
      <c r="L324" s="1" t="str">
        <f aca="false">"Y"&amp;F324</f>
        <v>Y1756.71666666668</v>
      </c>
      <c r="M324" s="1" t="str">
        <f aca="false">"G111"</f>
        <v>G111</v>
      </c>
      <c r="O324" s="1" t="str">
        <f aca="false">I324&amp;" "&amp;J324&amp;" "&amp;K324&amp;" "&amp;L324&amp;" "&amp;M324</f>
        <v>N323 ( WIRE 323 ) X6400 Y1756.71666666668 G111</v>
      </c>
    </row>
    <row r="325" customFormat="false" ht="13.8" hidden="false" customHeight="false" outlineLevel="0" collapsed="false">
      <c r="D325" s="1" t="n">
        <f aca="false">D324+1</f>
        <v>324</v>
      </c>
      <c r="E325" s="1" t="n">
        <f aca="false">E324+$B$4</f>
        <v>6400</v>
      </c>
      <c r="F325" s="1" t="n">
        <f aca="false">F324+$B$5</f>
        <v>1761.50833333334</v>
      </c>
      <c r="I325" s="1" t="s">
        <v>344</v>
      </c>
      <c r="J325" s="1" t="str">
        <f aca="false">"( WIRE "&amp;D325&amp;" )"</f>
        <v>( WIRE 324 )</v>
      </c>
      <c r="K325" s="1" t="str">
        <f aca="false">"X"&amp;$E325</f>
        <v>X6400</v>
      </c>
      <c r="L325" s="1" t="str">
        <f aca="false">"Y"&amp;F325</f>
        <v>Y1761.50833333334</v>
      </c>
      <c r="M325" s="1" t="str">
        <f aca="false">"G111"</f>
        <v>G111</v>
      </c>
      <c r="O325" s="1" t="str">
        <f aca="false">I325&amp;" "&amp;J325&amp;" "&amp;K325&amp;" "&amp;L325&amp;" "&amp;M325</f>
        <v>N324 ( WIRE 324 ) X6400 Y1761.50833333334 G111</v>
      </c>
    </row>
    <row r="326" customFormat="false" ht="13.8" hidden="false" customHeight="false" outlineLevel="0" collapsed="false">
      <c r="D326" s="1" t="n">
        <f aca="false">D325+1</f>
        <v>325</v>
      </c>
      <c r="E326" s="1" t="n">
        <f aca="false">E325+$B$4</f>
        <v>6400</v>
      </c>
      <c r="F326" s="1" t="n">
        <f aca="false">F325+$B$5</f>
        <v>1766.30000000001</v>
      </c>
      <c r="I326" s="1" t="s">
        <v>345</v>
      </c>
      <c r="J326" s="1" t="str">
        <f aca="false">"( WIRE "&amp;D326&amp;" )"</f>
        <v>( WIRE 325 )</v>
      </c>
      <c r="K326" s="1" t="str">
        <f aca="false">"X"&amp;$E326</f>
        <v>X6400</v>
      </c>
      <c r="L326" s="1" t="str">
        <f aca="false">"Y"&amp;F326</f>
        <v>Y1766.30000000001</v>
      </c>
      <c r="M326" s="1" t="str">
        <f aca="false">"G111"</f>
        <v>G111</v>
      </c>
      <c r="O326" s="1" t="str">
        <f aca="false">I326&amp;" "&amp;J326&amp;" "&amp;K326&amp;" "&amp;L326&amp;" "&amp;M326</f>
        <v>N325 ( WIRE 325 ) X6400 Y1766.30000000001 G111</v>
      </c>
    </row>
    <row r="327" customFormat="false" ht="13.8" hidden="false" customHeight="false" outlineLevel="0" collapsed="false">
      <c r="D327" s="1" t="n">
        <f aca="false">D326+1</f>
        <v>326</v>
      </c>
      <c r="E327" s="1" t="n">
        <f aca="false">E326+$B$4</f>
        <v>6400</v>
      </c>
      <c r="F327" s="1" t="n">
        <f aca="false">F326+$B$5</f>
        <v>1771.09166666668</v>
      </c>
      <c r="I327" s="1" t="s">
        <v>346</v>
      </c>
      <c r="J327" s="1" t="str">
        <f aca="false">"( WIRE "&amp;D327&amp;" )"</f>
        <v>( WIRE 326 )</v>
      </c>
      <c r="K327" s="1" t="str">
        <f aca="false">"X"&amp;$E327</f>
        <v>X6400</v>
      </c>
      <c r="L327" s="1" t="str">
        <f aca="false">"Y"&amp;F327</f>
        <v>Y1771.09166666668</v>
      </c>
      <c r="M327" s="1" t="str">
        <f aca="false">"G111"</f>
        <v>G111</v>
      </c>
      <c r="O327" s="1" t="str">
        <f aca="false">I327&amp;" "&amp;J327&amp;" "&amp;K327&amp;" "&amp;L327&amp;" "&amp;M327</f>
        <v>N326 ( WIRE 326 ) X6400 Y1771.09166666668 G111</v>
      </c>
    </row>
    <row r="328" customFormat="false" ht="13.8" hidden="false" customHeight="false" outlineLevel="0" collapsed="false">
      <c r="D328" s="1" t="n">
        <f aca="false">D327+1</f>
        <v>327</v>
      </c>
      <c r="E328" s="1" t="n">
        <f aca="false">E327+$B$4</f>
        <v>6400</v>
      </c>
      <c r="F328" s="1" t="n">
        <f aca="false">F327+$B$5</f>
        <v>1775.88333333334</v>
      </c>
      <c r="I328" s="1" t="s">
        <v>347</v>
      </c>
      <c r="J328" s="1" t="str">
        <f aca="false">"( WIRE "&amp;D328&amp;" )"</f>
        <v>( WIRE 327 )</v>
      </c>
      <c r="K328" s="1" t="str">
        <f aca="false">"X"&amp;$E328</f>
        <v>X6400</v>
      </c>
      <c r="L328" s="1" t="str">
        <f aca="false">"Y"&amp;F328</f>
        <v>Y1775.88333333334</v>
      </c>
      <c r="M328" s="1" t="str">
        <f aca="false">"G111"</f>
        <v>G111</v>
      </c>
      <c r="O328" s="1" t="str">
        <f aca="false">I328&amp;" "&amp;J328&amp;" "&amp;K328&amp;" "&amp;L328&amp;" "&amp;M328</f>
        <v>N327 ( WIRE 327 ) X6400 Y1775.88333333334 G111</v>
      </c>
    </row>
    <row r="329" customFormat="false" ht="13.8" hidden="false" customHeight="false" outlineLevel="0" collapsed="false">
      <c r="D329" s="1" t="n">
        <f aca="false">D328+1</f>
        <v>328</v>
      </c>
      <c r="E329" s="1" t="n">
        <f aca="false">E328+$B$4</f>
        <v>6400</v>
      </c>
      <c r="F329" s="1" t="n">
        <f aca="false">F328+$B$5</f>
        <v>1780.67500000001</v>
      </c>
      <c r="I329" s="1" t="s">
        <v>348</v>
      </c>
      <c r="J329" s="1" t="str">
        <f aca="false">"( WIRE "&amp;D329&amp;" )"</f>
        <v>( WIRE 328 )</v>
      </c>
      <c r="K329" s="1" t="str">
        <f aca="false">"X"&amp;$E329</f>
        <v>X6400</v>
      </c>
      <c r="L329" s="1" t="str">
        <f aca="false">"Y"&amp;F329</f>
        <v>Y1780.67500000001</v>
      </c>
      <c r="M329" s="1" t="str">
        <f aca="false">"G111"</f>
        <v>G111</v>
      </c>
      <c r="O329" s="1" t="str">
        <f aca="false">I329&amp;" "&amp;J329&amp;" "&amp;K329&amp;" "&amp;L329&amp;" "&amp;M329</f>
        <v>N328 ( WIRE 328 ) X6400 Y1780.67500000001 G111</v>
      </c>
    </row>
    <row r="330" customFormat="false" ht="13.8" hidden="false" customHeight="false" outlineLevel="0" collapsed="false">
      <c r="D330" s="1" t="n">
        <f aca="false">D329+1</f>
        <v>329</v>
      </c>
      <c r="E330" s="1" t="n">
        <f aca="false">E329+$B$4</f>
        <v>6400</v>
      </c>
      <c r="F330" s="1" t="n">
        <f aca="false">F329+$B$5</f>
        <v>1785.46666666668</v>
      </c>
      <c r="I330" s="1" t="s">
        <v>349</v>
      </c>
      <c r="J330" s="1" t="str">
        <f aca="false">"( WIRE "&amp;D330&amp;" )"</f>
        <v>( WIRE 329 )</v>
      </c>
      <c r="K330" s="1" t="str">
        <f aca="false">"X"&amp;$E330</f>
        <v>X6400</v>
      </c>
      <c r="L330" s="1" t="str">
        <f aca="false">"Y"&amp;F330</f>
        <v>Y1785.46666666668</v>
      </c>
      <c r="M330" s="1" t="str">
        <f aca="false">"G111"</f>
        <v>G111</v>
      </c>
      <c r="O330" s="1" t="str">
        <f aca="false">I330&amp;" "&amp;J330&amp;" "&amp;K330&amp;" "&amp;L330&amp;" "&amp;M330</f>
        <v>N329 ( WIRE 329 ) X6400 Y1785.46666666668 G111</v>
      </c>
    </row>
    <row r="331" customFormat="false" ht="13.8" hidden="false" customHeight="false" outlineLevel="0" collapsed="false">
      <c r="D331" s="1" t="n">
        <f aca="false">D330+1</f>
        <v>330</v>
      </c>
      <c r="E331" s="1" t="n">
        <f aca="false">E330+$B$4</f>
        <v>6400</v>
      </c>
      <c r="F331" s="1" t="n">
        <f aca="false">F330+$B$5</f>
        <v>1790.25833333334</v>
      </c>
      <c r="I331" s="1" t="s">
        <v>350</v>
      </c>
      <c r="J331" s="1" t="str">
        <f aca="false">"( WIRE "&amp;D331&amp;" )"</f>
        <v>( WIRE 330 )</v>
      </c>
      <c r="K331" s="1" t="str">
        <f aca="false">"X"&amp;$E331</f>
        <v>X6400</v>
      </c>
      <c r="L331" s="1" t="str">
        <f aca="false">"Y"&amp;F331</f>
        <v>Y1790.25833333334</v>
      </c>
      <c r="M331" s="1" t="str">
        <f aca="false">"G111"</f>
        <v>G111</v>
      </c>
      <c r="O331" s="1" t="str">
        <f aca="false">I331&amp;" "&amp;J331&amp;" "&amp;K331&amp;" "&amp;L331&amp;" "&amp;M331</f>
        <v>N330 ( WIRE 330 ) X6400 Y1790.25833333334 G111</v>
      </c>
    </row>
    <row r="332" customFormat="false" ht="13.8" hidden="false" customHeight="false" outlineLevel="0" collapsed="false">
      <c r="D332" s="1" t="n">
        <f aca="false">D331+1</f>
        <v>331</v>
      </c>
      <c r="E332" s="1" t="n">
        <f aca="false">E331+$B$4</f>
        <v>6400</v>
      </c>
      <c r="F332" s="1" t="n">
        <f aca="false">F331+$B$5</f>
        <v>1795.05000000001</v>
      </c>
      <c r="I332" s="1" t="s">
        <v>351</v>
      </c>
      <c r="J332" s="1" t="str">
        <f aca="false">"( WIRE "&amp;D332&amp;" )"</f>
        <v>( WIRE 331 )</v>
      </c>
      <c r="K332" s="1" t="str">
        <f aca="false">"X"&amp;$E332</f>
        <v>X6400</v>
      </c>
      <c r="L332" s="1" t="str">
        <f aca="false">"Y"&amp;F332</f>
        <v>Y1795.05000000001</v>
      </c>
      <c r="M332" s="1" t="str">
        <f aca="false">"G111"</f>
        <v>G111</v>
      </c>
      <c r="O332" s="1" t="str">
        <f aca="false">I332&amp;" "&amp;J332&amp;" "&amp;K332&amp;" "&amp;L332&amp;" "&amp;M332</f>
        <v>N331 ( WIRE 331 ) X6400 Y1795.05000000001 G111</v>
      </c>
    </row>
    <row r="333" customFormat="false" ht="13.8" hidden="false" customHeight="false" outlineLevel="0" collapsed="false">
      <c r="D333" s="1" t="n">
        <f aca="false">D332+1</f>
        <v>332</v>
      </c>
      <c r="E333" s="1" t="n">
        <f aca="false">E332+$B$4</f>
        <v>6400</v>
      </c>
      <c r="F333" s="1" t="n">
        <f aca="false">F332+$B$5</f>
        <v>1799.84166666668</v>
      </c>
      <c r="I333" s="1" t="s">
        <v>352</v>
      </c>
      <c r="J333" s="1" t="str">
        <f aca="false">"( WIRE "&amp;D333&amp;" )"</f>
        <v>( WIRE 332 )</v>
      </c>
      <c r="K333" s="1" t="str">
        <f aca="false">"X"&amp;$E333</f>
        <v>X6400</v>
      </c>
      <c r="L333" s="1" t="str">
        <f aca="false">"Y"&amp;F333</f>
        <v>Y1799.84166666668</v>
      </c>
      <c r="M333" s="1" t="str">
        <f aca="false">"G111"</f>
        <v>G111</v>
      </c>
      <c r="O333" s="1" t="str">
        <f aca="false">I333&amp;" "&amp;J333&amp;" "&amp;K333&amp;" "&amp;L333&amp;" "&amp;M333</f>
        <v>N332 ( WIRE 332 ) X6400 Y1799.84166666668 G111</v>
      </c>
    </row>
    <row r="334" customFormat="false" ht="13.8" hidden="false" customHeight="false" outlineLevel="0" collapsed="false">
      <c r="D334" s="1" t="n">
        <f aca="false">D333+1</f>
        <v>333</v>
      </c>
      <c r="E334" s="1" t="n">
        <f aca="false">E333+$B$4</f>
        <v>6400</v>
      </c>
      <c r="F334" s="1" t="n">
        <f aca="false">F333+$B$5</f>
        <v>1804.63333333334</v>
      </c>
      <c r="I334" s="1" t="s">
        <v>353</v>
      </c>
      <c r="J334" s="1" t="str">
        <f aca="false">"( WIRE "&amp;D334&amp;" )"</f>
        <v>( WIRE 333 )</v>
      </c>
      <c r="K334" s="1" t="str">
        <f aca="false">"X"&amp;$E334</f>
        <v>X6400</v>
      </c>
      <c r="L334" s="1" t="str">
        <f aca="false">"Y"&amp;F334</f>
        <v>Y1804.63333333334</v>
      </c>
      <c r="M334" s="1" t="str">
        <f aca="false">"G111"</f>
        <v>G111</v>
      </c>
      <c r="O334" s="1" t="str">
        <f aca="false">I334&amp;" "&amp;J334&amp;" "&amp;K334&amp;" "&amp;L334&amp;" "&amp;M334</f>
        <v>N333 ( WIRE 333 ) X6400 Y1804.63333333334 G111</v>
      </c>
    </row>
    <row r="335" customFormat="false" ht="13.8" hidden="false" customHeight="false" outlineLevel="0" collapsed="false">
      <c r="D335" s="1" t="n">
        <f aca="false">D334+1</f>
        <v>334</v>
      </c>
      <c r="E335" s="1" t="n">
        <f aca="false">E334+$B$4</f>
        <v>6400</v>
      </c>
      <c r="F335" s="1" t="n">
        <f aca="false">F334+$B$5</f>
        <v>1809.42500000001</v>
      </c>
      <c r="I335" s="1" t="s">
        <v>354</v>
      </c>
      <c r="J335" s="1" t="str">
        <f aca="false">"( WIRE "&amp;D335&amp;" )"</f>
        <v>( WIRE 334 )</v>
      </c>
      <c r="K335" s="1" t="str">
        <f aca="false">"X"&amp;$E335</f>
        <v>X6400</v>
      </c>
      <c r="L335" s="1" t="str">
        <f aca="false">"Y"&amp;F335</f>
        <v>Y1809.42500000001</v>
      </c>
      <c r="M335" s="1" t="str">
        <f aca="false">"G111"</f>
        <v>G111</v>
      </c>
      <c r="O335" s="1" t="str">
        <f aca="false">I335&amp;" "&amp;J335&amp;" "&amp;K335&amp;" "&amp;L335&amp;" "&amp;M335</f>
        <v>N334 ( WIRE 334 ) X6400 Y1809.42500000001 G111</v>
      </c>
    </row>
    <row r="336" customFormat="false" ht="13.8" hidden="false" customHeight="false" outlineLevel="0" collapsed="false">
      <c r="D336" s="1" t="n">
        <f aca="false">D335+1</f>
        <v>335</v>
      </c>
      <c r="E336" s="1" t="n">
        <f aca="false">E335+$B$4</f>
        <v>6400</v>
      </c>
      <c r="F336" s="1" t="n">
        <f aca="false">F335+$B$5</f>
        <v>1814.21666666668</v>
      </c>
      <c r="I336" s="1" t="s">
        <v>355</v>
      </c>
      <c r="J336" s="1" t="str">
        <f aca="false">"( WIRE "&amp;D336&amp;" )"</f>
        <v>( WIRE 335 )</v>
      </c>
      <c r="K336" s="1" t="str">
        <f aca="false">"X"&amp;$E336</f>
        <v>X6400</v>
      </c>
      <c r="L336" s="1" t="str">
        <f aca="false">"Y"&amp;F336</f>
        <v>Y1814.21666666668</v>
      </c>
      <c r="M336" s="1" t="str">
        <f aca="false">"G111"</f>
        <v>G111</v>
      </c>
      <c r="O336" s="1" t="str">
        <f aca="false">I336&amp;" "&amp;J336&amp;" "&amp;K336&amp;" "&amp;L336&amp;" "&amp;M336</f>
        <v>N335 ( WIRE 335 ) X6400 Y1814.21666666668 G111</v>
      </c>
    </row>
    <row r="337" customFormat="false" ht="13.8" hidden="false" customHeight="false" outlineLevel="0" collapsed="false">
      <c r="D337" s="1" t="n">
        <f aca="false">D336+1</f>
        <v>336</v>
      </c>
      <c r="E337" s="1" t="n">
        <f aca="false">E336+$B$4</f>
        <v>6400</v>
      </c>
      <c r="F337" s="1" t="n">
        <f aca="false">F336+$B$5</f>
        <v>1819.00833333334</v>
      </c>
      <c r="I337" s="1" t="s">
        <v>356</v>
      </c>
      <c r="J337" s="1" t="str">
        <f aca="false">"( WIRE "&amp;D337&amp;" )"</f>
        <v>( WIRE 336 )</v>
      </c>
      <c r="K337" s="1" t="str">
        <f aca="false">"X"&amp;$E337</f>
        <v>X6400</v>
      </c>
      <c r="L337" s="1" t="str">
        <f aca="false">"Y"&amp;F337</f>
        <v>Y1819.00833333334</v>
      </c>
      <c r="M337" s="1" t="str">
        <f aca="false">"G111"</f>
        <v>G111</v>
      </c>
      <c r="O337" s="1" t="str">
        <f aca="false">I337&amp;" "&amp;J337&amp;" "&amp;K337&amp;" "&amp;L337&amp;" "&amp;M337</f>
        <v>N336 ( WIRE 336 ) X6400 Y1819.00833333334 G111</v>
      </c>
    </row>
    <row r="338" customFormat="false" ht="13.8" hidden="false" customHeight="false" outlineLevel="0" collapsed="false">
      <c r="D338" s="1" t="n">
        <f aca="false">D337+1</f>
        <v>337</v>
      </c>
      <c r="E338" s="1" t="n">
        <f aca="false">E337+$B$4</f>
        <v>6400</v>
      </c>
      <c r="F338" s="1" t="n">
        <f aca="false">F337+$B$5</f>
        <v>1823.80000000001</v>
      </c>
      <c r="I338" s="1" t="s">
        <v>357</v>
      </c>
      <c r="J338" s="1" t="str">
        <f aca="false">"( WIRE "&amp;D338&amp;" )"</f>
        <v>( WIRE 337 )</v>
      </c>
      <c r="K338" s="1" t="str">
        <f aca="false">"X"&amp;$E338</f>
        <v>X6400</v>
      </c>
      <c r="L338" s="1" t="str">
        <f aca="false">"Y"&amp;F338</f>
        <v>Y1823.80000000001</v>
      </c>
      <c r="M338" s="1" t="str">
        <f aca="false">"G111"</f>
        <v>G111</v>
      </c>
      <c r="O338" s="1" t="str">
        <f aca="false">I338&amp;" "&amp;J338&amp;" "&amp;K338&amp;" "&amp;L338&amp;" "&amp;M338</f>
        <v>N337 ( WIRE 337 ) X6400 Y1823.80000000001 G111</v>
      </c>
    </row>
    <row r="339" customFormat="false" ht="13.8" hidden="false" customHeight="false" outlineLevel="0" collapsed="false">
      <c r="D339" s="1" t="n">
        <f aca="false">D338+1</f>
        <v>338</v>
      </c>
      <c r="E339" s="1" t="n">
        <f aca="false">E338+$B$4</f>
        <v>6400</v>
      </c>
      <c r="F339" s="1" t="n">
        <f aca="false">F338+$B$5</f>
        <v>1828.59166666668</v>
      </c>
      <c r="I339" s="1" t="s">
        <v>358</v>
      </c>
      <c r="J339" s="1" t="str">
        <f aca="false">"( WIRE "&amp;D339&amp;" )"</f>
        <v>( WIRE 338 )</v>
      </c>
      <c r="K339" s="1" t="str">
        <f aca="false">"X"&amp;$E339</f>
        <v>X6400</v>
      </c>
      <c r="L339" s="1" t="str">
        <f aca="false">"Y"&amp;F339</f>
        <v>Y1828.59166666668</v>
      </c>
      <c r="M339" s="1" t="str">
        <f aca="false">"G111"</f>
        <v>G111</v>
      </c>
      <c r="O339" s="1" t="str">
        <f aca="false">I339&amp;" "&amp;J339&amp;" "&amp;K339&amp;" "&amp;L339&amp;" "&amp;M339</f>
        <v>N338 ( WIRE 338 ) X6400 Y1828.59166666668 G111</v>
      </c>
    </row>
    <row r="340" customFormat="false" ht="13.8" hidden="false" customHeight="false" outlineLevel="0" collapsed="false">
      <c r="D340" s="1" t="n">
        <f aca="false">D339+1</f>
        <v>339</v>
      </c>
      <c r="E340" s="1" t="n">
        <f aca="false">E339+$B$4</f>
        <v>6400</v>
      </c>
      <c r="F340" s="1" t="n">
        <f aca="false">F339+$B$5</f>
        <v>1833.38333333334</v>
      </c>
      <c r="I340" s="1" t="s">
        <v>359</v>
      </c>
      <c r="J340" s="1" t="str">
        <f aca="false">"( WIRE "&amp;D340&amp;" )"</f>
        <v>( WIRE 339 )</v>
      </c>
      <c r="K340" s="1" t="str">
        <f aca="false">"X"&amp;$E340</f>
        <v>X6400</v>
      </c>
      <c r="L340" s="1" t="str">
        <f aca="false">"Y"&amp;F340</f>
        <v>Y1833.38333333334</v>
      </c>
      <c r="M340" s="1" t="str">
        <f aca="false">"G111"</f>
        <v>G111</v>
      </c>
      <c r="O340" s="1" t="str">
        <f aca="false">I340&amp;" "&amp;J340&amp;" "&amp;K340&amp;" "&amp;L340&amp;" "&amp;M340</f>
        <v>N339 ( WIRE 339 ) X6400 Y1833.38333333334 G111</v>
      </c>
    </row>
    <row r="341" customFormat="false" ht="13.8" hidden="false" customHeight="false" outlineLevel="0" collapsed="false">
      <c r="D341" s="1" t="n">
        <f aca="false">D340+1</f>
        <v>340</v>
      </c>
      <c r="E341" s="1" t="n">
        <f aca="false">E340+$B$4</f>
        <v>6400</v>
      </c>
      <c r="F341" s="1" t="n">
        <f aca="false">F340+$B$5</f>
        <v>1838.17500000001</v>
      </c>
      <c r="I341" s="1" t="s">
        <v>360</v>
      </c>
      <c r="J341" s="1" t="str">
        <f aca="false">"( WIRE "&amp;D341&amp;" )"</f>
        <v>( WIRE 340 )</v>
      </c>
      <c r="K341" s="1" t="str">
        <f aca="false">"X"&amp;$E341</f>
        <v>X6400</v>
      </c>
      <c r="L341" s="1" t="str">
        <f aca="false">"Y"&amp;F341</f>
        <v>Y1838.17500000001</v>
      </c>
      <c r="M341" s="1" t="str">
        <f aca="false">"G111"</f>
        <v>G111</v>
      </c>
      <c r="O341" s="1" t="str">
        <f aca="false">I341&amp;" "&amp;J341&amp;" "&amp;K341&amp;" "&amp;L341&amp;" "&amp;M341</f>
        <v>N340 ( WIRE 340 ) X6400 Y1838.17500000001 G111</v>
      </c>
    </row>
    <row r="342" customFormat="false" ht="13.8" hidden="false" customHeight="false" outlineLevel="0" collapsed="false">
      <c r="D342" s="1" t="n">
        <f aca="false">D341+1</f>
        <v>341</v>
      </c>
      <c r="E342" s="1" t="n">
        <f aca="false">E341+$B$4</f>
        <v>6400</v>
      </c>
      <c r="F342" s="1" t="n">
        <f aca="false">F341+$B$5</f>
        <v>1842.96666666668</v>
      </c>
      <c r="I342" s="1" t="s">
        <v>361</v>
      </c>
      <c r="J342" s="1" t="str">
        <f aca="false">"( WIRE "&amp;D342&amp;" )"</f>
        <v>( WIRE 341 )</v>
      </c>
      <c r="K342" s="1" t="str">
        <f aca="false">"X"&amp;$E342</f>
        <v>X6400</v>
      </c>
      <c r="L342" s="1" t="str">
        <f aca="false">"Y"&amp;F342</f>
        <v>Y1842.96666666668</v>
      </c>
      <c r="M342" s="1" t="str">
        <f aca="false">"G111"</f>
        <v>G111</v>
      </c>
      <c r="O342" s="1" t="str">
        <f aca="false">I342&amp;" "&amp;J342&amp;" "&amp;K342&amp;" "&amp;L342&amp;" "&amp;M342</f>
        <v>N341 ( WIRE 341 ) X6400 Y1842.96666666668 G111</v>
      </c>
    </row>
    <row r="343" customFormat="false" ht="13.8" hidden="false" customHeight="false" outlineLevel="0" collapsed="false">
      <c r="D343" s="1" t="n">
        <f aca="false">D342+1</f>
        <v>342</v>
      </c>
      <c r="E343" s="1" t="n">
        <f aca="false">E342+$B$4</f>
        <v>6400</v>
      </c>
      <c r="F343" s="1" t="n">
        <f aca="false">F342+$B$5</f>
        <v>1847.75833333334</v>
      </c>
      <c r="I343" s="1" t="s">
        <v>362</v>
      </c>
      <c r="J343" s="1" t="str">
        <f aca="false">"( WIRE "&amp;D343&amp;" )"</f>
        <v>( WIRE 342 )</v>
      </c>
      <c r="K343" s="1" t="str">
        <f aca="false">"X"&amp;$E343</f>
        <v>X6400</v>
      </c>
      <c r="L343" s="1" t="str">
        <f aca="false">"Y"&amp;F343</f>
        <v>Y1847.75833333334</v>
      </c>
      <c r="M343" s="1" t="str">
        <f aca="false">"G111"</f>
        <v>G111</v>
      </c>
      <c r="O343" s="1" t="str">
        <f aca="false">I343&amp;" "&amp;J343&amp;" "&amp;K343&amp;" "&amp;L343&amp;" "&amp;M343</f>
        <v>N342 ( WIRE 342 ) X6400 Y1847.75833333334 G111</v>
      </c>
    </row>
    <row r="344" customFormat="false" ht="13.8" hidden="false" customHeight="false" outlineLevel="0" collapsed="false">
      <c r="D344" s="1" t="n">
        <f aca="false">D343+1</f>
        <v>343</v>
      </c>
      <c r="E344" s="1" t="n">
        <f aca="false">E343+$B$4</f>
        <v>6400</v>
      </c>
      <c r="F344" s="1" t="n">
        <f aca="false">F343+$B$5</f>
        <v>1852.55000000001</v>
      </c>
      <c r="I344" s="1" t="s">
        <v>363</v>
      </c>
      <c r="J344" s="1" t="str">
        <f aca="false">"( WIRE "&amp;D344&amp;" )"</f>
        <v>( WIRE 343 )</v>
      </c>
      <c r="K344" s="1" t="str">
        <f aca="false">"X"&amp;$E344</f>
        <v>X6400</v>
      </c>
      <c r="L344" s="1" t="str">
        <f aca="false">"Y"&amp;F344</f>
        <v>Y1852.55000000001</v>
      </c>
      <c r="M344" s="1" t="str">
        <f aca="false">"G111"</f>
        <v>G111</v>
      </c>
      <c r="O344" s="1" t="str">
        <f aca="false">I344&amp;" "&amp;J344&amp;" "&amp;K344&amp;" "&amp;L344&amp;" "&amp;M344</f>
        <v>N343 ( WIRE 343 ) X6400 Y1852.55000000001 G111</v>
      </c>
    </row>
    <row r="345" customFormat="false" ht="13.8" hidden="false" customHeight="false" outlineLevel="0" collapsed="false">
      <c r="D345" s="1" t="n">
        <f aca="false">D344+1</f>
        <v>344</v>
      </c>
      <c r="E345" s="1" t="n">
        <f aca="false">E344+$B$4</f>
        <v>6400</v>
      </c>
      <c r="F345" s="1" t="n">
        <f aca="false">F344+$B$5</f>
        <v>1857.34166666668</v>
      </c>
      <c r="I345" s="1" t="s">
        <v>364</v>
      </c>
      <c r="J345" s="1" t="str">
        <f aca="false">"( WIRE "&amp;D345&amp;" )"</f>
        <v>( WIRE 344 )</v>
      </c>
      <c r="K345" s="1" t="str">
        <f aca="false">"X"&amp;$E345</f>
        <v>X6400</v>
      </c>
      <c r="L345" s="1" t="str">
        <f aca="false">"Y"&amp;F345</f>
        <v>Y1857.34166666668</v>
      </c>
      <c r="M345" s="1" t="str">
        <f aca="false">"G111"</f>
        <v>G111</v>
      </c>
      <c r="O345" s="1" t="str">
        <f aca="false">I345&amp;" "&amp;J345&amp;" "&amp;K345&amp;" "&amp;L345&amp;" "&amp;M345</f>
        <v>N344 ( WIRE 344 ) X6400 Y1857.34166666668 G111</v>
      </c>
    </row>
    <row r="346" customFormat="false" ht="13.8" hidden="false" customHeight="false" outlineLevel="0" collapsed="false">
      <c r="D346" s="1" t="n">
        <f aca="false">D345+1</f>
        <v>345</v>
      </c>
      <c r="E346" s="1" t="n">
        <f aca="false">E345+$B$4</f>
        <v>6400</v>
      </c>
      <c r="F346" s="1" t="n">
        <f aca="false">F345+$B$5</f>
        <v>1862.13333333334</v>
      </c>
      <c r="I346" s="1" t="s">
        <v>365</v>
      </c>
      <c r="J346" s="1" t="str">
        <f aca="false">"( WIRE "&amp;D346&amp;" )"</f>
        <v>( WIRE 345 )</v>
      </c>
      <c r="K346" s="1" t="str">
        <f aca="false">"X"&amp;$E346</f>
        <v>X6400</v>
      </c>
      <c r="L346" s="1" t="str">
        <f aca="false">"Y"&amp;F346</f>
        <v>Y1862.13333333334</v>
      </c>
      <c r="M346" s="1" t="str">
        <f aca="false">"G111"</f>
        <v>G111</v>
      </c>
      <c r="O346" s="1" t="str">
        <f aca="false">I346&amp;" "&amp;J346&amp;" "&amp;K346&amp;" "&amp;L346&amp;" "&amp;M346</f>
        <v>N345 ( WIRE 345 ) X6400 Y1862.13333333334 G111</v>
      </c>
    </row>
    <row r="347" customFormat="false" ht="13.8" hidden="false" customHeight="false" outlineLevel="0" collapsed="false">
      <c r="D347" s="1" t="n">
        <f aca="false">D346+1</f>
        <v>346</v>
      </c>
      <c r="E347" s="1" t="n">
        <f aca="false">E346+$B$4</f>
        <v>6400</v>
      </c>
      <c r="F347" s="1" t="n">
        <f aca="false">F346+$B$5</f>
        <v>1866.92500000001</v>
      </c>
      <c r="I347" s="1" t="s">
        <v>366</v>
      </c>
      <c r="J347" s="1" t="str">
        <f aca="false">"( WIRE "&amp;D347&amp;" )"</f>
        <v>( WIRE 346 )</v>
      </c>
      <c r="K347" s="1" t="str">
        <f aca="false">"X"&amp;$E347</f>
        <v>X6400</v>
      </c>
      <c r="L347" s="1" t="str">
        <f aca="false">"Y"&amp;F347</f>
        <v>Y1866.92500000001</v>
      </c>
      <c r="M347" s="1" t="str">
        <f aca="false">"G111"</f>
        <v>G111</v>
      </c>
      <c r="O347" s="1" t="str">
        <f aca="false">I347&amp;" "&amp;J347&amp;" "&amp;K347&amp;" "&amp;L347&amp;" "&amp;M347</f>
        <v>N346 ( WIRE 346 ) X6400 Y1866.92500000001 G111</v>
      </c>
    </row>
    <row r="348" customFormat="false" ht="13.8" hidden="false" customHeight="false" outlineLevel="0" collapsed="false">
      <c r="D348" s="1" t="n">
        <f aca="false">D347+1</f>
        <v>347</v>
      </c>
      <c r="E348" s="1" t="n">
        <f aca="false">E347+$B$4</f>
        <v>6400</v>
      </c>
      <c r="F348" s="1" t="n">
        <f aca="false">F347+$B$5</f>
        <v>1871.71666666668</v>
      </c>
      <c r="I348" s="1" t="s">
        <v>367</v>
      </c>
      <c r="J348" s="1" t="str">
        <f aca="false">"( WIRE "&amp;D348&amp;" )"</f>
        <v>( WIRE 347 )</v>
      </c>
      <c r="K348" s="1" t="str">
        <f aca="false">"X"&amp;$E348</f>
        <v>X6400</v>
      </c>
      <c r="L348" s="1" t="str">
        <f aca="false">"Y"&amp;F348</f>
        <v>Y1871.71666666668</v>
      </c>
      <c r="M348" s="1" t="str">
        <f aca="false">"G111"</f>
        <v>G111</v>
      </c>
      <c r="O348" s="1" t="str">
        <f aca="false">I348&amp;" "&amp;J348&amp;" "&amp;K348&amp;" "&amp;L348&amp;" "&amp;M348</f>
        <v>N347 ( WIRE 347 ) X6400 Y1871.71666666668 G111</v>
      </c>
    </row>
    <row r="349" customFormat="false" ht="13.8" hidden="false" customHeight="false" outlineLevel="0" collapsed="false">
      <c r="D349" s="1" t="n">
        <f aca="false">D348+1</f>
        <v>348</v>
      </c>
      <c r="E349" s="1" t="n">
        <f aca="false">E348+$B$4</f>
        <v>6400</v>
      </c>
      <c r="F349" s="1" t="n">
        <f aca="false">F348+$B$5</f>
        <v>1876.50833333334</v>
      </c>
      <c r="I349" s="1" t="s">
        <v>368</v>
      </c>
      <c r="J349" s="1" t="str">
        <f aca="false">"( WIRE "&amp;D349&amp;" )"</f>
        <v>( WIRE 348 )</v>
      </c>
      <c r="K349" s="1" t="str">
        <f aca="false">"X"&amp;$E349</f>
        <v>X6400</v>
      </c>
      <c r="L349" s="1" t="str">
        <f aca="false">"Y"&amp;F349</f>
        <v>Y1876.50833333334</v>
      </c>
      <c r="M349" s="1" t="str">
        <f aca="false">"G111"</f>
        <v>G111</v>
      </c>
      <c r="O349" s="1" t="str">
        <f aca="false">I349&amp;" "&amp;J349&amp;" "&amp;K349&amp;" "&amp;L349&amp;" "&amp;M349</f>
        <v>N348 ( WIRE 348 ) X6400 Y1876.50833333334 G111</v>
      </c>
    </row>
    <row r="350" customFormat="false" ht="13.8" hidden="false" customHeight="false" outlineLevel="0" collapsed="false">
      <c r="D350" s="1" t="n">
        <f aca="false">D349+1</f>
        <v>349</v>
      </c>
      <c r="E350" s="1" t="n">
        <f aca="false">E349+$B$4</f>
        <v>6400</v>
      </c>
      <c r="F350" s="1" t="n">
        <f aca="false">F349+$B$5</f>
        <v>1881.30000000001</v>
      </c>
      <c r="I350" s="1" t="s">
        <v>369</v>
      </c>
      <c r="J350" s="1" t="str">
        <f aca="false">"( WIRE "&amp;D350&amp;" )"</f>
        <v>( WIRE 349 )</v>
      </c>
      <c r="K350" s="1" t="str">
        <f aca="false">"X"&amp;$E350</f>
        <v>X6400</v>
      </c>
      <c r="L350" s="1" t="str">
        <f aca="false">"Y"&amp;F350</f>
        <v>Y1881.30000000001</v>
      </c>
      <c r="M350" s="1" t="str">
        <f aca="false">"G111"</f>
        <v>G111</v>
      </c>
      <c r="O350" s="1" t="str">
        <f aca="false">I350&amp;" "&amp;J350&amp;" "&amp;K350&amp;" "&amp;L350&amp;" "&amp;M350</f>
        <v>N349 ( WIRE 349 ) X6400 Y1881.30000000001 G111</v>
      </c>
    </row>
    <row r="351" customFormat="false" ht="13.8" hidden="false" customHeight="false" outlineLevel="0" collapsed="false">
      <c r="D351" s="1" t="n">
        <f aca="false">D350+1</f>
        <v>350</v>
      </c>
      <c r="E351" s="1" t="n">
        <f aca="false">E350+$B$4</f>
        <v>6400</v>
      </c>
      <c r="F351" s="1" t="n">
        <f aca="false">F350+$B$5</f>
        <v>1886.09166666668</v>
      </c>
      <c r="I351" s="1" t="s">
        <v>370</v>
      </c>
      <c r="J351" s="1" t="str">
        <f aca="false">"( WIRE "&amp;D351&amp;" )"</f>
        <v>( WIRE 350 )</v>
      </c>
      <c r="K351" s="1" t="str">
        <f aca="false">"X"&amp;$E351</f>
        <v>X6400</v>
      </c>
      <c r="L351" s="1" t="str">
        <f aca="false">"Y"&amp;F351</f>
        <v>Y1886.09166666668</v>
      </c>
      <c r="M351" s="1" t="str">
        <f aca="false">"G111"</f>
        <v>G111</v>
      </c>
      <c r="O351" s="1" t="str">
        <f aca="false">I351&amp;" "&amp;J351&amp;" "&amp;K351&amp;" "&amp;L351&amp;" "&amp;M351</f>
        <v>N350 ( WIRE 350 ) X6400 Y1886.09166666668 G111</v>
      </c>
    </row>
    <row r="352" customFormat="false" ht="13.8" hidden="false" customHeight="false" outlineLevel="0" collapsed="false">
      <c r="D352" s="1" t="n">
        <f aca="false">D351+1</f>
        <v>351</v>
      </c>
      <c r="E352" s="1" t="n">
        <f aca="false">E351+$B$4</f>
        <v>6400</v>
      </c>
      <c r="F352" s="1" t="n">
        <f aca="false">F351+$B$5</f>
        <v>1890.88333333334</v>
      </c>
      <c r="I352" s="1" t="s">
        <v>371</v>
      </c>
      <c r="J352" s="1" t="str">
        <f aca="false">"( WIRE "&amp;D352&amp;" )"</f>
        <v>( WIRE 351 )</v>
      </c>
      <c r="K352" s="1" t="str">
        <f aca="false">"X"&amp;$E352</f>
        <v>X6400</v>
      </c>
      <c r="L352" s="1" t="str">
        <f aca="false">"Y"&amp;F352</f>
        <v>Y1890.88333333334</v>
      </c>
      <c r="M352" s="1" t="str">
        <f aca="false">"G111"</f>
        <v>G111</v>
      </c>
      <c r="O352" s="1" t="str">
        <f aca="false">I352&amp;" "&amp;J352&amp;" "&amp;K352&amp;" "&amp;L352&amp;" "&amp;M352</f>
        <v>N351 ( WIRE 351 ) X6400 Y1890.88333333334 G111</v>
      </c>
    </row>
    <row r="353" customFormat="false" ht="13.8" hidden="false" customHeight="false" outlineLevel="0" collapsed="false">
      <c r="D353" s="1" t="n">
        <f aca="false">D352+1</f>
        <v>352</v>
      </c>
      <c r="E353" s="1" t="n">
        <f aca="false">E352+$B$4</f>
        <v>6400</v>
      </c>
      <c r="F353" s="1" t="n">
        <f aca="false">F352+$B$5</f>
        <v>1895.67500000001</v>
      </c>
      <c r="I353" s="1" t="s">
        <v>372</v>
      </c>
      <c r="J353" s="1" t="str">
        <f aca="false">"( WIRE "&amp;D353&amp;" )"</f>
        <v>( WIRE 352 )</v>
      </c>
      <c r="K353" s="1" t="str">
        <f aca="false">"X"&amp;$E353</f>
        <v>X6400</v>
      </c>
      <c r="L353" s="1" t="str">
        <f aca="false">"Y"&amp;F353</f>
        <v>Y1895.67500000001</v>
      </c>
      <c r="M353" s="1" t="str">
        <f aca="false">"G111"</f>
        <v>G111</v>
      </c>
      <c r="O353" s="1" t="str">
        <f aca="false">I353&amp;" "&amp;J353&amp;" "&amp;K353&amp;" "&amp;L353&amp;" "&amp;M353</f>
        <v>N352 ( WIRE 352 ) X6400 Y1895.67500000001 G111</v>
      </c>
    </row>
    <row r="354" customFormat="false" ht="13.8" hidden="false" customHeight="false" outlineLevel="0" collapsed="false">
      <c r="D354" s="1" t="n">
        <f aca="false">D353+1</f>
        <v>353</v>
      </c>
      <c r="E354" s="1" t="n">
        <f aca="false">E353+$B$4</f>
        <v>6400</v>
      </c>
      <c r="F354" s="1" t="n">
        <f aca="false">F353+$B$5</f>
        <v>1900.46666666668</v>
      </c>
      <c r="I354" s="1" t="s">
        <v>373</v>
      </c>
      <c r="J354" s="1" t="str">
        <f aca="false">"( WIRE "&amp;D354&amp;" )"</f>
        <v>( WIRE 353 )</v>
      </c>
      <c r="K354" s="1" t="str">
        <f aca="false">"X"&amp;$E354</f>
        <v>X6400</v>
      </c>
      <c r="L354" s="1" t="str">
        <f aca="false">"Y"&amp;F354</f>
        <v>Y1900.46666666668</v>
      </c>
      <c r="M354" s="1" t="str">
        <f aca="false">"G111"</f>
        <v>G111</v>
      </c>
      <c r="O354" s="1" t="str">
        <f aca="false">I354&amp;" "&amp;J354&amp;" "&amp;K354&amp;" "&amp;L354&amp;" "&amp;M354</f>
        <v>N353 ( WIRE 353 ) X6400 Y1900.46666666668 G111</v>
      </c>
    </row>
    <row r="355" customFormat="false" ht="13.8" hidden="false" customHeight="false" outlineLevel="0" collapsed="false">
      <c r="D355" s="1" t="n">
        <f aca="false">D354+1</f>
        <v>354</v>
      </c>
      <c r="E355" s="1" t="n">
        <f aca="false">E354+$B$4</f>
        <v>6400</v>
      </c>
      <c r="F355" s="1" t="n">
        <f aca="false">F354+$B$5</f>
        <v>1905.25833333334</v>
      </c>
      <c r="I355" s="1" t="s">
        <v>374</v>
      </c>
      <c r="J355" s="1" t="str">
        <f aca="false">"( WIRE "&amp;D355&amp;" )"</f>
        <v>( WIRE 354 )</v>
      </c>
      <c r="K355" s="1" t="str">
        <f aca="false">"X"&amp;$E355</f>
        <v>X6400</v>
      </c>
      <c r="L355" s="1" t="str">
        <f aca="false">"Y"&amp;F355</f>
        <v>Y1905.25833333334</v>
      </c>
      <c r="M355" s="1" t="str">
        <f aca="false">"G111"</f>
        <v>G111</v>
      </c>
      <c r="O355" s="1" t="str">
        <f aca="false">I355&amp;" "&amp;J355&amp;" "&amp;K355&amp;" "&amp;L355&amp;" "&amp;M355</f>
        <v>N354 ( WIRE 354 ) X6400 Y1905.25833333334 G111</v>
      </c>
    </row>
    <row r="356" customFormat="false" ht="13.8" hidden="false" customHeight="false" outlineLevel="0" collapsed="false">
      <c r="D356" s="1" t="n">
        <f aca="false">D355+1</f>
        <v>355</v>
      </c>
      <c r="E356" s="1" t="n">
        <f aca="false">E355+$B$4</f>
        <v>6400</v>
      </c>
      <c r="F356" s="1" t="n">
        <f aca="false">F355+$B$5</f>
        <v>1910.05000000001</v>
      </c>
      <c r="I356" s="1" t="s">
        <v>375</v>
      </c>
      <c r="J356" s="1" t="str">
        <f aca="false">"( WIRE "&amp;D356&amp;" )"</f>
        <v>( WIRE 355 )</v>
      </c>
      <c r="K356" s="1" t="str">
        <f aca="false">"X"&amp;$E356</f>
        <v>X6400</v>
      </c>
      <c r="L356" s="1" t="str">
        <f aca="false">"Y"&amp;F356</f>
        <v>Y1910.05000000001</v>
      </c>
      <c r="M356" s="1" t="str">
        <f aca="false">"G111"</f>
        <v>G111</v>
      </c>
      <c r="O356" s="1" t="str">
        <f aca="false">I356&amp;" "&amp;J356&amp;" "&amp;K356&amp;" "&amp;L356&amp;" "&amp;M356</f>
        <v>N355 ( WIRE 355 ) X6400 Y1910.05000000001 G111</v>
      </c>
    </row>
    <row r="357" customFormat="false" ht="13.8" hidden="false" customHeight="false" outlineLevel="0" collapsed="false">
      <c r="D357" s="1" t="n">
        <f aca="false">D356+1</f>
        <v>356</v>
      </c>
      <c r="E357" s="1" t="n">
        <f aca="false">E356+$B$4</f>
        <v>6400</v>
      </c>
      <c r="F357" s="1" t="n">
        <f aca="false">F356+$B$5</f>
        <v>1914.84166666668</v>
      </c>
      <c r="I357" s="1" t="s">
        <v>376</v>
      </c>
      <c r="J357" s="1" t="str">
        <f aca="false">"( WIRE "&amp;D357&amp;" )"</f>
        <v>( WIRE 356 )</v>
      </c>
      <c r="K357" s="1" t="str">
        <f aca="false">"X"&amp;$E357</f>
        <v>X6400</v>
      </c>
      <c r="L357" s="1" t="str">
        <f aca="false">"Y"&amp;F357</f>
        <v>Y1914.84166666668</v>
      </c>
      <c r="M357" s="1" t="str">
        <f aca="false">"G111"</f>
        <v>G111</v>
      </c>
      <c r="O357" s="1" t="str">
        <f aca="false">I357&amp;" "&amp;J357&amp;" "&amp;K357&amp;" "&amp;L357&amp;" "&amp;M357</f>
        <v>N356 ( WIRE 356 ) X6400 Y1914.84166666668 G111</v>
      </c>
    </row>
    <row r="358" customFormat="false" ht="13.8" hidden="false" customHeight="false" outlineLevel="0" collapsed="false">
      <c r="D358" s="1" t="n">
        <f aca="false">D357+1</f>
        <v>357</v>
      </c>
      <c r="E358" s="1" t="n">
        <f aca="false">E357+$B$4</f>
        <v>6400</v>
      </c>
      <c r="F358" s="1" t="n">
        <f aca="false">F357+$B$5</f>
        <v>1919.63333333334</v>
      </c>
      <c r="I358" s="1" t="s">
        <v>377</v>
      </c>
      <c r="J358" s="1" t="str">
        <f aca="false">"( WIRE "&amp;D358&amp;" )"</f>
        <v>( WIRE 357 )</v>
      </c>
      <c r="K358" s="1" t="str">
        <f aca="false">"X"&amp;$E358</f>
        <v>X6400</v>
      </c>
      <c r="L358" s="1" t="str">
        <f aca="false">"Y"&amp;F358</f>
        <v>Y1919.63333333334</v>
      </c>
      <c r="M358" s="1" t="str">
        <f aca="false">"G111"</f>
        <v>G111</v>
      </c>
      <c r="O358" s="1" t="str">
        <f aca="false">I358&amp;" "&amp;J358&amp;" "&amp;K358&amp;" "&amp;L358&amp;" "&amp;M358</f>
        <v>N357 ( WIRE 357 ) X6400 Y1919.63333333334 G111</v>
      </c>
    </row>
    <row r="359" customFormat="false" ht="13.8" hidden="false" customHeight="false" outlineLevel="0" collapsed="false">
      <c r="D359" s="1" t="n">
        <f aca="false">D358+1</f>
        <v>358</v>
      </c>
      <c r="E359" s="1" t="n">
        <f aca="false">E358+$B$4</f>
        <v>6400</v>
      </c>
      <c r="F359" s="1" t="n">
        <f aca="false">F358+$B$5</f>
        <v>1924.42500000001</v>
      </c>
      <c r="I359" s="1" t="s">
        <v>378</v>
      </c>
      <c r="J359" s="1" t="str">
        <f aca="false">"( WIRE "&amp;D359&amp;" )"</f>
        <v>( WIRE 358 )</v>
      </c>
      <c r="K359" s="1" t="str">
        <f aca="false">"X"&amp;$E359</f>
        <v>X6400</v>
      </c>
      <c r="L359" s="1" t="str">
        <f aca="false">"Y"&amp;F359</f>
        <v>Y1924.42500000001</v>
      </c>
      <c r="M359" s="1" t="str">
        <f aca="false">"G111"</f>
        <v>G111</v>
      </c>
      <c r="O359" s="1" t="str">
        <f aca="false">I359&amp;" "&amp;J359&amp;" "&amp;K359&amp;" "&amp;L359&amp;" "&amp;M359</f>
        <v>N358 ( WIRE 358 ) X6400 Y1924.42500000001 G111</v>
      </c>
    </row>
    <row r="360" customFormat="false" ht="13.8" hidden="false" customHeight="false" outlineLevel="0" collapsed="false">
      <c r="D360" s="1" t="n">
        <f aca="false">D359+1</f>
        <v>359</v>
      </c>
      <c r="E360" s="1" t="n">
        <f aca="false">E359+$B$4</f>
        <v>6400</v>
      </c>
      <c r="F360" s="1" t="n">
        <f aca="false">F359+$B$5</f>
        <v>1929.21666666668</v>
      </c>
      <c r="I360" s="1" t="s">
        <v>379</v>
      </c>
      <c r="J360" s="1" t="str">
        <f aca="false">"( WIRE "&amp;D360&amp;" )"</f>
        <v>( WIRE 359 )</v>
      </c>
      <c r="K360" s="1" t="str">
        <f aca="false">"X"&amp;$E360</f>
        <v>X6400</v>
      </c>
      <c r="L360" s="1" t="str">
        <f aca="false">"Y"&amp;F360</f>
        <v>Y1929.21666666668</v>
      </c>
      <c r="M360" s="1" t="str">
        <f aca="false">"G111"</f>
        <v>G111</v>
      </c>
      <c r="O360" s="1" t="str">
        <f aca="false">I360&amp;" "&amp;J360&amp;" "&amp;K360&amp;" "&amp;L360&amp;" "&amp;M360</f>
        <v>N359 ( WIRE 359 ) X6400 Y1929.21666666668 G111</v>
      </c>
    </row>
    <row r="361" customFormat="false" ht="13.8" hidden="false" customHeight="false" outlineLevel="0" collapsed="false">
      <c r="D361" s="1" t="n">
        <f aca="false">D360+1</f>
        <v>360</v>
      </c>
      <c r="E361" s="1" t="n">
        <f aca="false">E360+$B$4</f>
        <v>6400</v>
      </c>
      <c r="F361" s="1" t="n">
        <f aca="false">F360+$B$5</f>
        <v>1934.00833333334</v>
      </c>
      <c r="I361" s="1" t="s">
        <v>380</v>
      </c>
      <c r="J361" s="1" t="str">
        <f aca="false">"( WIRE "&amp;D361&amp;" )"</f>
        <v>( WIRE 360 )</v>
      </c>
      <c r="K361" s="1" t="str">
        <f aca="false">"X"&amp;$E361</f>
        <v>X6400</v>
      </c>
      <c r="L361" s="1" t="str">
        <f aca="false">"Y"&amp;F361</f>
        <v>Y1934.00833333334</v>
      </c>
      <c r="M361" s="1" t="str">
        <f aca="false">"G111"</f>
        <v>G111</v>
      </c>
      <c r="O361" s="1" t="str">
        <f aca="false">I361&amp;" "&amp;J361&amp;" "&amp;K361&amp;" "&amp;L361&amp;" "&amp;M361</f>
        <v>N360 ( WIRE 360 ) X6400 Y1934.00833333334 G111</v>
      </c>
    </row>
    <row r="362" customFormat="false" ht="13.8" hidden="false" customHeight="false" outlineLevel="0" collapsed="false">
      <c r="D362" s="1" t="n">
        <f aca="false">D361+1</f>
        <v>361</v>
      </c>
      <c r="E362" s="1" t="n">
        <f aca="false">E361+$B$4</f>
        <v>6400</v>
      </c>
      <c r="F362" s="1" t="n">
        <f aca="false">F361+$B$5</f>
        <v>1938.80000000001</v>
      </c>
      <c r="I362" s="1" t="s">
        <v>381</v>
      </c>
      <c r="J362" s="1" t="str">
        <f aca="false">"( WIRE "&amp;D362&amp;" )"</f>
        <v>( WIRE 361 )</v>
      </c>
      <c r="K362" s="1" t="str">
        <f aca="false">"X"&amp;$E362</f>
        <v>X6400</v>
      </c>
      <c r="L362" s="1" t="str">
        <f aca="false">"Y"&amp;F362</f>
        <v>Y1938.80000000001</v>
      </c>
      <c r="M362" s="1" t="str">
        <f aca="false">"G111"</f>
        <v>G111</v>
      </c>
      <c r="O362" s="1" t="str">
        <f aca="false">I362&amp;" "&amp;J362&amp;" "&amp;K362&amp;" "&amp;L362&amp;" "&amp;M362</f>
        <v>N361 ( WIRE 361 ) X6400 Y1938.80000000001 G111</v>
      </c>
    </row>
    <row r="363" customFormat="false" ht="13.8" hidden="false" customHeight="false" outlineLevel="0" collapsed="false">
      <c r="D363" s="1" t="n">
        <f aca="false">D362+1</f>
        <v>362</v>
      </c>
      <c r="E363" s="1" t="n">
        <f aca="false">E362+$B$4</f>
        <v>6400</v>
      </c>
      <c r="F363" s="1" t="n">
        <f aca="false">F362+$B$5</f>
        <v>1943.59166666668</v>
      </c>
      <c r="I363" s="1" t="s">
        <v>382</v>
      </c>
      <c r="J363" s="1" t="str">
        <f aca="false">"( WIRE "&amp;D363&amp;" )"</f>
        <v>( WIRE 362 )</v>
      </c>
      <c r="K363" s="1" t="str">
        <f aca="false">"X"&amp;$E363</f>
        <v>X6400</v>
      </c>
      <c r="L363" s="1" t="str">
        <f aca="false">"Y"&amp;F363</f>
        <v>Y1943.59166666668</v>
      </c>
      <c r="M363" s="1" t="str">
        <f aca="false">"G111"</f>
        <v>G111</v>
      </c>
      <c r="O363" s="1" t="str">
        <f aca="false">I363&amp;" "&amp;J363&amp;" "&amp;K363&amp;" "&amp;L363&amp;" "&amp;M363</f>
        <v>N362 ( WIRE 362 ) X6400 Y1943.59166666668 G111</v>
      </c>
    </row>
    <row r="364" customFormat="false" ht="13.8" hidden="false" customHeight="false" outlineLevel="0" collapsed="false">
      <c r="D364" s="1" t="n">
        <f aca="false">D363+1</f>
        <v>363</v>
      </c>
      <c r="E364" s="1" t="n">
        <f aca="false">E363+$B$4</f>
        <v>6400</v>
      </c>
      <c r="F364" s="1" t="n">
        <f aca="false">F363+$B$5</f>
        <v>1948.38333333335</v>
      </c>
      <c r="I364" s="1" t="s">
        <v>383</v>
      </c>
      <c r="J364" s="1" t="str">
        <f aca="false">"( WIRE "&amp;D364&amp;" )"</f>
        <v>( WIRE 363 )</v>
      </c>
      <c r="K364" s="1" t="str">
        <f aca="false">"X"&amp;$E364</f>
        <v>X6400</v>
      </c>
      <c r="L364" s="1" t="str">
        <f aca="false">"Y"&amp;F364</f>
        <v>Y1948.38333333334</v>
      </c>
      <c r="M364" s="1" t="str">
        <f aca="false">"G111"</f>
        <v>G111</v>
      </c>
      <c r="O364" s="1" t="str">
        <f aca="false">I364&amp;" "&amp;J364&amp;" "&amp;K364&amp;" "&amp;L364&amp;" "&amp;M364</f>
        <v>N363 ( WIRE 363 ) X6400 Y1948.38333333334 G111</v>
      </c>
    </row>
    <row r="365" customFormat="false" ht="13.8" hidden="false" customHeight="false" outlineLevel="0" collapsed="false">
      <c r="D365" s="1" t="n">
        <f aca="false">D364+1</f>
        <v>364</v>
      </c>
      <c r="E365" s="1" t="n">
        <f aca="false">E364+$B$4</f>
        <v>6400</v>
      </c>
      <c r="F365" s="1" t="n">
        <f aca="false">F364+$B$5</f>
        <v>1953.17500000001</v>
      </c>
      <c r="I365" s="1" t="s">
        <v>384</v>
      </c>
      <c r="J365" s="1" t="str">
        <f aca="false">"( WIRE "&amp;D365&amp;" )"</f>
        <v>( WIRE 364 )</v>
      </c>
      <c r="K365" s="1" t="str">
        <f aca="false">"X"&amp;$E365</f>
        <v>X6400</v>
      </c>
      <c r="L365" s="1" t="str">
        <f aca="false">"Y"&amp;F365</f>
        <v>Y1953.17500000001</v>
      </c>
      <c r="M365" s="1" t="str">
        <f aca="false">"G111"</f>
        <v>G111</v>
      </c>
      <c r="O365" s="1" t="str">
        <f aca="false">I365&amp;" "&amp;J365&amp;" "&amp;K365&amp;" "&amp;L365&amp;" "&amp;M365</f>
        <v>N364 ( WIRE 364 ) X6400 Y1953.17500000001 G111</v>
      </c>
    </row>
    <row r="366" customFormat="false" ht="13.8" hidden="false" customHeight="false" outlineLevel="0" collapsed="false">
      <c r="D366" s="1" t="n">
        <f aca="false">D365+1</f>
        <v>365</v>
      </c>
      <c r="E366" s="1" t="n">
        <f aca="false">E365+$B$4</f>
        <v>6400</v>
      </c>
      <c r="F366" s="1" t="n">
        <f aca="false">F365+$B$5</f>
        <v>1957.96666666668</v>
      </c>
      <c r="I366" s="1" t="s">
        <v>385</v>
      </c>
      <c r="J366" s="1" t="str">
        <f aca="false">"( WIRE "&amp;D366&amp;" )"</f>
        <v>( WIRE 365 )</v>
      </c>
      <c r="K366" s="1" t="str">
        <f aca="false">"X"&amp;$E366</f>
        <v>X6400</v>
      </c>
      <c r="L366" s="1" t="str">
        <f aca="false">"Y"&amp;F366</f>
        <v>Y1957.96666666668</v>
      </c>
      <c r="M366" s="1" t="str">
        <f aca="false">"G111"</f>
        <v>G111</v>
      </c>
      <c r="O366" s="1" t="str">
        <f aca="false">I366&amp;" "&amp;J366&amp;" "&amp;K366&amp;" "&amp;L366&amp;" "&amp;M366</f>
        <v>N365 ( WIRE 365 ) X6400 Y1957.96666666668 G111</v>
      </c>
    </row>
    <row r="367" customFormat="false" ht="13.8" hidden="false" customHeight="false" outlineLevel="0" collapsed="false">
      <c r="D367" s="1" t="n">
        <f aca="false">D366+1</f>
        <v>366</v>
      </c>
      <c r="E367" s="1" t="n">
        <f aca="false">E366+$B$4</f>
        <v>6400</v>
      </c>
      <c r="F367" s="1" t="n">
        <f aca="false">F366+$B$5</f>
        <v>1962.75833333335</v>
      </c>
      <c r="I367" s="1" t="s">
        <v>386</v>
      </c>
      <c r="J367" s="1" t="str">
        <f aca="false">"( WIRE "&amp;D367&amp;" )"</f>
        <v>( WIRE 366 )</v>
      </c>
      <c r="K367" s="1" t="str">
        <f aca="false">"X"&amp;$E367</f>
        <v>X6400</v>
      </c>
      <c r="L367" s="1" t="str">
        <f aca="false">"Y"&amp;F367</f>
        <v>Y1962.75833333335</v>
      </c>
      <c r="M367" s="1" t="str">
        <f aca="false">"G111"</f>
        <v>G111</v>
      </c>
      <c r="O367" s="1" t="str">
        <f aca="false">I367&amp;" "&amp;J367&amp;" "&amp;K367&amp;" "&amp;L367&amp;" "&amp;M367</f>
        <v>N366 ( WIRE 366 ) X6400 Y1962.75833333335 G111</v>
      </c>
    </row>
    <row r="368" customFormat="false" ht="13.8" hidden="false" customHeight="false" outlineLevel="0" collapsed="false">
      <c r="D368" s="1" t="n">
        <f aca="false">D367+1</f>
        <v>367</v>
      </c>
      <c r="E368" s="1" t="n">
        <f aca="false">E367+$B$4</f>
        <v>6400</v>
      </c>
      <c r="F368" s="1" t="n">
        <f aca="false">F367+$B$5</f>
        <v>1967.55000000001</v>
      </c>
      <c r="I368" s="1" t="s">
        <v>387</v>
      </c>
      <c r="J368" s="1" t="str">
        <f aca="false">"( WIRE "&amp;D368&amp;" )"</f>
        <v>( WIRE 367 )</v>
      </c>
      <c r="K368" s="1" t="str">
        <f aca="false">"X"&amp;$E368</f>
        <v>X6400</v>
      </c>
      <c r="L368" s="1" t="str">
        <f aca="false">"Y"&amp;F368</f>
        <v>Y1967.55000000001</v>
      </c>
      <c r="M368" s="1" t="str">
        <f aca="false">"G111"</f>
        <v>G111</v>
      </c>
      <c r="O368" s="1" t="str">
        <f aca="false">I368&amp;" "&amp;J368&amp;" "&amp;K368&amp;" "&amp;L368&amp;" "&amp;M368</f>
        <v>N367 ( WIRE 367 ) X6400 Y1967.55000000001 G111</v>
      </c>
    </row>
    <row r="369" customFormat="false" ht="13.8" hidden="false" customHeight="false" outlineLevel="0" collapsed="false">
      <c r="D369" s="1" t="n">
        <f aca="false">D368+1</f>
        <v>368</v>
      </c>
      <c r="E369" s="1" t="n">
        <f aca="false">E368+$B$4</f>
        <v>6400</v>
      </c>
      <c r="F369" s="1" t="n">
        <f aca="false">F368+$B$5</f>
        <v>1972.34166666668</v>
      </c>
      <c r="I369" s="1" t="s">
        <v>388</v>
      </c>
      <c r="J369" s="1" t="str">
        <f aca="false">"( WIRE "&amp;D369&amp;" )"</f>
        <v>( WIRE 368 )</v>
      </c>
      <c r="K369" s="1" t="str">
        <f aca="false">"X"&amp;$E369</f>
        <v>X6400</v>
      </c>
      <c r="L369" s="1" t="str">
        <f aca="false">"Y"&amp;F369</f>
        <v>Y1972.34166666668</v>
      </c>
      <c r="M369" s="1" t="str">
        <f aca="false">"G111"</f>
        <v>G111</v>
      </c>
      <c r="O369" s="1" t="str">
        <f aca="false">I369&amp;" "&amp;J369&amp;" "&amp;K369&amp;" "&amp;L369&amp;" "&amp;M369</f>
        <v>N368 ( WIRE 368 ) X6400 Y1972.34166666668 G111</v>
      </c>
    </row>
    <row r="370" customFormat="false" ht="13.8" hidden="false" customHeight="false" outlineLevel="0" collapsed="false">
      <c r="D370" s="1" t="n">
        <f aca="false">D369+1</f>
        <v>369</v>
      </c>
      <c r="E370" s="1" t="n">
        <f aca="false">E369+$B$4</f>
        <v>6400</v>
      </c>
      <c r="F370" s="1" t="n">
        <f aca="false">F369+$B$5</f>
        <v>1977.13333333335</v>
      </c>
      <c r="I370" s="1" t="s">
        <v>389</v>
      </c>
      <c r="J370" s="1" t="str">
        <f aca="false">"( WIRE "&amp;D370&amp;" )"</f>
        <v>( WIRE 369 )</v>
      </c>
      <c r="K370" s="1" t="str">
        <f aca="false">"X"&amp;$E370</f>
        <v>X6400</v>
      </c>
      <c r="L370" s="1" t="str">
        <f aca="false">"Y"&amp;F370</f>
        <v>Y1977.13333333335</v>
      </c>
      <c r="M370" s="1" t="str">
        <f aca="false">"G111"</f>
        <v>G111</v>
      </c>
      <c r="O370" s="1" t="str">
        <f aca="false">I370&amp;" "&amp;J370&amp;" "&amp;K370&amp;" "&amp;L370&amp;" "&amp;M370</f>
        <v>N369 ( WIRE 369 ) X6400 Y1977.13333333335 G111</v>
      </c>
    </row>
    <row r="371" customFormat="false" ht="13.8" hidden="false" customHeight="false" outlineLevel="0" collapsed="false">
      <c r="D371" s="1" t="n">
        <f aca="false">D370+1</f>
        <v>370</v>
      </c>
      <c r="E371" s="1" t="n">
        <f aca="false">E370+$B$4</f>
        <v>6400</v>
      </c>
      <c r="F371" s="1" t="n">
        <f aca="false">F370+$B$5</f>
        <v>1981.92500000001</v>
      </c>
      <c r="I371" s="1" t="s">
        <v>390</v>
      </c>
      <c r="J371" s="1" t="str">
        <f aca="false">"( WIRE "&amp;D371&amp;" )"</f>
        <v>( WIRE 370 )</v>
      </c>
      <c r="K371" s="1" t="str">
        <f aca="false">"X"&amp;$E371</f>
        <v>X6400</v>
      </c>
      <c r="L371" s="1" t="str">
        <f aca="false">"Y"&amp;F371</f>
        <v>Y1981.92500000001</v>
      </c>
      <c r="M371" s="1" t="str">
        <f aca="false">"G111"</f>
        <v>G111</v>
      </c>
      <c r="O371" s="1" t="str">
        <f aca="false">I371&amp;" "&amp;J371&amp;" "&amp;K371&amp;" "&amp;L371&amp;" "&amp;M371</f>
        <v>N370 ( WIRE 370 ) X6400 Y1981.92500000001 G111</v>
      </c>
    </row>
    <row r="372" customFormat="false" ht="13.8" hidden="false" customHeight="false" outlineLevel="0" collapsed="false">
      <c r="D372" s="1" t="n">
        <f aca="false">D371+1</f>
        <v>371</v>
      </c>
      <c r="E372" s="1" t="n">
        <f aca="false">E371+$B$4</f>
        <v>6400</v>
      </c>
      <c r="F372" s="1" t="n">
        <f aca="false">F371+$B$5</f>
        <v>1986.71666666668</v>
      </c>
      <c r="I372" s="1" t="s">
        <v>391</v>
      </c>
      <c r="J372" s="1" t="str">
        <f aca="false">"( WIRE "&amp;D372&amp;" )"</f>
        <v>( WIRE 371 )</v>
      </c>
      <c r="K372" s="1" t="str">
        <f aca="false">"X"&amp;$E372</f>
        <v>X6400</v>
      </c>
      <c r="L372" s="1" t="str">
        <f aca="false">"Y"&amp;F372</f>
        <v>Y1986.71666666668</v>
      </c>
      <c r="M372" s="1" t="str">
        <f aca="false">"G111"</f>
        <v>G111</v>
      </c>
      <c r="O372" s="1" t="str">
        <f aca="false">I372&amp;" "&amp;J372&amp;" "&amp;K372&amp;" "&amp;L372&amp;" "&amp;M372</f>
        <v>N371 ( WIRE 371 ) X6400 Y1986.71666666668 G111</v>
      </c>
    </row>
    <row r="373" customFormat="false" ht="13.8" hidden="false" customHeight="false" outlineLevel="0" collapsed="false">
      <c r="D373" s="1" t="n">
        <f aca="false">D372+1</f>
        <v>372</v>
      </c>
      <c r="E373" s="1" t="n">
        <f aca="false">E372+$B$4</f>
        <v>6400</v>
      </c>
      <c r="F373" s="1" t="n">
        <f aca="false">F372+$B$5</f>
        <v>1991.50833333335</v>
      </c>
      <c r="I373" s="1" t="s">
        <v>392</v>
      </c>
      <c r="J373" s="1" t="str">
        <f aca="false">"( WIRE "&amp;D373&amp;" )"</f>
        <v>( WIRE 372 )</v>
      </c>
      <c r="K373" s="1" t="str">
        <f aca="false">"X"&amp;$E373</f>
        <v>X6400</v>
      </c>
      <c r="L373" s="1" t="str">
        <f aca="false">"Y"&amp;F373</f>
        <v>Y1991.50833333335</v>
      </c>
      <c r="M373" s="1" t="str">
        <f aca="false">"G111"</f>
        <v>G111</v>
      </c>
      <c r="O373" s="1" t="str">
        <f aca="false">I373&amp;" "&amp;J373&amp;" "&amp;K373&amp;" "&amp;L373&amp;" "&amp;M373</f>
        <v>N372 ( WIRE 372 ) X6400 Y1991.50833333335 G111</v>
      </c>
    </row>
    <row r="374" customFormat="false" ht="13.8" hidden="false" customHeight="false" outlineLevel="0" collapsed="false">
      <c r="D374" s="1" t="n">
        <f aca="false">D373+1</f>
        <v>373</v>
      </c>
      <c r="E374" s="1" t="n">
        <f aca="false">E373+$B$4</f>
        <v>6400</v>
      </c>
      <c r="F374" s="1" t="n">
        <f aca="false">F373+$B$5</f>
        <v>1996.30000000001</v>
      </c>
      <c r="I374" s="1" t="s">
        <v>393</v>
      </c>
      <c r="J374" s="1" t="str">
        <f aca="false">"( WIRE "&amp;D374&amp;" )"</f>
        <v>( WIRE 373 )</v>
      </c>
      <c r="K374" s="1" t="str">
        <f aca="false">"X"&amp;$E374</f>
        <v>X6400</v>
      </c>
      <c r="L374" s="1" t="str">
        <f aca="false">"Y"&amp;F374</f>
        <v>Y1996.30000000001</v>
      </c>
      <c r="M374" s="1" t="str">
        <f aca="false">"G111"</f>
        <v>G111</v>
      </c>
      <c r="O374" s="1" t="str">
        <f aca="false">I374&amp;" "&amp;J374&amp;" "&amp;K374&amp;" "&amp;L374&amp;" "&amp;M374</f>
        <v>N373 ( WIRE 373 ) X6400 Y1996.30000000001 G111</v>
      </c>
    </row>
    <row r="375" customFormat="false" ht="13.8" hidden="false" customHeight="false" outlineLevel="0" collapsed="false">
      <c r="D375" s="1" t="n">
        <f aca="false">D374+1</f>
        <v>374</v>
      </c>
      <c r="E375" s="1" t="n">
        <f aca="false">E374+$B$4</f>
        <v>6400</v>
      </c>
      <c r="F375" s="1" t="n">
        <f aca="false">F374+$B$5</f>
        <v>2001.09166666668</v>
      </c>
      <c r="I375" s="1" t="s">
        <v>394</v>
      </c>
      <c r="J375" s="1" t="str">
        <f aca="false">"( WIRE "&amp;D375&amp;" )"</f>
        <v>( WIRE 374 )</v>
      </c>
      <c r="K375" s="1" t="str">
        <f aca="false">"X"&amp;$E375</f>
        <v>X6400</v>
      </c>
      <c r="L375" s="1" t="str">
        <f aca="false">"Y"&amp;F375</f>
        <v>Y2001.09166666668</v>
      </c>
      <c r="M375" s="1" t="str">
        <f aca="false">"G111"</f>
        <v>G111</v>
      </c>
      <c r="O375" s="1" t="str">
        <f aca="false">I375&amp;" "&amp;J375&amp;" "&amp;K375&amp;" "&amp;L375&amp;" "&amp;M375</f>
        <v>N374 ( WIRE 374 ) X6400 Y2001.09166666668 G111</v>
      </c>
    </row>
    <row r="376" customFormat="false" ht="13.8" hidden="false" customHeight="false" outlineLevel="0" collapsed="false">
      <c r="D376" s="1" t="n">
        <f aca="false">D375+1</f>
        <v>375</v>
      </c>
      <c r="E376" s="1" t="n">
        <f aca="false">E375+$B$4</f>
        <v>6400</v>
      </c>
      <c r="F376" s="1" t="n">
        <f aca="false">F375+$B$5</f>
        <v>2005.88333333335</v>
      </c>
      <c r="I376" s="1" t="s">
        <v>395</v>
      </c>
      <c r="J376" s="1" t="str">
        <f aca="false">"( WIRE "&amp;D376&amp;" )"</f>
        <v>( WIRE 375 )</v>
      </c>
      <c r="K376" s="1" t="str">
        <f aca="false">"X"&amp;$E376</f>
        <v>X6400</v>
      </c>
      <c r="L376" s="1" t="str">
        <f aca="false">"Y"&amp;F376</f>
        <v>Y2005.88333333335</v>
      </c>
      <c r="M376" s="1" t="str">
        <f aca="false">"G111"</f>
        <v>G111</v>
      </c>
      <c r="O376" s="1" t="str">
        <f aca="false">I376&amp;" "&amp;J376&amp;" "&amp;K376&amp;" "&amp;L376&amp;" "&amp;M376</f>
        <v>N375 ( WIRE 375 ) X6400 Y2005.88333333335 G111</v>
      </c>
    </row>
    <row r="377" customFormat="false" ht="13.8" hidden="false" customHeight="false" outlineLevel="0" collapsed="false">
      <c r="D377" s="1" t="n">
        <f aca="false">D376+1</f>
        <v>376</v>
      </c>
      <c r="E377" s="1" t="n">
        <f aca="false">E376+$B$4</f>
        <v>6400</v>
      </c>
      <c r="F377" s="1" t="n">
        <f aca="false">F376+$B$5</f>
        <v>2010.67500000001</v>
      </c>
      <c r="I377" s="1" t="s">
        <v>396</v>
      </c>
      <c r="J377" s="1" t="str">
        <f aca="false">"( WIRE "&amp;D377&amp;" )"</f>
        <v>( WIRE 376 )</v>
      </c>
      <c r="K377" s="1" t="str">
        <f aca="false">"X"&amp;$E377</f>
        <v>X6400</v>
      </c>
      <c r="L377" s="1" t="str">
        <f aca="false">"Y"&amp;F377</f>
        <v>Y2010.67500000001</v>
      </c>
      <c r="M377" s="1" t="str">
        <f aca="false">"G111"</f>
        <v>G111</v>
      </c>
      <c r="O377" s="1" t="str">
        <f aca="false">I377&amp;" "&amp;J377&amp;" "&amp;K377&amp;" "&amp;L377&amp;" "&amp;M377</f>
        <v>N376 ( WIRE 376 ) X6400 Y2010.67500000001 G111</v>
      </c>
    </row>
    <row r="378" customFormat="false" ht="13.8" hidden="false" customHeight="false" outlineLevel="0" collapsed="false">
      <c r="D378" s="1" t="n">
        <f aca="false">D377+1</f>
        <v>377</v>
      </c>
      <c r="E378" s="1" t="n">
        <f aca="false">E377+$B$4</f>
        <v>6400</v>
      </c>
      <c r="F378" s="1" t="n">
        <f aca="false">F377+$B$5</f>
        <v>2015.46666666668</v>
      </c>
      <c r="I378" s="1" t="s">
        <v>397</v>
      </c>
      <c r="J378" s="1" t="str">
        <f aca="false">"( WIRE "&amp;D378&amp;" )"</f>
        <v>( WIRE 377 )</v>
      </c>
      <c r="K378" s="1" t="str">
        <f aca="false">"X"&amp;$E378</f>
        <v>X6400</v>
      </c>
      <c r="L378" s="1" t="str">
        <f aca="false">"Y"&amp;F378</f>
        <v>Y2015.46666666668</v>
      </c>
      <c r="M378" s="1" t="str">
        <f aca="false">"G111"</f>
        <v>G111</v>
      </c>
      <c r="O378" s="1" t="str">
        <f aca="false">I378&amp;" "&amp;J378&amp;" "&amp;K378&amp;" "&amp;L378&amp;" "&amp;M378</f>
        <v>N377 ( WIRE 377 ) X6400 Y2015.46666666668 G111</v>
      </c>
    </row>
    <row r="379" customFormat="false" ht="13.8" hidden="false" customHeight="false" outlineLevel="0" collapsed="false">
      <c r="D379" s="1" t="n">
        <f aca="false">D378+1</f>
        <v>378</v>
      </c>
      <c r="E379" s="1" t="n">
        <f aca="false">E378+$B$4</f>
        <v>6400</v>
      </c>
      <c r="F379" s="1" t="n">
        <f aca="false">F378+$B$5</f>
        <v>2020.25833333335</v>
      </c>
      <c r="I379" s="1" t="s">
        <v>398</v>
      </c>
      <c r="J379" s="1" t="str">
        <f aca="false">"( WIRE "&amp;D379&amp;" )"</f>
        <v>( WIRE 378 )</v>
      </c>
      <c r="K379" s="1" t="str">
        <f aca="false">"X"&amp;$E379</f>
        <v>X6400</v>
      </c>
      <c r="L379" s="1" t="str">
        <f aca="false">"Y"&amp;F379</f>
        <v>Y2020.25833333335</v>
      </c>
      <c r="M379" s="1" t="str">
        <f aca="false">"G111"</f>
        <v>G111</v>
      </c>
      <c r="O379" s="1" t="str">
        <f aca="false">I379&amp;" "&amp;J379&amp;" "&amp;K379&amp;" "&amp;L379&amp;" "&amp;M379</f>
        <v>N378 ( WIRE 378 ) X6400 Y2020.25833333335 G111</v>
      </c>
    </row>
    <row r="380" customFormat="false" ht="13.8" hidden="false" customHeight="false" outlineLevel="0" collapsed="false">
      <c r="D380" s="1" t="n">
        <f aca="false">D379+1</f>
        <v>379</v>
      </c>
      <c r="E380" s="1" t="n">
        <f aca="false">E379+$B$4</f>
        <v>6400</v>
      </c>
      <c r="F380" s="1" t="n">
        <f aca="false">F379+$B$5</f>
        <v>2025.05000000001</v>
      </c>
      <c r="I380" s="1" t="s">
        <v>399</v>
      </c>
      <c r="J380" s="1" t="str">
        <f aca="false">"( WIRE "&amp;D380&amp;" )"</f>
        <v>( WIRE 379 )</v>
      </c>
      <c r="K380" s="1" t="str">
        <f aca="false">"X"&amp;$E380</f>
        <v>X6400</v>
      </c>
      <c r="L380" s="1" t="str">
        <f aca="false">"Y"&amp;F380</f>
        <v>Y2025.05000000001</v>
      </c>
      <c r="M380" s="1" t="str">
        <f aca="false">"G111"</f>
        <v>G111</v>
      </c>
      <c r="O380" s="1" t="str">
        <f aca="false">I380&amp;" "&amp;J380&amp;" "&amp;K380&amp;" "&amp;L380&amp;" "&amp;M380</f>
        <v>N379 ( WIRE 379 ) X6400 Y2025.05000000001 G111</v>
      </c>
    </row>
    <row r="381" customFormat="false" ht="13.8" hidden="false" customHeight="false" outlineLevel="0" collapsed="false">
      <c r="D381" s="1" t="n">
        <f aca="false">D380+1</f>
        <v>380</v>
      </c>
      <c r="E381" s="1" t="n">
        <f aca="false">E380+$B$4</f>
        <v>6400</v>
      </c>
      <c r="F381" s="1" t="n">
        <f aca="false">F380+$B$5</f>
        <v>2029.84166666668</v>
      </c>
      <c r="I381" s="1" t="s">
        <v>400</v>
      </c>
      <c r="J381" s="1" t="str">
        <f aca="false">"( WIRE "&amp;D381&amp;" )"</f>
        <v>( WIRE 380 )</v>
      </c>
      <c r="K381" s="1" t="str">
        <f aca="false">"X"&amp;$E381</f>
        <v>X6400</v>
      </c>
      <c r="L381" s="1" t="str">
        <f aca="false">"Y"&amp;F381</f>
        <v>Y2029.84166666668</v>
      </c>
      <c r="M381" s="1" t="str">
        <f aca="false">"G111"</f>
        <v>G111</v>
      </c>
      <c r="O381" s="1" t="str">
        <f aca="false">I381&amp;" "&amp;J381&amp;" "&amp;K381&amp;" "&amp;L381&amp;" "&amp;M381</f>
        <v>N380 ( WIRE 380 ) X6400 Y2029.84166666668 G111</v>
      </c>
    </row>
    <row r="382" customFormat="false" ht="13.8" hidden="false" customHeight="false" outlineLevel="0" collapsed="false">
      <c r="D382" s="1" t="n">
        <f aca="false">D381+1</f>
        <v>381</v>
      </c>
      <c r="E382" s="1" t="n">
        <f aca="false">E381+$B$4</f>
        <v>6400</v>
      </c>
      <c r="F382" s="1" t="n">
        <f aca="false">F381+$B$5</f>
        <v>2034.63333333335</v>
      </c>
      <c r="I382" s="1" t="s">
        <v>401</v>
      </c>
      <c r="J382" s="1" t="str">
        <f aca="false">"( WIRE "&amp;D382&amp;" )"</f>
        <v>( WIRE 381 )</v>
      </c>
      <c r="K382" s="1" t="str">
        <f aca="false">"X"&amp;$E382</f>
        <v>X6400</v>
      </c>
      <c r="L382" s="1" t="str">
        <f aca="false">"Y"&amp;F382</f>
        <v>Y2034.63333333335</v>
      </c>
      <c r="M382" s="1" t="str">
        <f aca="false">"G111"</f>
        <v>G111</v>
      </c>
      <c r="O382" s="1" t="str">
        <f aca="false">I382&amp;" "&amp;J382&amp;" "&amp;K382&amp;" "&amp;L382&amp;" "&amp;M382</f>
        <v>N381 ( WIRE 381 ) X6400 Y2034.63333333335 G111</v>
      </c>
    </row>
    <row r="383" customFormat="false" ht="13.8" hidden="false" customHeight="false" outlineLevel="0" collapsed="false">
      <c r="D383" s="1" t="n">
        <f aca="false">D382+1</f>
        <v>382</v>
      </c>
      <c r="E383" s="1" t="n">
        <f aca="false">E382+$B$4</f>
        <v>6400</v>
      </c>
      <c r="F383" s="1" t="n">
        <f aca="false">F382+$B$5</f>
        <v>2039.42500000001</v>
      </c>
      <c r="I383" s="1" t="s">
        <v>402</v>
      </c>
      <c r="J383" s="1" t="str">
        <f aca="false">"( WIRE "&amp;D383&amp;" )"</f>
        <v>( WIRE 382 )</v>
      </c>
      <c r="K383" s="1" t="str">
        <f aca="false">"X"&amp;$E383</f>
        <v>X6400</v>
      </c>
      <c r="L383" s="1" t="str">
        <f aca="false">"Y"&amp;F383</f>
        <v>Y2039.42500000001</v>
      </c>
      <c r="M383" s="1" t="str">
        <f aca="false">"G111"</f>
        <v>G111</v>
      </c>
      <c r="O383" s="1" t="str">
        <f aca="false">I383&amp;" "&amp;J383&amp;" "&amp;K383&amp;" "&amp;L383&amp;" "&amp;M383</f>
        <v>N382 ( WIRE 382 ) X6400 Y2039.42500000001 G111</v>
      </c>
    </row>
    <row r="384" customFormat="false" ht="13.8" hidden="false" customHeight="false" outlineLevel="0" collapsed="false">
      <c r="D384" s="1" t="n">
        <f aca="false">D383+1</f>
        <v>383</v>
      </c>
      <c r="E384" s="1" t="n">
        <f aca="false">E383+$B$4</f>
        <v>6400</v>
      </c>
      <c r="F384" s="1" t="n">
        <f aca="false">F383+$B$5</f>
        <v>2044.21666666668</v>
      </c>
      <c r="I384" s="1" t="s">
        <v>403</v>
      </c>
      <c r="J384" s="1" t="str">
        <f aca="false">"( WIRE "&amp;D384&amp;" )"</f>
        <v>( WIRE 383 )</v>
      </c>
      <c r="K384" s="1" t="str">
        <f aca="false">"X"&amp;$E384</f>
        <v>X6400</v>
      </c>
      <c r="L384" s="1" t="str">
        <f aca="false">"Y"&amp;F384</f>
        <v>Y2044.21666666668</v>
      </c>
      <c r="M384" s="1" t="str">
        <f aca="false">"G111"</f>
        <v>G111</v>
      </c>
      <c r="O384" s="1" t="str">
        <f aca="false">I384&amp;" "&amp;J384&amp;" "&amp;K384&amp;" "&amp;L384&amp;" "&amp;M384</f>
        <v>N383 ( WIRE 383 ) X6400 Y2044.21666666668 G111</v>
      </c>
    </row>
    <row r="385" customFormat="false" ht="13.8" hidden="false" customHeight="false" outlineLevel="0" collapsed="false">
      <c r="D385" s="1" t="n">
        <f aca="false">D384+1</f>
        <v>384</v>
      </c>
      <c r="E385" s="1" t="n">
        <f aca="false">E384+$B$4</f>
        <v>6400</v>
      </c>
      <c r="F385" s="1" t="n">
        <f aca="false">F384+$B$5</f>
        <v>2049.00833333335</v>
      </c>
      <c r="I385" s="1" t="s">
        <v>404</v>
      </c>
      <c r="J385" s="1" t="str">
        <f aca="false">"( WIRE "&amp;D385&amp;" )"</f>
        <v>( WIRE 384 )</v>
      </c>
      <c r="K385" s="1" t="str">
        <f aca="false">"X"&amp;$E385</f>
        <v>X6400</v>
      </c>
      <c r="L385" s="1" t="str">
        <f aca="false">"Y"&amp;F385</f>
        <v>Y2049.00833333335</v>
      </c>
      <c r="M385" s="1" t="str">
        <f aca="false">"G111"</f>
        <v>G111</v>
      </c>
      <c r="O385" s="1" t="str">
        <f aca="false">I385&amp;" "&amp;J385&amp;" "&amp;K385&amp;" "&amp;L385&amp;" "&amp;M385</f>
        <v>N384 ( WIRE 384 ) X6400 Y2049.00833333335 G111</v>
      </c>
    </row>
    <row r="386" customFormat="false" ht="13.8" hidden="false" customHeight="false" outlineLevel="0" collapsed="false">
      <c r="D386" s="1" t="n">
        <f aca="false">D385+1</f>
        <v>385</v>
      </c>
      <c r="E386" s="1" t="n">
        <f aca="false">E385+$B$4</f>
        <v>6400</v>
      </c>
      <c r="F386" s="1" t="n">
        <f aca="false">F385+$B$5</f>
        <v>2053.80000000001</v>
      </c>
      <c r="I386" s="1" t="s">
        <v>405</v>
      </c>
      <c r="J386" s="1" t="str">
        <f aca="false">"( WIRE "&amp;D386&amp;" )"</f>
        <v>( WIRE 385 )</v>
      </c>
      <c r="K386" s="1" t="str">
        <f aca="false">"X"&amp;$E386</f>
        <v>X6400</v>
      </c>
      <c r="L386" s="1" t="str">
        <f aca="false">"Y"&amp;F386</f>
        <v>Y2053.80000000001</v>
      </c>
      <c r="M386" s="1" t="str">
        <f aca="false">"G111"</f>
        <v>G111</v>
      </c>
      <c r="O386" s="1" t="str">
        <f aca="false">I386&amp;" "&amp;J386&amp;" "&amp;K386&amp;" "&amp;L386&amp;" "&amp;M386</f>
        <v>N385 ( WIRE 385 ) X6400 Y2053.80000000001 G111</v>
      </c>
    </row>
    <row r="387" customFormat="false" ht="13.8" hidden="false" customHeight="false" outlineLevel="0" collapsed="false">
      <c r="D387" s="1" t="n">
        <f aca="false">D386+1</f>
        <v>386</v>
      </c>
      <c r="E387" s="1" t="n">
        <f aca="false">E386+$B$4</f>
        <v>6400</v>
      </c>
      <c r="F387" s="1" t="n">
        <f aca="false">F386+$B$5</f>
        <v>2058.59166666668</v>
      </c>
      <c r="I387" s="1" t="s">
        <v>406</v>
      </c>
      <c r="J387" s="1" t="str">
        <f aca="false">"( WIRE "&amp;D387&amp;" )"</f>
        <v>( WIRE 386 )</v>
      </c>
      <c r="K387" s="1" t="str">
        <f aca="false">"X"&amp;$E387</f>
        <v>X6400</v>
      </c>
      <c r="L387" s="1" t="str">
        <f aca="false">"Y"&amp;F387</f>
        <v>Y2058.59166666668</v>
      </c>
      <c r="M387" s="1" t="str">
        <f aca="false">"G111"</f>
        <v>G111</v>
      </c>
      <c r="O387" s="1" t="str">
        <f aca="false">I387&amp;" "&amp;J387&amp;" "&amp;K387&amp;" "&amp;L387&amp;" "&amp;M387</f>
        <v>N386 ( WIRE 386 ) X6400 Y2058.59166666668 G111</v>
      </c>
    </row>
    <row r="388" customFormat="false" ht="13.8" hidden="false" customHeight="false" outlineLevel="0" collapsed="false">
      <c r="D388" s="1" t="n">
        <f aca="false">D387+1</f>
        <v>387</v>
      </c>
      <c r="E388" s="1" t="n">
        <f aca="false">E387+$B$4</f>
        <v>6400</v>
      </c>
      <c r="F388" s="1" t="n">
        <f aca="false">F387+$B$5</f>
        <v>2063.38333333335</v>
      </c>
      <c r="I388" s="1" t="s">
        <v>407</v>
      </c>
      <c r="J388" s="1" t="str">
        <f aca="false">"( WIRE "&amp;D388&amp;" )"</f>
        <v>( WIRE 387 )</v>
      </c>
      <c r="K388" s="1" t="str">
        <f aca="false">"X"&amp;$E388</f>
        <v>X6400</v>
      </c>
      <c r="L388" s="1" t="str">
        <f aca="false">"Y"&amp;F388</f>
        <v>Y2063.38333333335</v>
      </c>
      <c r="M388" s="1" t="str">
        <f aca="false">"G111"</f>
        <v>G111</v>
      </c>
      <c r="O388" s="1" t="str">
        <f aca="false">I388&amp;" "&amp;J388&amp;" "&amp;K388&amp;" "&amp;L388&amp;" "&amp;M388</f>
        <v>N387 ( WIRE 387 ) X6400 Y2063.38333333335 G111</v>
      </c>
    </row>
    <row r="389" customFormat="false" ht="13.8" hidden="false" customHeight="false" outlineLevel="0" collapsed="false">
      <c r="D389" s="1" t="n">
        <f aca="false">D388+1</f>
        <v>388</v>
      </c>
      <c r="E389" s="1" t="n">
        <f aca="false">E388+$B$4</f>
        <v>6400</v>
      </c>
      <c r="F389" s="1" t="n">
        <f aca="false">F388+$B$5</f>
        <v>2068.17500000001</v>
      </c>
      <c r="I389" s="1" t="s">
        <v>408</v>
      </c>
      <c r="J389" s="1" t="str">
        <f aca="false">"( WIRE "&amp;D389&amp;" )"</f>
        <v>( WIRE 388 )</v>
      </c>
      <c r="K389" s="1" t="str">
        <f aca="false">"X"&amp;$E389</f>
        <v>X6400</v>
      </c>
      <c r="L389" s="1" t="str">
        <f aca="false">"Y"&amp;F389</f>
        <v>Y2068.17500000001</v>
      </c>
      <c r="M389" s="1" t="str">
        <f aca="false">"G111"</f>
        <v>G111</v>
      </c>
      <c r="O389" s="1" t="str">
        <f aca="false">I389&amp;" "&amp;J389&amp;" "&amp;K389&amp;" "&amp;L389&amp;" "&amp;M389</f>
        <v>N388 ( WIRE 388 ) X6400 Y2068.17500000001 G111</v>
      </c>
    </row>
    <row r="390" customFormat="false" ht="13.8" hidden="false" customHeight="false" outlineLevel="0" collapsed="false">
      <c r="D390" s="1" t="n">
        <f aca="false">D389+1</f>
        <v>389</v>
      </c>
      <c r="E390" s="1" t="n">
        <f aca="false">E389+$B$4</f>
        <v>6400</v>
      </c>
      <c r="F390" s="1" t="n">
        <f aca="false">F389+$B$5</f>
        <v>2072.96666666668</v>
      </c>
      <c r="I390" s="1" t="s">
        <v>409</v>
      </c>
      <c r="J390" s="1" t="str">
        <f aca="false">"( WIRE "&amp;D390&amp;" )"</f>
        <v>( WIRE 389 )</v>
      </c>
      <c r="K390" s="1" t="str">
        <f aca="false">"X"&amp;$E390</f>
        <v>X6400</v>
      </c>
      <c r="L390" s="1" t="str">
        <f aca="false">"Y"&amp;F390</f>
        <v>Y2072.96666666668</v>
      </c>
      <c r="M390" s="1" t="str">
        <f aca="false">"G111"</f>
        <v>G111</v>
      </c>
      <c r="O390" s="1" t="str">
        <f aca="false">I390&amp;" "&amp;J390&amp;" "&amp;K390&amp;" "&amp;L390&amp;" "&amp;M390</f>
        <v>N389 ( WIRE 389 ) X6400 Y2072.96666666668 G111</v>
      </c>
    </row>
    <row r="391" customFormat="false" ht="13.8" hidden="false" customHeight="false" outlineLevel="0" collapsed="false">
      <c r="D391" s="1" t="n">
        <f aca="false">D390+1</f>
        <v>390</v>
      </c>
      <c r="E391" s="1" t="n">
        <f aca="false">E390+$B$4</f>
        <v>6400</v>
      </c>
      <c r="F391" s="1" t="n">
        <f aca="false">F390+$B$5</f>
        <v>2077.75833333335</v>
      </c>
      <c r="I391" s="1" t="s">
        <v>410</v>
      </c>
      <c r="J391" s="1" t="str">
        <f aca="false">"( WIRE "&amp;D391&amp;" )"</f>
        <v>( WIRE 390 )</v>
      </c>
      <c r="K391" s="1" t="str">
        <f aca="false">"X"&amp;$E391</f>
        <v>X6400</v>
      </c>
      <c r="L391" s="1" t="str">
        <f aca="false">"Y"&amp;F391</f>
        <v>Y2077.75833333335</v>
      </c>
      <c r="M391" s="1" t="str">
        <f aca="false">"G111"</f>
        <v>G111</v>
      </c>
      <c r="O391" s="1" t="str">
        <f aca="false">I391&amp;" "&amp;J391&amp;" "&amp;K391&amp;" "&amp;L391&amp;" "&amp;M391</f>
        <v>N390 ( WIRE 390 ) X6400 Y2077.75833333335 G111</v>
      </c>
    </row>
    <row r="392" customFormat="false" ht="13.8" hidden="false" customHeight="false" outlineLevel="0" collapsed="false">
      <c r="D392" s="1" t="n">
        <f aca="false">D391+1</f>
        <v>391</v>
      </c>
      <c r="E392" s="1" t="n">
        <f aca="false">E391+$B$4</f>
        <v>6400</v>
      </c>
      <c r="F392" s="1" t="n">
        <f aca="false">F391+$B$5</f>
        <v>2082.55000000001</v>
      </c>
      <c r="I392" s="1" t="s">
        <v>411</v>
      </c>
      <c r="J392" s="1" t="str">
        <f aca="false">"( WIRE "&amp;D392&amp;" )"</f>
        <v>( WIRE 391 )</v>
      </c>
      <c r="K392" s="1" t="str">
        <f aca="false">"X"&amp;$E392</f>
        <v>X6400</v>
      </c>
      <c r="L392" s="1" t="str">
        <f aca="false">"Y"&amp;F392</f>
        <v>Y2082.55000000001</v>
      </c>
      <c r="M392" s="1" t="str">
        <f aca="false">"G111"</f>
        <v>G111</v>
      </c>
      <c r="O392" s="1" t="str">
        <f aca="false">I392&amp;" "&amp;J392&amp;" "&amp;K392&amp;" "&amp;L392&amp;" "&amp;M392</f>
        <v>N391 ( WIRE 391 ) X6400 Y2082.55000000001 G111</v>
      </c>
    </row>
    <row r="393" customFormat="false" ht="13.8" hidden="false" customHeight="false" outlineLevel="0" collapsed="false">
      <c r="D393" s="1" t="n">
        <f aca="false">D392+1</f>
        <v>392</v>
      </c>
      <c r="E393" s="1" t="n">
        <f aca="false">E392+$B$4</f>
        <v>6400</v>
      </c>
      <c r="F393" s="1" t="n">
        <f aca="false">F392+$B$5</f>
        <v>2087.34166666668</v>
      </c>
      <c r="I393" s="1" t="s">
        <v>412</v>
      </c>
      <c r="J393" s="1" t="str">
        <f aca="false">"( WIRE "&amp;D393&amp;" )"</f>
        <v>( WIRE 392 )</v>
      </c>
      <c r="K393" s="1" t="str">
        <f aca="false">"X"&amp;$E393</f>
        <v>X6400</v>
      </c>
      <c r="L393" s="1" t="str">
        <f aca="false">"Y"&amp;F393</f>
        <v>Y2087.34166666668</v>
      </c>
      <c r="M393" s="1" t="str">
        <f aca="false">"G111"</f>
        <v>G111</v>
      </c>
      <c r="O393" s="1" t="str">
        <f aca="false">I393&amp;" "&amp;J393&amp;" "&amp;K393&amp;" "&amp;L393&amp;" "&amp;M393</f>
        <v>N392 ( WIRE 392 ) X6400 Y2087.34166666668 G111</v>
      </c>
    </row>
    <row r="394" customFormat="false" ht="13.8" hidden="false" customHeight="false" outlineLevel="0" collapsed="false">
      <c r="D394" s="1" t="n">
        <f aca="false">D393+1</f>
        <v>393</v>
      </c>
      <c r="E394" s="1" t="n">
        <f aca="false">E393+$B$4</f>
        <v>6400</v>
      </c>
      <c r="F394" s="1" t="n">
        <f aca="false">F393+$B$5</f>
        <v>2092.13333333334</v>
      </c>
      <c r="I394" s="1" t="s">
        <v>413</v>
      </c>
      <c r="J394" s="1" t="str">
        <f aca="false">"( WIRE "&amp;D394&amp;" )"</f>
        <v>( WIRE 393 )</v>
      </c>
      <c r="K394" s="1" t="str">
        <f aca="false">"X"&amp;$E394</f>
        <v>X6400</v>
      </c>
      <c r="L394" s="1" t="str">
        <f aca="false">"Y"&amp;F394</f>
        <v>Y2092.13333333335</v>
      </c>
      <c r="M394" s="1" t="str">
        <f aca="false">"G111"</f>
        <v>G111</v>
      </c>
      <c r="O394" s="1" t="str">
        <f aca="false">I394&amp;" "&amp;J394&amp;" "&amp;K394&amp;" "&amp;L394&amp;" "&amp;M394</f>
        <v>N393 ( WIRE 393 ) X6400 Y2092.13333333335 G111</v>
      </c>
    </row>
    <row r="395" customFormat="false" ht="13.8" hidden="false" customHeight="false" outlineLevel="0" collapsed="false">
      <c r="D395" s="1" t="n">
        <f aca="false">D394+1</f>
        <v>394</v>
      </c>
      <c r="E395" s="1" t="n">
        <f aca="false">E394+$B$4</f>
        <v>6400</v>
      </c>
      <c r="F395" s="1" t="n">
        <f aca="false">F394+$B$5</f>
        <v>2096.92500000001</v>
      </c>
      <c r="I395" s="1" t="s">
        <v>414</v>
      </c>
      <c r="J395" s="1" t="str">
        <f aca="false">"( WIRE "&amp;D395&amp;" )"</f>
        <v>( WIRE 394 )</v>
      </c>
      <c r="K395" s="1" t="str">
        <f aca="false">"X"&amp;$E395</f>
        <v>X6400</v>
      </c>
      <c r="L395" s="1" t="str">
        <f aca="false">"Y"&amp;F395</f>
        <v>Y2096.92500000001</v>
      </c>
      <c r="M395" s="1" t="str">
        <f aca="false">"G111"</f>
        <v>G111</v>
      </c>
      <c r="O395" s="1" t="str">
        <f aca="false">I395&amp;" "&amp;J395&amp;" "&amp;K395&amp;" "&amp;L395&amp;" "&amp;M395</f>
        <v>N394 ( WIRE 394 ) X6400 Y2096.92500000001 G111</v>
      </c>
    </row>
    <row r="396" customFormat="false" ht="13.8" hidden="false" customHeight="false" outlineLevel="0" collapsed="false">
      <c r="D396" s="1" t="n">
        <f aca="false">D395+1</f>
        <v>395</v>
      </c>
      <c r="E396" s="1" t="n">
        <f aca="false">E395+$B$4</f>
        <v>6400</v>
      </c>
      <c r="F396" s="1" t="n">
        <f aca="false">F395+$B$5</f>
        <v>2101.71666666668</v>
      </c>
      <c r="I396" s="1" t="s">
        <v>415</v>
      </c>
      <c r="J396" s="1" t="str">
        <f aca="false">"( WIRE "&amp;D396&amp;" )"</f>
        <v>( WIRE 395 )</v>
      </c>
      <c r="K396" s="1" t="str">
        <f aca="false">"X"&amp;$E396</f>
        <v>X6400</v>
      </c>
      <c r="L396" s="1" t="str">
        <f aca="false">"Y"&amp;F396</f>
        <v>Y2101.71666666668</v>
      </c>
      <c r="M396" s="1" t="str">
        <f aca="false">"G111"</f>
        <v>G111</v>
      </c>
      <c r="O396" s="1" t="str">
        <f aca="false">I396&amp;" "&amp;J396&amp;" "&amp;K396&amp;" "&amp;L396&amp;" "&amp;M396</f>
        <v>N395 ( WIRE 395 ) X6400 Y2101.71666666668 G111</v>
      </c>
    </row>
    <row r="397" customFormat="false" ht="13.8" hidden="false" customHeight="false" outlineLevel="0" collapsed="false">
      <c r="D397" s="1" t="n">
        <f aca="false">D396+1</f>
        <v>396</v>
      </c>
      <c r="E397" s="1" t="n">
        <f aca="false">E396+$B$4</f>
        <v>6400</v>
      </c>
      <c r="F397" s="1" t="n">
        <f aca="false">F396+$B$5</f>
        <v>2106.50833333334</v>
      </c>
      <c r="I397" s="1" t="s">
        <v>416</v>
      </c>
      <c r="J397" s="1" t="str">
        <f aca="false">"( WIRE "&amp;D397&amp;" )"</f>
        <v>( WIRE 396 )</v>
      </c>
      <c r="K397" s="1" t="str">
        <f aca="false">"X"&amp;$E397</f>
        <v>X6400</v>
      </c>
      <c r="L397" s="1" t="str">
        <f aca="false">"Y"&amp;F397</f>
        <v>Y2106.50833333334</v>
      </c>
      <c r="M397" s="1" t="str">
        <f aca="false">"G111"</f>
        <v>G111</v>
      </c>
      <c r="O397" s="1" t="str">
        <f aca="false">I397&amp;" "&amp;J397&amp;" "&amp;K397&amp;" "&amp;L397&amp;" "&amp;M397</f>
        <v>N396 ( WIRE 396 ) X6400 Y2106.50833333334 G111</v>
      </c>
    </row>
    <row r="398" customFormat="false" ht="13.8" hidden="false" customHeight="false" outlineLevel="0" collapsed="false">
      <c r="D398" s="1" t="n">
        <f aca="false">D397+1</f>
        <v>397</v>
      </c>
      <c r="E398" s="1" t="n">
        <f aca="false">E397+$B$4</f>
        <v>6400</v>
      </c>
      <c r="F398" s="1" t="n">
        <f aca="false">F397+$B$5</f>
        <v>2111.30000000001</v>
      </c>
      <c r="I398" s="1" t="s">
        <v>417</v>
      </c>
      <c r="J398" s="1" t="str">
        <f aca="false">"( WIRE "&amp;D398&amp;" )"</f>
        <v>( WIRE 397 )</v>
      </c>
      <c r="K398" s="1" t="str">
        <f aca="false">"X"&amp;$E398</f>
        <v>X6400</v>
      </c>
      <c r="L398" s="1" t="str">
        <f aca="false">"Y"&amp;F398</f>
        <v>Y2111.30000000001</v>
      </c>
      <c r="M398" s="1" t="str">
        <f aca="false">"G111"</f>
        <v>G111</v>
      </c>
      <c r="O398" s="1" t="str">
        <f aca="false">I398&amp;" "&amp;J398&amp;" "&amp;K398&amp;" "&amp;L398&amp;" "&amp;M398</f>
        <v>N397 ( WIRE 397 ) X6400 Y2111.30000000001 G111</v>
      </c>
    </row>
    <row r="399" customFormat="false" ht="13.8" hidden="false" customHeight="false" outlineLevel="0" collapsed="false">
      <c r="D399" s="1" t="n">
        <f aca="false">D398+1</f>
        <v>398</v>
      </c>
      <c r="E399" s="1" t="n">
        <f aca="false">E398+$B$4</f>
        <v>6400</v>
      </c>
      <c r="F399" s="1" t="n">
        <f aca="false">F398+$B$5</f>
        <v>2116.09166666668</v>
      </c>
      <c r="I399" s="1" t="s">
        <v>418</v>
      </c>
      <c r="J399" s="1" t="str">
        <f aca="false">"( WIRE "&amp;D399&amp;" )"</f>
        <v>( WIRE 398 )</v>
      </c>
      <c r="K399" s="1" t="str">
        <f aca="false">"X"&amp;$E399</f>
        <v>X6400</v>
      </c>
      <c r="L399" s="1" t="str">
        <f aca="false">"Y"&amp;F399</f>
        <v>Y2116.09166666668</v>
      </c>
      <c r="M399" s="1" t="str">
        <f aca="false">"G111"</f>
        <v>G111</v>
      </c>
      <c r="O399" s="1" t="str">
        <f aca="false">I399&amp;" "&amp;J399&amp;" "&amp;K399&amp;" "&amp;L399&amp;" "&amp;M399</f>
        <v>N398 ( WIRE 398 ) X6400 Y2116.09166666668 G111</v>
      </c>
    </row>
    <row r="400" customFormat="false" ht="13.8" hidden="false" customHeight="false" outlineLevel="0" collapsed="false">
      <c r="D400" s="1" t="n">
        <f aca="false">D399+1</f>
        <v>399</v>
      </c>
      <c r="E400" s="1" t="n">
        <f aca="false">E399+$B$4</f>
        <v>6400</v>
      </c>
      <c r="F400" s="1" t="n">
        <f aca="false">F399+$B$5</f>
        <v>2120.88333333334</v>
      </c>
      <c r="I400" s="1" t="s">
        <v>419</v>
      </c>
      <c r="J400" s="1" t="str">
        <f aca="false">"( WIRE "&amp;D400&amp;" )"</f>
        <v>( WIRE 399 )</v>
      </c>
      <c r="K400" s="1" t="str">
        <f aca="false">"X"&amp;$E400</f>
        <v>X6400</v>
      </c>
      <c r="L400" s="1" t="str">
        <f aca="false">"Y"&amp;F400</f>
        <v>Y2120.88333333334</v>
      </c>
      <c r="M400" s="1" t="str">
        <f aca="false">"G111"</f>
        <v>G111</v>
      </c>
      <c r="O400" s="1" t="str">
        <f aca="false">I400&amp;" "&amp;J400&amp;" "&amp;K400&amp;" "&amp;L400&amp;" "&amp;M400</f>
        <v>N399 ( WIRE 399 ) X6400 Y2120.88333333334 G111</v>
      </c>
    </row>
    <row r="401" customFormat="false" ht="13.8" hidden="false" customHeight="false" outlineLevel="0" collapsed="false">
      <c r="D401" s="1" t="n">
        <f aca="false">D400+1</f>
        <v>400</v>
      </c>
      <c r="E401" s="1" t="n">
        <f aca="false">E400+$B$4</f>
        <v>6400</v>
      </c>
      <c r="F401" s="1" t="n">
        <f aca="false">F400+$B$5</f>
        <v>2125.67500000001</v>
      </c>
      <c r="I401" s="1" t="s">
        <v>420</v>
      </c>
      <c r="J401" s="1" t="str">
        <f aca="false">"( WIRE "&amp;D401&amp;" )"</f>
        <v>( WIRE 400 )</v>
      </c>
      <c r="K401" s="1" t="str">
        <f aca="false">"X"&amp;$E401</f>
        <v>X6400</v>
      </c>
      <c r="L401" s="1" t="str">
        <f aca="false">"Y"&amp;F401</f>
        <v>Y2125.67500000001</v>
      </c>
      <c r="M401" s="1" t="str">
        <f aca="false">"G111"</f>
        <v>G111</v>
      </c>
      <c r="O401" s="1" t="str">
        <f aca="false">I401&amp;" "&amp;J401&amp;" "&amp;K401&amp;" "&amp;L401&amp;" "&amp;M401</f>
        <v>N400 ( WIRE 400 ) X6400 Y2125.67500000001 G111</v>
      </c>
    </row>
    <row r="402" customFormat="false" ht="13.8" hidden="false" customHeight="false" outlineLevel="0" collapsed="false">
      <c r="D402" s="1" t="n">
        <f aca="false">D401+1</f>
        <v>401</v>
      </c>
      <c r="E402" s="1" t="n">
        <f aca="false">E401+$B$4</f>
        <v>6400</v>
      </c>
      <c r="F402" s="1" t="n">
        <f aca="false">F401+$B$5</f>
        <v>2130.46666666668</v>
      </c>
      <c r="I402" s="1" t="s">
        <v>421</v>
      </c>
      <c r="J402" s="1" t="str">
        <f aca="false">"( WIRE "&amp;D402&amp;" )"</f>
        <v>( WIRE 401 )</v>
      </c>
      <c r="K402" s="1" t="str">
        <f aca="false">"X"&amp;$E402</f>
        <v>X6400</v>
      </c>
      <c r="L402" s="1" t="str">
        <f aca="false">"Y"&amp;F402</f>
        <v>Y2130.46666666668</v>
      </c>
      <c r="M402" s="1" t="str">
        <f aca="false">"G111"</f>
        <v>G111</v>
      </c>
      <c r="O402" s="1" t="str">
        <f aca="false">I402&amp;" "&amp;J402&amp;" "&amp;K402&amp;" "&amp;L402&amp;" "&amp;M402</f>
        <v>N401 ( WIRE 401 ) X6400 Y2130.46666666668 G111</v>
      </c>
    </row>
    <row r="403" customFormat="false" ht="13.8" hidden="false" customHeight="false" outlineLevel="0" collapsed="false">
      <c r="D403" s="1" t="n">
        <f aca="false">D402+1</f>
        <v>402</v>
      </c>
      <c r="E403" s="1" t="n">
        <f aca="false">E402+$B$4</f>
        <v>6400</v>
      </c>
      <c r="F403" s="1" t="n">
        <f aca="false">F402+$B$5</f>
        <v>2135.25833333334</v>
      </c>
      <c r="I403" s="1" t="s">
        <v>422</v>
      </c>
      <c r="J403" s="1" t="str">
        <f aca="false">"( WIRE "&amp;D403&amp;" )"</f>
        <v>( WIRE 402 )</v>
      </c>
      <c r="K403" s="1" t="str">
        <f aca="false">"X"&amp;$E403</f>
        <v>X6400</v>
      </c>
      <c r="L403" s="1" t="str">
        <f aca="false">"Y"&amp;F403</f>
        <v>Y2135.25833333334</v>
      </c>
      <c r="M403" s="1" t="str">
        <f aca="false">"G111"</f>
        <v>G111</v>
      </c>
      <c r="O403" s="1" t="str">
        <f aca="false">I403&amp;" "&amp;J403&amp;" "&amp;K403&amp;" "&amp;L403&amp;" "&amp;M403</f>
        <v>N402 ( WIRE 402 ) X6400 Y2135.25833333334 G111</v>
      </c>
    </row>
    <row r="404" customFormat="false" ht="13.8" hidden="false" customHeight="false" outlineLevel="0" collapsed="false">
      <c r="D404" s="1" t="n">
        <f aca="false">D403+1</f>
        <v>403</v>
      </c>
      <c r="E404" s="1" t="n">
        <f aca="false">E403+$B$4</f>
        <v>6400</v>
      </c>
      <c r="F404" s="1" t="n">
        <f aca="false">F403+$B$5</f>
        <v>2140.05000000001</v>
      </c>
      <c r="I404" s="1" t="s">
        <v>423</v>
      </c>
      <c r="J404" s="1" t="str">
        <f aca="false">"( WIRE "&amp;D404&amp;" )"</f>
        <v>( WIRE 403 )</v>
      </c>
      <c r="K404" s="1" t="str">
        <f aca="false">"X"&amp;$E404</f>
        <v>X6400</v>
      </c>
      <c r="L404" s="1" t="str">
        <f aca="false">"Y"&amp;F404</f>
        <v>Y2140.05000000001</v>
      </c>
      <c r="M404" s="1" t="str">
        <f aca="false">"G111"</f>
        <v>G111</v>
      </c>
      <c r="O404" s="1" t="str">
        <f aca="false">I404&amp;" "&amp;J404&amp;" "&amp;K404&amp;" "&amp;L404&amp;" "&amp;M404</f>
        <v>N403 ( WIRE 403 ) X6400 Y2140.05000000001 G111</v>
      </c>
    </row>
    <row r="405" customFormat="false" ht="13.8" hidden="false" customHeight="false" outlineLevel="0" collapsed="false">
      <c r="D405" s="1" t="n">
        <f aca="false">D404+1</f>
        <v>404</v>
      </c>
      <c r="E405" s="1" t="n">
        <f aca="false">E404+$B$4</f>
        <v>6400</v>
      </c>
      <c r="F405" s="1" t="n">
        <f aca="false">F404+$B$5</f>
        <v>2144.84166666668</v>
      </c>
      <c r="I405" s="1" t="s">
        <v>424</v>
      </c>
      <c r="J405" s="1" t="str">
        <f aca="false">"( WIRE "&amp;D405&amp;" )"</f>
        <v>( WIRE 404 )</v>
      </c>
      <c r="K405" s="1" t="str">
        <f aca="false">"X"&amp;$E405</f>
        <v>X6400</v>
      </c>
      <c r="L405" s="1" t="str">
        <f aca="false">"Y"&amp;F405</f>
        <v>Y2144.84166666668</v>
      </c>
      <c r="M405" s="1" t="str">
        <f aca="false">"G111"</f>
        <v>G111</v>
      </c>
      <c r="O405" s="1" t="str">
        <f aca="false">I405&amp;" "&amp;J405&amp;" "&amp;K405&amp;" "&amp;L405&amp;" "&amp;M405</f>
        <v>N404 ( WIRE 404 ) X6400 Y2144.84166666668 G111</v>
      </c>
    </row>
    <row r="406" customFormat="false" ht="13.8" hidden="false" customHeight="false" outlineLevel="0" collapsed="false">
      <c r="D406" s="1" t="n">
        <f aca="false">D405+1</f>
        <v>405</v>
      </c>
      <c r="E406" s="1" t="n">
        <f aca="false">E405+$B$4</f>
        <v>6400</v>
      </c>
      <c r="F406" s="1" t="n">
        <f aca="false">F405+$B$5</f>
        <v>2149.63333333334</v>
      </c>
      <c r="I406" s="1" t="s">
        <v>425</v>
      </c>
      <c r="J406" s="1" t="str">
        <f aca="false">"( WIRE "&amp;D406&amp;" )"</f>
        <v>( WIRE 405 )</v>
      </c>
      <c r="K406" s="1" t="str">
        <f aca="false">"X"&amp;$E406</f>
        <v>X6400</v>
      </c>
      <c r="L406" s="1" t="str">
        <f aca="false">"Y"&amp;F406</f>
        <v>Y2149.63333333334</v>
      </c>
      <c r="M406" s="1" t="str">
        <f aca="false">"G111"</f>
        <v>G111</v>
      </c>
      <c r="O406" s="1" t="str">
        <f aca="false">I406&amp;" "&amp;J406&amp;" "&amp;K406&amp;" "&amp;L406&amp;" "&amp;M406</f>
        <v>N405 ( WIRE 405 ) X6400 Y2149.63333333334 G111</v>
      </c>
    </row>
    <row r="407" customFormat="false" ht="13.8" hidden="false" customHeight="false" outlineLevel="0" collapsed="false">
      <c r="D407" s="1" t="n">
        <f aca="false">D406+1</f>
        <v>406</v>
      </c>
      <c r="E407" s="1" t="n">
        <f aca="false">E406+$B$4</f>
        <v>6400</v>
      </c>
      <c r="F407" s="1" t="n">
        <f aca="false">F406+$B$5</f>
        <v>2154.42500000001</v>
      </c>
      <c r="I407" s="1" t="s">
        <v>426</v>
      </c>
      <c r="J407" s="1" t="str">
        <f aca="false">"( WIRE "&amp;D407&amp;" )"</f>
        <v>( WIRE 406 )</v>
      </c>
      <c r="K407" s="1" t="str">
        <f aca="false">"X"&amp;$E407</f>
        <v>X6400</v>
      </c>
      <c r="L407" s="1" t="str">
        <f aca="false">"Y"&amp;F407</f>
        <v>Y2154.42500000001</v>
      </c>
      <c r="M407" s="1" t="str">
        <f aca="false">"G111"</f>
        <v>G111</v>
      </c>
      <c r="O407" s="1" t="str">
        <f aca="false">I407&amp;" "&amp;J407&amp;" "&amp;K407&amp;" "&amp;L407&amp;" "&amp;M407</f>
        <v>N406 ( WIRE 406 ) X6400 Y2154.42500000001 G111</v>
      </c>
    </row>
    <row r="408" customFormat="false" ht="13.8" hidden="false" customHeight="false" outlineLevel="0" collapsed="false">
      <c r="D408" s="1" t="n">
        <f aca="false">D407+1</f>
        <v>407</v>
      </c>
      <c r="E408" s="1" t="n">
        <f aca="false">E407+$B$4</f>
        <v>6400</v>
      </c>
      <c r="F408" s="1" t="n">
        <f aca="false">F407+$B$5</f>
        <v>2159.21666666668</v>
      </c>
      <c r="I408" s="1" t="s">
        <v>427</v>
      </c>
      <c r="J408" s="1" t="str">
        <f aca="false">"( WIRE "&amp;D408&amp;" )"</f>
        <v>( WIRE 407 )</v>
      </c>
      <c r="K408" s="1" t="str">
        <f aca="false">"X"&amp;$E408</f>
        <v>X6400</v>
      </c>
      <c r="L408" s="1" t="str">
        <f aca="false">"Y"&amp;F408</f>
        <v>Y2159.21666666668</v>
      </c>
      <c r="M408" s="1" t="str">
        <f aca="false">"G111"</f>
        <v>G111</v>
      </c>
      <c r="O408" s="1" t="str">
        <f aca="false">I408&amp;" "&amp;J408&amp;" "&amp;K408&amp;" "&amp;L408&amp;" "&amp;M408</f>
        <v>N407 ( WIRE 407 ) X6400 Y2159.21666666668 G111</v>
      </c>
    </row>
    <row r="409" customFormat="false" ht="13.8" hidden="false" customHeight="false" outlineLevel="0" collapsed="false">
      <c r="D409" s="1" t="n">
        <f aca="false">D408+1</f>
        <v>408</v>
      </c>
      <c r="E409" s="1" t="n">
        <f aca="false">E408+$B$4</f>
        <v>6400</v>
      </c>
      <c r="F409" s="1" t="n">
        <f aca="false">F408+$B$5</f>
        <v>2164.00833333334</v>
      </c>
      <c r="I409" s="1" t="s">
        <v>428</v>
      </c>
      <c r="J409" s="1" t="str">
        <f aca="false">"( WIRE "&amp;D409&amp;" )"</f>
        <v>( WIRE 408 )</v>
      </c>
      <c r="K409" s="1" t="str">
        <f aca="false">"X"&amp;$E409</f>
        <v>X6400</v>
      </c>
      <c r="L409" s="1" t="str">
        <f aca="false">"Y"&amp;F409</f>
        <v>Y2164.00833333334</v>
      </c>
      <c r="M409" s="1" t="str">
        <f aca="false">"G111"</f>
        <v>G111</v>
      </c>
      <c r="O409" s="1" t="str">
        <f aca="false">I409&amp;" "&amp;J409&amp;" "&amp;K409&amp;" "&amp;L409&amp;" "&amp;M409</f>
        <v>N408 ( WIRE 408 ) X6400 Y2164.00833333334 G111</v>
      </c>
    </row>
    <row r="410" customFormat="false" ht="13.8" hidden="false" customHeight="false" outlineLevel="0" collapsed="false">
      <c r="D410" s="1" t="n">
        <f aca="false">D409+1</f>
        <v>409</v>
      </c>
      <c r="E410" s="1" t="n">
        <f aca="false">E409+$B$4</f>
        <v>6400</v>
      </c>
      <c r="F410" s="1" t="n">
        <f aca="false">F409+$B$5</f>
        <v>2168.80000000001</v>
      </c>
      <c r="I410" s="1" t="s">
        <v>429</v>
      </c>
      <c r="J410" s="1" t="str">
        <f aca="false">"( WIRE "&amp;D410&amp;" )"</f>
        <v>( WIRE 409 )</v>
      </c>
      <c r="K410" s="1" t="str">
        <f aca="false">"X"&amp;$E410</f>
        <v>X6400</v>
      </c>
      <c r="L410" s="1" t="str">
        <f aca="false">"Y"&amp;F410</f>
        <v>Y2168.80000000001</v>
      </c>
      <c r="M410" s="1" t="str">
        <f aca="false">"G111"</f>
        <v>G111</v>
      </c>
      <c r="O410" s="1" t="str">
        <f aca="false">I410&amp;" "&amp;J410&amp;" "&amp;K410&amp;" "&amp;L410&amp;" "&amp;M410</f>
        <v>N409 ( WIRE 409 ) X6400 Y2168.80000000001 G111</v>
      </c>
    </row>
    <row r="411" customFormat="false" ht="13.8" hidden="false" customHeight="false" outlineLevel="0" collapsed="false">
      <c r="D411" s="1" t="n">
        <f aca="false">D410+1</f>
        <v>410</v>
      </c>
      <c r="E411" s="1" t="n">
        <f aca="false">E410+$B$4</f>
        <v>6400</v>
      </c>
      <c r="F411" s="1" t="n">
        <f aca="false">F410+$B$5</f>
        <v>2173.59166666668</v>
      </c>
      <c r="I411" s="1" t="s">
        <v>430</v>
      </c>
      <c r="J411" s="1" t="str">
        <f aca="false">"( WIRE "&amp;D411&amp;" )"</f>
        <v>( WIRE 410 )</v>
      </c>
      <c r="K411" s="1" t="str">
        <f aca="false">"X"&amp;$E411</f>
        <v>X6400</v>
      </c>
      <c r="L411" s="1" t="str">
        <f aca="false">"Y"&amp;F411</f>
        <v>Y2173.59166666668</v>
      </c>
      <c r="M411" s="1" t="str">
        <f aca="false">"G111"</f>
        <v>G111</v>
      </c>
      <c r="O411" s="1" t="str">
        <f aca="false">I411&amp;" "&amp;J411&amp;" "&amp;K411&amp;" "&amp;L411&amp;" "&amp;M411</f>
        <v>N410 ( WIRE 410 ) X6400 Y2173.59166666668 G111</v>
      </c>
    </row>
    <row r="412" customFormat="false" ht="13.8" hidden="false" customHeight="false" outlineLevel="0" collapsed="false">
      <c r="D412" s="1" t="n">
        <f aca="false">D411+1</f>
        <v>411</v>
      </c>
      <c r="E412" s="1" t="n">
        <f aca="false">E411+$B$4</f>
        <v>6400</v>
      </c>
      <c r="F412" s="1" t="n">
        <f aca="false">F411+$B$5</f>
        <v>2178.38333333334</v>
      </c>
      <c r="I412" s="1" t="s">
        <v>431</v>
      </c>
      <c r="J412" s="1" t="str">
        <f aca="false">"( WIRE "&amp;D412&amp;" )"</f>
        <v>( WIRE 411 )</v>
      </c>
      <c r="K412" s="1" t="str">
        <f aca="false">"X"&amp;$E412</f>
        <v>X6400</v>
      </c>
      <c r="L412" s="1" t="str">
        <f aca="false">"Y"&amp;F412</f>
        <v>Y2178.38333333334</v>
      </c>
      <c r="M412" s="1" t="str">
        <f aca="false">"G111"</f>
        <v>G111</v>
      </c>
      <c r="O412" s="1" t="str">
        <f aca="false">I412&amp;" "&amp;J412&amp;" "&amp;K412&amp;" "&amp;L412&amp;" "&amp;M412</f>
        <v>N411 ( WIRE 411 ) X6400 Y2178.38333333334 G111</v>
      </c>
    </row>
    <row r="413" customFormat="false" ht="13.8" hidden="false" customHeight="false" outlineLevel="0" collapsed="false">
      <c r="D413" s="1" t="n">
        <f aca="false">D412+1</f>
        <v>412</v>
      </c>
      <c r="E413" s="1" t="n">
        <f aca="false">E412+$B$4</f>
        <v>6400</v>
      </c>
      <c r="F413" s="1" t="n">
        <f aca="false">F412+$B$5</f>
        <v>2183.17500000001</v>
      </c>
      <c r="I413" s="1" t="s">
        <v>432</v>
      </c>
      <c r="J413" s="1" t="str">
        <f aca="false">"( WIRE "&amp;D413&amp;" )"</f>
        <v>( WIRE 412 )</v>
      </c>
      <c r="K413" s="1" t="str">
        <f aca="false">"X"&amp;$E413</f>
        <v>X6400</v>
      </c>
      <c r="L413" s="1" t="str">
        <f aca="false">"Y"&amp;F413</f>
        <v>Y2183.17500000001</v>
      </c>
      <c r="M413" s="1" t="str">
        <f aca="false">"G111"</f>
        <v>G111</v>
      </c>
      <c r="O413" s="1" t="str">
        <f aca="false">I413&amp;" "&amp;J413&amp;" "&amp;K413&amp;" "&amp;L413&amp;" "&amp;M413</f>
        <v>N412 ( WIRE 412 ) X6400 Y2183.17500000001 G111</v>
      </c>
    </row>
    <row r="414" customFormat="false" ht="13.8" hidden="false" customHeight="false" outlineLevel="0" collapsed="false">
      <c r="D414" s="1" t="n">
        <f aca="false">D413+1</f>
        <v>413</v>
      </c>
      <c r="E414" s="1" t="n">
        <f aca="false">E413+$B$4</f>
        <v>6400</v>
      </c>
      <c r="F414" s="1" t="n">
        <f aca="false">F413+$B$5</f>
        <v>2187.96666666668</v>
      </c>
      <c r="I414" s="1" t="s">
        <v>433</v>
      </c>
      <c r="J414" s="1" t="str">
        <f aca="false">"( WIRE "&amp;D414&amp;" )"</f>
        <v>( WIRE 413 )</v>
      </c>
      <c r="K414" s="1" t="str">
        <f aca="false">"X"&amp;$E414</f>
        <v>X6400</v>
      </c>
      <c r="L414" s="1" t="str">
        <f aca="false">"Y"&amp;F414</f>
        <v>Y2187.96666666668</v>
      </c>
      <c r="M414" s="1" t="str">
        <f aca="false">"G111"</f>
        <v>G111</v>
      </c>
      <c r="O414" s="1" t="str">
        <f aca="false">I414&amp;" "&amp;J414&amp;" "&amp;K414&amp;" "&amp;L414&amp;" "&amp;M414</f>
        <v>N413 ( WIRE 413 ) X6400 Y2187.96666666668 G111</v>
      </c>
    </row>
    <row r="415" customFormat="false" ht="13.8" hidden="false" customHeight="false" outlineLevel="0" collapsed="false">
      <c r="D415" s="1" t="n">
        <f aca="false">D414+1</f>
        <v>414</v>
      </c>
      <c r="E415" s="1" t="n">
        <f aca="false">E414+$B$4</f>
        <v>6400</v>
      </c>
      <c r="F415" s="1" t="n">
        <f aca="false">F414+$B$5</f>
        <v>2192.75833333334</v>
      </c>
      <c r="I415" s="1" t="s">
        <v>434</v>
      </c>
      <c r="J415" s="1" t="str">
        <f aca="false">"( WIRE "&amp;D415&amp;" )"</f>
        <v>( WIRE 414 )</v>
      </c>
      <c r="K415" s="1" t="str">
        <f aca="false">"X"&amp;$E415</f>
        <v>X6400</v>
      </c>
      <c r="L415" s="1" t="str">
        <f aca="false">"Y"&amp;F415</f>
        <v>Y2192.75833333334</v>
      </c>
      <c r="M415" s="1" t="str">
        <f aca="false">"G111"</f>
        <v>G111</v>
      </c>
      <c r="O415" s="1" t="str">
        <f aca="false">I415&amp;" "&amp;J415&amp;" "&amp;K415&amp;" "&amp;L415&amp;" "&amp;M415</f>
        <v>N414 ( WIRE 414 ) X6400 Y2192.75833333334 G111</v>
      </c>
    </row>
    <row r="416" customFormat="false" ht="13.8" hidden="false" customHeight="false" outlineLevel="0" collapsed="false">
      <c r="D416" s="1" t="n">
        <f aca="false">D415+1</f>
        <v>415</v>
      </c>
      <c r="E416" s="1" t="n">
        <f aca="false">E415+$B$4</f>
        <v>6400</v>
      </c>
      <c r="F416" s="1" t="n">
        <f aca="false">F415+$B$5</f>
        <v>2197.55000000001</v>
      </c>
      <c r="I416" s="1" t="s">
        <v>435</v>
      </c>
      <c r="J416" s="1" t="str">
        <f aca="false">"( WIRE "&amp;D416&amp;" )"</f>
        <v>( WIRE 415 )</v>
      </c>
      <c r="K416" s="1" t="str">
        <f aca="false">"X"&amp;$E416</f>
        <v>X6400</v>
      </c>
      <c r="L416" s="1" t="str">
        <f aca="false">"Y"&amp;F416</f>
        <v>Y2197.55000000001</v>
      </c>
      <c r="M416" s="1" t="str">
        <f aca="false">"G111"</f>
        <v>G111</v>
      </c>
      <c r="O416" s="1" t="str">
        <f aca="false">I416&amp;" "&amp;J416&amp;" "&amp;K416&amp;" "&amp;L416&amp;" "&amp;M416</f>
        <v>N415 ( WIRE 415 ) X6400 Y2197.55000000001 G111</v>
      </c>
    </row>
    <row r="417" customFormat="false" ht="13.8" hidden="false" customHeight="false" outlineLevel="0" collapsed="false">
      <c r="D417" s="1" t="n">
        <f aca="false">D416+1</f>
        <v>416</v>
      </c>
      <c r="E417" s="1" t="n">
        <f aca="false">E416+$B$4</f>
        <v>6400</v>
      </c>
      <c r="F417" s="1" t="n">
        <f aca="false">F416+$B$5</f>
        <v>2202.34166666667</v>
      </c>
      <c r="I417" s="1" t="s">
        <v>436</v>
      </c>
      <c r="J417" s="1" t="str">
        <f aca="false">"( WIRE "&amp;D417&amp;" )"</f>
        <v>( WIRE 416 )</v>
      </c>
      <c r="K417" s="1" t="str">
        <f aca="false">"X"&amp;$E417</f>
        <v>X6400</v>
      </c>
      <c r="L417" s="1" t="str">
        <f aca="false">"Y"&amp;F417</f>
        <v>Y2202.34166666667</v>
      </c>
      <c r="M417" s="1" t="str">
        <f aca="false">"G111"</f>
        <v>G111</v>
      </c>
      <c r="O417" s="1" t="str">
        <f aca="false">I417&amp;" "&amp;J417&amp;" "&amp;K417&amp;" "&amp;L417&amp;" "&amp;M417</f>
        <v>N416 ( WIRE 416 ) X6400 Y2202.34166666667 G111</v>
      </c>
    </row>
    <row r="418" customFormat="false" ht="13.8" hidden="false" customHeight="false" outlineLevel="0" collapsed="false">
      <c r="D418" s="1" t="n">
        <f aca="false">D417+1</f>
        <v>417</v>
      </c>
      <c r="E418" s="1" t="n">
        <f aca="false">E417+$B$4</f>
        <v>6400</v>
      </c>
      <c r="F418" s="1" t="n">
        <f aca="false">F417+$B$5</f>
        <v>2207.13333333334</v>
      </c>
      <c r="I418" s="1" t="s">
        <v>437</v>
      </c>
      <c r="J418" s="1" t="str">
        <f aca="false">"( WIRE "&amp;D418&amp;" )"</f>
        <v>( WIRE 417 )</v>
      </c>
      <c r="K418" s="1" t="str">
        <f aca="false">"X"&amp;$E418</f>
        <v>X6400</v>
      </c>
      <c r="L418" s="1" t="str">
        <f aca="false">"Y"&amp;F418</f>
        <v>Y2207.13333333334</v>
      </c>
      <c r="M418" s="1" t="str">
        <f aca="false">"G111"</f>
        <v>G111</v>
      </c>
      <c r="O418" s="1" t="str">
        <f aca="false">I418&amp;" "&amp;J418&amp;" "&amp;K418&amp;" "&amp;L418&amp;" "&amp;M418</f>
        <v>N417 ( WIRE 417 ) X6400 Y2207.13333333334 G111</v>
      </c>
    </row>
    <row r="419" customFormat="false" ht="13.8" hidden="false" customHeight="false" outlineLevel="0" collapsed="false">
      <c r="D419" s="1" t="n">
        <f aca="false">D418+1</f>
        <v>418</v>
      </c>
      <c r="E419" s="1" t="n">
        <f aca="false">E418+$B$4</f>
        <v>6400</v>
      </c>
      <c r="F419" s="1" t="n">
        <f aca="false">F418+$B$5</f>
        <v>2211.92500000001</v>
      </c>
      <c r="I419" s="1" t="s">
        <v>438</v>
      </c>
      <c r="J419" s="1" t="str">
        <f aca="false">"( WIRE "&amp;D419&amp;" )"</f>
        <v>( WIRE 418 )</v>
      </c>
      <c r="K419" s="1" t="str">
        <f aca="false">"X"&amp;$E419</f>
        <v>X6400</v>
      </c>
      <c r="L419" s="1" t="str">
        <f aca="false">"Y"&amp;F419</f>
        <v>Y2211.92500000001</v>
      </c>
      <c r="M419" s="1" t="str">
        <f aca="false">"G111"</f>
        <v>G111</v>
      </c>
      <c r="O419" s="1" t="str">
        <f aca="false">I419&amp;" "&amp;J419&amp;" "&amp;K419&amp;" "&amp;L419&amp;" "&amp;M419</f>
        <v>N418 ( WIRE 418 ) X6400 Y2211.92500000001 G111</v>
      </c>
    </row>
    <row r="420" customFormat="false" ht="13.8" hidden="false" customHeight="false" outlineLevel="0" collapsed="false">
      <c r="D420" s="1" t="n">
        <f aca="false">D419+1</f>
        <v>419</v>
      </c>
      <c r="E420" s="1" t="n">
        <f aca="false">E419+$B$4</f>
        <v>6400</v>
      </c>
      <c r="F420" s="1" t="n">
        <f aca="false">F419+$B$5</f>
        <v>2216.71666666667</v>
      </c>
      <c r="I420" s="1" t="s">
        <v>439</v>
      </c>
      <c r="J420" s="1" t="str">
        <f aca="false">"( WIRE "&amp;D420&amp;" )"</f>
        <v>( WIRE 419 )</v>
      </c>
      <c r="K420" s="1" t="str">
        <f aca="false">"X"&amp;$E420</f>
        <v>X6400</v>
      </c>
      <c r="L420" s="1" t="str">
        <f aca="false">"Y"&amp;F420</f>
        <v>Y2216.71666666667</v>
      </c>
      <c r="M420" s="1" t="str">
        <f aca="false">"G111"</f>
        <v>G111</v>
      </c>
      <c r="O420" s="1" t="str">
        <f aca="false">I420&amp;" "&amp;J420&amp;" "&amp;K420&amp;" "&amp;L420&amp;" "&amp;M420</f>
        <v>N419 ( WIRE 419 ) X6400 Y2216.71666666667 G111</v>
      </c>
    </row>
    <row r="421" customFormat="false" ht="13.8" hidden="false" customHeight="false" outlineLevel="0" collapsed="false">
      <c r="D421" s="1" t="n">
        <f aca="false">D420+1</f>
        <v>420</v>
      </c>
      <c r="E421" s="1" t="n">
        <f aca="false">E420+$B$4</f>
        <v>6400</v>
      </c>
      <c r="F421" s="1" t="n">
        <f aca="false">F420+$B$5</f>
        <v>2221.50833333334</v>
      </c>
      <c r="I421" s="1" t="s">
        <v>440</v>
      </c>
      <c r="J421" s="1" t="str">
        <f aca="false">"( WIRE "&amp;D421&amp;" )"</f>
        <v>( WIRE 420 )</v>
      </c>
      <c r="K421" s="1" t="str">
        <f aca="false">"X"&amp;$E421</f>
        <v>X6400</v>
      </c>
      <c r="L421" s="1" t="str">
        <f aca="false">"Y"&amp;F421</f>
        <v>Y2221.50833333334</v>
      </c>
      <c r="M421" s="1" t="str">
        <f aca="false">"G111"</f>
        <v>G111</v>
      </c>
      <c r="O421" s="1" t="str">
        <f aca="false">I421&amp;" "&amp;J421&amp;" "&amp;K421&amp;" "&amp;L421&amp;" "&amp;M421</f>
        <v>N420 ( WIRE 420 ) X6400 Y2221.50833333334 G111</v>
      </c>
    </row>
    <row r="422" customFormat="false" ht="13.8" hidden="false" customHeight="false" outlineLevel="0" collapsed="false">
      <c r="D422" s="1" t="n">
        <f aca="false">D421+1</f>
        <v>421</v>
      </c>
      <c r="E422" s="1" t="n">
        <f aca="false">E421+$B$4</f>
        <v>6400</v>
      </c>
      <c r="F422" s="1" t="n">
        <f aca="false">F421+$B$5</f>
        <v>2226.30000000001</v>
      </c>
      <c r="I422" s="1" t="s">
        <v>441</v>
      </c>
      <c r="J422" s="1" t="str">
        <f aca="false">"( WIRE "&amp;D422&amp;" )"</f>
        <v>( WIRE 421 )</v>
      </c>
      <c r="K422" s="1" t="str">
        <f aca="false">"X"&amp;$E422</f>
        <v>X6400</v>
      </c>
      <c r="L422" s="1" t="str">
        <f aca="false">"Y"&amp;F422</f>
        <v>Y2226.30000000001</v>
      </c>
      <c r="M422" s="1" t="str">
        <f aca="false">"G111"</f>
        <v>G111</v>
      </c>
      <c r="O422" s="1" t="str">
        <f aca="false">I422&amp;" "&amp;J422&amp;" "&amp;K422&amp;" "&amp;L422&amp;" "&amp;M422</f>
        <v>N421 ( WIRE 421 ) X6400 Y2226.30000000001 G111</v>
      </c>
    </row>
    <row r="423" customFormat="false" ht="13.8" hidden="false" customHeight="false" outlineLevel="0" collapsed="false">
      <c r="D423" s="1" t="n">
        <f aca="false">D422+1</f>
        <v>422</v>
      </c>
      <c r="E423" s="1" t="n">
        <f aca="false">E422+$B$4</f>
        <v>6400</v>
      </c>
      <c r="F423" s="1" t="n">
        <f aca="false">F422+$B$5</f>
        <v>2231.09166666667</v>
      </c>
      <c r="I423" s="1" t="s">
        <v>442</v>
      </c>
      <c r="J423" s="1" t="str">
        <f aca="false">"( WIRE "&amp;D423&amp;" )"</f>
        <v>( WIRE 422 )</v>
      </c>
      <c r="K423" s="1" t="str">
        <f aca="false">"X"&amp;$E423</f>
        <v>X6400</v>
      </c>
      <c r="L423" s="1" t="str">
        <f aca="false">"Y"&amp;F423</f>
        <v>Y2231.09166666667</v>
      </c>
      <c r="M423" s="1" t="str">
        <f aca="false">"G111"</f>
        <v>G111</v>
      </c>
      <c r="O423" s="1" t="str">
        <f aca="false">I423&amp;" "&amp;J423&amp;" "&amp;K423&amp;" "&amp;L423&amp;" "&amp;M423</f>
        <v>N422 ( WIRE 422 ) X6400 Y2231.09166666667 G111</v>
      </c>
    </row>
    <row r="424" customFormat="false" ht="13.8" hidden="false" customHeight="false" outlineLevel="0" collapsed="false">
      <c r="D424" s="1" t="n">
        <f aca="false">D423+1</f>
        <v>423</v>
      </c>
      <c r="E424" s="1" t="n">
        <f aca="false">E423+$B$4</f>
        <v>6400</v>
      </c>
      <c r="F424" s="1" t="n">
        <f aca="false">F423+$B$5</f>
        <v>2235.88333333334</v>
      </c>
      <c r="I424" s="1" t="s">
        <v>443</v>
      </c>
      <c r="J424" s="1" t="str">
        <f aca="false">"( WIRE "&amp;D424&amp;" )"</f>
        <v>( WIRE 423 )</v>
      </c>
      <c r="K424" s="1" t="str">
        <f aca="false">"X"&amp;$E424</f>
        <v>X6400</v>
      </c>
      <c r="L424" s="1" t="str">
        <f aca="false">"Y"&amp;F424</f>
        <v>Y2235.88333333334</v>
      </c>
      <c r="M424" s="1" t="str">
        <f aca="false">"G111"</f>
        <v>G111</v>
      </c>
      <c r="O424" s="1" t="str">
        <f aca="false">I424&amp;" "&amp;J424&amp;" "&amp;K424&amp;" "&amp;L424&amp;" "&amp;M424</f>
        <v>N423 ( WIRE 423 ) X6400 Y2235.88333333334 G111</v>
      </c>
    </row>
    <row r="425" customFormat="false" ht="13.8" hidden="false" customHeight="false" outlineLevel="0" collapsed="false">
      <c r="D425" s="1" t="n">
        <f aca="false">D424+1</f>
        <v>424</v>
      </c>
      <c r="E425" s="1" t="n">
        <f aca="false">E424+$B$4</f>
        <v>6400</v>
      </c>
      <c r="F425" s="1" t="n">
        <f aca="false">F424+$B$5</f>
        <v>2240.67500000001</v>
      </c>
      <c r="I425" s="1" t="s">
        <v>444</v>
      </c>
      <c r="J425" s="1" t="str">
        <f aca="false">"( WIRE "&amp;D425&amp;" )"</f>
        <v>( WIRE 424 )</v>
      </c>
      <c r="K425" s="1" t="str">
        <f aca="false">"X"&amp;$E425</f>
        <v>X6400</v>
      </c>
      <c r="L425" s="1" t="str">
        <f aca="false">"Y"&amp;F425</f>
        <v>Y2240.67500000001</v>
      </c>
      <c r="M425" s="1" t="str">
        <f aca="false">"G111"</f>
        <v>G111</v>
      </c>
      <c r="O425" s="1" t="str">
        <f aca="false">I425&amp;" "&amp;J425&amp;" "&amp;K425&amp;" "&amp;L425&amp;" "&amp;M425</f>
        <v>N424 ( WIRE 424 ) X6400 Y2240.67500000001 G111</v>
      </c>
    </row>
    <row r="426" customFormat="false" ht="13.8" hidden="false" customHeight="false" outlineLevel="0" collapsed="false">
      <c r="D426" s="1" t="n">
        <f aca="false">D425+1</f>
        <v>425</v>
      </c>
      <c r="E426" s="1" t="n">
        <f aca="false">E425+$B$4</f>
        <v>6400</v>
      </c>
      <c r="F426" s="1" t="n">
        <f aca="false">F425+$B$5</f>
        <v>2245.46666666667</v>
      </c>
      <c r="I426" s="1" t="s">
        <v>445</v>
      </c>
      <c r="J426" s="1" t="str">
        <f aca="false">"( WIRE "&amp;D426&amp;" )"</f>
        <v>( WIRE 425 )</v>
      </c>
      <c r="K426" s="1" t="str">
        <f aca="false">"X"&amp;$E426</f>
        <v>X6400</v>
      </c>
      <c r="L426" s="1" t="str">
        <f aca="false">"Y"&amp;F426</f>
        <v>Y2245.46666666667</v>
      </c>
      <c r="M426" s="1" t="str">
        <f aca="false">"G111"</f>
        <v>G111</v>
      </c>
      <c r="O426" s="1" t="str">
        <f aca="false">I426&amp;" "&amp;J426&amp;" "&amp;K426&amp;" "&amp;L426&amp;" "&amp;M426</f>
        <v>N425 ( WIRE 425 ) X6400 Y2245.46666666667 G111</v>
      </c>
    </row>
    <row r="427" customFormat="false" ht="13.8" hidden="false" customHeight="false" outlineLevel="0" collapsed="false">
      <c r="D427" s="1" t="n">
        <f aca="false">D426+1</f>
        <v>426</v>
      </c>
      <c r="E427" s="1" t="n">
        <f aca="false">E426+$B$4</f>
        <v>6400</v>
      </c>
      <c r="F427" s="1" t="n">
        <f aca="false">F426+$B$5</f>
        <v>2250.25833333334</v>
      </c>
      <c r="I427" s="1" t="s">
        <v>446</v>
      </c>
      <c r="J427" s="1" t="str">
        <f aca="false">"( WIRE "&amp;D427&amp;" )"</f>
        <v>( WIRE 426 )</v>
      </c>
      <c r="K427" s="1" t="str">
        <f aca="false">"X"&amp;$E427</f>
        <v>X6400</v>
      </c>
      <c r="L427" s="1" t="str">
        <f aca="false">"Y"&amp;F427</f>
        <v>Y2250.25833333334</v>
      </c>
      <c r="M427" s="1" t="str">
        <f aca="false">"G111"</f>
        <v>G111</v>
      </c>
      <c r="O427" s="1" t="str">
        <f aca="false">I427&amp;" "&amp;J427&amp;" "&amp;K427&amp;" "&amp;L427&amp;" "&amp;M427</f>
        <v>N426 ( WIRE 426 ) X6400 Y2250.25833333334 G111</v>
      </c>
    </row>
    <row r="428" customFormat="false" ht="13.8" hidden="false" customHeight="false" outlineLevel="0" collapsed="false">
      <c r="D428" s="1" t="n">
        <f aca="false">D427+1</f>
        <v>427</v>
      </c>
      <c r="E428" s="1" t="n">
        <f aca="false">E427+$B$4</f>
        <v>6400</v>
      </c>
      <c r="F428" s="1" t="n">
        <f aca="false">F427+$B$5</f>
        <v>2255.05000000001</v>
      </c>
      <c r="I428" s="1" t="s">
        <v>447</v>
      </c>
      <c r="J428" s="1" t="str">
        <f aca="false">"( WIRE "&amp;D428&amp;" )"</f>
        <v>( WIRE 427 )</v>
      </c>
      <c r="K428" s="1" t="str">
        <f aca="false">"X"&amp;$E428</f>
        <v>X6400</v>
      </c>
      <c r="L428" s="1" t="str">
        <f aca="false">"Y"&amp;F428</f>
        <v>Y2255.05000000001</v>
      </c>
      <c r="M428" s="1" t="str">
        <f aca="false">"G111"</f>
        <v>G111</v>
      </c>
      <c r="O428" s="1" t="str">
        <f aca="false">I428&amp;" "&amp;J428&amp;" "&amp;K428&amp;" "&amp;L428&amp;" "&amp;M428</f>
        <v>N427 ( WIRE 427 ) X6400 Y2255.05000000001 G111</v>
      </c>
    </row>
    <row r="429" customFormat="false" ht="13.8" hidden="false" customHeight="false" outlineLevel="0" collapsed="false">
      <c r="D429" s="1" t="n">
        <f aca="false">D428+1</f>
        <v>428</v>
      </c>
      <c r="E429" s="1" t="n">
        <f aca="false">E428+$B$4</f>
        <v>6400</v>
      </c>
      <c r="F429" s="1" t="n">
        <f aca="false">F428+$B$5</f>
        <v>2259.84166666667</v>
      </c>
      <c r="I429" s="1" t="s">
        <v>448</v>
      </c>
      <c r="J429" s="1" t="str">
        <f aca="false">"( WIRE "&amp;D429&amp;" )"</f>
        <v>( WIRE 428 )</v>
      </c>
      <c r="K429" s="1" t="str">
        <f aca="false">"X"&amp;$E429</f>
        <v>X6400</v>
      </c>
      <c r="L429" s="1" t="str">
        <f aca="false">"Y"&amp;F429</f>
        <v>Y2259.84166666667</v>
      </c>
      <c r="M429" s="1" t="str">
        <f aca="false">"G111"</f>
        <v>G111</v>
      </c>
      <c r="O429" s="1" t="str">
        <f aca="false">I429&amp;" "&amp;J429&amp;" "&amp;K429&amp;" "&amp;L429&amp;" "&amp;M429</f>
        <v>N428 ( WIRE 428 ) X6400 Y2259.84166666667 G111</v>
      </c>
    </row>
    <row r="430" customFormat="false" ht="13.8" hidden="false" customHeight="false" outlineLevel="0" collapsed="false">
      <c r="D430" s="1" t="n">
        <f aca="false">D429+1</f>
        <v>429</v>
      </c>
      <c r="E430" s="1" t="n">
        <f aca="false">E429+$B$4</f>
        <v>6400</v>
      </c>
      <c r="F430" s="1" t="n">
        <f aca="false">F429+$B$5</f>
        <v>2264.63333333334</v>
      </c>
      <c r="I430" s="1" t="s">
        <v>449</v>
      </c>
      <c r="J430" s="1" t="str">
        <f aca="false">"( WIRE "&amp;D430&amp;" )"</f>
        <v>( WIRE 429 )</v>
      </c>
      <c r="K430" s="1" t="str">
        <f aca="false">"X"&amp;$E430</f>
        <v>X6400</v>
      </c>
      <c r="L430" s="1" t="str">
        <f aca="false">"Y"&amp;F430</f>
        <v>Y2264.63333333334</v>
      </c>
      <c r="M430" s="1" t="str">
        <f aca="false">"G111"</f>
        <v>G111</v>
      </c>
      <c r="O430" s="1" t="str">
        <f aca="false">I430&amp;" "&amp;J430&amp;" "&amp;K430&amp;" "&amp;L430&amp;" "&amp;M430</f>
        <v>N429 ( WIRE 429 ) X6400 Y2264.63333333334 G111</v>
      </c>
    </row>
    <row r="431" customFormat="false" ht="13.8" hidden="false" customHeight="false" outlineLevel="0" collapsed="false">
      <c r="D431" s="1" t="n">
        <f aca="false">D430+1</f>
        <v>430</v>
      </c>
      <c r="E431" s="1" t="n">
        <f aca="false">E430+$B$4</f>
        <v>6400</v>
      </c>
      <c r="F431" s="1" t="n">
        <f aca="false">F430+$B$5</f>
        <v>2269.42500000001</v>
      </c>
      <c r="I431" s="1" t="s">
        <v>450</v>
      </c>
      <c r="J431" s="1" t="str">
        <f aca="false">"( WIRE "&amp;D431&amp;" )"</f>
        <v>( WIRE 430 )</v>
      </c>
      <c r="K431" s="1" t="str">
        <f aca="false">"X"&amp;$E431</f>
        <v>X6400</v>
      </c>
      <c r="L431" s="1" t="str">
        <f aca="false">"Y"&amp;F431</f>
        <v>Y2269.42500000001</v>
      </c>
      <c r="M431" s="1" t="str">
        <f aca="false">"G111"</f>
        <v>G111</v>
      </c>
      <c r="O431" s="1" t="str">
        <f aca="false">I431&amp;" "&amp;J431&amp;" "&amp;K431&amp;" "&amp;L431&amp;" "&amp;M431</f>
        <v>N430 ( WIRE 430 ) X6400 Y2269.42500000001 G111</v>
      </c>
    </row>
    <row r="432" customFormat="false" ht="13.8" hidden="false" customHeight="false" outlineLevel="0" collapsed="false">
      <c r="D432" s="1" t="n">
        <f aca="false">D431+1</f>
        <v>431</v>
      </c>
      <c r="E432" s="1" t="n">
        <f aca="false">E431+$B$4</f>
        <v>6400</v>
      </c>
      <c r="F432" s="1" t="n">
        <f aca="false">F431+$B$5</f>
        <v>2274.21666666667</v>
      </c>
      <c r="I432" s="1" t="s">
        <v>451</v>
      </c>
      <c r="J432" s="1" t="str">
        <f aca="false">"( WIRE "&amp;D432&amp;" )"</f>
        <v>( WIRE 431 )</v>
      </c>
      <c r="K432" s="1" t="str">
        <f aca="false">"X"&amp;$E432</f>
        <v>X6400</v>
      </c>
      <c r="L432" s="1" t="str">
        <f aca="false">"Y"&amp;F432</f>
        <v>Y2274.21666666667</v>
      </c>
      <c r="M432" s="1" t="str">
        <f aca="false">"G111"</f>
        <v>G111</v>
      </c>
      <c r="O432" s="1" t="str">
        <f aca="false">I432&amp;" "&amp;J432&amp;" "&amp;K432&amp;" "&amp;L432&amp;" "&amp;M432</f>
        <v>N431 ( WIRE 431 ) X6400 Y2274.21666666667 G111</v>
      </c>
    </row>
    <row r="433" customFormat="false" ht="13.8" hidden="false" customHeight="false" outlineLevel="0" collapsed="false">
      <c r="D433" s="1" t="n">
        <f aca="false">D432+1</f>
        <v>432</v>
      </c>
      <c r="E433" s="1" t="n">
        <f aca="false">E432+$B$4</f>
        <v>6400</v>
      </c>
      <c r="F433" s="1" t="n">
        <f aca="false">F432+$B$5</f>
        <v>2279.00833333334</v>
      </c>
      <c r="I433" s="1" t="s">
        <v>452</v>
      </c>
      <c r="J433" s="1" t="str">
        <f aca="false">"( WIRE "&amp;D433&amp;" )"</f>
        <v>( WIRE 432 )</v>
      </c>
      <c r="K433" s="1" t="str">
        <f aca="false">"X"&amp;$E433</f>
        <v>X6400</v>
      </c>
      <c r="L433" s="1" t="str">
        <f aca="false">"Y"&amp;F433</f>
        <v>Y2279.00833333334</v>
      </c>
      <c r="M433" s="1" t="str">
        <f aca="false">"G111"</f>
        <v>G111</v>
      </c>
      <c r="O433" s="1" t="str">
        <f aca="false">I433&amp;" "&amp;J433&amp;" "&amp;K433&amp;" "&amp;L433&amp;" "&amp;M433</f>
        <v>N432 ( WIRE 432 ) X6400 Y2279.00833333334 G111</v>
      </c>
    </row>
    <row r="434" customFormat="false" ht="13.8" hidden="false" customHeight="false" outlineLevel="0" collapsed="false">
      <c r="D434" s="1" t="n">
        <f aca="false">D433+1</f>
        <v>433</v>
      </c>
      <c r="E434" s="1" t="n">
        <f aca="false">E433+$B$4</f>
        <v>6400</v>
      </c>
      <c r="F434" s="1" t="n">
        <f aca="false">F433+$B$5</f>
        <v>2283.80000000001</v>
      </c>
      <c r="I434" s="1" t="s">
        <v>453</v>
      </c>
      <c r="J434" s="1" t="str">
        <f aca="false">"( WIRE "&amp;D434&amp;" )"</f>
        <v>( WIRE 433 )</v>
      </c>
      <c r="K434" s="1" t="str">
        <f aca="false">"X"&amp;$E434</f>
        <v>X6400</v>
      </c>
      <c r="L434" s="1" t="str">
        <f aca="false">"Y"&amp;F434</f>
        <v>Y2283.80000000001</v>
      </c>
      <c r="M434" s="1" t="str">
        <f aca="false">"G111"</f>
        <v>G111</v>
      </c>
      <c r="O434" s="1" t="str">
        <f aca="false">I434&amp;" "&amp;J434&amp;" "&amp;K434&amp;" "&amp;L434&amp;" "&amp;M434</f>
        <v>N433 ( WIRE 433 ) X6400 Y2283.80000000001 G111</v>
      </c>
    </row>
    <row r="435" customFormat="false" ht="13.8" hidden="false" customHeight="false" outlineLevel="0" collapsed="false">
      <c r="D435" s="1" t="n">
        <f aca="false">D434+1</f>
        <v>434</v>
      </c>
      <c r="E435" s="1" t="n">
        <f aca="false">E434+$B$4</f>
        <v>6400</v>
      </c>
      <c r="F435" s="1" t="n">
        <f aca="false">F434+$B$5</f>
        <v>2288.59166666667</v>
      </c>
      <c r="I435" s="1" t="s">
        <v>454</v>
      </c>
      <c r="J435" s="1" t="str">
        <f aca="false">"( WIRE "&amp;D435&amp;" )"</f>
        <v>( WIRE 434 )</v>
      </c>
      <c r="K435" s="1" t="str">
        <f aca="false">"X"&amp;$E435</f>
        <v>X6400</v>
      </c>
      <c r="L435" s="1" t="str">
        <f aca="false">"Y"&amp;F435</f>
        <v>Y2288.59166666667</v>
      </c>
      <c r="M435" s="1" t="str">
        <f aca="false">"G111"</f>
        <v>G111</v>
      </c>
      <c r="O435" s="1" t="str">
        <f aca="false">I435&amp;" "&amp;J435&amp;" "&amp;K435&amp;" "&amp;L435&amp;" "&amp;M435</f>
        <v>N434 ( WIRE 434 ) X6400 Y2288.59166666667 G111</v>
      </c>
    </row>
    <row r="436" customFormat="false" ht="13.8" hidden="false" customHeight="false" outlineLevel="0" collapsed="false">
      <c r="D436" s="1" t="n">
        <f aca="false">D435+1</f>
        <v>435</v>
      </c>
      <c r="E436" s="1" t="n">
        <f aca="false">E435+$B$4</f>
        <v>6400</v>
      </c>
      <c r="F436" s="1" t="n">
        <f aca="false">F435+$B$5</f>
        <v>2293.38333333334</v>
      </c>
      <c r="I436" s="1" t="s">
        <v>455</v>
      </c>
      <c r="J436" s="1" t="str">
        <f aca="false">"( WIRE "&amp;D436&amp;" )"</f>
        <v>( WIRE 435 )</v>
      </c>
      <c r="K436" s="1" t="str">
        <f aca="false">"X"&amp;$E436</f>
        <v>X6400</v>
      </c>
      <c r="L436" s="1" t="str">
        <f aca="false">"Y"&amp;F436</f>
        <v>Y2293.38333333334</v>
      </c>
      <c r="M436" s="1" t="str">
        <f aca="false">"G111"</f>
        <v>G111</v>
      </c>
      <c r="O436" s="1" t="str">
        <f aca="false">I436&amp;" "&amp;J436&amp;" "&amp;K436&amp;" "&amp;L436&amp;" "&amp;M436</f>
        <v>N435 ( WIRE 435 ) X6400 Y2293.38333333334 G111</v>
      </c>
    </row>
    <row r="437" customFormat="false" ht="13.8" hidden="false" customHeight="false" outlineLevel="0" collapsed="false">
      <c r="D437" s="1" t="n">
        <f aca="false">D436+1</f>
        <v>436</v>
      </c>
      <c r="E437" s="1" t="n">
        <f aca="false">E436+$B$4</f>
        <v>6400</v>
      </c>
      <c r="F437" s="1" t="n">
        <f aca="false">F436+$B$5</f>
        <v>2298.175</v>
      </c>
      <c r="I437" s="1" t="s">
        <v>456</v>
      </c>
      <c r="J437" s="1" t="str">
        <f aca="false">"( WIRE "&amp;D437&amp;" )"</f>
        <v>( WIRE 436 )</v>
      </c>
      <c r="K437" s="1" t="str">
        <f aca="false">"X"&amp;$E437</f>
        <v>X6400</v>
      </c>
      <c r="L437" s="1" t="str">
        <f aca="false">"Y"&amp;F437</f>
        <v>Y2298.17500000001</v>
      </c>
      <c r="M437" s="1" t="str">
        <f aca="false">"G111"</f>
        <v>G111</v>
      </c>
      <c r="O437" s="1" t="str">
        <f aca="false">I437&amp;" "&amp;J437&amp;" "&amp;K437&amp;" "&amp;L437&amp;" "&amp;M437</f>
        <v>N436 ( WIRE 436 ) X6400 Y2298.17500000001 G111</v>
      </c>
    </row>
    <row r="438" customFormat="false" ht="13.8" hidden="false" customHeight="false" outlineLevel="0" collapsed="false">
      <c r="D438" s="1" t="n">
        <f aca="false">D437+1</f>
        <v>437</v>
      </c>
      <c r="E438" s="1" t="n">
        <f aca="false">E437+$B$4</f>
        <v>6400</v>
      </c>
      <c r="F438" s="1" t="n">
        <f aca="false">F437+$B$5</f>
        <v>2302.96666666667</v>
      </c>
      <c r="I438" s="1" t="s">
        <v>457</v>
      </c>
      <c r="J438" s="1" t="str">
        <f aca="false">"( WIRE "&amp;D438&amp;" )"</f>
        <v>( WIRE 437 )</v>
      </c>
      <c r="K438" s="1" t="str">
        <f aca="false">"X"&amp;$E438</f>
        <v>X6400</v>
      </c>
      <c r="L438" s="1" t="str">
        <f aca="false">"Y"&amp;F438</f>
        <v>Y2302.96666666667</v>
      </c>
      <c r="M438" s="1" t="str">
        <f aca="false">"G111"</f>
        <v>G111</v>
      </c>
      <c r="O438" s="1" t="str">
        <f aca="false">I438&amp;" "&amp;J438&amp;" "&amp;K438&amp;" "&amp;L438&amp;" "&amp;M438</f>
        <v>N437 ( WIRE 437 ) X6400 Y2302.96666666667 G111</v>
      </c>
    </row>
    <row r="439" customFormat="false" ht="13.8" hidden="false" customHeight="false" outlineLevel="0" collapsed="false">
      <c r="D439" s="1" t="n">
        <f aca="false">D438+1</f>
        <v>438</v>
      </c>
      <c r="E439" s="1" t="n">
        <f aca="false">E438+$B$4</f>
        <v>6400</v>
      </c>
      <c r="F439" s="1" t="n">
        <f aca="false">F438+$B$5</f>
        <v>2307.75833333334</v>
      </c>
      <c r="I439" s="1" t="s">
        <v>458</v>
      </c>
      <c r="J439" s="1" t="str">
        <f aca="false">"( WIRE "&amp;D439&amp;" )"</f>
        <v>( WIRE 438 )</v>
      </c>
      <c r="K439" s="1" t="str">
        <f aca="false">"X"&amp;$E439</f>
        <v>X6400</v>
      </c>
      <c r="L439" s="1" t="str">
        <f aca="false">"Y"&amp;F439</f>
        <v>Y2307.75833333334</v>
      </c>
      <c r="M439" s="1" t="str">
        <f aca="false">"G111"</f>
        <v>G111</v>
      </c>
      <c r="O439" s="1" t="str">
        <f aca="false">I439&amp;" "&amp;J439&amp;" "&amp;K439&amp;" "&amp;L439&amp;" "&amp;M439</f>
        <v>N438 ( WIRE 438 ) X6400 Y2307.75833333334 G111</v>
      </c>
    </row>
    <row r="440" customFormat="false" ht="13.8" hidden="false" customHeight="false" outlineLevel="0" collapsed="false">
      <c r="D440" s="1" t="n">
        <f aca="false">D439+1</f>
        <v>439</v>
      </c>
      <c r="E440" s="1" t="n">
        <f aca="false">E439+$B$4</f>
        <v>6400</v>
      </c>
      <c r="F440" s="1" t="n">
        <f aca="false">F439+$B$5</f>
        <v>2312.55</v>
      </c>
      <c r="I440" s="1" t="s">
        <v>459</v>
      </c>
      <c r="J440" s="1" t="str">
        <f aca="false">"( WIRE "&amp;D440&amp;" )"</f>
        <v>( WIRE 439 )</v>
      </c>
      <c r="K440" s="1" t="str">
        <f aca="false">"X"&amp;$E440</f>
        <v>X6400</v>
      </c>
      <c r="L440" s="1" t="str">
        <f aca="false">"Y"&amp;F440</f>
        <v>Y2312.55</v>
      </c>
      <c r="M440" s="1" t="str">
        <f aca="false">"G111"</f>
        <v>G111</v>
      </c>
      <c r="O440" s="1" t="str">
        <f aca="false">I440&amp;" "&amp;J440&amp;" "&amp;K440&amp;" "&amp;L440&amp;" "&amp;M440</f>
        <v>N439 ( WIRE 439 ) X6400 Y2312.55 G111</v>
      </c>
    </row>
    <row r="441" customFormat="false" ht="13.8" hidden="false" customHeight="false" outlineLevel="0" collapsed="false">
      <c r="D441" s="1" t="n">
        <f aca="false">D440+1</f>
        <v>440</v>
      </c>
      <c r="E441" s="1" t="n">
        <f aca="false">E440+$B$4</f>
        <v>6400</v>
      </c>
      <c r="F441" s="1" t="n">
        <f aca="false">F440+$B$5</f>
        <v>2317.34166666667</v>
      </c>
      <c r="I441" s="1" t="s">
        <v>460</v>
      </c>
      <c r="J441" s="1" t="str">
        <f aca="false">"( WIRE "&amp;D441&amp;" )"</f>
        <v>( WIRE 440 )</v>
      </c>
      <c r="K441" s="1" t="str">
        <f aca="false">"X"&amp;$E441</f>
        <v>X6400</v>
      </c>
      <c r="L441" s="1" t="str">
        <f aca="false">"Y"&amp;F441</f>
        <v>Y2317.34166666667</v>
      </c>
      <c r="M441" s="1" t="str">
        <f aca="false">"G111"</f>
        <v>G111</v>
      </c>
      <c r="O441" s="1" t="str">
        <f aca="false">I441&amp;" "&amp;J441&amp;" "&amp;K441&amp;" "&amp;L441&amp;" "&amp;M441</f>
        <v>N440 ( WIRE 440 ) X6400 Y2317.34166666667 G111</v>
      </c>
    </row>
    <row r="442" customFormat="false" ht="13.8" hidden="false" customHeight="false" outlineLevel="0" collapsed="false">
      <c r="D442" s="1" t="n">
        <f aca="false">D441+1</f>
        <v>441</v>
      </c>
      <c r="E442" s="1" t="n">
        <f aca="false">E441+$B$4</f>
        <v>6400</v>
      </c>
      <c r="F442" s="1" t="n">
        <f aca="false">F441+$B$5</f>
        <v>2322.13333333334</v>
      </c>
      <c r="I442" s="1" t="s">
        <v>461</v>
      </c>
      <c r="J442" s="1" t="str">
        <f aca="false">"( WIRE "&amp;D442&amp;" )"</f>
        <v>( WIRE 441 )</v>
      </c>
      <c r="K442" s="1" t="str">
        <f aca="false">"X"&amp;$E442</f>
        <v>X6400</v>
      </c>
      <c r="L442" s="1" t="str">
        <f aca="false">"Y"&amp;F442</f>
        <v>Y2322.13333333334</v>
      </c>
      <c r="M442" s="1" t="str">
        <f aca="false">"G111"</f>
        <v>G111</v>
      </c>
      <c r="O442" s="1" t="str">
        <f aca="false">I442&amp;" "&amp;J442&amp;" "&amp;K442&amp;" "&amp;L442&amp;" "&amp;M442</f>
        <v>N441 ( WIRE 441 ) X6400 Y2322.13333333334 G111</v>
      </c>
    </row>
    <row r="443" customFormat="false" ht="13.8" hidden="false" customHeight="false" outlineLevel="0" collapsed="false">
      <c r="D443" s="1" t="n">
        <f aca="false">D442+1</f>
        <v>442</v>
      </c>
      <c r="E443" s="1" t="n">
        <f aca="false">E442+$B$4</f>
        <v>6400</v>
      </c>
      <c r="F443" s="1" t="n">
        <f aca="false">F442+$B$5</f>
        <v>2326.925</v>
      </c>
      <c r="I443" s="1" t="s">
        <v>462</v>
      </c>
      <c r="J443" s="1" t="str">
        <f aca="false">"( WIRE "&amp;D443&amp;" )"</f>
        <v>( WIRE 442 )</v>
      </c>
      <c r="K443" s="1" t="str">
        <f aca="false">"X"&amp;$E443</f>
        <v>X6400</v>
      </c>
      <c r="L443" s="1" t="str">
        <f aca="false">"Y"&amp;F443</f>
        <v>Y2326.925</v>
      </c>
      <c r="M443" s="1" t="str">
        <f aca="false">"G111"</f>
        <v>G111</v>
      </c>
      <c r="O443" s="1" t="str">
        <f aca="false">I443&amp;" "&amp;J443&amp;" "&amp;K443&amp;" "&amp;L443&amp;" "&amp;M443</f>
        <v>N442 ( WIRE 442 ) X6400 Y2326.925 G111</v>
      </c>
    </row>
    <row r="444" customFormat="false" ht="13.8" hidden="false" customHeight="false" outlineLevel="0" collapsed="false">
      <c r="D444" s="1" t="n">
        <f aca="false">D443+1</f>
        <v>443</v>
      </c>
      <c r="E444" s="1" t="n">
        <f aca="false">E443+$B$4</f>
        <v>6400</v>
      </c>
      <c r="F444" s="1" t="n">
        <f aca="false">F443+$B$5</f>
        <v>2331.71666666667</v>
      </c>
      <c r="I444" s="1" t="s">
        <v>463</v>
      </c>
      <c r="J444" s="1" t="str">
        <f aca="false">"( WIRE "&amp;D444&amp;" )"</f>
        <v>( WIRE 443 )</v>
      </c>
      <c r="K444" s="1" t="str">
        <f aca="false">"X"&amp;$E444</f>
        <v>X6400</v>
      </c>
      <c r="L444" s="1" t="str">
        <f aca="false">"Y"&amp;F444</f>
        <v>Y2331.71666666667</v>
      </c>
      <c r="M444" s="1" t="str">
        <f aca="false">"G111"</f>
        <v>G111</v>
      </c>
      <c r="O444" s="1" t="str">
        <f aca="false">I444&amp;" "&amp;J444&amp;" "&amp;K444&amp;" "&amp;L444&amp;" "&amp;M444</f>
        <v>N443 ( WIRE 443 ) X6400 Y2331.71666666667 G111</v>
      </c>
    </row>
    <row r="445" customFormat="false" ht="13.8" hidden="false" customHeight="false" outlineLevel="0" collapsed="false">
      <c r="D445" s="1" t="n">
        <f aca="false">D444+1</f>
        <v>444</v>
      </c>
      <c r="E445" s="1" t="n">
        <f aca="false">E444+$B$4</f>
        <v>6400</v>
      </c>
      <c r="F445" s="1" t="n">
        <f aca="false">F444+$B$5</f>
        <v>2336.50833333334</v>
      </c>
      <c r="I445" s="1" t="s">
        <v>464</v>
      </c>
      <c r="J445" s="1" t="str">
        <f aca="false">"( WIRE "&amp;D445&amp;" )"</f>
        <v>( WIRE 444 )</v>
      </c>
      <c r="K445" s="1" t="str">
        <f aca="false">"X"&amp;$E445</f>
        <v>X6400</v>
      </c>
      <c r="L445" s="1" t="str">
        <f aca="false">"Y"&amp;F445</f>
        <v>Y2336.50833333334</v>
      </c>
      <c r="M445" s="1" t="str">
        <f aca="false">"G111"</f>
        <v>G111</v>
      </c>
      <c r="O445" s="1" t="str">
        <f aca="false">I445&amp;" "&amp;J445&amp;" "&amp;K445&amp;" "&amp;L445&amp;" "&amp;M445</f>
        <v>N444 ( WIRE 444 ) X6400 Y2336.50833333334 G111</v>
      </c>
    </row>
    <row r="446" customFormat="false" ht="13.8" hidden="false" customHeight="false" outlineLevel="0" collapsed="false">
      <c r="D446" s="1" t="n">
        <f aca="false">D445+1</f>
        <v>445</v>
      </c>
      <c r="E446" s="1" t="n">
        <f aca="false">E445+$B$4</f>
        <v>6400</v>
      </c>
      <c r="F446" s="1" t="n">
        <f aca="false">F445+$B$5</f>
        <v>2341.3</v>
      </c>
      <c r="I446" s="1" t="s">
        <v>465</v>
      </c>
      <c r="J446" s="1" t="str">
        <f aca="false">"( WIRE "&amp;D446&amp;" )"</f>
        <v>( WIRE 445 )</v>
      </c>
      <c r="K446" s="1" t="str">
        <f aca="false">"X"&amp;$E446</f>
        <v>X6400</v>
      </c>
      <c r="L446" s="1" t="str">
        <f aca="false">"Y"&amp;F446</f>
        <v>Y2341.3</v>
      </c>
      <c r="M446" s="1" t="str">
        <f aca="false">"G111"</f>
        <v>G111</v>
      </c>
      <c r="O446" s="1" t="str">
        <f aca="false">I446&amp;" "&amp;J446&amp;" "&amp;K446&amp;" "&amp;L446&amp;" "&amp;M446</f>
        <v>N445 ( WIRE 445 ) X6400 Y2341.3 G111</v>
      </c>
    </row>
    <row r="447" customFormat="false" ht="13.8" hidden="false" customHeight="false" outlineLevel="0" collapsed="false">
      <c r="D447" s="1" t="n">
        <f aca="false">D446+1</f>
        <v>446</v>
      </c>
      <c r="E447" s="1" t="n">
        <f aca="false">E446+$B$4</f>
        <v>6400</v>
      </c>
      <c r="F447" s="1" t="n">
        <f aca="false">F446+$B$5</f>
        <v>2346.09166666667</v>
      </c>
      <c r="I447" s="1" t="s">
        <v>466</v>
      </c>
      <c r="J447" s="1" t="str">
        <f aca="false">"( WIRE "&amp;D447&amp;" )"</f>
        <v>( WIRE 446 )</v>
      </c>
      <c r="K447" s="1" t="str">
        <f aca="false">"X"&amp;$E447</f>
        <v>X6400</v>
      </c>
      <c r="L447" s="1" t="str">
        <f aca="false">"Y"&amp;F447</f>
        <v>Y2346.09166666667</v>
      </c>
      <c r="M447" s="1" t="str">
        <f aca="false">"G111"</f>
        <v>G111</v>
      </c>
      <c r="O447" s="1" t="str">
        <f aca="false">I447&amp;" "&amp;J447&amp;" "&amp;K447&amp;" "&amp;L447&amp;" "&amp;M447</f>
        <v>N446 ( WIRE 446 ) X6400 Y2346.09166666667 G111</v>
      </c>
    </row>
    <row r="448" customFormat="false" ht="13.8" hidden="false" customHeight="false" outlineLevel="0" collapsed="false">
      <c r="D448" s="1" t="n">
        <f aca="false">D447+1</f>
        <v>447</v>
      </c>
      <c r="E448" s="1" t="n">
        <f aca="false">E447+$B$4</f>
        <v>6400</v>
      </c>
      <c r="F448" s="1" t="n">
        <f aca="false">F447+$B$5</f>
        <v>2350.88333333334</v>
      </c>
      <c r="I448" s="1" t="s">
        <v>467</v>
      </c>
      <c r="J448" s="1" t="str">
        <f aca="false">"( WIRE "&amp;D448&amp;" )"</f>
        <v>( WIRE 447 )</v>
      </c>
      <c r="K448" s="1" t="str">
        <f aca="false">"X"&amp;$E448</f>
        <v>X6400</v>
      </c>
      <c r="L448" s="1" t="str">
        <f aca="false">"Y"&amp;F448</f>
        <v>Y2350.88333333334</v>
      </c>
      <c r="M448" s="1" t="str">
        <f aca="false">"G111"</f>
        <v>G111</v>
      </c>
      <c r="O448" s="1" t="str">
        <f aca="false">I448&amp;" "&amp;J448&amp;" "&amp;K448&amp;" "&amp;L448&amp;" "&amp;M448</f>
        <v>N447 ( WIRE 447 ) X6400 Y2350.88333333334 G111</v>
      </c>
    </row>
    <row r="449" customFormat="false" ht="13.8" hidden="false" customHeight="false" outlineLevel="0" collapsed="false">
      <c r="D449" s="1" t="n">
        <f aca="false">D448+1</f>
        <v>448</v>
      </c>
      <c r="E449" s="1" t="n">
        <f aca="false">E448+$B$4</f>
        <v>6400</v>
      </c>
      <c r="F449" s="1" t="n">
        <f aca="false">F448+$B$5</f>
        <v>2355.675</v>
      </c>
      <c r="I449" s="1" t="s">
        <v>468</v>
      </c>
      <c r="J449" s="1" t="str">
        <f aca="false">"( WIRE "&amp;D449&amp;" )"</f>
        <v>( WIRE 448 )</v>
      </c>
      <c r="K449" s="1" t="str">
        <f aca="false">"X"&amp;$E449</f>
        <v>X6400</v>
      </c>
      <c r="L449" s="1" t="str">
        <f aca="false">"Y"&amp;F449</f>
        <v>Y2355.675</v>
      </c>
      <c r="M449" s="1" t="str">
        <f aca="false">"G111"</f>
        <v>G111</v>
      </c>
      <c r="O449" s="1" t="str">
        <f aca="false">I449&amp;" "&amp;J449&amp;" "&amp;K449&amp;" "&amp;L449&amp;" "&amp;M449</f>
        <v>N448 ( WIRE 448 ) X6400 Y2355.675 G111</v>
      </c>
    </row>
    <row r="450" customFormat="false" ht="13.8" hidden="false" customHeight="false" outlineLevel="0" collapsed="false">
      <c r="D450" s="1" t="n">
        <f aca="false">D449+1</f>
        <v>449</v>
      </c>
      <c r="E450" s="1" t="n">
        <f aca="false">E449+$B$4</f>
        <v>6400</v>
      </c>
      <c r="F450" s="1" t="n">
        <f aca="false">F449+$B$5</f>
        <v>2360.46666666667</v>
      </c>
      <c r="I450" s="1" t="s">
        <v>469</v>
      </c>
      <c r="J450" s="1" t="str">
        <f aca="false">"( WIRE "&amp;D450&amp;" )"</f>
        <v>( WIRE 449 )</v>
      </c>
      <c r="K450" s="1" t="str">
        <f aca="false">"X"&amp;$E450</f>
        <v>X6400</v>
      </c>
      <c r="L450" s="1" t="str">
        <f aca="false">"Y"&amp;F450</f>
        <v>Y2360.46666666667</v>
      </c>
      <c r="M450" s="1" t="str">
        <f aca="false">"G111"</f>
        <v>G111</v>
      </c>
      <c r="O450" s="1" t="str">
        <f aca="false">I450&amp;" "&amp;J450&amp;" "&amp;K450&amp;" "&amp;L450&amp;" "&amp;M450</f>
        <v>N449 ( WIRE 449 ) X6400 Y2360.46666666667 G111</v>
      </c>
    </row>
    <row r="451" customFormat="false" ht="13.8" hidden="false" customHeight="false" outlineLevel="0" collapsed="false">
      <c r="D451" s="1" t="n">
        <f aca="false">D450+1</f>
        <v>450</v>
      </c>
      <c r="E451" s="1" t="n">
        <f aca="false">E450+$B$4</f>
        <v>6400</v>
      </c>
      <c r="F451" s="1" t="n">
        <f aca="false">F450+$B$5</f>
        <v>2365.25833333334</v>
      </c>
      <c r="I451" s="1" t="s">
        <v>470</v>
      </c>
      <c r="J451" s="1" t="str">
        <f aca="false">"( WIRE "&amp;D451&amp;" )"</f>
        <v>( WIRE 450 )</v>
      </c>
      <c r="K451" s="1" t="str">
        <f aca="false">"X"&amp;$E451</f>
        <v>X6400</v>
      </c>
      <c r="L451" s="1" t="str">
        <f aca="false">"Y"&amp;F451</f>
        <v>Y2365.25833333334</v>
      </c>
      <c r="M451" s="1" t="str">
        <f aca="false">"G111"</f>
        <v>G111</v>
      </c>
      <c r="O451" s="1" t="str">
        <f aca="false">I451&amp;" "&amp;J451&amp;" "&amp;K451&amp;" "&amp;L451&amp;" "&amp;M451</f>
        <v>N450 ( WIRE 450 ) X6400 Y2365.25833333334 G111</v>
      </c>
    </row>
    <row r="452" customFormat="false" ht="13.8" hidden="false" customHeight="false" outlineLevel="0" collapsed="false">
      <c r="D452" s="1" t="n">
        <f aca="false">D451+1</f>
        <v>451</v>
      </c>
      <c r="E452" s="1" t="n">
        <f aca="false">E451+$B$4</f>
        <v>6400</v>
      </c>
      <c r="F452" s="1" t="n">
        <f aca="false">F451+$B$5</f>
        <v>2370.05</v>
      </c>
      <c r="I452" s="1" t="s">
        <v>471</v>
      </c>
      <c r="J452" s="1" t="str">
        <f aca="false">"( WIRE "&amp;D452&amp;" )"</f>
        <v>( WIRE 451 )</v>
      </c>
      <c r="K452" s="1" t="str">
        <f aca="false">"X"&amp;$E452</f>
        <v>X6400</v>
      </c>
      <c r="L452" s="1" t="str">
        <f aca="false">"Y"&amp;F452</f>
        <v>Y2370.05</v>
      </c>
      <c r="M452" s="1" t="str">
        <f aca="false">"G111"</f>
        <v>G111</v>
      </c>
      <c r="O452" s="1" t="str">
        <f aca="false">I452&amp;" "&amp;J452&amp;" "&amp;K452&amp;" "&amp;L452&amp;" "&amp;M452</f>
        <v>N451 ( WIRE 451 ) X6400 Y2370.05 G111</v>
      </c>
    </row>
    <row r="453" customFormat="false" ht="13.8" hidden="false" customHeight="false" outlineLevel="0" collapsed="false">
      <c r="D453" s="1" t="n">
        <f aca="false">D452+1</f>
        <v>452</v>
      </c>
      <c r="E453" s="1" t="n">
        <f aca="false">E452+$B$4</f>
        <v>6400</v>
      </c>
      <c r="F453" s="1" t="n">
        <f aca="false">F452+$B$5</f>
        <v>2374.84166666667</v>
      </c>
      <c r="I453" s="1" t="s">
        <v>472</v>
      </c>
      <c r="J453" s="1" t="str">
        <f aca="false">"( WIRE "&amp;D453&amp;" )"</f>
        <v>( WIRE 452 )</v>
      </c>
      <c r="K453" s="1" t="str">
        <f aca="false">"X"&amp;$E453</f>
        <v>X6400</v>
      </c>
      <c r="L453" s="1" t="str">
        <f aca="false">"Y"&amp;F453</f>
        <v>Y2374.84166666667</v>
      </c>
      <c r="M453" s="1" t="str">
        <f aca="false">"G111"</f>
        <v>G111</v>
      </c>
      <c r="O453" s="1" t="str">
        <f aca="false">I453&amp;" "&amp;J453&amp;" "&amp;K453&amp;" "&amp;L453&amp;" "&amp;M453</f>
        <v>N452 ( WIRE 452 ) X6400 Y2374.84166666667 G111</v>
      </c>
    </row>
    <row r="454" customFormat="false" ht="13.8" hidden="false" customHeight="false" outlineLevel="0" collapsed="false">
      <c r="D454" s="1" t="n">
        <f aca="false">D453+1</f>
        <v>453</v>
      </c>
      <c r="E454" s="1" t="n">
        <f aca="false">E453+$B$4</f>
        <v>6400</v>
      </c>
      <c r="F454" s="1" t="n">
        <f aca="false">F453+$B$5</f>
        <v>2379.63333333334</v>
      </c>
      <c r="I454" s="1" t="s">
        <v>473</v>
      </c>
      <c r="J454" s="1" t="str">
        <f aca="false">"( WIRE "&amp;D454&amp;" )"</f>
        <v>( WIRE 453 )</v>
      </c>
      <c r="K454" s="1" t="str">
        <f aca="false">"X"&amp;$E454</f>
        <v>X6400</v>
      </c>
      <c r="L454" s="1" t="str">
        <f aca="false">"Y"&amp;F454</f>
        <v>Y2379.63333333334</v>
      </c>
      <c r="M454" s="1" t="str">
        <f aca="false">"G111"</f>
        <v>G111</v>
      </c>
      <c r="O454" s="1" t="str">
        <f aca="false">I454&amp;" "&amp;J454&amp;" "&amp;K454&amp;" "&amp;L454&amp;" "&amp;M454</f>
        <v>N453 ( WIRE 453 ) X6400 Y2379.63333333334 G111</v>
      </c>
    </row>
    <row r="455" customFormat="false" ht="13.8" hidden="false" customHeight="false" outlineLevel="0" collapsed="false">
      <c r="D455" s="1" t="n">
        <f aca="false">D454+1</f>
        <v>454</v>
      </c>
      <c r="E455" s="1" t="n">
        <f aca="false">E454+$B$4</f>
        <v>6400</v>
      </c>
      <c r="F455" s="1" t="n">
        <f aca="false">F454+$B$5</f>
        <v>2384.425</v>
      </c>
      <c r="I455" s="1" t="s">
        <v>474</v>
      </c>
      <c r="J455" s="1" t="str">
        <f aca="false">"( WIRE "&amp;D455&amp;" )"</f>
        <v>( WIRE 454 )</v>
      </c>
      <c r="K455" s="1" t="str">
        <f aca="false">"X"&amp;$E455</f>
        <v>X6400</v>
      </c>
      <c r="L455" s="1" t="str">
        <f aca="false">"Y"&amp;F455</f>
        <v>Y2384.425</v>
      </c>
      <c r="M455" s="1" t="str">
        <f aca="false">"G111"</f>
        <v>G111</v>
      </c>
      <c r="O455" s="1" t="str">
        <f aca="false">I455&amp;" "&amp;J455&amp;" "&amp;K455&amp;" "&amp;L455&amp;" "&amp;M455</f>
        <v>N454 ( WIRE 454 ) X6400 Y2384.425 G111</v>
      </c>
    </row>
    <row r="456" customFormat="false" ht="13.8" hidden="false" customHeight="false" outlineLevel="0" collapsed="false">
      <c r="D456" s="1" t="n">
        <f aca="false">D455+1</f>
        <v>455</v>
      </c>
      <c r="E456" s="1" t="n">
        <f aca="false">E455+$B$4</f>
        <v>6400</v>
      </c>
      <c r="F456" s="1" t="n">
        <f aca="false">F455+$B$5</f>
        <v>2389.21666666667</v>
      </c>
      <c r="I456" s="1" t="s">
        <v>475</v>
      </c>
      <c r="J456" s="1" t="str">
        <f aca="false">"( WIRE "&amp;D456&amp;" )"</f>
        <v>( WIRE 455 )</v>
      </c>
      <c r="K456" s="1" t="str">
        <f aca="false">"X"&amp;$E456</f>
        <v>X6400</v>
      </c>
      <c r="L456" s="1" t="str">
        <f aca="false">"Y"&amp;F456</f>
        <v>Y2389.21666666667</v>
      </c>
      <c r="M456" s="1" t="str">
        <f aca="false">"G111"</f>
        <v>G111</v>
      </c>
      <c r="O456" s="1" t="str">
        <f aca="false">I456&amp;" "&amp;J456&amp;" "&amp;K456&amp;" "&amp;L456&amp;" "&amp;M456</f>
        <v>N455 ( WIRE 455 ) X6400 Y2389.21666666667 G111</v>
      </c>
    </row>
    <row r="457" customFormat="false" ht="13.8" hidden="false" customHeight="false" outlineLevel="0" collapsed="false">
      <c r="D457" s="1" t="n">
        <f aca="false">D456+1</f>
        <v>456</v>
      </c>
      <c r="E457" s="1" t="n">
        <f aca="false">E456+$B$4</f>
        <v>6400</v>
      </c>
      <c r="F457" s="1" t="n">
        <f aca="false">F456+$B$5</f>
        <v>2394.00833333334</v>
      </c>
      <c r="I457" s="1" t="s">
        <v>476</v>
      </c>
      <c r="J457" s="1" t="str">
        <f aca="false">"( WIRE "&amp;D457&amp;" )"</f>
        <v>( WIRE 456 )</v>
      </c>
      <c r="K457" s="1" t="str">
        <f aca="false">"X"&amp;$E457</f>
        <v>X6400</v>
      </c>
      <c r="L457" s="1" t="str">
        <f aca="false">"Y"&amp;F457</f>
        <v>Y2394.00833333334</v>
      </c>
      <c r="M457" s="1" t="str">
        <f aca="false">"G111"</f>
        <v>G111</v>
      </c>
      <c r="O457" s="1" t="str">
        <f aca="false">I457&amp;" "&amp;J457&amp;" "&amp;K457&amp;" "&amp;L457&amp;" "&amp;M457</f>
        <v>N456 ( WIRE 456 ) X6400 Y2394.00833333334 G111</v>
      </c>
    </row>
    <row r="458" customFormat="false" ht="13.8" hidden="false" customHeight="false" outlineLevel="0" collapsed="false">
      <c r="D458" s="1" t="n">
        <f aca="false">D457+1</f>
        <v>457</v>
      </c>
      <c r="E458" s="1" t="n">
        <f aca="false">E457+$B$4</f>
        <v>6400</v>
      </c>
      <c r="F458" s="1" t="n">
        <f aca="false">F457+$B$5</f>
        <v>2398.8</v>
      </c>
      <c r="I458" s="1" t="s">
        <v>477</v>
      </c>
      <c r="J458" s="1" t="str">
        <f aca="false">"( WIRE "&amp;D458&amp;" )"</f>
        <v>( WIRE 457 )</v>
      </c>
      <c r="K458" s="1" t="str">
        <f aca="false">"X"&amp;$E458</f>
        <v>X6400</v>
      </c>
      <c r="L458" s="1" t="str">
        <f aca="false">"Y"&amp;F458</f>
        <v>Y2398.8</v>
      </c>
      <c r="M458" s="1" t="str">
        <f aca="false">"G111"</f>
        <v>G111</v>
      </c>
      <c r="O458" s="1" t="str">
        <f aca="false">I458&amp;" "&amp;J458&amp;" "&amp;K458&amp;" "&amp;L458&amp;" "&amp;M458</f>
        <v>N457 ( WIRE 457 ) X6400 Y2398.8 G111</v>
      </c>
    </row>
    <row r="459" customFormat="false" ht="13.8" hidden="false" customHeight="false" outlineLevel="0" collapsed="false">
      <c r="D459" s="1" t="n">
        <f aca="false">D458+1</f>
        <v>458</v>
      </c>
      <c r="E459" s="1" t="n">
        <f aca="false">E458+$B$4</f>
        <v>6400</v>
      </c>
      <c r="F459" s="1" t="n">
        <f aca="false">F458+$B$5</f>
        <v>2403.59166666667</v>
      </c>
      <c r="I459" s="1" t="s">
        <v>478</v>
      </c>
      <c r="J459" s="1" t="str">
        <f aca="false">"( WIRE "&amp;D459&amp;" )"</f>
        <v>( WIRE 458 )</v>
      </c>
      <c r="K459" s="1" t="str">
        <f aca="false">"X"&amp;$E459</f>
        <v>X6400</v>
      </c>
      <c r="L459" s="1" t="str">
        <f aca="false">"Y"&amp;F459</f>
        <v>Y2403.59166666667</v>
      </c>
      <c r="M459" s="1" t="str">
        <f aca="false">"G111"</f>
        <v>G111</v>
      </c>
      <c r="O459" s="1" t="str">
        <f aca="false">I459&amp;" "&amp;J459&amp;" "&amp;K459&amp;" "&amp;L459&amp;" "&amp;M459</f>
        <v>N458 ( WIRE 458 ) X6400 Y2403.59166666667 G111</v>
      </c>
    </row>
    <row r="460" customFormat="false" ht="13.8" hidden="false" customHeight="false" outlineLevel="0" collapsed="false">
      <c r="D460" s="1" t="n">
        <f aca="false">D459+1</f>
        <v>459</v>
      </c>
      <c r="E460" s="1" t="n">
        <f aca="false">E459+$B$4</f>
        <v>6400</v>
      </c>
      <c r="F460" s="1" t="n">
        <f aca="false">F459+$B$5</f>
        <v>2408.38333333333</v>
      </c>
      <c r="I460" s="1" t="s">
        <v>479</v>
      </c>
      <c r="J460" s="1" t="str">
        <f aca="false">"( WIRE "&amp;D460&amp;" )"</f>
        <v>( WIRE 459 )</v>
      </c>
      <c r="K460" s="1" t="str">
        <f aca="false">"X"&amp;$E460</f>
        <v>X6400</v>
      </c>
      <c r="L460" s="1" t="str">
        <f aca="false">"Y"&amp;F460</f>
        <v>Y2408.38333333334</v>
      </c>
      <c r="M460" s="1" t="str">
        <f aca="false">"G111"</f>
        <v>G111</v>
      </c>
      <c r="O460" s="1" t="str">
        <f aca="false">I460&amp;" "&amp;J460&amp;" "&amp;K460&amp;" "&amp;L460&amp;" "&amp;M460</f>
        <v>N459 ( WIRE 459 ) X6400 Y2408.38333333334 G111</v>
      </c>
    </row>
    <row r="461" customFormat="false" ht="13.8" hidden="false" customHeight="false" outlineLevel="0" collapsed="false">
      <c r="D461" s="1" t="n">
        <f aca="false">D460+1</f>
        <v>460</v>
      </c>
      <c r="E461" s="1" t="n">
        <f aca="false">E460+$B$4</f>
        <v>6400</v>
      </c>
      <c r="F461" s="1" t="n">
        <f aca="false">F460+$B$5</f>
        <v>2413.175</v>
      </c>
      <c r="I461" s="1" t="s">
        <v>480</v>
      </c>
      <c r="J461" s="1" t="str">
        <f aca="false">"( WIRE "&amp;D461&amp;" )"</f>
        <v>( WIRE 460 )</v>
      </c>
      <c r="K461" s="1" t="str">
        <f aca="false">"X"&amp;$E461</f>
        <v>X6400</v>
      </c>
      <c r="L461" s="1" t="str">
        <f aca="false">"Y"&amp;F461</f>
        <v>Y2413.175</v>
      </c>
      <c r="M461" s="1" t="str">
        <f aca="false">"G111"</f>
        <v>G111</v>
      </c>
      <c r="O461" s="1" t="str">
        <f aca="false">I461&amp;" "&amp;J461&amp;" "&amp;K461&amp;" "&amp;L461&amp;" "&amp;M461</f>
        <v>N460 ( WIRE 460 ) X6400 Y2413.175 G111</v>
      </c>
    </row>
    <row r="462" customFormat="false" ht="13.8" hidden="false" customHeight="false" outlineLevel="0" collapsed="false">
      <c r="D462" s="1" t="n">
        <f aca="false">D461+1</f>
        <v>461</v>
      </c>
      <c r="E462" s="1" t="n">
        <f aca="false">E461+$B$4</f>
        <v>6400</v>
      </c>
      <c r="F462" s="1" t="n">
        <f aca="false">F461+$B$5</f>
        <v>2417.96666666667</v>
      </c>
      <c r="I462" s="1" t="s">
        <v>481</v>
      </c>
      <c r="J462" s="1" t="str">
        <f aca="false">"( WIRE "&amp;D462&amp;" )"</f>
        <v>( WIRE 461 )</v>
      </c>
      <c r="K462" s="1" t="str">
        <f aca="false">"X"&amp;$E462</f>
        <v>X6400</v>
      </c>
      <c r="L462" s="1" t="str">
        <f aca="false">"Y"&amp;F462</f>
        <v>Y2417.96666666667</v>
      </c>
      <c r="M462" s="1" t="str">
        <f aca="false">"G111"</f>
        <v>G111</v>
      </c>
      <c r="O462" s="1" t="str">
        <f aca="false">I462&amp;" "&amp;J462&amp;" "&amp;K462&amp;" "&amp;L462&amp;" "&amp;M462</f>
        <v>N461 ( WIRE 461 ) X6400 Y2417.96666666667 G111</v>
      </c>
    </row>
    <row r="463" customFormat="false" ht="13.8" hidden="false" customHeight="false" outlineLevel="0" collapsed="false">
      <c r="D463" s="1" t="n">
        <f aca="false">D462+1</f>
        <v>462</v>
      </c>
      <c r="E463" s="1" t="n">
        <f aca="false">E462+$B$4</f>
        <v>6400</v>
      </c>
      <c r="F463" s="1" t="n">
        <f aca="false">F462+$B$5</f>
        <v>2422.75833333333</v>
      </c>
      <c r="I463" s="1" t="s">
        <v>482</v>
      </c>
      <c r="J463" s="1" t="str">
        <f aca="false">"( WIRE "&amp;D463&amp;" )"</f>
        <v>( WIRE 462 )</v>
      </c>
      <c r="K463" s="1" t="str">
        <f aca="false">"X"&amp;$E463</f>
        <v>X6400</v>
      </c>
      <c r="L463" s="1" t="str">
        <f aca="false">"Y"&amp;F463</f>
        <v>Y2422.75833333333</v>
      </c>
      <c r="M463" s="1" t="str">
        <f aca="false">"G111"</f>
        <v>G111</v>
      </c>
      <c r="O463" s="1" t="str">
        <f aca="false">I463&amp;" "&amp;J463&amp;" "&amp;K463&amp;" "&amp;L463&amp;" "&amp;M463</f>
        <v>N462 ( WIRE 462 ) X6400 Y2422.75833333333 G111</v>
      </c>
    </row>
    <row r="464" customFormat="false" ht="13.8" hidden="false" customHeight="false" outlineLevel="0" collapsed="false">
      <c r="D464" s="1" t="n">
        <f aca="false">D463+1</f>
        <v>463</v>
      </c>
      <c r="E464" s="1" t="n">
        <f aca="false">E463+$B$4</f>
        <v>6400</v>
      </c>
      <c r="F464" s="1" t="n">
        <f aca="false">F463+$B$5</f>
        <v>2427.55</v>
      </c>
      <c r="I464" s="1" t="s">
        <v>483</v>
      </c>
      <c r="J464" s="1" t="str">
        <f aca="false">"( WIRE "&amp;D464&amp;" )"</f>
        <v>( WIRE 463 )</v>
      </c>
      <c r="K464" s="1" t="str">
        <f aca="false">"X"&amp;$E464</f>
        <v>X6400</v>
      </c>
      <c r="L464" s="1" t="str">
        <f aca="false">"Y"&amp;F464</f>
        <v>Y2427.55</v>
      </c>
      <c r="M464" s="1" t="str">
        <f aca="false">"G111"</f>
        <v>G111</v>
      </c>
      <c r="O464" s="1" t="str">
        <f aca="false">I464&amp;" "&amp;J464&amp;" "&amp;K464&amp;" "&amp;L464&amp;" "&amp;M464</f>
        <v>N463 ( WIRE 463 ) X6400 Y2427.55 G111</v>
      </c>
    </row>
    <row r="465" customFormat="false" ht="13.8" hidden="false" customHeight="false" outlineLevel="0" collapsed="false">
      <c r="D465" s="1" t="n">
        <f aca="false">D464+1</f>
        <v>464</v>
      </c>
      <c r="E465" s="1" t="n">
        <f aca="false">E464+$B$4</f>
        <v>6400</v>
      </c>
      <c r="F465" s="1" t="n">
        <f aca="false">F464+$B$5</f>
        <v>2432.34166666667</v>
      </c>
      <c r="I465" s="1" t="s">
        <v>484</v>
      </c>
      <c r="J465" s="1" t="str">
        <f aca="false">"( WIRE "&amp;D465&amp;" )"</f>
        <v>( WIRE 464 )</v>
      </c>
      <c r="K465" s="1" t="str">
        <f aca="false">"X"&amp;$E465</f>
        <v>X6400</v>
      </c>
      <c r="L465" s="1" t="str">
        <f aca="false">"Y"&amp;F465</f>
        <v>Y2432.34166666667</v>
      </c>
      <c r="M465" s="1" t="str">
        <f aca="false">"G111"</f>
        <v>G111</v>
      </c>
      <c r="O465" s="1" t="str">
        <f aca="false">I465&amp;" "&amp;J465&amp;" "&amp;K465&amp;" "&amp;L465&amp;" "&amp;M465</f>
        <v>N464 ( WIRE 464 ) X6400 Y2432.34166666667 G111</v>
      </c>
    </row>
    <row r="466" customFormat="false" ht="13.8" hidden="false" customHeight="false" outlineLevel="0" collapsed="false">
      <c r="D466" s="1" t="n">
        <f aca="false">D465+1</f>
        <v>465</v>
      </c>
      <c r="E466" s="1" t="n">
        <f aca="false">E465+$B$4</f>
        <v>6400</v>
      </c>
      <c r="F466" s="1" t="n">
        <f aca="false">F465+$B$5</f>
        <v>2437.13333333333</v>
      </c>
      <c r="I466" s="1" t="s">
        <v>485</v>
      </c>
      <c r="J466" s="1" t="str">
        <f aca="false">"( WIRE "&amp;D466&amp;" )"</f>
        <v>( WIRE 465 )</v>
      </c>
      <c r="K466" s="1" t="str">
        <f aca="false">"X"&amp;$E466</f>
        <v>X6400</v>
      </c>
      <c r="L466" s="1" t="str">
        <f aca="false">"Y"&amp;F466</f>
        <v>Y2437.13333333333</v>
      </c>
      <c r="M466" s="1" t="str">
        <f aca="false">"G111"</f>
        <v>G111</v>
      </c>
      <c r="O466" s="1" t="str">
        <f aca="false">I466&amp;" "&amp;J466&amp;" "&amp;K466&amp;" "&amp;L466&amp;" "&amp;M466</f>
        <v>N465 ( WIRE 465 ) X6400 Y2437.13333333333 G111</v>
      </c>
    </row>
    <row r="467" customFormat="false" ht="13.8" hidden="false" customHeight="false" outlineLevel="0" collapsed="false">
      <c r="D467" s="1" t="n">
        <f aca="false">D466+1</f>
        <v>466</v>
      </c>
      <c r="E467" s="1" t="n">
        <f aca="false">E466+$B$4</f>
        <v>6400</v>
      </c>
      <c r="F467" s="1" t="n">
        <f aca="false">F466+$B$5</f>
        <v>2441.925</v>
      </c>
      <c r="I467" s="1" t="s">
        <v>486</v>
      </c>
      <c r="J467" s="1" t="str">
        <f aca="false">"( WIRE "&amp;D467&amp;" )"</f>
        <v>( WIRE 466 )</v>
      </c>
      <c r="K467" s="1" t="str">
        <f aca="false">"X"&amp;$E467</f>
        <v>X6400</v>
      </c>
      <c r="L467" s="1" t="str">
        <f aca="false">"Y"&amp;F467</f>
        <v>Y2441.925</v>
      </c>
      <c r="M467" s="1" t="str">
        <f aca="false">"G111"</f>
        <v>G111</v>
      </c>
      <c r="O467" s="1" t="str">
        <f aca="false">I467&amp;" "&amp;J467&amp;" "&amp;K467&amp;" "&amp;L467&amp;" "&amp;M467</f>
        <v>N466 ( WIRE 466 ) X6400 Y2441.925 G111</v>
      </c>
    </row>
    <row r="468" customFormat="false" ht="13.8" hidden="false" customHeight="false" outlineLevel="0" collapsed="false">
      <c r="D468" s="1" t="n">
        <f aca="false">D467+1</f>
        <v>467</v>
      </c>
      <c r="E468" s="1" t="n">
        <f aca="false">E467+$B$4</f>
        <v>6400</v>
      </c>
      <c r="F468" s="1" t="n">
        <f aca="false">F467+$B$5</f>
        <v>2446.71666666667</v>
      </c>
      <c r="I468" s="1" t="s">
        <v>487</v>
      </c>
      <c r="J468" s="1" t="str">
        <f aca="false">"( WIRE "&amp;D468&amp;" )"</f>
        <v>( WIRE 467 )</v>
      </c>
      <c r="K468" s="1" t="str">
        <f aca="false">"X"&amp;$E468</f>
        <v>X6400</v>
      </c>
      <c r="L468" s="1" t="str">
        <f aca="false">"Y"&amp;F468</f>
        <v>Y2446.71666666667</v>
      </c>
      <c r="M468" s="1" t="str">
        <f aca="false">"G111"</f>
        <v>G111</v>
      </c>
      <c r="O468" s="1" t="str">
        <f aca="false">I468&amp;" "&amp;J468&amp;" "&amp;K468&amp;" "&amp;L468&amp;" "&amp;M468</f>
        <v>N467 ( WIRE 467 ) X6400 Y2446.71666666667 G111</v>
      </c>
    </row>
    <row r="469" customFormat="false" ht="13.8" hidden="false" customHeight="false" outlineLevel="0" collapsed="false">
      <c r="D469" s="1" t="n">
        <f aca="false">D468+1</f>
        <v>468</v>
      </c>
      <c r="E469" s="1" t="n">
        <f aca="false">E468+$B$4</f>
        <v>6400</v>
      </c>
      <c r="F469" s="1" t="n">
        <f aca="false">F468+$B$5</f>
        <v>2451.50833333333</v>
      </c>
      <c r="I469" s="1" t="s">
        <v>488</v>
      </c>
      <c r="J469" s="1" t="str">
        <f aca="false">"( WIRE "&amp;D469&amp;" )"</f>
        <v>( WIRE 468 )</v>
      </c>
      <c r="K469" s="1" t="str">
        <f aca="false">"X"&amp;$E469</f>
        <v>X6400</v>
      </c>
      <c r="L469" s="1" t="str">
        <f aca="false">"Y"&amp;F469</f>
        <v>Y2451.50833333333</v>
      </c>
      <c r="M469" s="1" t="str">
        <f aca="false">"G111"</f>
        <v>G111</v>
      </c>
      <c r="O469" s="1" t="str">
        <f aca="false">I469&amp;" "&amp;J469&amp;" "&amp;K469&amp;" "&amp;L469&amp;" "&amp;M469</f>
        <v>N468 ( WIRE 468 ) X6400 Y2451.50833333333 G111</v>
      </c>
    </row>
    <row r="470" customFormat="false" ht="13.8" hidden="false" customHeight="false" outlineLevel="0" collapsed="false">
      <c r="D470" s="1" t="n">
        <f aca="false">D469+1</f>
        <v>469</v>
      </c>
      <c r="E470" s="1" t="n">
        <f aca="false">E469+$B$4</f>
        <v>6400</v>
      </c>
      <c r="F470" s="1" t="n">
        <f aca="false">F469+$B$5</f>
        <v>2456.3</v>
      </c>
      <c r="I470" s="1" t="s">
        <v>489</v>
      </c>
      <c r="J470" s="1" t="str">
        <f aca="false">"( WIRE "&amp;D470&amp;" )"</f>
        <v>( WIRE 469 )</v>
      </c>
      <c r="K470" s="1" t="str">
        <f aca="false">"X"&amp;$E470</f>
        <v>X6400</v>
      </c>
      <c r="L470" s="1" t="str">
        <f aca="false">"Y"&amp;F470</f>
        <v>Y2456.3</v>
      </c>
      <c r="M470" s="1" t="str">
        <f aca="false">"G111"</f>
        <v>G111</v>
      </c>
      <c r="O470" s="1" t="str">
        <f aca="false">I470&amp;" "&amp;J470&amp;" "&amp;K470&amp;" "&amp;L470&amp;" "&amp;M470</f>
        <v>N469 ( WIRE 469 ) X6400 Y2456.3 G111</v>
      </c>
    </row>
    <row r="471" customFormat="false" ht="13.8" hidden="false" customHeight="false" outlineLevel="0" collapsed="false">
      <c r="D471" s="1" t="n">
        <f aca="false">D470+1</f>
        <v>470</v>
      </c>
      <c r="E471" s="1" t="n">
        <f aca="false">E470+$B$4</f>
        <v>6400</v>
      </c>
      <c r="F471" s="1" t="n">
        <f aca="false">F470+$B$5</f>
        <v>2461.09166666667</v>
      </c>
      <c r="I471" s="1" t="s">
        <v>490</v>
      </c>
      <c r="J471" s="1" t="str">
        <f aca="false">"( WIRE "&amp;D471&amp;" )"</f>
        <v>( WIRE 470 )</v>
      </c>
      <c r="K471" s="1" t="str">
        <f aca="false">"X"&amp;$E471</f>
        <v>X6400</v>
      </c>
      <c r="L471" s="1" t="str">
        <f aca="false">"Y"&amp;F471</f>
        <v>Y2461.09166666667</v>
      </c>
      <c r="M471" s="1" t="str">
        <f aca="false">"G111"</f>
        <v>G111</v>
      </c>
      <c r="O471" s="1" t="str">
        <f aca="false">I471&amp;" "&amp;J471&amp;" "&amp;K471&amp;" "&amp;L471&amp;" "&amp;M471</f>
        <v>N470 ( WIRE 470 ) X6400 Y2461.09166666667 G111</v>
      </c>
    </row>
    <row r="472" customFormat="false" ht="13.8" hidden="false" customHeight="false" outlineLevel="0" collapsed="false">
      <c r="D472" s="1" t="n">
        <f aca="false">D471+1</f>
        <v>471</v>
      </c>
      <c r="E472" s="1" t="n">
        <f aca="false">E471+$B$4</f>
        <v>6400</v>
      </c>
      <c r="F472" s="1" t="n">
        <f aca="false">F471+$B$5</f>
        <v>2465.88333333333</v>
      </c>
      <c r="I472" s="1" t="s">
        <v>491</v>
      </c>
      <c r="J472" s="1" t="str">
        <f aca="false">"( WIRE "&amp;D472&amp;" )"</f>
        <v>( WIRE 471 )</v>
      </c>
      <c r="K472" s="1" t="str">
        <f aca="false">"X"&amp;$E472</f>
        <v>X6400</v>
      </c>
      <c r="L472" s="1" t="str">
        <f aca="false">"Y"&amp;F472</f>
        <v>Y2465.88333333333</v>
      </c>
      <c r="M472" s="1" t="str">
        <f aca="false">"G111"</f>
        <v>G111</v>
      </c>
      <c r="O472" s="1" t="str">
        <f aca="false">I472&amp;" "&amp;J472&amp;" "&amp;K472&amp;" "&amp;L472&amp;" "&amp;M472</f>
        <v>N471 ( WIRE 471 ) X6400 Y2465.88333333333 G111</v>
      </c>
    </row>
    <row r="473" customFormat="false" ht="13.8" hidden="false" customHeight="false" outlineLevel="0" collapsed="false">
      <c r="D473" s="1" t="n">
        <f aca="false">D472+1</f>
        <v>472</v>
      </c>
      <c r="E473" s="1" t="n">
        <f aca="false">E472+$B$4</f>
        <v>6400</v>
      </c>
      <c r="F473" s="1" t="n">
        <f aca="false">F472+$B$5</f>
        <v>2470.675</v>
      </c>
      <c r="I473" s="1" t="s">
        <v>492</v>
      </c>
      <c r="J473" s="1" t="str">
        <f aca="false">"( WIRE "&amp;D473&amp;" )"</f>
        <v>( WIRE 472 )</v>
      </c>
      <c r="K473" s="1" t="str">
        <f aca="false">"X"&amp;$E473</f>
        <v>X6400</v>
      </c>
      <c r="L473" s="1" t="str">
        <f aca="false">"Y"&amp;F473</f>
        <v>Y2470.675</v>
      </c>
      <c r="M473" s="1" t="str">
        <f aca="false">"G111"</f>
        <v>G111</v>
      </c>
      <c r="O473" s="1" t="str">
        <f aca="false">I473&amp;" "&amp;J473&amp;" "&amp;K473&amp;" "&amp;L473&amp;" "&amp;M473</f>
        <v>N472 ( WIRE 472 ) X6400 Y2470.675 G111</v>
      </c>
    </row>
    <row r="474" customFormat="false" ht="13.8" hidden="false" customHeight="false" outlineLevel="0" collapsed="false">
      <c r="D474" s="1" t="n">
        <f aca="false">D473+1</f>
        <v>473</v>
      </c>
      <c r="E474" s="1" t="n">
        <f aca="false">E473+$B$4</f>
        <v>6400</v>
      </c>
      <c r="F474" s="1" t="n">
        <f aca="false">F473+$B$5</f>
        <v>2475.46666666667</v>
      </c>
      <c r="I474" s="1" t="s">
        <v>493</v>
      </c>
      <c r="J474" s="1" t="str">
        <f aca="false">"( WIRE "&amp;D474&amp;" )"</f>
        <v>( WIRE 473 )</v>
      </c>
      <c r="K474" s="1" t="str">
        <f aca="false">"X"&amp;$E474</f>
        <v>X6400</v>
      </c>
      <c r="L474" s="1" t="str">
        <f aca="false">"Y"&amp;F474</f>
        <v>Y2475.46666666667</v>
      </c>
      <c r="M474" s="1" t="str">
        <f aca="false">"G111"</f>
        <v>G111</v>
      </c>
      <c r="O474" s="1" t="str">
        <f aca="false">I474&amp;" "&amp;J474&amp;" "&amp;K474&amp;" "&amp;L474&amp;" "&amp;M474</f>
        <v>N473 ( WIRE 473 ) X6400 Y2475.46666666667 G111</v>
      </c>
    </row>
    <row r="475" customFormat="false" ht="13.8" hidden="false" customHeight="false" outlineLevel="0" collapsed="false">
      <c r="D475" s="1" t="n">
        <f aca="false">D474+1</f>
        <v>474</v>
      </c>
      <c r="E475" s="1" t="n">
        <f aca="false">E474+$B$4</f>
        <v>6400</v>
      </c>
      <c r="F475" s="1" t="n">
        <f aca="false">F474+$B$5</f>
        <v>2480.25833333333</v>
      </c>
      <c r="I475" s="1" t="s">
        <v>494</v>
      </c>
      <c r="J475" s="1" t="str">
        <f aca="false">"( WIRE "&amp;D475&amp;" )"</f>
        <v>( WIRE 474 )</v>
      </c>
      <c r="K475" s="1" t="str">
        <f aca="false">"X"&amp;$E475</f>
        <v>X6400</v>
      </c>
      <c r="L475" s="1" t="str">
        <f aca="false">"Y"&amp;F475</f>
        <v>Y2480.25833333333</v>
      </c>
      <c r="M475" s="1" t="str">
        <f aca="false">"G111"</f>
        <v>G111</v>
      </c>
      <c r="O475" s="1" t="str">
        <f aca="false">I475&amp;" "&amp;J475&amp;" "&amp;K475&amp;" "&amp;L475&amp;" "&amp;M475</f>
        <v>N474 ( WIRE 474 ) X6400 Y2480.25833333333 G111</v>
      </c>
    </row>
    <row r="476" customFormat="false" ht="13.8" hidden="false" customHeight="false" outlineLevel="0" collapsed="false">
      <c r="D476" s="1" t="n">
        <f aca="false">D475+1</f>
        <v>475</v>
      </c>
      <c r="E476" s="1" t="n">
        <f aca="false">E475+$B$4</f>
        <v>6400</v>
      </c>
      <c r="F476" s="1" t="n">
        <f aca="false">F475+$B$5</f>
        <v>2485.05</v>
      </c>
      <c r="I476" s="1" t="s">
        <v>495</v>
      </c>
      <c r="J476" s="1" t="str">
        <f aca="false">"( WIRE "&amp;D476&amp;" )"</f>
        <v>( WIRE 475 )</v>
      </c>
      <c r="K476" s="1" t="str">
        <f aca="false">"X"&amp;$E476</f>
        <v>X6400</v>
      </c>
      <c r="L476" s="1" t="str">
        <f aca="false">"Y"&amp;F476</f>
        <v>Y2485.05</v>
      </c>
      <c r="M476" s="1" t="str">
        <f aca="false">"G111"</f>
        <v>G111</v>
      </c>
      <c r="O476" s="1" t="str">
        <f aca="false">I476&amp;" "&amp;J476&amp;" "&amp;K476&amp;" "&amp;L476&amp;" "&amp;M476</f>
        <v>N475 ( WIRE 475 ) X6400 Y2485.05 G111</v>
      </c>
    </row>
    <row r="477" customFormat="false" ht="13.8" hidden="false" customHeight="false" outlineLevel="0" collapsed="false">
      <c r="D477" s="1" t="n">
        <f aca="false">D476+1</f>
        <v>476</v>
      </c>
      <c r="E477" s="1" t="n">
        <f aca="false">E476+$B$4</f>
        <v>6400</v>
      </c>
      <c r="F477" s="1" t="n">
        <f aca="false">F476+$B$5</f>
        <v>2489.84166666667</v>
      </c>
      <c r="I477" s="1" t="s">
        <v>496</v>
      </c>
      <c r="J477" s="1" t="str">
        <f aca="false">"( WIRE "&amp;D477&amp;" )"</f>
        <v>( WIRE 476 )</v>
      </c>
      <c r="K477" s="1" t="str">
        <f aca="false">"X"&amp;$E477</f>
        <v>X6400</v>
      </c>
      <c r="L477" s="1" t="str">
        <f aca="false">"Y"&amp;F477</f>
        <v>Y2489.84166666667</v>
      </c>
      <c r="M477" s="1" t="str">
        <f aca="false">"G111"</f>
        <v>G111</v>
      </c>
      <c r="O477" s="1" t="str">
        <f aca="false">I477&amp;" "&amp;J477&amp;" "&amp;K477&amp;" "&amp;L477&amp;" "&amp;M477</f>
        <v>N476 ( WIRE 476 ) X6400 Y2489.84166666667 G111</v>
      </c>
    </row>
    <row r="478" customFormat="false" ht="13.8" hidden="false" customHeight="false" outlineLevel="0" collapsed="false">
      <c r="D478" s="1" t="n">
        <f aca="false">D477+1</f>
        <v>477</v>
      </c>
      <c r="E478" s="1" t="n">
        <f aca="false">E477+$B$4</f>
        <v>6400</v>
      </c>
      <c r="F478" s="1" t="n">
        <f aca="false">F477+$B$5</f>
        <v>2494.63333333333</v>
      </c>
      <c r="I478" s="1" t="s">
        <v>497</v>
      </c>
      <c r="J478" s="1" t="str">
        <f aca="false">"( WIRE "&amp;D478&amp;" )"</f>
        <v>( WIRE 477 )</v>
      </c>
      <c r="K478" s="1" t="str">
        <f aca="false">"X"&amp;$E478</f>
        <v>X6400</v>
      </c>
      <c r="L478" s="1" t="str">
        <f aca="false">"Y"&amp;F478</f>
        <v>Y2494.63333333333</v>
      </c>
      <c r="M478" s="1" t="str">
        <f aca="false">"G111"</f>
        <v>G111</v>
      </c>
      <c r="O478" s="1" t="str">
        <f aca="false">I478&amp;" "&amp;J478&amp;" "&amp;K478&amp;" "&amp;L478&amp;" "&amp;M478</f>
        <v>N477 ( WIRE 477 ) X6400 Y2494.63333333333 G111</v>
      </c>
    </row>
    <row r="479" customFormat="false" ht="13.8" hidden="false" customHeight="false" outlineLevel="0" collapsed="false">
      <c r="D479" s="1" t="n">
        <f aca="false">D478+1</f>
        <v>478</v>
      </c>
      <c r="E479" s="1" t="n">
        <f aca="false">E478+$B$4</f>
        <v>6400</v>
      </c>
      <c r="F479" s="1" t="n">
        <f aca="false">F478+$B$5</f>
        <v>2499.425</v>
      </c>
      <c r="I479" s="1" t="s">
        <v>498</v>
      </c>
      <c r="J479" s="1" t="str">
        <f aca="false">"( WIRE "&amp;D479&amp;" )"</f>
        <v>( WIRE 478 )</v>
      </c>
      <c r="K479" s="1" t="str">
        <f aca="false">"X"&amp;$E479</f>
        <v>X6400</v>
      </c>
      <c r="L479" s="1" t="str">
        <f aca="false">"Y"&amp;F479</f>
        <v>Y2499.425</v>
      </c>
      <c r="M479" s="1" t="str">
        <f aca="false">"G111"</f>
        <v>G111</v>
      </c>
      <c r="O479" s="1" t="str">
        <f aca="false">I479&amp;" "&amp;J479&amp;" "&amp;K479&amp;" "&amp;L479&amp;" "&amp;M479</f>
        <v>N478 ( WIRE 478 ) X6400 Y2499.425 G111</v>
      </c>
    </row>
    <row r="480" customFormat="false" ht="13.8" hidden="false" customHeight="false" outlineLevel="0" collapsed="false">
      <c r="D480" s="1" t="n">
        <f aca="false">D479+1</f>
        <v>479</v>
      </c>
      <c r="E480" s="1" t="n">
        <f aca="false">E479+$B$4</f>
        <v>6400</v>
      </c>
      <c r="F480" s="1" t="n">
        <f aca="false">F479+$B$5</f>
        <v>2504.21666666667</v>
      </c>
      <c r="I480" s="1" t="s">
        <v>499</v>
      </c>
      <c r="J480" s="1" t="str">
        <f aca="false">"( WIRE "&amp;D480&amp;" )"</f>
        <v>( WIRE 479 )</v>
      </c>
      <c r="K480" s="1" t="str">
        <f aca="false">"X"&amp;$E480</f>
        <v>X6400</v>
      </c>
      <c r="L480" s="1" t="str">
        <f aca="false">"Y"&amp;F480</f>
        <v>Y2504.21666666667</v>
      </c>
      <c r="M480" s="1" t="str">
        <f aca="false">"G111"</f>
        <v>G111</v>
      </c>
      <c r="O480" s="1" t="str">
        <f aca="false">I480&amp;" "&amp;J480&amp;" "&amp;K480&amp;" "&amp;L480&amp;" "&amp;M480</f>
        <v>N479 ( WIRE 479 ) X6400 Y2504.21666666667 G111</v>
      </c>
    </row>
    <row r="481" customFormat="false" ht="13.8" hidden="false" customHeight="false" outlineLevel="0" collapsed="false">
      <c r="D481" s="1" t="n">
        <f aca="false">D480+1</f>
        <v>480</v>
      </c>
      <c r="E481" s="1" t="n">
        <f aca="false">E480+$B$4</f>
        <v>6400</v>
      </c>
      <c r="F481" s="1" t="n">
        <f aca="false">F480+$B$5</f>
        <v>2509.00833333333</v>
      </c>
      <c r="I481" s="1" t="s">
        <v>500</v>
      </c>
      <c r="J481" s="1" t="str">
        <f aca="false">"( WIRE "&amp;D481&amp;" )"</f>
        <v>( WIRE 480 )</v>
      </c>
      <c r="K481" s="1" t="str">
        <f aca="false">"X"&amp;$E481</f>
        <v>X6400</v>
      </c>
      <c r="L481" s="1" t="str">
        <f aca="false">"Y"&amp;F481</f>
        <v>Y2509.00833333333</v>
      </c>
      <c r="M481" s="1" t="str">
        <f aca="false">"G111"</f>
        <v>G111</v>
      </c>
      <c r="O481" s="1" t="str">
        <f aca="false">I481&amp;" "&amp;J481&amp;" "&amp;K481&amp;" "&amp;L481&amp;" "&amp;M481</f>
        <v>N480 ( WIRE 480 ) X6400 Y2509.00833333333 G111</v>
      </c>
    </row>
    <row r="482" customFormat="false" ht="13.8" hidden="false" customHeight="false" outlineLevel="0" collapsed="false">
      <c r="D482" s="1" t="n">
        <f aca="false">D481+1</f>
        <v>481</v>
      </c>
      <c r="E482" s="1" t="n">
        <f aca="false">E481+$B$4</f>
        <v>6400</v>
      </c>
      <c r="F482" s="1" t="n">
        <f aca="false">F481+$B$5</f>
        <v>2513.8</v>
      </c>
      <c r="I482" s="1" t="s">
        <v>501</v>
      </c>
      <c r="J482" s="1" t="str">
        <f aca="false">"( WIRE "&amp;D482&amp;" )"</f>
        <v>( WIRE 481 )</v>
      </c>
      <c r="K482" s="1" t="str">
        <f aca="false">"X"&amp;$E482</f>
        <v>X6400</v>
      </c>
      <c r="L482" s="1" t="str">
        <f aca="false">"Y"&amp;F482</f>
        <v>Y2513.8</v>
      </c>
      <c r="M482" s="1" t="str">
        <f aca="false">"G111"</f>
        <v>G111</v>
      </c>
      <c r="O482" s="1" t="str">
        <f aca="false">I482&amp;" "&amp;J482&amp;" "&amp;K482&amp;" "&amp;L482&amp;" "&amp;M482</f>
        <v>N481 ( WIRE 481 ) X6400 Y2513.8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11.93"/>
    <col collapsed="false" customWidth="true" hidden="false" outlineLevel="0" max="10" min="10" style="1" width="5.91"/>
    <col collapsed="false" customWidth="true" hidden="false" outlineLevel="0" max="11" min="11" style="1" width="8.49"/>
    <col collapsed="false" customWidth="true" hidden="false" outlineLevel="0" max="12" min="12" style="1" width="5.41"/>
    <col collapsed="false" customWidth="true" hidden="false" outlineLevel="0" max="13" min="13" style="1" width="1.85"/>
    <col collapsed="false" customWidth="true" hidden="false" outlineLevel="0" max="14" min="14" style="1" width="49.22"/>
    <col collapsed="false" customWidth="false" hidden="false" outlineLevel="0" max="1024" min="15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N1" s="1" t="s">
        <v>4</v>
      </c>
    </row>
    <row r="2" customFormat="false" ht="13.8" hidden="false" customHeight="false" outlineLevel="0" collapsed="false">
      <c r="A2" s="1" t="s">
        <v>5</v>
      </c>
      <c r="B2" s="3" t="n">
        <f aca="false">2800</f>
        <v>2800</v>
      </c>
      <c r="D2" s="3" t="n">
        <f aca="false">V_FULL_B_Z1!D394</f>
        <v>400</v>
      </c>
      <c r="E2" s="1" t="n">
        <f aca="false">$B$2</f>
        <v>2800</v>
      </c>
      <c r="F2" s="1" t="n">
        <f aca="false">B3</f>
        <v>1478.34852229851</v>
      </c>
      <c r="G2" s="4"/>
      <c r="H2" s="4" t="n">
        <f aca="false">V_FULL_B_Z1!I394+1</f>
        <v>394</v>
      </c>
      <c r="I2" s="4" t="str">
        <f aca="false">"( WIRE "&amp;D2&amp;" )"</f>
        <v>( WIRE 400 )</v>
      </c>
      <c r="J2" s="1" t="str">
        <f aca="false">"X"&amp;$E$2</f>
        <v>X2800</v>
      </c>
      <c r="K2" s="1" t="str">
        <f aca="false">"Y"&amp;F2</f>
        <v>Y1478.34852229851</v>
      </c>
      <c r="L2" s="1" t="str">
        <f aca="false">"G111"</f>
        <v>G111</v>
      </c>
      <c r="N2" s="4" t="str">
        <f aca="false">"N"&amp;H2&amp;" "&amp;I2&amp;" "&amp;J2&amp;" "&amp;K2&amp;" "&amp;L2</f>
        <v>N394 ( WIRE 400 ) X2800 Y1478.34852229851 G111</v>
      </c>
    </row>
    <row r="3" customFormat="false" ht="13.8" hidden="false" customHeight="false" outlineLevel="0" collapsed="false">
      <c r="A3" s="1" t="s">
        <v>6</v>
      </c>
      <c r="B3" s="3" t="n">
        <f aca="false">V_FULL_B_Z1!H394+(B2-V_FULL_B_Z1!G394)*5.75/8</f>
        <v>1478.34852229851</v>
      </c>
      <c r="D3" s="1" t="n">
        <f aca="false">D2+$B$6</f>
        <v>401</v>
      </c>
      <c r="E3" s="1" t="n">
        <f aca="false">E2+$B$4</f>
        <v>2800</v>
      </c>
      <c r="F3" s="1" t="n">
        <f aca="false">F2+$B$5</f>
        <v>1472.59852229851</v>
      </c>
      <c r="H3" s="4" t="n">
        <f aca="false">H2+1</f>
        <v>395</v>
      </c>
      <c r="I3" s="1" t="str">
        <f aca="false">"( WIRE "&amp;D3&amp;" )"</f>
        <v>( WIRE 401 )</v>
      </c>
      <c r="J3" s="1" t="str">
        <f aca="false">"X"&amp;$E3</f>
        <v>X2800</v>
      </c>
      <c r="K3" s="1" t="str">
        <f aca="false">"Y"&amp;F3</f>
        <v>Y1472.59852229851</v>
      </c>
      <c r="L3" s="1" t="str">
        <f aca="false">"G111"</f>
        <v>G111</v>
      </c>
      <c r="N3" s="4" t="str">
        <f aca="false">"N"&amp;H3&amp;" "&amp;I3&amp;" "&amp;J3&amp;" "&amp;K3&amp;" "&amp;L3</f>
        <v>N395 ( WIRE 401 ) X2800 Y1472.59852229851 G111</v>
      </c>
    </row>
    <row r="4" customFormat="false" ht="13.8" hidden="false" customHeight="false" outlineLevel="0" collapsed="false">
      <c r="A4" s="1" t="s">
        <v>7</v>
      </c>
      <c r="B4" s="3" t="n">
        <v>0</v>
      </c>
      <c r="D4" s="1" t="n">
        <f aca="false">D3+$B$6</f>
        <v>402</v>
      </c>
      <c r="E4" s="1" t="n">
        <f aca="false">E3+$B$4</f>
        <v>2800</v>
      </c>
      <c r="F4" s="1" t="n">
        <f aca="false">F3+$B$5</f>
        <v>1466.84852229851</v>
      </c>
      <c r="H4" s="4" t="n">
        <f aca="false">H3+1</f>
        <v>396</v>
      </c>
      <c r="I4" s="1" t="str">
        <f aca="false">"( WIRE "&amp;D4&amp;" )"</f>
        <v>( WIRE 402 )</v>
      </c>
      <c r="J4" s="1" t="str">
        <f aca="false">"X"&amp;$E4</f>
        <v>X2800</v>
      </c>
      <c r="K4" s="1" t="str">
        <f aca="false">"Y"&amp;F4</f>
        <v>Y1466.84852229851</v>
      </c>
      <c r="L4" s="1" t="str">
        <f aca="false">"G111"</f>
        <v>G111</v>
      </c>
      <c r="N4" s="4" t="str">
        <f aca="false">"N"&amp;H4&amp;" "&amp;I4&amp;" "&amp;J4&amp;" "&amp;K4&amp;" "&amp;L4</f>
        <v>N396 ( WIRE 402 ) X2800 Y1466.84852229851 G111</v>
      </c>
    </row>
    <row r="5" customFormat="false" ht="13.8" hidden="false" customHeight="false" outlineLevel="0" collapsed="false">
      <c r="A5" s="1" t="s">
        <v>8</v>
      </c>
      <c r="B5" s="3" t="n">
        <v>-5.75</v>
      </c>
      <c r="D5" s="1" t="n">
        <f aca="false">D4+$B$6</f>
        <v>403</v>
      </c>
      <c r="E5" s="1" t="n">
        <f aca="false">E4+$B$4</f>
        <v>2800</v>
      </c>
      <c r="F5" s="1" t="n">
        <f aca="false">F4+$B$5</f>
        <v>1461.09852229851</v>
      </c>
      <c r="H5" s="4" t="n">
        <f aca="false">H4+1</f>
        <v>397</v>
      </c>
      <c r="I5" s="1" t="str">
        <f aca="false">"( WIRE "&amp;D5&amp;" )"</f>
        <v>( WIRE 403 )</v>
      </c>
      <c r="J5" s="1" t="str">
        <f aca="false">"X"&amp;$E5</f>
        <v>X2800</v>
      </c>
      <c r="K5" s="1" t="str">
        <f aca="false">"Y"&amp;F5</f>
        <v>Y1461.09852229851</v>
      </c>
      <c r="L5" s="1" t="str">
        <f aca="false">"G111"</f>
        <v>G111</v>
      </c>
      <c r="N5" s="4" t="str">
        <f aca="false">"N"&amp;H5&amp;" "&amp;I5&amp;" "&amp;J5&amp;" "&amp;K5&amp;" "&amp;L5</f>
        <v>N397 ( WIRE 403 ) X2800 Y1461.09852229851 G111</v>
      </c>
    </row>
    <row r="6" customFormat="false" ht="13.8" hidden="false" customHeight="false" outlineLevel="0" collapsed="false">
      <c r="A6" s="1" t="s">
        <v>15</v>
      </c>
      <c r="B6" s="3" t="n">
        <v>1</v>
      </c>
      <c r="D6" s="1" t="n">
        <f aca="false">D5+$B$6</f>
        <v>404</v>
      </c>
      <c r="E6" s="1" t="n">
        <f aca="false">E5+$B$4</f>
        <v>2800</v>
      </c>
      <c r="F6" s="1" t="n">
        <f aca="false">F5+$B$5</f>
        <v>1455.34852229851</v>
      </c>
      <c r="H6" s="4" t="n">
        <f aca="false">H5+1</f>
        <v>398</v>
      </c>
      <c r="I6" s="1" t="str">
        <f aca="false">"( WIRE "&amp;D6&amp;" )"</f>
        <v>( WIRE 404 )</v>
      </c>
      <c r="J6" s="1" t="str">
        <f aca="false">"X"&amp;$E6</f>
        <v>X2800</v>
      </c>
      <c r="K6" s="1" t="str">
        <f aca="false">"Y"&amp;F6</f>
        <v>Y1455.34852229851</v>
      </c>
      <c r="L6" s="1" t="str">
        <f aca="false">"G111"</f>
        <v>G111</v>
      </c>
      <c r="N6" s="4" t="str">
        <f aca="false">"N"&amp;H6&amp;" "&amp;I6&amp;" "&amp;J6&amp;" "&amp;K6&amp;" "&amp;L6</f>
        <v>N398 ( WIRE 404 ) X2800 Y1455.34852229851 G111</v>
      </c>
    </row>
    <row r="7" customFormat="false" ht="13.8" hidden="false" customHeight="false" outlineLevel="0" collapsed="false">
      <c r="D7" s="1" t="n">
        <f aca="false">D6+$B$6</f>
        <v>405</v>
      </c>
      <c r="E7" s="1" t="n">
        <f aca="false">E6+$B$4</f>
        <v>2800</v>
      </c>
      <c r="F7" s="1" t="n">
        <f aca="false">F6+$B$5</f>
        <v>1449.59852229851</v>
      </c>
      <c r="H7" s="4" t="n">
        <f aca="false">H6+1</f>
        <v>399</v>
      </c>
      <c r="I7" s="1" t="str">
        <f aca="false">"( WIRE "&amp;D7&amp;" )"</f>
        <v>( WIRE 405 )</v>
      </c>
      <c r="J7" s="1" t="str">
        <f aca="false">"X"&amp;$E7</f>
        <v>X2800</v>
      </c>
      <c r="K7" s="1" t="str">
        <f aca="false">"Y"&amp;F7</f>
        <v>Y1449.59852229851</v>
      </c>
      <c r="L7" s="1" t="str">
        <f aca="false">"G111"</f>
        <v>G111</v>
      </c>
      <c r="N7" s="4" t="str">
        <f aca="false">"N"&amp;H7&amp;" "&amp;I7&amp;" "&amp;J7&amp;" "&amp;K7&amp;" "&amp;L7</f>
        <v>N399 ( WIRE 405 ) X2800 Y1449.59852229851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406</v>
      </c>
      <c r="E8" s="1" t="n">
        <f aca="false">E7+$B$4</f>
        <v>2800</v>
      </c>
      <c r="F8" s="1" t="n">
        <f aca="false">F7+$B$5</f>
        <v>1443.84852229851</v>
      </c>
      <c r="H8" s="4" t="n">
        <f aca="false">H7+1</f>
        <v>400</v>
      </c>
      <c r="I8" s="1" t="str">
        <f aca="false">"( WIRE "&amp;D8&amp;" )"</f>
        <v>( WIRE 406 )</v>
      </c>
      <c r="J8" s="1" t="str">
        <f aca="false">"X"&amp;$E8</f>
        <v>X2800</v>
      </c>
      <c r="K8" s="1" t="str">
        <f aca="false">"Y"&amp;F8</f>
        <v>Y1443.84852229851</v>
      </c>
      <c r="L8" s="1" t="str">
        <f aca="false">"G111"</f>
        <v>G111</v>
      </c>
      <c r="N8" s="4" t="str">
        <f aca="false">"N"&amp;H8&amp;" "&amp;I8&amp;" "&amp;J8&amp;" "&amp;K8&amp;" "&amp;L8</f>
        <v>N400 ( WIRE 406 ) X2800 Y1443.84852229851 G111</v>
      </c>
    </row>
    <row r="9" customFormat="false" ht="13.8" hidden="false" customHeight="false" outlineLevel="0" collapsed="false">
      <c r="A9" s="1" t="s">
        <v>12</v>
      </c>
      <c r="B9" s="3" t="n">
        <v>99</v>
      </c>
      <c r="D9" s="1" t="n">
        <f aca="false">D8+$B$6</f>
        <v>407</v>
      </c>
      <c r="E9" s="1" t="n">
        <f aca="false">E8+$B$4</f>
        <v>2800</v>
      </c>
      <c r="F9" s="1" t="n">
        <f aca="false">F8+$B$5</f>
        <v>1438.09852229851</v>
      </c>
      <c r="H9" s="4" t="n">
        <f aca="false">H8+1</f>
        <v>401</v>
      </c>
      <c r="I9" s="1" t="str">
        <f aca="false">"( WIRE "&amp;D9&amp;" )"</f>
        <v>( WIRE 407 )</v>
      </c>
      <c r="J9" s="1" t="str">
        <f aca="false">"X"&amp;$E9</f>
        <v>X2800</v>
      </c>
      <c r="K9" s="1" t="str">
        <f aca="false">"Y"&amp;F9</f>
        <v>Y1438.09852229851</v>
      </c>
      <c r="L9" s="1" t="str">
        <f aca="false">"G111"</f>
        <v>G111</v>
      </c>
      <c r="N9" s="4" t="str">
        <f aca="false">"N"&amp;H9&amp;" "&amp;I9&amp;" "&amp;J9&amp;" "&amp;K9&amp;" "&amp;L9</f>
        <v>N401 ( WIRE 407 ) X2800 Y1438.09852229851 G111</v>
      </c>
    </row>
    <row r="10" customFormat="false" ht="13.8" hidden="false" customHeight="false" outlineLevel="0" collapsed="false">
      <c r="D10" s="1" t="n">
        <f aca="false">D9+$B$6</f>
        <v>408</v>
      </c>
      <c r="E10" s="1" t="n">
        <f aca="false">E9+$B$4</f>
        <v>2800</v>
      </c>
      <c r="F10" s="1" t="n">
        <f aca="false">F9+$B$5</f>
        <v>1432.34852229851</v>
      </c>
      <c r="H10" s="4" t="n">
        <f aca="false">H9+1</f>
        <v>402</v>
      </c>
      <c r="I10" s="1" t="str">
        <f aca="false">"( WIRE "&amp;D10&amp;" )"</f>
        <v>( WIRE 408 )</v>
      </c>
      <c r="J10" s="1" t="str">
        <f aca="false">"X"&amp;$E10</f>
        <v>X2800</v>
      </c>
      <c r="K10" s="1" t="str">
        <f aca="false">"Y"&amp;F10</f>
        <v>Y1432.34852229851</v>
      </c>
      <c r="L10" s="1" t="str">
        <f aca="false">"G111"</f>
        <v>G111</v>
      </c>
      <c r="N10" s="4" t="str">
        <f aca="false">"N"&amp;H10&amp;" "&amp;I10&amp;" "&amp;J10&amp;" "&amp;K10&amp;" "&amp;L10</f>
        <v>N402 ( WIRE 408 ) X2800 Y1432.34852229851 G111</v>
      </c>
    </row>
    <row r="11" customFormat="false" ht="13.8" hidden="false" customHeight="false" outlineLevel="0" collapsed="false">
      <c r="D11" s="1" t="n">
        <f aca="false">D10+$B$6</f>
        <v>409</v>
      </c>
      <c r="E11" s="1" t="n">
        <f aca="false">E10+$B$4</f>
        <v>2800</v>
      </c>
      <c r="F11" s="1" t="n">
        <f aca="false">F10+$B$5</f>
        <v>1426.59852229851</v>
      </c>
      <c r="H11" s="4" t="n">
        <f aca="false">H10+1</f>
        <v>403</v>
      </c>
      <c r="I11" s="1" t="str">
        <f aca="false">"( WIRE "&amp;D11&amp;" )"</f>
        <v>( WIRE 409 )</v>
      </c>
      <c r="J11" s="1" t="str">
        <f aca="false">"X"&amp;$E11</f>
        <v>X2800</v>
      </c>
      <c r="K11" s="1" t="str">
        <f aca="false">"Y"&amp;F11</f>
        <v>Y1426.59852229851</v>
      </c>
      <c r="L11" s="1" t="str">
        <f aca="false">"G111"</f>
        <v>G111</v>
      </c>
      <c r="N11" s="4" t="str">
        <f aca="false">"N"&amp;H11&amp;" "&amp;I11&amp;" "&amp;J11&amp;" "&amp;K11&amp;" "&amp;L11</f>
        <v>N403 ( WIRE 409 ) X2800 Y1426.59852229851 G111</v>
      </c>
    </row>
    <row r="12" customFormat="false" ht="13.8" hidden="false" customHeight="false" outlineLevel="0" collapsed="false">
      <c r="D12" s="1" t="n">
        <f aca="false">D11+$B$6</f>
        <v>410</v>
      </c>
      <c r="E12" s="1" t="n">
        <f aca="false">E11+$B$4</f>
        <v>2800</v>
      </c>
      <c r="F12" s="1" t="n">
        <f aca="false">F11+$B$5</f>
        <v>1420.84852229851</v>
      </c>
      <c r="H12" s="4" t="n">
        <f aca="false">H11+1</f>
        <v>404</v>
      </c>
      <c r="I12" s="1" t="str">
        <f aca="false">"( WIRE "&amp;D12&amp;" )"</f>
        <v>( WIRE 410 )</v>
      </c>
      <c r="J12" s="1" t="str">
        <f aca="false">"X"&amp;$E12</f>
        <v>X2800</v>
      </c>
      <c r="K12" s="1" t="str">
        <f aca="false">"Y"&amp;F12</f>
        <v>Y1420.84852229851</v>
      </c>
      <c r="L12" s="1" t="str">
        <f aca="false">"G111"</f>
        <v>G111</v>
      </c>
      <c r="N12" s="4" t="str">
        <f aca="false">"N"&amp;H12&amp;" "&amp;I12&amp;" "&amp;J12&amp;" "&amp;K12&amp;" "&amp;L12</f>
        <v>N404 ( WIRE 410 ) X2800 Y1420.84852229851 G111</v>
      </c>
    </row>
    <row r="13" customFormat="false" ht="13.8" hidden="false" customHeight="false" outlineLevel="0" collapsed="false">
      <c r="D13" s="1" t="n">
        <f aca="false">D12+$B$6</f>
        <v>411</v>
      </c>
      <c r="E13" s="1" t="n">
        <f aca="false">E12+$B$4</f>
        <v>2800</v>
      </c>
      <c r="F13" s="1" t="n">
        <f aca="false">F12+$B$5</f>
        <v>1415.09852229851</v>
      </c>
      <c r="H13" s="4" t="n">
        <f aca="false">H12+1</f>
        <v>405</v>
      </c>
      <c r="I13" s="1" t="str">
        <f aca="false">"( WIRE "&amp;D13&amp;" )"</f>
        <v>( WIRE 411 )</v>
      </c>
      <c r="J13" s="1" t="str">
        <f aca="false">"X"&amp;$E13</f>
        <v>X2800</v>
      </c>
      <c r="K13" s="1" t="str">
        <f aca="false">"Y"&amp;F13</f>
        <v>Y1415.09852229851</v>
      </c>
      <c r="L13" s="1" t="str">
        <f aca="false">"G111"</f>
        <v>G111</v>
      </c>
      <c r="N13" s="4" t="str">
        <f aca="false">"N"&amp;H13&amp;" "&amp;I13&amp;" "&amp;J13&amp;" "&amp;K13&amp;" "&amp;L13</f>
        <v>N405 ( WIRE 411 ) X2800 Y1415.09852229851 G111</v>
      </c>
    </row>
    <row r="14" customFormat="false" ht="13.8" hidden="false" customHeight="false" outlineLevel="0" collapsed="false">
      <c r="D14" s="1" t="n">
        <f aca="false">D13+$B$6</f>
        <v>412</v>
      </c>
      <c r="E14" s="1" t="n">
        <f aca="false">E13+$B$4</f>
        <v>2800</v>
      </c>
      <c r="F14" s="1" t="n">
        <f aca="false">F13+$B$5</f>
        <v>1409.34852229851</v>
      </c>
      <c r="H14" s="4" t="n">
        <f aca="false">H13+1</f>
        <v>406</v>
      </c>
      <c r="I14" s="1" t="str">
        <f aca="false">"( WIRE "&amp;D14&amp;" )"</f>
        <v>( WIRE 412 )</v>
      </c>
      <c r="J14" s="1" t="str">
        <f aca="false">"X"&amp;$E14</f>
        <v>X2800</v>
      </c>
      <c r="K14" s="1" t="str">
        <f aca="false">"Y"&amp;F14</f>
        <v>Y1409.34852229851</v>
      </c>
      <c r="L14" s="1" t="str">
        <f aca="false">"G111"</f>
        <v>G111</v>
      </c>
      <c r="N14" s="4" t="str">
        <f aca="false">"N"&amp;H14&amp;" "&amp;I14&amp;" "&amp;J14&amp;" "&amp;K14&amp;" "&amp;L14</f>
        <v>N406 ( WIRE 412 ) X2800 Y1409.34852229851 G111</v>
      </c>
    </row>
    <row r="15" customFormat="false" ht="13.8" hidden="false" customHeight="false" outlineLevel="0" collapsed="false">
      <c r="D15" s="1" t="n">
        <f aca="false">D14+$B$6</f>
        <v>413</v>
      </c>
      <c r="E15" s="1" t="n">
        <f aca="false">E14+$B$4</f>
        <v>2800</v>
      </c>
      <c r="F15" s="1" t="n">
        <f aca="false">F14+$B$5</f>
        <v>1403.59852229851</v>
      </c>
      <c r="H15" s="4" t="n">
        <f aca="false">H14+1</f>
        <v>407</v>
      </c>
      <c r="I15" s="1" t="str">
        <f aca="false">"( WIRE "&amp;D15&amp;" )"</f>
        <v>( WIRE 413 )</v>
      </c>
      <c r="J15" s="1" t="str">
        <f aca="false">"X"&amp;$E15</f>
        <v>X2800</v>
      </c>
      <c r="K15" s="1" t="str">
        <f aca="false">"Y"&amp;F15</f>
        <v>Y1403.59852229851</v>
      </c>
      <c r="L15" s="1" t="str">
        <f aca="false">"G111"</f>
        <v>G111</v>
      </c>
      <c r="N15" s="4" t="str">
        <f aca="false">"N"&amp;H15&amp;" "&amp;I15&amp;" "&amp;J15&amp;" "&amp;K15&amp;" "&amp;L15</f>
        <v>N407 ( WIRE 413 ) X2800 Y1403.59852229851 G111</v>
      </c>
    </row>
    <row r="16" customFormat="false" ht="13.8" hidden="false" customHeight="false" outlineLevel="0" collapsed="false">
      <c r="D16" s="1" t="n">
        <f aca="false">D15+$B$6</f>
        <v>414</v>
      </c>
      <c r="E16" s="1" t="n">
        <f aca="false">E15+$B$4</f>
        <v>2800</v>
      </c>
      <c r="F16" s="1" t="n">
        <f aca="false">F15+$B$5</f>
        <v>1397.84852229851</v>
      </c>
      <c r="H16" s="4" t="n">
        <f aca="false">H15+1</f>
        <v>408</v>
      </c>
      <c r="I16" s="1" t="str">
        <f aca="false">"( WIRE "&amp;D16&amp;" )"</f>
        <v>( WIRE 414 )</v>
      </c>
      <c r="J16" s="1" t="str">
        <f aca="false">"X"&amp;$E16</f>
        <v>X2800</v>
      </c>
      <c r="K16" s="1" t="str">
        <f aca="false">"Y"&amp;F16</f>
        <v>Y1397.84852229851</v>
      </c>
      <c r="L16" s="1" t="str">
        <f aca="false">"G111"</f>
        <v>G111</v>
      </c>
      <c r="N16" s="4" t="str">
        <f aca="false">"N"&amp;H16&amp;" "&amp;I16&amp;" "&amp;J16&amp;" "&amp;K16&amp;" "&amp;L16</f>
        <v>N408 ( WIRE 414 ) X2800 Y1397.84852229851 G111</v>
      </c>
    </row>
    <row r="17" customFormat="false" ht="13.8" hidden="false" customHeight="false" outlineLevel="0" collapsed="false">
      <c r="D17" s="1" t="n">
        <f aca="false">D16+$B$6</f>
        <v>415</v>
      </c>
      <c r="E17" s="1" t="n">
        <f aca="false">E16+$B$4</f>
        <v>2800</v>
      </c>
      <c r="F17" s="1" t="n">
        <f aca="false">F16+$B$5</f>
        <v>1392.09852229851</v>
      </c>
      <c r="H17" s="4" t="n">
        <f aca="false">H16+1</f>
        <v>409</v>
      </c>
      <c r="I17" s="1" t="str">
        <f aca="false">"( WIRE "&amp;D17&amp;" )"</f>
        <v>( WIRE 415 )</v>
      </c>
      <c r="J17" s="1" t="str">
        <f aca="false">"X"&amp;$E17</f>
        <v>X2800</v>
      </c>
      <c r="K17" s="1" t="str">
        <f aca="false">"Y"&amp;F17</f>
        <v>Y1392.09852229851</v>
      </c>
      <c r="L17" s="1" t="str">
        <f aca="false">"G111"</f>
        <v>G111</v>
      </c>
      <c r="N17" s="4" t="str">
        <f aca="false">"N"&amp;H17&amp;" "&amp;I17&amp;" "&amp;J17&amp;" "&amp;K17&amp;" "&amp;L17</f>
        <v>N409 ( WIRE 415 ) X2800 Y1392.09852229851 G111</v>
      </c>
    </row>
    <row r="18" customFormat="false" ht="13.8" hidden="false" customHeight="false" outlineLevel="0" collapsed="false">
      <c r="D18" s="1" t="n">
        <f aca="false">D17+$B$6</f>
        <v>416</v>
      </c>
      <c r="E18" s="1" t="n">
        <f aca="false">E17+$B$4</f>
        <v>2800</v>
      </c>
      <c r="F18" s="1" t="n">
        <f aca="false">F17+$B$5</f>
        <v>1386.34852229851</v>
      </c>
      <c r="H18" s="4" t="n">
        <f aca="false">H17+1</f>
        <v>410</v>
      </c>
      <c r="I18" s="1" t="str">
        <f aca="false">"( WIRE "&amp;D18&amp;" )"</f>
        <v>( WIRE 416 )</v>
      </c>
      <c r="J18" s="1" t="str">
        <f aca="false">"X"&amp;$E18</f>
        <v>X2800</v>
      </c>
      <c r="K18" s="1" t="str">
        <f aca="false">"Y"&amp;F18</f>
        <v>Y1386.34852229851</v>
      </c>
      <c r="L18" s="1" t="str">
        <f aca="false">"G111"</f>
        <v>G111</v>
      </c>
      <c r="N18" s="4" t="str">
        <f aca="false">"N"&amp;H18&amp;" "&amp;I18&amp;" "&amp;J18&amp;" "&amp;K18&amp;" "&amp;L18</f>
        <v>N410 ( WIRE 416 ) X2800 Y1386.34852229851 G111</v>
      </c>
    </row>
    <row r="19" customFormat="false" ht="13.8" hidden="false" customHeight="false" outlineLevel="0" collapsed="false">
      <c r="D19" s="1" t="n">
        <f aca="false">D18+$B$6</f>
        <v>417</v>
      </c>
      <c r="E19" s="1" t="n">
        <f aca="false">E18+$B$4</f>
        <v>2800</v>
      </c>
      <c r="F19" s="1" t="n">
        <f aca="false">F18+$B$5</f>
        <v>1380.59852229851</v>
      </c>
      <c r="H19" s="4" t="n">
        <f aca="false">H18+1</f>
        <v>411</v>
      </c>
      <c r="I19" s="1" t="str">
        <f aca="false">"( WIRE "&amp;D19&amp;" )"</f>
        <v>( WIRE 417 )</v>
      </c>
      <c r="J19" s="1" t="str">
        <f aca="false">"X"&amp;$E19</f>
        <v>X2800</v>
      </c>
      <c r="K19" s="1" t="str">
        <f aca="false">"Y"&amp;F19</f>
        <v>Y1380.59852229851</v>
      </c>
      <c r="L19" s="1" t="str">
        <f aca="false">"G111"</f>
        <v>G111</v>
      </c>
      <c r="N19" s="4" t="str">
        <f aca="false">"N"&amp;H19&amp;" "&amp;I19&amp;" "&amp;J19&amp;" "&amp;K19&amp;" "&amp;L19</f>
        <v>N411 ( WIRE 417 ) X2800 Y1380.59852229851 G111</v>
      </c>
    </row>
    <row r="20" customFormat="false" ht="13.8" hidden="false" customHeight="false" outlineLevel="0" collapsed="false">
      <c r="D20" s="1" t="n">
        <f aca="false">D19+$B$6</f>
        <v>418</v>
      </c>
      <c r="E20" s="1" t="n">
        <f aca="false">E19+$B$4</f>
        <v>2800</v>
      </c>
      <c r="F20" s="1" t="n">
        <f aca="false">F19+$B$5</f>
        <v>1374.84852229851</v>
      </c>
      <c r="H20" s="4" t="n">
        <f aca="false">H19+1</f>
        <v>412</v>
      </c>
      <c r="I20" s="1" t="str">
        <f aca="false">"( WIRE "&amp;D20&amp;" )"</f>
        <v>( WIRE 418 )</v>
      </c>
      <c r="J20" s="1" t="str">
        <f aca="false">"X"&amp;$E20</f>
        <v>X2800</v>
      </c>
      <c r="K20" s="1" t="str">
        <f aca="false">"Y"&amp;F20</f>
        <v>Y1374.84852229851</v>
      </c>
      <c r="L20" s="1" t="str">
        <f aca="false">"G111"</f>
        <v>G111</v>
      </c>
      <c r="N20" s="4" t="str">
        <f aca="false">"N"&amp;H20&amp;" "&amp;I20&amp;" "&amp;J20&amp;" "&amp;K20&amp;" "&amp;L20</f>
        <v>N412 ( WIRE 418 ) X2800 Y1374.84852229851 G111</v>
      </c>
    </row>
    <row r="21" customFormat="false" ht="13.8" hidden="false" customHeight="false" outlineLevel="0" collapsed="false">
      <c r="D21" s="1" t="n">
        <f aca="false">D20+$B$6</f>
        <v>419</v>
      </c>
      <c r="E21" s="1" t="n">
        <f aca="false">E20+$B$4</f>
        <v>2800</v>
      </c>
      <c r="F21" s="1" t="n">
        <f aca="false">F20+$B$5</f>
        <v>1369.09852229851</v>
      </c>
      <c r="H21" s="4" t="n">
        <f aca="false">H20+1</f>
        <v>413</v>
      </c>
      <c r="I21" s="1" t="str">
        <f aca="false">"( WIRE "&amp;D21&amp;" )"</f>
        <v>( WIRE 419 )</v>
      </c>
      <c r="J21" s="1" t="str">
        <f aca="false">"X"&amp;$E21</f>
        <v>X2800</v>
      </c>
      <c r="K21" s="1" t="str">
        <f aca="false">"Y"&amp;F21</f>
        <v>Y1369.09852229851</v>
      </c>
      <c r="L21" s="1" t="str">
        <f aca="false">"G111"</f>
        <v>G111</v>
      </c>
      <c r="N21" s="4" t="str">
        <f aca="false">"N"&amp;H21&amp;" "&amp;I21&amp;" "&amp;J21&amp;" "&amp;K21&amp;" "&amp;L21</f>
        <v>N413 ( WIRE 419 ) X2800 Y1369.09852229851 G111</v>
      </c>
    </row>
    <row r="22" customFormat="false" ht="13.8" hidden="false" customHeight="false" outlineLevel="0" collapsed="false">
      <c r="D22" s="1" t="n">
        <f aca="false">D21+$B$6</f>
        <v>420</v>
      </c>
      <c r="E22" s="1" t="n">
        <f aca="false">E21+$B$4</f>
        <v>2800</v>
      </c>
      <c r="F22" s="1" t="n">
        <f aca="false">F21+$B$5</f>
        <v>1363.34852229851</v>
      </c>
      <c r="H22" s="4" t="n">
        <f aca="false">H21+1</f>
        <v>414</v>
      </c>
      <c r="I22" s="1" t="str">
        <f aca="false">"( WIRE "&amp;D22&amp;" )"</f>
        <v>( WIRE 420 )</v>
      </c>
      <c r="J22" s="1" t="str">
        <f aca="false">"X"&amp;$E22</f>
        <v>X2800</v>
      </c>
      <c r="K22" s="1" t="str">
        <f aca="false">"Y"&amp;F22</f>
        <v>Y1363.34852229851</v>
      </c>
      <c r="L22" s="1" t="str">
        <f aca="false">"G111"</f>
        <v>G111</v>
      </c>
      <c r="N22" s="4" t="str">
        <f aca="false">"N"&amp;H22&amp;" "&amp;I22&amp;" "&amp;J22&amp;" "&amp;K22&amp;" "&amp;L22</f>
        <v>N414 ( WIRE 420 ) X2800 Y1363.34852229851 G111</v>
      </c>
    </row>
    <row r="23" customFormat="false" ht="13.8" hidden="false" customHeight="false" outlineLevel="0" collapsed="false">
      <c r="D23" s="1" t="n">
        <f aca="false">D22+$B$6</f>
        <v>421</v>
      </c>
      <c r="E23" s="1" t="n">
        <f aca="false">E22+$B$4</f>
        <v>2800</v>
      </c>
      <c r="F23" s="1" t="n">
        <f aca="false">F22+$B$5</f>
        <v>1357.59852229851</v>
      </c>
      <c r="H23" s="4" t="n">
        <f aca="false">H22+1</f>
        <v>415</v>
      </c>
      <c r="I23" s="1" t="str">
        <f aca="false">"( WIRE "&amp;D23&amp;" )"</f>
        <v>( WIRE 421 )</v>
      </c>
      <c r="J23" s="1" t="str">
        <f aca="false">"X"&amp;$E23</f>
        <v>X2800</v>
      </c>
      <c r="K23" s="1" t="str">
        <f aca="false">"Y"&amp;F23</f>
        <v>Y1357.59852229851</v>
      </c>
      <c r="L23" s="1" t="str">
        <f aca="false">"G111"</f>
        <v>G111</v>
      </c>
      <c r="N23" s="4" t="str">
        <f aca="false">"N"&amp;H23&amp;" "&amp;I23&amp;" "&amp;J23&amp;" "&amp;K23&amp;" "&amp;L23</f>
        <v>N415 ( WIRE 421 ) X2800 Y1357.59852229851 G111</v>
      </c>
    </row>
    <row r="24" customFormat="false" ht="13.8" hidden="false" customHeight="false" outlineLevel="0" collapsed="false">
      <c r="D24" s="1" t="n">
        <f aca="false">D23+$B$6</f>
        <v>422</v>
      </c>
      <c r="E24" s="1" t="n">
        <f aca="false">E23+$B$4</f>
        <v>2800</v>
      </c>
      <c r="F24" s="1" t="n">
        <f aca="false">F23+$B$5</f>
        <v>1351.84852229851</v>
      </c>
      <c r="H24" s="4" t="n">
        <f aca="false">H23+1</f>
        <v>416</v>
      </c>
      <c r="I24" s="1" t="str">
        <f aca="false">"( WIRE "&amp;D24&amp;" )"</f>
        <v>( WIRE 422 )</v>
      </c>
      <c r="J24" s="1" t="str">
        <f aca="false">"X"&amp;$E24</f>
        <v>X2800</v>
      </c>
      <c r="K24" s="1" t="str">
        <f aca="false">"Y"&amp;F24</f>
        <v>Y1351.84852229851</v>
      </c>
      <c r="L24" s="1" t="str">
        <f aca="false">"G111"</f>
        <v>G111</v>
      </c>
      <c r="N24" s="4" t="str">
        <f aca="false">"N"&amp;H24&amp;" "&amp;I24&amp;" "&amp;J24&amp;" "&amp;K24&amp;" "&amp;L24</f>
        <v>N416 ( WIRE 422 ) X2800 Y1351.84852229851 G111</v>
      </c>
    </row>
    <row r="25" customFormat="false" ht="13.8" hidden="false" customHeight="false" outlineLevel="0" collapsed="false">
      <c r="D25" s="1" t="n">
        <f aca="false">D24+$B$6</f>
        <v>423</v>
      </c>
      <c r="E25" s="1" t="n">
        <f aca="false">E24+$B$4</f>
        <v>2800</v>
      </c>
      <c r="F25" s="1" t="n">
        <f aca="false">F24+$B$5</f>
        <v>1346.09852229851</v>
      </c>
      <c r="H25" s="4" t="n">
        <f aca="false">H24+1</f>
        <v>417</v>
      </c>
      <c r="I25" s="1" t="str">
        <f aca="false">"( WIRE "&amp;D25&amp;" )"</f>
        <v>( WIRE 423 )</v>
      </c>
      <c r="J25" s="1" t="str">
        <f aca="false">"X"&amp;$E25</f>
        <v>X2800</v>
      </c>
      <c r="K25" s="1" t="str">
        <f aca="false">"Y"&amp;F25</f>
        <v>Y1346.09852229851</v>
      </c>
      <c r="L25" s="1" t="str">
        <f aca="false">"G111"</f>
        <v>G111</v>
      </c>
      <c r="N25" s="4" t="str">
        <f aca="false">"N"&amp;H25&amp;" "&amp;I25&amp;" "&amp;J25&amp;" "&amp;K25&amp;" "&amp;L25</f>
        <v>N417 ( WIRE 423 ) X2800 Y1346.09852229851 G111</v>
      </c>
    </row>
    <row r="26" customFormat="false" ht="13.8" hidden="false" customHeight="false" outlineLevel="0" collapsed="false">
      <c r="D26" s="1" t="n">
        <f aca="false">D25+$B$6</f>
        <v>424</v>
      </c>
      <c r="E26" s="1" t="n">
        <f aca="false">E25+$B$4</f>
        <v>2800</v>
      </c>
      <c r="F26" s="1" t="n">
        <f aca="false">F25+$B$5</f>
        <v>1340.34852229851</v>
      </c>
      <c r="H26" s="4" t="n">
        <f aca="false">H25+1</f>
        <v>418</v>
      </c>
      <c r="I26" s="1" t="str">
        <f aca="false">"( WIRE "&amp;D26&amp;" )"</f>
        <v>( WIRE 424 )</v>
      </c>
      <c r="J26" s="1" t="str">
        <f aca="false">"X"&amp;$E26</f>
        <v>X2800</v>
      </c>
      <c r="K26" s="1" t="str">
        <f aca="false">"Y"&amp;F26</f>
        <v>Y1340.34852229851</v>
      </c>
      <c r="L26" s="1" t="str">
        <f aca="false">"G111"</f>
        <v>G111</v>
      </c>
      <c r="N26" s="4" t="str">
        <f aca="false">"N"&amp;H26&amp;" "&amp;I26&amp;" "&amp;J26&amp;" "&amp;K26&amp;" "&amp;L26</f>
        <v>N418 ( WIRE 424 ) X2800 Y1340.34852229851 G111</v>
      </c>
    </row>
    <row r="27" customFormat="false" ht="13.8" hidden="false" customHeight="false" outlineLevel="0" collapsed="false">
      <c r="D27" s="1" t="n">
        <f aca="false">D26+$B$6</f>
        <v>425</v>
      </c>
      <c r="E27" s="1" t="n">
        <f aca="false">E26+$B$4</f>
        <v>2800</v>
      </c>
      <c r="F27" s="1" t="n">
        <f aca="false">F26+$B$5</f>
        <v>1334.59852229851</v>
      </c>
      <c r="H27" s="4" t="n">
        <f aca="false">H26+1</f>
        <v>419</v>
      </c>
      <c r="I27" s="1" t="str">
        <f aca="false">"( WIRE "&amp;D27&amp;" )"</f>
        <v>( WIRE 425 )</v>
      </c>
      <c r="J27" s="1" t="str">
        <f aca="false">"X"&amp;$E27</f>
        <v>X2800</v>
      </c>
      <c r="K27" s="1" t="str">
        <f aca="false">"Y"&amp;F27</f>
        <v>Y1334.59852229851</v>
      </c>
      <c r="L27" s="1" t="str">
        <f aca="false">"G111"</f>
        <v>G111</v>
      </c>
      <c r="N27" s="4" t="str">
        <f aca="false">"N"&amp;H27&amp;" "&amp;I27&amp;" "&amp;J27&amp;" "&amp;K27&amp;" "&amp;L27</f>
        <v>N419 ( WIRE 425 ) X2800 Y1334.59852229851 G111</v>
      </c>
    </row>
    <row r="28" customFormat="false" ht="13.8" hidden="false" customHeight="false" outlineLevel="0" collapsed="false">
      <c r="D28" s="1" t="n">
        <f aca="false">D27+$B$6</f>
        <v>426</v>
      </c>
      <c r="E28" s="1" t="n">
        <f aca="false">E27+$B$4</f>
        <v>2800</v>
      </c>
      <c r="F28" s="1" t="n">
        <f aca="false">F27+$B$5</f>
        <v>1328.84852229851</v>
      </c>
      <c r="H28" s="4" t="n">
        <f aca="false">H27+1</f>
        <v>420</v>
      </c>
      <c r="I28" s="1" t="str">
        <f aca="false">"( WIRE "&amp;D28&amp;" )"</f>
        <v>( WIRE 426 )</v>
      </c>
      <c r="J28" s="1" t="str">
        <f aca="false">"X"&amp;$E28</f>
        <v>X2800</v>
      </c>
      <c r="K28" s="1" t="str">
        <f aca="false">"Y"&amp;F28</f>
        <v>Y1328.84852229851</v>
      </c>
      <c r="L28" s="1" t="str">
        <f aca="false">"G111"</f>
        <v>G111</v>
      </c>
      <c r="N28" s="4" t="str">
        <f aca="false">"N"&amp;H28&amp;" "&amp;I28&amp;" "&amp;J28&amp;" "&amp;K28&amp;" "&amp;L28</f>
        <v>N420 ( WIRE 426 ) X2800 Y1328.84852229851 G111</v>
      </c>
    </row>
    <row r="29" customFormat="false" ht="13.8" hidden="false" customHeight="false" outlineLevel="0" collapsed="false">
      <c r="D29" s="1" t="n">
        <f aca="false">D28+$B$6</f>
        <v>427</v>
      </c>
      <c r="E29" s="1" t="n">
        <f aca="false">E28+$B$4</f>
        <v>2800</v>
      </c>
      <c r="F29" s="1" t="n">
        <f aca="false">F28+$B$5</f>
        <v>1323.09852229851</v>
      </c>
      <c r="H29" s="4" t="n">
        <f aca="false">H28+1</f>
        <v>421</v>
      </c>
      <c r="I29" s="1" t="str">
        <f aca="false">"( WIRE "&amp;D29&amp;" )"</f>
        <v>( WIRE 427 )</v>
      </c>
      <c r="J29" s="1" t="str">
        <f aca="false">"X"&amp;$E29</f>
        <v>X2800</v>
      </c>
      <c r="K29" s="1" t="str">
        <f aca="false">"Y"&amp;F29</f>
        <v>Y1323.09852229851</v>
      </c>
      <c r="L29" s="1" t="str">
        <f aca="false">"G111"</f>
        <v>G111</v>
      </c>
      <c r="N29" s="4" t="str">
        <f aca="false">"N"&amp;H29&amp;" "&amp;I29&amp;" "&amp;J29&amp;" "&amp;K29&amp;" "&amp;L29</f>
        <v>N421 ( WIRE 427 ) X2800 Y1323.09852229851 G111</v>
      </c>
    </row>
    <row r="30" customFormat="false" ht="13.8" hidden="false" customHeight="false" outlineLevel="0" collapsed="false">
      <c r="D30" s="1" t="n">
        <f aca="false">D29+$B$6</f>
        <v>428</v>
      </c>
      <c r="E30" s="1" t="n">
        <f aca="false">E29+$B$4</f>
        <v>2800</v>
      </c>
      <c r="F30" s="1" t="n">
        <f aca="false">F29+$B$5</f>
        <v>1317.34852229851</v>
      </c>
      <c r="H30" s="4" t="n">
        <f aca="false">H29+1</f>
        <v>422</v>
      </c>
      <c r="I30" s="1" t="str">
        <f aca="false">"( WIRE "&amp;D30&amp;" )"</f>
        <v>( WIRE 428 )</v>
      </c>
      <c r="J30" s="1" t="str">
        <f aca="false">"X"&amp;$E30</f>
        <v>X2800</v>
      </c>
      <c r="K30" s="1" t="str">
        <f aca="false">"Y"&amp;F30</f>
        <v>Y1317.34852229851</v>
      </c>
      <c r="L30" s="1" t="str">
        <f aca="false">"G111"</f>
        <v>G111</v>
      </c>
      <c r="N30" s="4" t="str">
        <f aca="false">"N"&amp;H30&amp;" "&amp;I30&amp;" "&amp;J30&amp;" "&amp;K30&amp;" "&amp;L30</f>
        <v>N422 ( WIRE 428 ) X2800 Y1317.34852229851 G111</v>
      </c>
    </row>
    <row r="31" customFormat="false" ht="13.8" hidden="false" customHeight="false" outlineLevel="0" collapsed="false">
      <c r="D31" s="1" t="n">
        <f aca="false">D30+$B$6</f>
        <v>429</v>
      </c>
      <c r="E31" s="1" t="n">
        <f aca="false">E30+$B$4</f>
        <v>2800</v>
      </c>
      <c r="F31" s="1" t="n">
        <f aca="false">F30+$B$5</f>
        <v>1311.59852229851</v>
      </c>
      <c r="H31" s="4" t="n">
        <f aca="false">H30+1</f>
        <v>423</v>
      </c>
      <c r="I31" s="1" t="str">
        <f aca="false">"( WIRE "&amp;D31&amp;" )"</f>
        <v>( WIRE 429 )</v>
      </c>
      <c r="J31" s="1" t="str">
        <f aca="false">"X"&amp;$E31</f>
        <v>X2800</v>
      </c>
      <c r="K31" s="1" t="str">
        <f aca="false">"Y"&amp;F31</f>
        <v>Y1311.59852229851</v>
      </c>
      <c r="L31" s="1" t="str">
        <f aca="false">"G111"</f>
        <v>G111</v>
      </c>
      <c r="N31" s="4" t="str">
        <f aca="false">"N"&amp;H31&amp;" "&amp;I31&amp;" "&amp;J31&amp;" "&amp;K31&amp;" "&amp;L31</f>
        <v>N423 ( WIRE 429 ) X2800 Y1311.59852229851 G111</v>
      </c>
    </row>
    <row r="32" customFormat="false" ht="13.8" hidden="false" customHeight="false" outlineLevel="0" collapsed="false">
      <c r="D32" s="1" t="n">
        <f aca="false">D31+$B$6</f>
        <v>430</v>
      </c>
      <c r="E32" s="1" t="n">
        <f aca="false">E31+$B$4</f>
        <v>2800</v>
      </c>
      <c r="F32" s="1" t="n">
        <f aca="false">F31+$B$5</f>
        <v>1305.84852229851</v>
      </c>
      <c r="H32" s="4" t="n">
        <f aca="false">H31+1</f>
        <v>424</v>
      </c>
      <c r="I32" s="1" t="str">
        <f aca="false">"( WIRE "&amp;D32&amp;" )"</f>
        <v>( WIRE 430 )</v>
      </c>
      <c r="J32" s="1" t="str">
        <f aca="false">"X"&amp;$E32</f>
        <v>X2800</v>
      </c>
      <c r="K32" s="1" t="str">
        <f aca="false">"Y"&amp;F32</f>
        <v>Y1305.84852229851</v>
      </c>
      <c r="L32" s="1" t="str">
        <f aca="false">"G111"</f>
        <v>G111</v>
      </c>
      <c r="N32" s="4" t="str">
        <f aca="false">"N"&amp;H32&amp;" "&amp;I32&amp;" "&amp;J32&amp;" "&amp;K32&amp;" "&amp;L32</f>
        <v>N424 ( WIRE 430 ) X2800 Y1305.84852229851 G111</v>
      </c>
    </row>
    <row r="33" customFormat="false" ht="13.8" hidden="false" customHeight="false" outlineLevel="0" collapsed="false">
      <c r="D33" s="1" t="n">
        <f aca="false">D32+$B$6</f>
        <v>431</v>
      </c>
      <c r="E33" s="1" t="n">
        <f aca="false">E32+$B$4</f>
        <v>2800</v>
      </c>
      <c r="F33" s="1" t="n">
        <f aca="false">F32+$B$5</f>
        <v>1300.09852229851</v>
      </c>
      <c r="H33" s="4" t="n">
        <f aca="false">H32+1</f>
        <v>425</v>
      </c>
      <c r="I33" s="1" t="str">
        <f aca="false">"( WIRE "&amp;D33&amp;" )"</f>
        <v>( WIRE 431 )</v>
      </c>
      <c r="J33" s="1" t="str">
        <f aca="false">"X"&amp;$E33</f>
        <v>X2800</v>
      </c>
      <c r="K33" s="1" t="str">
        <f aca="false">"Y"&amp;F33</f>
        <v>Y1300.09852229851</v>
      </c>
      <c r="L33" s="1" t="str">
        <f aca="false">"G111"</f>
        <v>G111</v>
      </c>
      <c r="N33" s="4" t="str">
        <f aca="false">"N"&amp;H33&amp;" "&amp;I33&amp;" "&amp;J33&amp;" "&amp;K33&amp;" "&amp;L33</f>
        <v>N425 ( WIRE 431 ) X2800 Y1300.09852229851 G111</v>
      </c>
    </row>
    <row r="34" customFormat="false" ht="13.8" hidden="false" customHeight="false" outlineLevel="0" collapsed="false">
      <c r="D34" s="1" t="n">
        <f aca="false">D33+$B$6</f>
        <v>432</v>
      </c>
      <c r="E34" s="1" t="n">
        <f aca="false">E33+$B$4</f>
        <v>2800</v>
      </c>
      <c r="F34" s="1" t="n">
        <f aca="false">F33+$B$5</f>
        <v>1294.34852229851</v>
      </c>
      <c r="H34" s="4" t="n">
        <f aca="false">H33+1</f>
        <v>426</v>
      </c>
      <c r="I34" s="1" t="str">
        <f aca="false">"( WIRE "&amp;D34&amp;" )"</f>
        <v>( WIRE 432 )</v>
      </c>
      <c r="J34" s="1" t="str">
        <f aca="false">"X"&amp;$E34</f>
        <v>X2800</v>
      </c>
      <c r="K34" s="1" t="str">
        <f aca="false">"Y"&amp;F34</f>
        <v>Y1294.34852229851</v>
      </c>
      <c r="L34" s="1" t="str">
        <f aca="false">"G111"</f>
        <v>G111</v>
      </c>
      <c r="N34" s="4" t="str">
        <f aca="false">"N"&amp;H34&amp;" "&amp;I34&amp;" "&amp;J34&amp;" "&amp;K34&amp;" "&amp;L34</f>
        <v>N426 ( WIRE 432 ) X2800 Y1294.34852229851 G111</v>
      </c>
    </row>
    <row r="35" customFormat="false" ht="13.8" hidden="false" customHeight="false" outlineLevel="0" collapsed="false">
      <c r="D35" s="1" t="n">
        <f aca="false">D34+$B$6</f>
        <v>433</v>
      </c>
      <c r="E35" s="1" t="n">
        <f aca="false">E34+$B$4</f>
        <v>2800</v>
      </c>
      <c r="F35" s="1" t="n">
        <f aca="false">F34+$B$5</f>
        <v>1288.59852229851</v>
      </c>
      <c r="H35" s="4" t="n">
        <f aca="false">H34+1</f>
        <v>427</v>
      </c>
      <c r="I35" s="1" t="str">
        <f aca="false">"( WIRE "&amp;D35&amp;" )"</f>
        <v>( WIRE 433 )</v>
      </c>
      <c r="J35" s="1" t="str">
        <f aca="false">"X"&amp;$E35</f>
        <v>X2800</v>
      </c>
      <c r="K35" s="1" t="str">
        <f aca="false">"Y"&amp;F35</f>
        <v>Y1288.59852229851</v>
      </c>
      <c r="L35" s="1" t="str">
        <f aca="false">"G111"</f>
        <v>G111</v>
      </c>
      <c r="N35" s="4" t="str">
        <f aca="false">"N"&amp;H35&amp;" "&amp;I35&amp;" "&amp;J35&amp;" "&amp;K35&amp;" "&amp;L35</f>
        <v>N427 ( WIRE 433 ) X2800 Y1288.59852229851 G111</v>
      </c>
    </row>
    <row r="36" customFormat="false" ht="13.8" hidden="false" customHeight="false" outlineLevel="0" collapsed="false">
      <c r="D36" s="1" t="n">
        <f aca="false">D35+$B$6</f>
        <v>434</v>
      </c>
      <c r="E36" s="1" t="n">
        <f aca="false">E35+$B$4</f>
        <v>2800</v>
      </c>
      <c r="F36" s="1" t="n">
        <f aca="false">F35+$B$5</f>
        <v>1282.84852229851</v>
      </c>
      <c r="H36" s="4" t="n">
        <f aca="false">H35+1</f>
        <v>428</v>
      </c>
      <c r="I36" s="1" t="str">
        <f aca="false">"( WIRE "&amp;D36&amp;" )"</f>
        <v>( WIRE 434 )</v>
      </c>
      <c r="J36" s="1" t="str">
        <f aca="false">"X"&amp;$E36</f>
        <v>X2800</v>
      </c>
      <c r="K36" s="1" t="str">
        <f aca="false">"Y"&amp;F36</f>
        <v>Y1282.84852229851</v>
      </c>
      <c r="L36" s="1" t="str">
        <f aca="false">"G111"</f>
        <v>G111</v>
      </c>
      <c r="N36" s="4" t="str">
        <f aca="false">"N"&amp;H36&amp;" "&amp;I36&amp;" "&amp;J36&amp;" "&amp;K36&amp;" "&amp;L36</f>
        <v>N428 ( WIRE 434 ) X2800 Y1282.84852229851 G111</v>
      </c>
    </row>
    <row r="37" customFormat="false" ht="13.8" hidden="false" customHeight="false" outlineLevel="0" collapsed="false">
      <c r="D37" s="1" t="n">
        <f aca="false">D36+$B$6</f>
        <v>435</v>
      </c>
      <c r="E37" s="1" t="n">
        <f aca="false">E36+$B$4</f>
        <v>2800</v>
      </c>
      <c r="F37" s="1" t="n">
        <f aca="false">F36+$B$5</f>
        <v>1277.09852229851</v>
      </c>
      <c r="H37" s="4" t="n">
        <f aca="false">H36+1</f>
        <v>429</v>
      </c>
      <c r="I37" s="1" t="str">
        <f aca="false">"( WIRE "&amp;D37&amp;" )"</f>
        <v>( WIRE 435 )</v>
      </c>
      <c r="J37" s="1" t="str">
        <f aca="false">"X"&amp;$E37</f>
        <v>X2800</v>
      </c>
      <c r="K37" s="1" t="str">
        <f aca="false">"Y"&amp;F37</f>
        <v>Y1277.09852229851</v>
      </c>
      <c r="L37" s="1" t="str">
        <f aca="false">"G111"</f>
        <v>G111</v>
      </c>
      <c r="N37" s="4" t="str">
        <f aca="false">"N"&amp;H37&amp;" "&amp;I37&amp;" "&amp;J37&amp;" "&amp;K37&amp;" "&amp;L37</f>
        <v>N429 ( WIRE 435 ) X2800 Y1277.09852229851 G111</v>
      </c>
    </row>
    <row r="38" customFormat="false" ht="13.8" hidden="false" customHeight="false" outlineLevel="0" collapsed="false">
      <c r="D38" s="1" t="n">
        <f aca="false">D37+$B$6</f>
        <v>436</v>
      </c>
      <c r="E38" s="1" t="n">
        <f aca="false">E37+$B$4</f>
        <v>2800</v>
      </c>
      <c r="F38" s="1" t="n">
        <f aca="false">F37+$B$5</f>
        <v>1271.34852229851</v>
      </c>
      <c r="H38" s="4" t="n">
        <f aca="false">H37+1</f>
        <v>430</v>
      </c>
      <c r="I38" s="1" t="str">
        <f aca="false">"( WIRE "&amp;D38&amp;" )"</f>
        <v>( WIRE 436 )</v>
      </c>
      <c r="J38" s="1" t="str">
        <f aca="false">"X"&amp;$E38</f>
        <v>X2800</v>
      </c>
      <c r="K38" s="1" t="str">
        <f aca="false">"Y"&amp;F38</f>
        <v>Y1271.34852229851</v>
      </c>
      <c r="L38" s="1" t="str">
        <f aca="false">"G111"</f>
        <v>G111</v>
      </c>
      <c r="N38" s="4" t="str">
        <f aca="false">"N"&amp;H38&amp;" "&amp;I38&amp;" "&amp;J38&amp;" "&amp;K38&amp;" "&amp;L38</f>
        <v>N430 ( WIRE 436 ) X2800 Y1271.34852229851 G111</v>
      </c>
    </row>
    <row r="39" customFormat="false" ht="13.8" hidden="false" customHeight="false" outlineLevel="0" collapsed="false">
      <c r="D39" s="1" t="n">
        <f aca="false">D38+$B$6</f>
        <v>437</v>
      </c>
      <c r="E39" s="1" t="n">
        <f aca="false">E38+$B$4</f>
        <v>2800</v>
      </c>
      <c r="F39" s="1" t="n">
        <f aca="false">F38+$B$5</f>
        <v>1265.59852229851</v>
      </c>
      <c r="H39" s="4" t="n">
        <f aca="false">H38+1</f>
        <v>431</v>
      </c>
      <c r="I39" s="1" t="str">
        <f aca="false">"( WIRE "&amp;D39&amp;" )"</f>
        <v>( WIRE 437 )</v>
      </c>
      <c r="J39" s="1" t="str">
        <f aca="false">"X"&amp;$E39</f>
        <v>X2800</v>
      </c>
      <c r="K39" s="1" t="str">
        <f aca="false">"Y"&amp;F39</f>
        <v>Y1265.59852229851</v>
      </c>
      <c r="L39" s="1" t="str">
        <f aca="false">"G111"</f>
        <v>G111</v>
      </c>
      <c r="N39" s="4" t="str">
        <f aca="false">"N"&amp;H39&amp;" "&amp;I39&amp;" "&amp;J39&amp;" "&amp;K39&amp;" "&amp;L39</f>
        <v>N431 ( WIRE 437 ) X2800 Y1265.59852229851 G111</v>
      </c>
    </row>
    <row r="40" customFormat="false" ht="13.8" hidden="false" customHeight="false" outlineLevel="0" collapsed="false">
      <c r="D40" s="1" t="n">
        <f aca="false">D39+$B$6</f>
        <v>438</v>
      </c>
      <c r="E40" s="1" t="n">
        <f aca="false">E39+$B$4</f>
        <v>2800</v>
      </c>
      <c r="F40" s="1" t="n">
        <f aca="false">F39+$B$5</f>
        <v>1259.84852229851</v>
      </c>
      <c r="H40" s="4" t="n">
        <f aca="false">H39+1</f>
        <v>432</v>
      </c>
      <c r="I40" s="1" t="str">
        <f aca="false">"( WIRE "&amp;D40&amp;" )"</f>
        <v>( WIRE 438 )</v>
      </c>
      <c r="J40" s="1" t="str">
        <f aca="false">"X"&amp;$E40</f>
        <v>X2800</v>
      </c>
      <c r="K40" s="1" t="str">
        <f aca="false">"Y"&amp;F40</f>
        <v>Y1259.84852229851</v>
      </c>
      <c r="L40" s="1" t="str">
        <f aca="false">"G111"</f>
        <v>G111</v>
      </c>
      <c r="N40" s="4" t="str">
        <f aca="false">"N"&amp;H40&amp;" "&amp;I40&amp;" "&amp;J40&amp;" "&amp;K40&amp;" "&amp;L40</f>
        <v>N432 ( WIRE 438 ) X2800 Y1259.84852229851 G111</v>
      </c>
    </row>
    <row r="41" customFormat="false" ht="13.8" hidden="false" customHeight="false" outlineLevel="0" collapsed="false">
      <c r="D41" s="1" t="n">
        <f aca="false">D40+$B$6</f>
        <v>439</v>
      </c>
      <c r="E41" s="1" t="n">
        <f aca="false">E40+$B$4</f>
        <v>2800</v>
      </c>
      <c r="F41" s="1" t="n">
        <f aca="false">F40+$B$5</f>
        <v>1254.09852229851</v>
      </c>
      <c r="H41" s="4" t="n">
        <f aca="false">H40+1</f>
        <v>433</v>
      </c>
      <c r="I41" s="1" t="str">
        <f aca="false">"( WIRE "&amp;D41&amp;" )"</f>
        <v>( WIRE 439 )</v>
      </c>
      <c r="J41" s="1" t="str">
        <f aca="false">"X"&amp;$E41</f>
        <v>X2800</v>
      </c>
      <c r="K41" s="1" t="str">
        <f aca="false">"Y"&amp;F41</f>
        <v>Y1254.09852229851</v>
      </c>
      <c r="L41" s="1" t="str">
        <f aca="false">"G111"</f>
        <v>G111</v>
      </c>
      <c r="N41" s="4" t="str">
        <f aca="false">"N"&amp;H41&amp;" "&amp;I41&amp;" "&amp;J41&amp;" "&amp;K41&amp;" "&amp;L41</f>
        <v>N433 ( WIRE 439 ) X2800 Y1254.09852229851 G111</v>
      </c>
    </row>
    <row r="42" customFormat="false" ht="13.8" hidden="false" customHeight="false" outlineLevel="0" collapsed="false">
      <c r="D42" s="1" t="n">
        <f aca="false">D41+$B$6</f>
        <v>440</v>
      </c>
      <c r="E42" s="1" t="n">
        <f aca="false">E41+$B$4</f>
        <v>2800</v>
      </c>
      <c r="F42" s="1" t="n">
        <f aca="false">F41+$B$5</f>
        <v>1248.34852229851</v>
      </c>
      <c r="H42" s="4" t="n">
        <f aca="false">H41+1</f>
        <v>434</v>
      </c>
      <c r="I42" s="1" t="str">
        <f aca="false">"( WIRE "&amp;D42&amp;" )"</f>
        <v>( WIRE 440 )</v>
      </c>
      <c r="J42" s="1" t="str">
        <f aca="false">"X"&amp;$E42</f>
        <v>X2800</v>
      </c>
      <c r="K42" s="1" t="str">
        <f aca="false">"Y"&amp;F42</f>
        <v>Y1248.34852229851</v>
      </c>
      <c r="L42" s="1" t="str">
        <f aca="false">"G111"</f>
        <v>G111</v>
      </c>
      <c r="N42" s="4" t="str">
        <f aca="false">"N"&amp;H42&amp;" "&amp;I42&amp;" "&amp;J42&amp;" "&amp;K42&amp;" "&amp;L42</f>
        <v>N434 ( WIRE 440 ) X2800 Y1248.34852229851 G111</v>
      </c>
    </row>
    <row r="43" customFormat="false" ht="13.8" hidden="false" customHeight="false" outlineLevel="0" collapsed="false">
      <c r="D43" s="1" t="n">
        <f aca="false">D42+$B$6</f>
        <v>441</v>
      </c>
      <c r="E43" s="1" t="n">
        <f aca="false">E42+$B$4</f>
        <v>2800</v>
      </c>
      <c r="F43" s="1" t="n">
        <f aca="false">F42+$B$5</f>
        <v>1242.59852229851</v>
      </c>
      <c r="H43" s="4" t="n">
        <f aca="false">H42+1</f>
        <v>435</v>
      </c>
      <c r="I43" s="1" t="str">
        <f aca="false">"( WIRE "&amp;D43&amp;" )"</f>
        <v>( WIRE 441 )</v>
      </c>
      <c r="J43" s="1" t="str">
        <f aca="false">"X"&amp;$E43</f>
        <v>X2800</v>
      </c>
      <c r="K43" s="1" t="str">
        <f aca="false">"Y"&amp;F43</f>
        <v>Y1242.59852229851</v>
      </c>
      <c r="L43" s="1" t="str">
        <f aca="false">"G111"</f>
        <v>G111</v>
      </c>
      <c r="N43" s="4" t="str">
        <f aca="false">"N"&amp;H43&amp;" "&amp;I43&amp;" "&amp;J43&amp;" "&amp;K43&amp;" "&amp;L43</f>
        <v>N435 ( WIRE 441 ) X2800 Y1242.59852229851 G111</v>
      </c>
    </row>
    <row r="44" customFormat="false" ht="13.8" hidden="false" customHeight="false" outlineLevel="0" collapsed="false">
      <c r="D44" s="1" t="n">
        <f aca="false">D43+$B$6</f>
        <v>442</v>
      </c>
      <c r="E44" s="1" t="n">
        <f aca="false">E43+$B$4</f>
        <v>2800</v>
      </c>
      <c r="F44" s="1" t="n">
        <f aca="false">F43+$B$5</f>
        <v>1236.84852229851</v>
      </c>
      <c r="H44" s="4" t="n">
        <f aca="false">H43+1</f>
        <v>436</v>
      </c>
      <c r="I44" s="1" t="str">
        <f aca="false">"( WIRE "&amp;D44&amp;" )"</f>
        <v>( WIRE 442 )</v>
      </c>
      <c r="J44" s="1" t="str">
        <f aca="false">"X"&amp;$E44</f>
        <v>X2800</v>
      </c>
      <c r="K44" s="1" t="str">
        <f aca="false">"Y"&amp;F44</f>
        <v>Y1236.84852229851</v>
      </c>
      <c r="L44" s="1" t="str">
        <f aca="false">"G111"</f>
        <v>G111</v>
      </c>
      <c r="N44" s="4" t="str">
        <f aca="false">"N"&amp;H44&amp;" "&amp;I44&amp;" "&amp;J44&amp;" "&amp;K44&amp;" "&amp;L44</f>
        <v>N436 ( WIRE 442 ) X2800 Y1236.84852229851 G111</v>
      </c>
    </row>
    <row r="45" customFormat="false" ht="13.8" hidden="false" customHeight="false" outlineLevel="0" collapsed="false">
      <c r="D45" s="1" t="n">
        <f aca="false">D44+$B$6</f>
        <v>443</v>
      </c>
      <c r="E45" s="1" t="n">
        <f aca="false">E44+$B$4</f>
        <v>2800</v>
      </c>
      <c r="F45" s="1" t="n">
        <f aca="false">F44+$B$5</f>
        <v>1231.09852229851</v>
      </c>
      <c r="H45" s="4" t="n">
        <f aca="false">H44+1</f>
        <v>437</v>
      </c>
      <c r="I45" s="1" t="str">
        <f aca="false">"( WIRE "&amp;D45&amp;" )"</f>
        <v>( WIRE 443 )</v>
      </c>
      <c r="J45" s="1" t="str">
        <f aca="false">"X"&amp;$E45</f>
        <v>X2800</v>
      </c>
      <c r="K45" s="1" t="str">
        <f aca="false">"Y"&amp;F45</f>
        <v>Y1231.09852229851</v>
      </c>
      <c r="L45" s="1" t="str">
        <f aca="false">"G111"</f>
        <v>G111</v>
      </c>
      <c r="N45" s="4" t="str">
        <f aca="false">"N"&amp;H45&amp;" "&amp;I45&amp;" "&amp;J45&amp;" "&amp;K45&amp;" "&amp;L45</f>
        <v>N437 ( WIRE 443 ) X2800 Y1231.09852229851 G111</v>
      </c>
    </row>
    <row r="46" customFormat="false" ht="13.8" hidden="false" customHeight="false" outlineLevel="0" collapsed="false">
      <c r="D46" s="1" t="n">
        <f aca="false">D45+$B$6</f>
        <v>444</v>
      </c>
      <c r="E46" s="1" t="n">
        <f aca="false">E45+$B$4</f>
        <v>2800</v>
      </c>
      <c r="F46" s="1" t="n">
        <f aca="false">F45+$B$5</f>
        <v>1225.34852229851</v>
      </c>
      <c r="H46" s="4" t="n">
        <f aca="false">H45+1</f>
        <v>438</v>
      </c>
      <c r="I46" s="1" t="str">
        <f aca="false">"( WIRE "&amp;D46&amp;" )"</f>
        <v>( WIRE 444 )</v>
      </c>
      <c r="J46" s="1" t="str">
        <f aca="false">"X"&amp;$E46</f>
        <v>X2800</v>
      </c>
      <c r="K46" s="1" t="str">
        <f aca="false">"Y"&amp;F46</f>
        <v>Y1225.34852229851</v>
      </c>
      <c r="L46" s="1" t="str">
        <f aca="false">"G111"</f>
        <v>G111</v>
      </c>
      <c r="N46" s="4" t="str">
        <f aca="false">"N"&amp;H46&amp;" "&amp;I46&amp;" "&amp;J46&amp;" "&amp;K46&amp;" "&amp;L46</f>
        <v>N438 ( WIRE 444 ) X2800 Y1225.34852229851 G111</v>
      </c>
    </row>
    <row r="47" customFormat="false" ht="13.8" hidden="false" customHeight="false" outlineLevel="0" collapsed="false">
      <c r="D47" s="1" t="n">
        <f aca="false">D46+$B$6</f>
        <v>445</v>
      </c>
      <c r="E47" s="1" t="n">
        <f aca="false">E46+$B$4</f>
        <v>2800</v>
      </c>
      <c r="F47" s="1" t="n">
        <f aca="false">F46+$B$5</f>
        <v>1219.59852229851</v>
      </c>
      <c r="H47" s="4" t="n">
        <f aca="false">H46+1</f>
        <v>439</v>
      </c>
      <c r="I47" s="1" t="str">
        <f aca="false">"( WIRE "&amp;D47&amp;" )"</f>
        <v>( WIRE 445 )</v>
      </c>
      <c r="J47" s="1" t="str">
        <f aca="false">"X"&amp;$E47</f>
        <v>X2800</v>
      </c>
      <c r="K47" s="1" t="str">
        <f aca="false">"Y"&amp;F47</f>
        <v>Y1219.59852229851</v>
      </c>
      <c r="L47" s="1" t="str">
        <f aca="false">"G111"</f>
        <v>G111</v>
      </c>
      <c r="N47" s="4" t="str">
        <f aca="false">"N"&amp;H47&amp;" "&amp;I47&amp;" "&amp;J47&amp;" "&amp;K47&amp;" "&amp;L47</f>
        <v>N439 ( WIRE 445 ) X2800 Y1219.59852229851 G111</v>
      </c>
    </row>
    <row r="48" customFormat="false" ht="13.8" hidden="false" customHeight="false" outlineLevel="0" collapsed="false">
      <c r="D48" s="1" t="n">
        <f aca="false">D47+$B$6</f>
        <v>446</v>
      </c>
      <c r="E48" s="1" t="n">
        <f aca="false">E47+$B$4</f>
        <v>2800</v>
      </c>
      <c r="F48" s="1" t="n">
        <f aca="false">F47+$B$5</f>
        <v>1213.84852229851</v>
      </c>
      <c r="H48" s="4" t="n">
        <f aca="false">H47+1</f>
        <v>440</v>
      </c>
      <c r="I48" s="1" t="str">
        <f aca="false">"( WIRE "&amp;D48&amp;" )"</f>
        <v>( WIRE 446 )</v>
      </c>
      <c r="J48" s="1" t="str">
        <f aca="false">"X"&amp;$E48</f>
        <v>X2800</v>
      </c>
      <c r="K48" s="1" t="str">
        <f aca="false">"Y"&amp;F48</f>
        <v>Y1213.84852229851</v>
      </c>
      <c r="L48" s="1" t="str">
        <f aca="false">"G111"</f>
        <v>G111</v>
      </c>
      <c r="N48" s="4" t="str">
        <f aca="false">"N"&amp;H48&amp;" "&amp;I48&amp;" "&amp;J48&amp;" "&amp;K48&amp;" "&amp;L48</f>
        <v>N440 ( WIRE 446 ) X2800 Y1213.84852229851 G111</v>
      </c>
    </row>
    <row r="49" customFormat="false" ht="13.8" hidden="false" customHeight="false" outlineLevel="0" collapsed="false">
      <c r="D49" s="1" t="n">
        <f aca="false">D48+$B$6</f>
        <v>447</v>
      </c>
      <c r="E49" s="1" t="n">
        <f aca="false">E48+$B$4</f>
        <v>2800</v>
      </c>
      <c r="F49" s="1" t="n">
        <f aca="false">F48+$B$5</f>
        <v>1208.09852229851</v>
      </c>
      <c r="H49" s="4" t="n">
        <f aca="false">H48+1</f>
        <v>441</v>
      </c>
      <c r="I49" s="1" t="str">
        <f aca="false">"( WIRE "&amp;D49&amp;" )"</f>
        <v>( WIRE 447 )</v>
      </c>
      <c r="J49" s="1" t="str">
        <f aca="false">"X"&amp;$E49</f>
        <v>X2800</v>
      </c>
      <c r="K49" s="1" t="str">
        <f aca="false">"Y"&amp;F49</f>
        <v>Y1208.09852229851</v>
      </c>
      <c r="L49" s="1" t="str">
        <f aca="false">"G111"</f>
        <v>G111</v>
      </c>
      <c r="N49" s="4" t="str">
        <f aca="false">"N"&amp;H49&amp;" "&amp;I49&amp;" "&amp;J49&amp;" "&amp;K49&amp;" "&amp;L49</f>
        <v>N441 ( WIRE 447 ) X2800 Y1208.09852229851 G111</v>
      </c>
    </row>
    <row r="50" customFormat="false" ht="13.8" hidden="false" customHeight="false" outlineLevel="0" collapsed="false">
      <c r="D50" s="1" t="n">
        <f aca="false">D49+$B$6</f>
        <v>448</v>
      </c>
      <c r="E50" s="1" t="n">
        <f aca="false">E49+$B$4</f>
        <v>2800</v>
      </c>
      <c r="F50" s="1" t="n">
        <f aca="false">F49+$B$5</f>
        <v>1202.34852229851</v>
      </c>
      <c r="H50" s="4" t="n">
        <f aca="false">H49+1</f>
        <v>442</v>
      </c>
      <c r="I50" s="1" t="str">
        <f aca="false">"( WIRE "&amp;D50&amp;" )"</f>
        <v>( WIRE 448 )</v>
      </c>
      <c r="J50" s="1" t="str">
        <f aca="false">"X"&amp;$E50</f>
        <v>X2800</v>
      </c>
      <c r="K50" s="1" t="str">
        <f aca="false">"Y"&amp;F50</f>
        <v>Y1202.34852229851</v>
      </c>
      <c r="L50" s="1" t="str">
        <f aca="false">"G111"</f>
        <v>G111</v>
      </c>
      <c r="N50" s="4" t="str">
        <f aca="false">"N"&amp;H50&amp;" "&amp;I50&amp;" "&amp;J50&amp;" "&amp;K50&amp;" "&amp;L50</f>
        <v>N442 ( WIRE 448 ) X2800 Y1202.34852229851 G111</v>
      </c>
    </row>
    <row r="51" customFormat="false" ht="13.8" hidden="false" customHeight="false" outlineLevel="0" collapsed="false">
      <c r="D51" s="1" t="n">
        <f aca="false">D50+$B$6</f>
        <v>449</v>
      </c>
      <c r="E51" s="1" t="n">
        <f aca="false">E50+$B$4</f>
        <v>2800</v>
      </c>
      <c r="F51" s="1" t="n">
        <f aca="false">F50+$B$5</f>
        <v>1196.59852229851</v>
      </c>
      <c r="H51" s="4" t="n">
        <f aca="false">H50+1</f>
        <v>443</v>
      </c>
      <c r="I51" s="1" t="str">
        <f aca="false">"( WIRE "&amp;D51&amp;" )"</f>
        <v>( WIRE 449 )</v>
      </c>
      <c r="J51" s="1" t="str">
        <f aca="false">"X"&amp;$E51</f>
        <v>X2800</v>
      </c>
      <c r="K51" s="1" t="str">
        <f aca="false">"Y"&amp;F51</f>
        <v>Y1196.59852229851</v>
      </c>
      <c r="L51" s="1" t="str">
        <f aca="false">"G111"</f>
        <v>G111</v>
      </c>
      <c r="N51" s="4" t="str">
        <f aca="false">"N"&amp;H51&amp;" "&amp;I51&amp;" "&amp;J51&amp;" "&amp;K51&amp;" "&amp;L51</f>
        <v>N443 ( WIRE 449 ) X2800 Y1196.59852229851 G111</v>
      </c>
    </row>
    <row r="52" customFormat="false" ht="13.8" hidden="false" customHeight="false" outlineLevel="0" collapsed="false">
      <c r="D52" s="1" t="n">
        <f aca="false">D51+$B$6</f>
        <v>450</v>
      </c>
      <c r="E52" s="1" t="n">
        <f aca="false">E51+$B$4</f>
        <v>2800</v>
      </c>
      <c r="F52" s="1" t="n">
        <f aca="false">F51+$B$5</f>
        <v>1190.84852229851</v>
      </c>
      <c r="H52" s="4" t="n">
        <f aca="false">H51+1</f>
        <v>444</v>
      </c>
      <c r="I52" s="1" t="str">
        <f aca="false">"( WIRE "&amp;D52&amp;" )"</f>
        <v>( WIRE 450 )</v>
      </c>
      <c r="J52" s="1" t="str">
        <f aca="false">"X"&amp;$E52</f>
        <v>X2800</v>
      </c>
      <c r="K52" s="1" t="str">
        <f aca="false">"Y"&amp;F52</f>
        <v>Y1190.84852229851</v>
      </c>
      <c r="L52" s="1" t="str">
        <f aca="false">"G111"</f>
        <v>G111</v>
      </c>
      <c r="N52" s="4" t="str">
        <f aca="false">"N"&amp;H52&amp;" "&amp;I52&amp;" "&amp;J52&amp;" "&amp;K52&amp;" "&amp;L52</f>
        <v>N444 ( WIRE 450 ) X2800 Y1190.84852229851 G111</v>
      </c>
    </row>
    <row r="53" customFormat="false" ht="13.8" hidden="false" customHeight="false" outlineLevel="0" collapsed="false">
      <c r="D53" s="1" t="n">
        <f aca="false">D52+$B$6</f>
        <v>451</v>
      </c>
      <c r="E53" s="1" t="n">
        <f aca="false">E52+$B$4</f>
        <v>2800</v>
      </c>
      <c r="F53" s="1" t="n">
        <f aca="false">F52+$B$5</f>
        <v>1185.09852229851</v>
      </c>
      <c r="H53" s="4" t="n">
        <f aca="false">H52+1</f>
        <v>445</v>
      </c>
      <c r="I53" s="1" t="str">
        <f aca="false">"( WIRE "&amp;D53&amp;" )"</f>
        <v>( WIRE 451 )</v>
      </c>
      <c r="J53" s="1" t="str">
        <f aca="false">"X"&amp;$E53</f>
        <v>X2800</v>
      </c>
      <c r="K53" s="1" t="str">
        <f aca="false">"Y"&amp;F53</f>
        <v>Y1185.09852229851</v>
      </c>
      <c r="L53" s="1" t="str">
        <f aca="false">"G111"</f>
        <v>G111</v>
      </c>
      <c r="N53" s="4" t="str">
        <f aca="false">"N"&amp;H53&amp;" "&amp;I53&amp;" "&amp;J53&amp;" "&amp;K53&amp;" "&amp;L53</f>
        <v>N445 ( WIRE 451 ) X2800 Y1185.09852229851 G111</v>
      </c>
    </row>
    <row r="54" customFormat="false" ht="13.8" hidden="false" customHeight="false" outlineLevel="0" collapsed="false">
      <c r="D54" s="1" t="n">
        <f aca="false">D53+$B$6</f>
        <v>452</v>
      </c>
      <c r="E54" s="1" t="n">
        <f aca="false">E53+$B$4</f>
        <v>2800</v>
      </c>
      <c r="F54" s="1" t="n">
        <f aca="false">F53+$B$5</f>
        <v>1179.34852229851</v>
      </c>
      <c r="H54" s="4" t="n">
        <f aca="false">H53+1</f>
        <v>446</v>
      </c>
      <c r="I54" s="1" t="str">
        <f aca="false">"( WIRE "&amp;D54&amp;" )"</f>
        <v>( WIRE 452 )</v>
      </c>
      <c r="J54" s="1" t="str">
        <f aca="false">"X"&amp;$E54</f>
        <v>X2800</v>
      </c>
      <c r="K54" s="1" t="str">
        <f aca="false">"Y"&amp;F54</f>
        <v>Y1179.34852229851</v>
      </c>
      <c r="L54" s="1" t="str">
        <f aca="false">"G111"</f>
        <v>G111</v>
      </c>
      <c r="N54" s="4" t="str">
        <f aca="false">"N"&amp;H54&amp;" "&amp;I54&amp;" "&amp;J54&amp;" "&amp;K54&amp;" "&amp;L54</f>
        <v>N446 ( WIRE 452 ) X2800 Y1179.34852229851 G111</v>
      </c>
    </row>
    <row r="55" customFormat="false" ht="13.8" hidden="false" customHeight="false" outlineLevel="0" collapsed="false">
      <c r="D55" s="1" t="n">
        <f aca="false">D54+$B$6</f>
        <v>453</v>
      </c>
      <c r="E55" s="1" t="n">
        <f aca="false">E54+$B$4</f>
        <v>2800</v>
      </c>
      <c r="F55" s="1" t="n">
        <f aca="false">F54+$B$5</f>
        <v>1173.59852229851</v>
      </c>
      <c r="H55" s="4" t="n">
        <f aca="false">H54+1</f>
        <v>447</v>
      </c>
      <c r="I55" s="1" t="str">
        <f aca="false">"( WIRE "&amp;D55&amp;" )"</f>
        <v>( WIRE 453 )</v>
      </c>
      <c r="J55" s="1" t="str">
        <f aca="false">"X"&amp;$E55</f>
        <v>X2800</v>
      </c>
      <c r="K55" s="1" t="str">
        <f aca="false">"Y"&amp;F55</f>
        <v>Y1173.59852229851</v>
      </c>
      <c r="L55" s="1" t="str">
        <f aca="false">"G111"</f>
        <v>G111</v>
      </c>
      <c r="N55" s="4" t="str">
        <f aca="false">"N"&amp;H55&amp;" "&amp;I55&amp;" "&amp;J55&amp;" "&amp;K55&amp;" "&amp;L55</f>
        <v>N447 ( WIRE 453 ) X2800 Y1173.59852229851 G111</v>
      </c>
    </row>
    <row r="56" customFormat="false" ht="13.8" hidden="false" customHeight="false" outlineLevel="0" collapsed="false">
      <c r="D56" s="1" t="n">
        <f aca="false">D55+$B$6</f>
        <v>454</v>
      </c>
      <c r="E56" s="1" t="n">
        <f aca="false">E55+$B$4</f>
        <v>2800</v>
      </c>
      <c r="F56" s="1" t="n">
        <f aca="false">F55+$B$5</f>
        <v>1167.84852229851</v>
      </c>
      <c r="H56" s="4" t="n">
        <f aca="false">H55+1</f>
        <v>448</v>
      </c>
      <c r="I56" s="1" t="str">
        <f aca="false">"( WIRE "&amp;D56&amp;" )"</f>
        <v>( WIRE 454 )</v>
      </c>
      <c r="J56" s="1" t="str">
        <f aca="false">"X"&amp;$E56</f>
        <v>X2800</v>
      </c>
      <c r="K56" s="1" t="str">
        <f aca="false">"Y"&amp;F56</f>
        <v>Y1167.84852229851</v>
      </c>
      <c r="L56" s="1" t="str">
        <f aca="false">"G111"</f>
        <v>G111</v>
      </c>
      <c r="N56" s="4" t="str">
        <f aca="false">"N"&amp;H56&amp;" "&amp;I56&amp;" "&amp;J56&amp;" "&amp;K56&amp;" "&amp;L56</f>
        <v>N448 ( WIRE 454 ) X2800 Y1167.84852229851 G111</v>
      </c>
    </row>
    <row r="57" customFormat="false" ht="13.8" hidden="false" customHeight="false" outlineLevel="0" collapsed="false">
      <c r="D57" s="1" t="n">
        <f aca="false">D56+$B$6</f>
        <v>455</v>
      </c>
      <c r="E57" s="1" t="n">
        <f aca="false">E56+$B$4</f>
        <v>2800</v>
      </c>
      <c r="F57" s="1" t="n">
        <f aca="false">F56+$B$5</f>
        <v>1162.09852229851</v>
      </c>
      <c r="H57" s="4" t="n">
        <f aca="false">H56+1</f>
        <v>449</v>
      </c>
      <c r="I57" s="1" t="str">
        <f aca="false">"( WIRE "&amp;D57&amp;" )"</f>
        <v>( WIRE 455 )</v>
      </c>
      <c r="J57" s="1" t="str">
        <f aca="false">"X"&amp;$E57</f>
        <v>X2800</v>
      </c>
      <c r="K57" s="1" t="str">
        <f aca="false">"Y"&amp;F57</f>
        <v>Y1162.09852229851</v>
      </c>
      <c r="L57" s="1" t="str">
        <f aca="false">"G111"</f>
        <v>G111</v>
      </c>
      <c r="N57" s="4" t="str">
        <f aca="false">"N"&amp;H57&amp;" "&amp;I57&amp;" "&amp;J57&amp;" "&amp;K57&amp;" "&amp;L57</f>
        <v>N449 ( WIRE 455 ) X2800 Y1162.09852229851 G111</v>
      </c>
    </row>
    <row r="58" customFormat="false" ht="13.8" hidden="false" customHeight="false" outlineLevel="0" collapsed="false">
      <c r="D58" s="1" t="n">
        <f aca="false">D57+$B$6</f>
        <v>456</v>
      </c>
      <c r="E58" s="1" t="n">
        <f aca="false">E57+$B$4</f>
        <v>2800</v>
      </c>
      <c r="F58" s="1" t="n">
        <f aca="false">F57+$B$5</f>
        <v>1156.34852229851</v>
      </c>
      <c r="H58" s="4" t="n">
        <f aca="false">H57+1</f>
        <v>450</v>
      </c>
      <c r="I58" s="1" t="str">
        <f aca="false">"( WIRE "&amp;D58&amp;" )"</f>
        <v>( WIRE 456 )</v>
      </c>
      <c r="J58" s="1" t="str">
        <f aca="false">"X"&amp;$E58</f>
        <v>X2800</v>
      </c>
      <c r="K58" s="1" t="str">
        <f aca="false">"Y"&amp;F58</f>
        <v>Y1156.34852229851</v>
      </c>
      <c r="L58" s="1" t="str">
        <f aca="false">"G111"</f>
        <v>G111</v>
      </c>
      <c r="N58" s="4" t="str">
        <f aca="false">"N"&amp;H58&amp;" "&amp;I58&amp;" "&amp;J58&amp;" "&amp;K58&amp;" "&amp;L58</f>
        <v>N450 ( WIRE 456 ) X2800 Y1156.34852229851 G111</v>
      </c>
    </row>
    <row r="59" customFormat="false" ht="13.8" hidden="false" customHeight="false" outlineLevel="0" collapsed="false">
      <c r="D59" s="1" t="n">
        <f aca="false">D58+$B$6</f>
        <v>457</v>
      </c>
      <c r="E59" s="1" t="n">
        <f aca="false">E58+$B$4</f>
        <v>2800</v>
      </c>
      <c r="F59" s="1" t="n">
        <f aca="false">F58+$B$5</f>
        <v>1150.59852229851</v>
      </c>
      <c r="H59" s="4" t="n">
        <f aca="false">H58+1</f>
        <v>451</v>
      </c>
      <c r="I59" s="1" t="str">
        <f aca="false">"( WIRE "&amp;D59&amp;" )"</f>
        <v>( WIRE 457 )</v>
      </c>
      <c r="J59" s="1" t="str">
        <f aca="false">"X"&amp;$E59</f>
        <v>X2800</v>
      </c>
      <c r="K59" s="1" t="str">
        <f aca="false">"Y"&amp;F59</f>
        <v>Y1150.59852229851</v>
      </c>
      <c r="L59" s="1" t="str">
        <f aca="false">"G111"</f>
        <v>G111</v>
      </c>
      <c r="N59" s="4" t="str">
        <f aca="false">"N"&amp;H59&amp;" "&amp;I59&amp;" "&amp;J59&amp;" "&amp;K59&amp;" "&amp;L59</f>
        <v>N451 ( WIRE 457 ) X2800 Y1150.59852229851 G111</v>
      </c>
    </row>
    <row r="60" customFormat="false" ht="13.8" hidden="false" customHeight="false" outlineLevel="0" collapsed="false">
      <c r="D60" s="1" t="n">
        <f aca="false">D59+$B$6</f>
        <v>458</v>
      </c>
      <c r="E60" s="1" t="n">
        <f aca="false">E59+$B$4</f>
        <v>2800</v>
      </c>
      <c r="F60" s="1" t="n">
        <f aca="false">F59+$B$5</f>
        <v>1144.84852229851</v>
      </c>
      <c r="H60" s="4" t="n">
        <f aca="false">H59+1</f>
        <v>452</v>
      </c>
      <c r="I60" s="1" t="str">
        <f aca="false">"( WIRE "&amp;D60&amp;" )"</f>
        <v>( WIRE 458 )</v>
      </c>
      <c r="J60" s="1" t="str">
        <f aca="false">"X"&amp;$E60</f>
        <v>X2800</v>
      </c>
      <c r="K60" s="1" t="str">
        <f aca="false">"Y"&amp;F60</f>
        <v>Y1144.84852229851</v>
      </c>
      <c r="L60" s="1" t="str">
        <f aca="false">"G111"</f>
        <v>G111</v>
      </c>
      <c r="N60" s="4" t="str">
        <f aca="false">"N"&amp;H60&amp;" "&amp;I60&amp;" "&amp;J60&amp;" "&amp;K60&amp;" "&amp;L60</f>
        <v>N452 ( WIRE 458 ) X2800 Y1144.84852229851 G111</v>
      </c>
    </row>
    <row r="61" customFormat="false" ht="13.8" hidden="false" customHeight="false" outlineLevel="0" collapsed="false">
      <c r="D61" s="1" t="n">
        <f aca="false">D60+$B$6</f>
        <v>459</v>
      </c>
      <c r="E61" s="1" t="n">
        <f aca="false">E60+$B$4</f>
        <v>2800</v>
      </c>
      <c r="F61" s="1" t="n">
        <f aca="false">F60+$B$5</f>
        <v>1139.09852229851</v>
      </c>
      <c r="H61" s="4" t="n">
        <f aca="false">H60+1</f>
        <v>453</v>
      </c>
      <c r="I61" s="1" t="str">
        <f aca="false">"( WIRE "&amp;D61&amp;" )"</f>
        <v>( WIRE 459 )</v>
      </c>
      <c r="J61" s="1" t="str">
        <f aca="false">"X"&amp;$E61</f>
        <v>X2800</v>
      </c>
      <c r="K61" s="1" t="str">
        <f aca="false">"Y"&amp;F61</f>
        <v>Y1139.09852229851</v>
      </c>
      <c r="L61" s="1" t="str">
        <f aca="false">"G111"</f>
        <v>G111</v>
      </c>
      <c r="N61" s="4" t="str">
        <f aca="false">"N"&amp;H61&amp;" "&amp;I61&amp;" "&amp;J61&amp;" "&amp;K61&amp;" "&amp;L61</f>
        <v>N453 ( WIRE 459 ) X2800 Y1139.09852229851 G111</v>
      </c>
    </row>
    <row r="62" customFormat="false" ht="13.8" hidden="false" customHeight="false" outlineLevel="0" collapsed="false">
      <c r="D62" s="1" t="n">
        <f aca="false">D61+$B$6</f>
        <v>460</v>
      </c>
      <c r="E62" s="1" t="n">
        <f aca="false">E61+$B$4</f>
        <v>2800</v>
      </c>
      <c r="F62" s="1" t="n">
        <f aca="false">F61+$B$5</f>
        <v>1133.34852229851</v>
      </c>
      <c r="H62" s="4" t="n">
        <f aca="false">H61+1</f>
        <v>454</v>
      </c>
      <c r="I62" s="1" t="str">
        <f aca="false">"( WIRE "&amp;D62&amp;" )"</f>
        <v>( WIRE 460 )</v>
      </c>
      <c r="J62" s="1" t="str">
        <f aca="false">"X"&amp;$E62</f>
        <v>X2800</v>
      </c>
      <c r="K62" s="1" t="str">
        <f aca="false">"Y"&amp;F62</f>
        <v>Y1133.34852229851</v>
      </c>
      <c r="L62" s="1" t="str">
        <f aca="false">"G111"</f>
        <v>G111</v>
      </c>
      <c r="N62" s="4" t="str">
        <f aca="false">"N"&amp;H62&amp;" "&amp;I62&amp;" "&amp;J62&amp;" "&amp;K62&amp;" "&amp;L62</f>
        <v>N454 ( WIRE 460 ) X2800 Y1133.34852229851 G111</v>
      </c>
    </row>
    <row r="63" customFormat="false" ht="13.8" hidden="false" customHeight="false" outlineLevel="0" collapsed="false">
      <c r="D63" s="1" t="n">
        <f aca="false">D62+$B$6</f>
        <v>461</v>
      </c>
      <c r="E63" s="1" t="n">
        <f aca="false">E62+$B$4</f>
        <v>2800</v>
      </c>
      <c r="F63" s="1" t="n">
        <f aca="false">F62+$B$5</f>
        <v>1127.59852229851</v>
      </c>
      <c r="H63" s="4" t="n">
        <f aca="false">H62+1</f>
        <v>455</v>
      </c>
      <c r="I63" s="1" t="str">
        <f aca="false">"( WIRE "&amp;D63&amp;" )"</f>
        <v>( WIRE 461 )</v>
      </c>
      <c r="J63" s="1" t="str">
        <f aca="false">"X"&amp;$E63</f>
        <v>X2800</v>
      </c>
      <c r="K63" s="1" t="str">
        <f aca="false">"Y"&amp;F63</f>
        <v>Y1127.59852229851</v>
      </c>
      <c r="L63" s="1" t="str">
        <f aca="false">"G111"</f>
        <v>G111</v>
      </c>
      <c r="N63" s="4" t="str">
        <f aca="false">"N"&amp;H63&amp;" "&amp;I63&amp;" "&amp;J63&amp;" "&amp;K63&amp;" "&amp;L63</f>
        <v>N455 ( WIRE 461 ) X2800 Y1127.59852229851 G111</v>
      </c>
    </row>
    <row r="64" customFormat="false" ht="13.8" hidden="false" customHeight="false" outlineLevel="0" collapsed="false">
      <c r="D64" s="1" t="n">
        <f aca="false">D63+$B$6</f>
        <v>462</v>
      </c>
      <c r="E64" s="1" t="n">
        <f aca="false">E63+$B$4</f>
        <v>2800</v>
      </c>
      <c r="F64" s="1" t="n">
        <f aca="false">F63+$B$5</f>
        <v>1121.84852229851</v>
      </c>
      <c r="H64" s="4" t="n">
        <f aca="false">H63+1</f>
        <v>456</v>
      </c>
      <c r="I64" s="1" t="str">
        <f aca="false">"( WIRE "&amp;D64&amp;" )"</f>
        <v>( WIRE 462 )</v>
      </c>
      <c r="J64" s="1" t="str">
        <f aca="false">"X"&amp;$E64</f>
        <v>X2800</v>
      </c>
      <c r="K64" s="1" t="str">
        <f aca="false">"Y"&amp;F64</f>
        <v>Y1121.84852229851</v>
      </c>
      <c r="L64" s="1" t="str">
        <f aca="false">"G111"</f>
        <v>G111</v>
      </c>
      <c r="N64" s="4" t="str">
        <f aca="false">"N"&amp;H64&amp;" "&amp;I64&amp;" "&amp;J64&amp;" "&amp;K64&amp;" "&amp;L64</f>
        <v>N456 ( WIRE 462 ) X2800 Y1121.84852229851 G111</v>
      </c>
    </row>
    <row r="65" customFormat="false" ht="13.8" hidden="false" customHeight="false" outlineLevel="0" collapsed="false">
      <c r="D65" s="1" t="n">
        <f aca="false">D64+$B$6</f>
        <v>463</v>
      </c>
      <c r="E65" s="1" t="n">
        <f aca="false">E64+$B$4</f>
        <v>2800</v>
      </c>
      <c r="F65" s="1" t="n">
        <f aca="false">F64+$B$5</f>
        <v>1116.09852229851</v>
      </c>
      <c r="H65" s="4" t="n">
        <f aca="false">H64+1</f>
        <v>457</v>
      </c>
      <c r="I65" s="1" t="str">
        <f aca="false">"( WIRE "&amp;D65&amp;" )"</f>
        <v>( WIRE 463 )</v>
      </c>
      <c r="J65" s="1" t="str">
        <f aca="false">"X"&amp;$E65</f>
        <v>X2800</v>
      </c>
      <c r="K65" s="1" t="str">
        <f aca="false">"Y"&amp;F65</f>
        <v>Y1116.09852229851</v>
      </c>
      <c r="L65" s="1" t="str">
        <f aca="false">"G111"</f>
        <v>G111</v>
      </c>
      <c r="N65" s="4" t="str">
        <f aca="false">"N"&amp;H65&amp;" "&amp;I65&amp;" "&amp;J65&amp;" "&amp;K65&amp;" "&amp;L65</f>
        <v>N457 ( WIRE 463 ) X2800 Y1116.09852229851 G111</v>
      </c>
    </row>
    <row r="66" customFormat="false" ht="13.8" hidden="false" customHeight="false" outlineLevel="0" collapsed="false">
      <c r="D66" s="1" t="n">
        <f aca="false">D65+$B$6</f>
        <v>464</v>
      </c>
      <c r="E66" s="1" t="n">
        <f aca="false">E65+$B$4</f>
        <v>2800</v>
      </c>
      <c r="F66" s="1" t="n">
        <f aca="false">F65+$B$5</f>
        <v>1110.34852229851</v>
      </c>
      <c r="H66" s="4" t="n">
        <f aca="false">H65+1</f>
        <v>458</v>
      </c>
      <c r="I66" s="1" t="str">
        <f aca="false">"( WIRE "&amp;D66&amp;" )"</f>
        <v>( WIRE 464 )</v>
      </c>
      <c r="J66" s="1" t="str">
        <f aca="false">"X"&amp;$E66</f>
        <v>X2800</v>
      </c>
      <c r="K66" s="1" t="str">
        <f aca="false">"Y"&amp;F66</f>
        <v>Y1110.34852229851</v>
      </c>
      <c r="L66" s="1" t="str">
        <f aca="false">"G111"</f>
        <v>G111</v>
      </c>
      <c r="N66" s="4" t="str">
        <f aca="false">"N"&amp;H66&amp;" "&amp;I66&amp;" "&amp;J66&amp;" "&amp;K66&amp;" "&amp;L66</f>
        <v>N458 ( WIRE 464 ) X2800 Y1110.34852229851 G111</v>
      </c>
    </row>
    <row r="67" customFormat="false" ht="13.8" hidden="false" customHeight="false" outlineLevel="0" collapsed="false">
      <c r="D67" s="1" t="n">
        <f aca="false">D66+$B$6</f>
        <v>465</v>
      </c>
      <c r="E67" s="1" t="n">
        <f aca="false">E66+$B$4</f>
        <v>2800</v>
      </c>
      <c r="F67" s="1" t="n">
        <f aca="false">F66+$B$5</f>
        <v>1104.59852229851</v>
      </c>
      <c r="H67" s="4" t="n">
        <f aca="false">H66+1</f>
        <v>459</v>
      </c>
      <c r="I67" s="1" t="str">
        <f aca="false">"( WIRE "&amp;D67&amp;" )"</f>
        <v>( WIRE 465 )</v>
      </c>
      <c r="J67" s="1" t="str">
        <f aca="false">"X"&amp;$E67</f>
        <v>X2800</v>
      </c>
      <c r="K67" s="1" t="str">
        <f aca="false">"Y"&amp;F67</f>
        <v>Y1104.59852229851</v>
      </c>
      <c r="L67" s="1" t="str">
        <f aca="false">"G111"</f>
        <v>G111</v>
      </c>
      <c r="N67" s="4" t="str">
        <f aca="false">"N"&amp;H67&amp;" "&amp;I67&amp;" "&amp;J67&amp;" "&amp;K67&amp;" "&amp;L67</f>
        <v>N459 ( WIRE 465 ) X2800 Y1104.59852229851 G111</v>
      </c>
    </row>
    <row r="68" customFormat="false" ht="13.8" hidden="false" customHeight="false" outlineLevel="0" collapsed="false">
      <c r="D68" s="1" t="n">
        <f aca="false">D67+$B$6</f>
        <v>466</v>
      </c>
      <c r="E68" s="1" t="n">
        <f aca="false">E67+$B$4</f>
        <v>2800</v>
      </c>
      <c r="F68" s="1" t="n">
        <f aca="false">F67+$B$5</f>
        <v>1098.84852229851</v>
      </c>
      <c r="H68" s="4" t="n">
        <f aca="false">H67+1</f>
        <v>460</v>
      </c>
      <c r="I68" s="1" t="str">
        <f aca="false">"( WIRE "&amp;D68&amp;" )"</f>
        <v>( WIRE 466 )</v>
      </c>
      <c r="J68" s="1" t="str">
        <f aca="false">"X"&amp;$E68</f>
        <v>X2800</v>
      </c>
      <c r="K68" s="1" t="str">
        <f aca="false">"Y"&amp;F68</f>
        <v>Y1098.84852229851</v>
      </c>
      <c r="L68" s="1" t="str">
        <f aca="false">"G111"</f>
        <v>G111</v>
      </c>
      <c r="N68" s="4" t="str">
        <f aca="false">"N"&amp;H68&amp;" "&amp;I68&amp;" "&amp;J68&amp;" "&amp;K68&amp;" "&amp;L68</f>
        <v>N460 ( WIRE 466 ) X2800 Y1098.84852229851 G111</v>
      </c>
    </row>
    <row r="69" customFormat="false" ht="13.8" hidden="false" customHeight="false" outlineLevel="0" collapsed="false">
      <c r="D69" s="1" t="n">
        <f aca="false">D68+$B$6</f>
        <v>467</v>
      </c>
      <c r="E69" s="1" t="n">
        <f aca="false">E68+$B$4</f>
        <v>2800</v>
      </c>
      <c r="F69" s="1" t="n">
        <f aca="false">F68+$B$5</f>
        <v>1093.09852229851</v>
      </c>
      <c r="H69" s="4" t="n">
        <f aca="false">H68+1</f>
        <v>461</v>
      </c>
      <c r="I69" s="1" t="str">
        <f aca="false">"( WIRE "&amp;D69&amp;" )"</f>
        <v>( WIRE 467 )</v>
      </c>
      <c r="J69" s="1" t="str">
        <f aca="false">"X"&amp;$E69</f>
        <v>X2800</v>
      </c>
      <c r="K69" s="1" t="str">
        <f aca="false">"Y"&amp;F69</f>
        <v>Y1093.09852229851</v>
      </c>
      <c r="L69" s="1" t="str">
        <f aca="false">"G111"</f>
        <v>G111</v>
      </c>
      <c r="N69" s="4" t="str">
        <f aca="false">"N"&amp;H69&amp;" "&amp;I69&amp;" "&amp;J69&amp;" "&amp;K69&amp;" "&amp;L69</f>
        <v>N461 ( WIRE 467 ) X2800 Y1093.09852229851 G111</v>
      </c>
    </row>
    <row r="70" customFormat="false" ht="13.8" hidden="false" customHeight="false" outlineLevel="0" collapsed="false">
      <c r="D70" s="1" t="n">
        <f aca="false">D69+$B$6</f>
        <v>468</v>
      </c>
      <c r="E70" s="1" t="n">
        <f aca="false">E69+$B$4</f>
        <v>2800</v>
      </c>
      <c r="F70" s="1" t="n">
        <f aca="false">F69+$B$5</f>
        <v>1087.34852229851</v>
      </c>
      <c r="H70" s="4" t="n">
        <f aca="false">H69+1</f>
        <v>462</v>
      </c>
      <c r="I70" s="1" t="str">
        <f aca="false">"( WIRE "&amp;D70&amp;" )"</f>
        <v>( WIRE 468 )</v>
      </c>
      <c r="J70" s="1" t="str">
        <f aca="false">"X"&amp;$E70</f>
        <v>X2800</v>
      </c>
      <c r="K70" s="1" t="str">
        <f aca="false">"Y"&amp;F70</f>
        <v>Y1087.34852229851</v>
      </c>
      <c r="L70" s="1" t="str">
        <f aca="false">"G111"</f>
        <v>G111</v>
      </c>
      <c r="N70" s="4" t="str">
        <f aca="false">"N"&amp;H70&amp;" "&amp;I70&amp;" "&amp;J70&amp;" "&amp;K70&amp;" "&amp;L70</f>
        <v>N462 ( WIRE 468 ) X2800 Y1087.34852229851 G111</v>
      </c>
    </row>
    <row r="71" customFormat="false" ht="13.8" hidden="false" customHeight="false" outlineLevel="0" collapsed="false">
      <c r="D71" s="1" t="n">
        <f aca="false">D70+$B$6</f>
        <v>469</v>
      </c>
      <c r="E71" s="1" t="n">
        <f aca="false">E70+$B$4</f>
        <v>2800</v>
      </c>
      <c r="F71" s="1" t="n">
        <f aca="false">F70+$B$5</f>
        <v>1081.59852229851</v>
      </c>
      <c r="H71" s="4" t="n">
        <f aca="false">H70+1</f>
        <v>463</v>
      </c>
      <c r="I71" s="1" t="str">
        <f aca="false">"( WIRE "&amp;D71&amp;" )"</f>
        <v>( WIRE 469 )</v>
      </c>
      <c r="J71" s="1" t="str">
        <f aca="false">"X"&amp;$E71</f>
        <v>X2800</v>
      </c>
      <c r="K71" s="1" t="str">
        <f aca="false">"Y"&amp;F71</f>
        <v>Y1081.59852229851</v>
      </c>
      <c r="L71" s="1" t="str">
        <f aca="false">"G111"</f>
        <v>G111</v>
      </c>
      <c r="N71" s="4" t="str">
        <f aca="false">"N"&amp;H71&amp;" "&amp;I71&amp;" "&amp;J71&amp;" "&amp;K71&amp;" "&amp;L71</f>
        <v>N463 ( WIRE 469 ) X2800 Y1081.59852229851 G111</v>
      </c>
    </row>
    <row r="72" customFormat="false" ht="13.8" hidden="false" customHeight="false" outlineLevel="0" collapsed="false">
      <c r="D72" s="1" t="n">
        <f aca="false">D71+$B$6</f>
        <v>470</v>
      </c>
      <c r="E72" s="1" t="n">
        <f aca="false">E71+$B$4</f>
        <v>2800</v>
      </c>
      <c r="F72" s="1" t="n">
        <f aca="false">F71+$B$5</f>
        <v>1075.84852229851</v>
      </c>
      <c r="H72" s="4" t="n">
        <f aca="false">H71+1</f>
        <v>464</v>
      </c>
      <c r="I72" s="1" t="str">
        <f aca="false">"( WIRE "&amp;D72&amp;" )"</f>
        <v>( WIRE 470 )</v>
      </c>
      <c r="J72" s="1" t="str">
        <f aca="false">"X"&amp;$E72</f>
        <v>X2800</v>
      </c>
      <c r="K72" s="1" t="str">
        <f aca="false">"Y"&amp;F72</f>
        <v>Y1075.84852229851</v>
      </c>
      <c r="L72" s="1" t="str">
        <f aca="false">"G111"</f>
        <v>G111</v>
      </c>
      <c r="N72" s="4" t="str">
        <f aca="false">"N"&amp;H72&amp;" "&amp;I72&amp;" "&amp;J72&amp;" "&amp;K72&amp;" "&amp;L72</f>
        <v>N464 ( WIRE 470 ) X2800 Y1075.84852229851 G111</v>
      </c>
    </row>
    <row r="73" customFormat="false" ht="13.8" hidden="false" customHeight="false" outlineLevel="0" collapsed="false">
      <c r="D73" s="1" t="n">
        <f aca="false">D72+$B$6</f>
        <v>471</v>
      </c>
      <c r="E73" s="1" t="n">
        <f aca="false">E72+$B$4</f>
        <v>2800</v>
      </c>
      <c r="F73" s="1" t="n">
        <f aca="false">F72+$B$5</f>
        <v>1070.09852229851</v>
      </c>
      <c r="H73" s="4" t="n">
        <f aca="false">H72+1</f>
        <v>465</v>
      </c>
      <c r="I73" s="1" t="str">
        <f aca="false">"( WIRE "&amp;D73&amp;" )"</f>
        <v>( WIRE 471 )</v>
      </c>
      <c r="J73" s="1" t="str">
        <f aca="false">"X"&amp;$E73</f>
        <v>X2800</v>
      </c>
      <c r="K73" s="1" t="str">
        <f aca="false">"Y"&amp;F73</f>
        <v>Y1070.09852229851</v>
      </c>
      <c r="L73" s="1" t="str">
        <f aca="false">"G111"</f>
        <v>G111</v>
      </c>
      <c r="N73" s="4" t="str">
        <f aca="false">"N"&amp;H73&amp;" "&amp;I73&amp;" "&amp;J73&amp;" "&amp;K73&amp;" "&amp;L73</f>
        <v>N465 ( WIRE 471 ) X2800 Y1070.09852229851 G111</v>
      </c>
    </row>
    <row r="74" customFormat="false" ht="13.8" hidden="false" customHeight="false" outlineLevel="0" collapsed="false">
      <c r="D74" s="1" t="n">
        <f aca="false">D73+$B$6</f>
        <v>472</v>
      </c>
      <c r="E74" s="1" t="n">
        <f aca="false">E73+$B$4</f>
        <v>2800</v>
      </c>
      <c r="F74" s="1" t="n">
        <f aca="false">F73+$B$5</f>
        <v>1064.34852229851</v>
      </c>
      <c r="H74" s="4" t="n">
        <f aca="false">H73+1</f>
        <v>466</v>
      </c>
      <c r="I74" s="1" t="str">
        <f aca="false">"( WIRE "&amp;D74&amp;" )"</f>
        <v>( WIRE 472 )</v>
      </c>
      <c r="J74" s="1" t="str">
        <f aca="false">"X"&amp;$E74</f>
        <v>X2800</v>
      </c>
      <c r="K74" s="1" t="str">
        <f aca="false">"Y"&amp;F74</f>
        <v>Y1064.34852229851</v>
      </c>
      <c r="L74" s="1" t="str">
        <f aca="false">"G111"</f>
        <v>G111</v>
      </c>
      <c r="N74" s="4" t="str">
        <f aca="false">"N"&amp;H74&amp;" "&amp;I74&amp;" "&amp;J74&amp;" "&amp;K74&amp;" "&amp;L74</f>
        <v>N466 ( WIRE 472 ) X2800 Y1064.34852229851 G111</v>
      </c>
    </row>
    <row r="75" customFormat="false" ht="13.8" hidden="false" customHeight="false" outlineLevel="0" collapsed="false">
      <c r="D75" s="1" t="n">
        <f aca="false">D74+$B$6</f>
        <v>473</v>
      </c>
      <c r="E75" s="1" t="n">
        <f aca="false">E74+$B$4</f>
        <v>2800</v>
      </c>
      <c r="F75" s="1" t="n">
        <f aca="false">F74+$B$5</f>
        <v>1058.59852229851</v>
      </c>
      <c r="H75" s="4" t="n">
        <f aca="false">H74+1</f>
        <v>467</v>
      </c>
      <c r="I75" s="1" t="str">
        <f aca="false">"( WIRE "&amp;D75&amp;" )"</f>
        <v>( WIRE 473 )</v>
      </c>
      <c r="J75" s="1" t="str">
        <f aca="false">"X"&amp;$E75</f>
        <v>X2800</v>
      </c>
      <c r="K75" s="1" t="str">
        <f aca="false">"Y"&amp;F75</f>
        <v>Y1058.59852229851</v>
      </c>
      <c r="L75" s="1" t="str">
        <f aca="false">"G111"</f>
        <v>G111</v>
      </c>
      <c r="N75" s="4" t="str">
        <f aca="false">"N"&amp;H75&amp;" "&amp;I75&amp;" "&amp;J75&amp;" "&amp;K75&amp;" "&amp;L75</f>
        <v>N467 ( WIRE 473 ) X2800 Y1058.59852229851 G111</v>
      </c>
    </row>
    <row r="76" customFormat="false" ht="13.8" hidden="false" customHeight="false" outlineLevel="0" collapsed="false">
      <c r="D76" s="1" t="n">
        <f aca="false">D75+$B$6</f>
        <v>474</v>
      </c>
      <c r="E76" s="1" t="n">
        <f aca="false">E75+$B$4</f>
        <v>2800</v>
      </c>
      <c r="F76" s="1" t="n">
        <f aca="false">F75+$B$5</f>
        <v>1052.84852229851</v>
      </c>
      <c r="H76" s="4" t="n">
        <f aca="false">H75+1</f>
        <v>468</v>
      </c>
      <c r="I76" s="1" t="str">
        <f aca="false">"( WIRE "&amp;D76&amp;" )"</f>
        <v>( WIRE 474 )</v>
      </c>
      <c r="J76" s="1" t="str">
        <f aca="false">"X"&amp;$E76</f>
        <v>X2800</v>
      </c>
      <c r="K76" s="1" t="str">
        <f aca="false">"Y"&amp;F76</f>
        <v>Y1052.84852229851</v>
      </c>
      <c r="L76" s="1" t="str">
        <f aca="false">"G111"</f>
        <v>G111</v>
      </c>
      <c r="N76" s="4" t="str">
        <f aca="false">"N"&amp;H76&amp;" "&amp;I76&amp;" "&amp;J76&amp;" "&amp;K76&amp;" "&amp;L76</f>
        <v>N468 ( WIRE 474 ) X2800 Y1052.84852229851 G111</v>
      </c>
    </row>
    <row r="77" customFormat="false" ht="13.8" hidden="false" customHeight="false" outlineLevel="0" collapsed="false">
      <c r="D77" s="1" t="n">
        <f aca="false">D76+$B$6</f>
        <v>475</v>
      </c>
      <c r="E77" s="1" t="n">
        <f aca="false">E76+$B$4</f>
        <v>2800</v>
      </c>
      <c r="F77" s="1" t="n">
        <f aca="false">F76+$B$5</f>
        <v>1047.09852229851</v>
      </c>
      <c r="H77" s="4" t="n">
        <f aca="false">H76+1</f>
        <v>469</v>
      </c>
      <c r="I77" s="1" t="str">
        <f aca="false">"( WIRE "&amp;D77&amp;" )"</f>
        <v>( WIRE 475 )</v>
      </c>
      <c r="J77" s="1" t="str">
        <f aca="false">"X"&amp;$E77</f>
        <v>X2800</v>
      </c>
      <c r="K77" s="1" t="str">
        <f aca="false">"Y"&amp;F77</f>
        <v>Y1047.09852229851</v>
      </c>
      <c r="L77" s="1" t="str">
        <f aca="false">"G111"</f>
        <v>G111</v>
      </c>
      <c r="N77" s="4" t="str">
        <f aca="false">"N"&amp;H77&amp;" "&amp;I77&amp;" "&amp;J77&amp;" "&amp;K77&amp;" "&amp;L77</f>
        <v>N469 ( WIRE 475 ) X2800 Y1047.09852229851 G111</v>
      </c>
    </row>
    <row r="78" customFormat="false" ht="13.8" hidden="false" customHeight="false" outlineLevel="0" collapsed="false">
      <c r="D78" s="1" t="n">
        <f aca="false">D77+$B$6</f>
        <v>476</v>
      </c>
      <c r="E78" s="1" t="n">
        <f aca="false">E77+$B$4</f>
        <v>2800</v>
      </c>
      <c r="F78" s="1" t="n">
        <f aca="false">F77+$B$5</f>
        <v>1041.34852229851</v>
      </c>
      <c r="H78" s="4" t="n">
        <f aca="false">H77+1</f>
        <v>470</v>
      </c>
      <c r="I78" s="1" t="str">
        <f aca="false">"( WIRE "&amp;D78&amp;" )"</f>
        <v>( WIRE 476 )</v>
      </c>
      <c r="J78" s="1" t="str">
        <f aca="false">"X"&amp;$E78</f>
        <v>X2800</v>
      </c>
      <c r="K78" s="1" t="str">
        <f aca="false">"Y"&amp;F78</f>
        <v>Y1041.34852229851</v>
      </c>
      <c r="L78" s="1" t="str">
        <f aca="false">"G111"</f>
        <v>G111</v>
      </c>
      <c r="N78" s="4" t="str">
        <f aca="false">"N"&amp;H78&amp;" "&amp;I78&amp;" "&amp;J78&amp;" "&amp;K78&amp;" "&amp;L78</f>
        <v>N470 ( WIRE 476 ) X2800 Y1041.34852229851 G111</v>
      </c>
    </row>
    <row r="79" customFormat="false" ht="13.8" hidden="false" customHeight="false" outlineLevel="0" collapsed="false">
      <c r="D79" s="1" t="n">
        <f aca="false">D78+$B$6</f>
        <v>477</v>
      </c>
      <c r="E79" s="1" t="n">
        <f aca="false">E78+$B$4</f>
        <v>2800</v>
      </c>
      <c r="F79" s="1" t="n">
        <f aca="false">F78+$B$5</f>
        <v>1035.59852229851</v>
      </c>
      <c r="H79" s="4" t="n">
        <f aca="false">H78+1</f>
        <v>471</v>
      </c>
      <c r="I79" s="1" t="str">
        <f aca="false">"( WIRE "&amp;D79&amp;" )"</f>
        <v>( WIRE 477 )</v>
      </c>
      <c r="J79" s="1" t="str">
        <f aca="false">"X"&amp;$E79</f>
        <v>X2800</v>
      </c>
      <c r="K79" s="1" t="str">
        <f aca="false">"Y"&amp;F79</f>
        <v>Y1035.59852229851</v>
      </c>
      <c r="L79" s="1" t="str">
        <f aca="false">"G111"</f>
        <v>G111</v>
      </c>
      <c r="N79" s="4" t="str">
        <f aca="false">"N"&amp;H79&amp;" "&amp;I79&amp;" "&amp;J79&amp;" "&amp;K79&amp;" "&amp;L79</f>
        <v>N471 ( WIRE 477 ) X2800 Y1035.59852229851 G111</v>
      </c>
    </row>
    <row r="80" customFormat="false" ht="13.8" hidden="false" customHeight="false" outlineLevel="0" collapsed="false">
      <c r="D80" s="1" t="n">
        <f aca="false">D79+$B$6</f>
        <v>478</v>
      </c>
      <c r="E80" s="1" t="n">
        <f aca="false">E79+$B$4</f>
        <v>2800</v>
      </c>
      <c r="F80" s="1" t="n">
        <f aca="false">F79+$B$5</f>
        <v>1029.84852229851</v>
      </c>
      <c r="H80" s="4" t="n">
        <f aca="false">H79+1</f>
        <v>472</v>
      </c>
      <c r="I80" s="1" t="str">
        <f aca="false">"( WIRE "&amp;D80&amp;" )"</f>
        <v>( WIRE 478 )</v>
      </c>
      <c r="J80" s="1" t="str">
        <f aca="false">"X"&amp;$E80</f>
        <v>X2800</v>
      </c>
      <c r="K80" s="1" t="str">
        <f aca="false">"Y"&amp;F80</f>
        <v>Y1029.84852229851</v>
      </c>
      <c r="L80" s="1" t="str">
        <f aca="false">"G111"</f>
        <v>G111</v>
      </c>
      <c r="N80" s="4" t="str">
        <f aca="false">"N"&amp;H80&amp;" "&amp;I80&amp;" "&amp;J80&amp;" "&amp;K80&amp;" "&amp;L80</f>
        <v>N472 ( WIRE 478 ) X2800 Y1029.84852229851 G111</v>
      </c>
    </row>
    <row r="81" customFormat="false" ht="13.8" hidden="false" customHeight="false" outlineLevel="0" collapsed="false">
      <c r="D81" s="1" t="n">
        <f aca="false">D80+$B$6</f>
        <v>479</v>
      </c>
      <c r="E81" s="1" t="n">
        <f aca="false">E80+$B$4</f>
        <v>2800</v>
      </c>
      <c r="F81" s="1" t="n">
        <f aca="false">F80+$B$5</f>
        <v>1024.09852229851</v>
      </c>
      <c r="H81" s="4" t="n">
        <f aca="false">H80+1</f>
        <v>473</v>
      </c>
      <c r="I81" s="1" t="str">
        <f aca="false">"( WIRE "&amp;D81&amp;" )"</f>
        <v>( WIRE 479 )</v>
      </c>
      <c r="J81" s="1" t="str">
        <f aca="false">"X"&amp;$E81</f>
        <v>X2800</v>
      </c>
      <c r="K81" s="1" t="str">
        <f aca="false">"Y"&amp;F81</f>
        <v>Y1024.09852229851</v>
      </c>
      <c r="L81" s="1" t="str">
        <f aca="false">"G111"</f>
        <v>G111</v>
      </c>
      <c r="N81" s="4" t="str">
        <f aca="false">"N"&amp;H81&amp;" "&amp;I81&amp;" "&amp;J81&amp;" "&amp;K81&amp;" "&amp;L81</f>
        <v>N473 ( WIRE 479 ) X2800 Y1024.09852229851 G111</v>
      </c>
    </row>
    <row r="82" customFormat="false" ht="13.8" hidden="false" customHeight="false" outlineLevel="0" collapsed="false">
      <c r="D82" s="1" t="n">
        <f aca="false">D81+$B$6</f>
        <v>480</v>
      </c>
      <c r="E82" s="1" t="n">
        <f aca="false">E81+$B$4</f>
        <v>2800</v>
      </c>
      <c r="F82" s="1" t="n">
        <f aca="false">F81+$B$5</f>
        <v>1018.34852229851</v>
      </c>
      <c r="H82" s="4" t="n">
        <f aca="false">H81+1</f>
        <v>474</v>
      </c>
      <c r="I82" s="1" t="str">
        <f aca="false">"( WIRE "&amp;D82&amp;" )"</f>
        <v>( WIRE 480 )</v>
      </c>
      <c r="J82" s="1" t="str">
        <f aca="false">"X"&amp;$E82</f>
        <v>X2800</v>
      </c>
      <c r="K82" s="1" t="str">
        <f aca="false">"Y"&amp;F82</f>
        <v>Y1018.34852229851</v>
      </c>
      <c r="L82" s="1" t="str">
        <f aca="false">"G111"</f>
        <v>G111</v>
      </c>
      <c r="N82" s="4" t="str">
        <f aca="false">"N"&amp;H82&amp;" "&amp;I82&amp;" "&amp;J82&amp;" "&amp;K82&amp;" "&amp;L82</f>
        <v>N474 ( WIRE 480 ) X2800 Y1018.34852229851 G111</v>
      </c>
    </row>
    <row r="83" customFormat="false" ht="13.8" hidden="false" customHeight="false" outlineLevel="0" collapsed="false">
      <c r="D83" s="1" t="n">
        <f aca="false">D82+$B$6</f>
        <v>481</v>
      </c>
      <c r="E83" s="1" t="n">
        <f aca="false">E82+$B$4</f>
        <v>2800</v>
      </c>
      <c r="F83" s="1" t="n">
        <f aca="false">F82+$B$5</f>
        <v>1012.59852229851</v>
      </c>
      <c r="H83" s="4" t="n">
        <f aca="false">H82+1</f>
        <v>475</v>
      </c>
      <c r="I83" s="1" t="str">
        <f aca="false">"( WIRE "&amp;D83&amp;" )"</f>
        <v>( WIRE 481 )</v>
      </c>
      <c r="J83" s="1" t="str">
        <f aca="false">"X"&amp;$E83</f>
        <v>X2800</v>
      </c>
      <c r="K83" s="1" t="str">
        <f aca="false">"Y"&amp;F83</f>
        <v>Y1012.59852229851</v>
      </c>
      <c r="L83" s="1" t="str">
        <f aca="false">"G111"</f>
        <v>G111</v>
      </c>
      <c r="N83" s="4" t="str">
        <f aca="false">"N"&amp;H83&amp;" "&amp;I83&amp;" "&amp;J83&amp;" "&amp;K83&amp;" "&amp;L83</f>
        <v>N475 ( WIRE 481 ) X2800 Y1012.59852229851 G111</v>
      </c>
    </row>
    <row r="84" customFormat="false" ht="13.8" hidden="false" customHeight="false" outlineLevel="0" collapsed="false">
      <c r="D84" s="1" t="n">
        <f aca="false">D83+$B$6</f>
        <v>482</v>
      </c>
      <c r="E84" s="1" t="n">
        <f aca="false">E83+$B$4</f>
        <v>2800</v>
      </c>
      <c r="F84" s="1" t="n">
        <f aca="false">F83+$B$5</f>
        <v>1006.84852229851</v>
      </c>
      <c r="H84" s="4" t="n">
        <f aca="false">H83+1</f>
        <v>476</v>
      </c>
      <c r="I84" s="1" t="str">
        <f aca="false">"( WIRE "&amp;D84&amp;" )"</f>
        <v>( WIRE 482 )</v>
      </c>
      <c r="J84" s="1" t="str">
        <f aca="false">"X"&amp;$E84</f>
        <v>X2800</v>
      </c>
      <c r="K84" s="1" t="str">
        <f aca="false">"Y"&amp;F84</f>
        <v>Y1006.84852229851</v>
      </c>
      <c r="L84" s="1" t="str">
        <f aca="false">"G111"</f>
        <v>G111</v>
      </c>
      <c r="N84" s="4" t="str">
        <f aca="false">"N"&amp;H84&amp;" "&amp;I84&amp;" "&amp;J84&amp;" "&amp;K84&amp;" "&amp;L84</f>
        <v>N476 ( WIRE 482 ) X2800 Y1006.84852229851 G111</v>
      </c>
    </row>
    <row r="85" customFormat="false" ht="13.8" hidden="false" customHeight="false" outlineLevel="0" collapsed="false">
      <c r="D85" s="1" t="n">
        <f aca="false">D84+$B$6</f>
        <v>483</v>
      </c>
      <c r="E85" s="1" t="n">
        <f aca="false">E84+$B$4</f>
        <v>2800</v>
      </c>
      <c r="F85" s="1" t="n">
        <f aca="false">F84+$B$5</f>
        <v>1001.09852229851</v>
      </c>
      <c r="H85" s="4" t="n">
        <f aca="false">H84+1</f>
        <v>477</v>
      </c>
      <c r="I85" s="1" t="str">
        <f aca="false">"( WIRE "&amp;D85&amp;" )"</f>
        <v>( WIRE 483 )</v>
      </c>
      <c r="J85" s="1" t="str">
        <f aca="false">"X"&amp;$E85</f>
        <v>X2800</v>
      </c>
      <c r="K85" s="1" t="str">
        <f aca="false">"Y"&amp;F85</f>
        <v>Y1001.09852229851</v>
      </c>
      <c r="L85" s="1" t="str">
        <f aca="false">"G111"</f>
        <v>G111</v>
      </c>
      <c r="N85" s="4" t="str">
        <f aca="false">"N"&amp;H85&amp;" "&amp;I85&amp;" "&amp;J85&amp;" "&amp;K85&amp;" "&amp;L85</f>
        <v>N477 ( WIRE 483 ) X2800 Y1001.09852229851 G111</v>
      </c>
    </row>
    <row r="86" customFormat="false" ht="13.8" hidden="false" customHeight="false" outlineLevel="0" collapsed="false">
      <c r="D86" s="1" t="n">
        <f aca="false">D85+$B$6</f>
        <v>484</v>
      </c>
      <c r="E86" s="1" t="n">
        <f aca="false">E85+$B$4</f>
        <v>2800</v>
      </c>
      <c r="F86" s="1" t="n">
        <f aca="false">F85+$B$5</f>
        <v>995.348522298513</v>
      </c>
      <c r="H86" s="4" t="n">
        <f aca="false">H85+1</f>
        <v>478</v>
      </c>
      <c r="I86" s="1" t="str">
        <f aca="false">"( WIRE "&amp;D86&amp;" )"</f>
        <v>( WIRE 484 )</v>
      </c>
      <c r="J86" s="1" t="str">
        <f aca="false">"X"&amp;$E86</f>
        <v>X2800</v>
      </c>
      <c r="K86" s="1" t="str">
        <f aca="false">"Y"&amp;F86</f>
        <v>Y995.348522298513</v>
      </c>
      <c r="L86" s="1" t="str">
        <f aca="false">"G111"</f>
        <v>G111</v>
      </c>
      <c r="N86" s="4" t="str">
        <f aca="false">"N"&amp;H86&amp;" "&amp;I86&amp;" "&amp;J86&amp;" "&amp;K86&amp;" "&amp;L86</f>
        <v>N478 ( WIRE 484 ) X2800 Y995.348522298513 G111</v>
      </c>
    </row>
    <row r="87" customFormat="false" ht="13.8" hidden="false" customHeight="false" outlineLevel="0" collapsed="false">
      <c r="D87" s="1" t="n">
        <f aca="false">D86+$B$6</f>
        <v>485</v>
      </c>
      <c r="E87" s="1" t="n">
        <f aca="false">E86+$B$4</f>
        <v>2800</v>
      </c>
      <c r="F87" s="1" t="n">
        <f aca="false">F86+$B$5</f>
        <v>989.598522298513</v>
      </c>
      <c r="H87" s="4" t="n">
        <f aca="false">H86+1</f>
        <v>479</v>
      </c>
      <c r="I87" s="1" t="str">
        <f aca="false">"( WIRE "&amp;D87&amp;" )"</f>
        <v>( WIRE 485 )</v>
      </c>
      <c r="J87" s="1" t="str">
        <f aca="false">"X"&amp;$E87</f>
        <v>X2800</v>
      </c>
      <c r="K87" s="1" t="str">
        <f aca="false">"Y"&amp;F87</f>
        <v>Y989.598522298513</v>
      </c>
      <c r="L87" s="1" t="str">
        <f aca="false">"G111"</f>
        <v>G111</v>
      </c>
      <c r="N87" s="4" t="str">
        <f aca="false">"N"&amp;H87&amp;" "&amp;I87&amp;" "&amp;J87&amp;" "&amp;K87&amp;" "&amp;L87</f>
        <v>N479 ( WIRE 485 ) X2800 Y989.598522298513 G111</v>
      </c>
    </row>
    <row r="88" customFormat="false" ht="13.8" hidden="false" customHeight="false" outlineLevel="0" collapsed="false">
      <c r="D88" s="1" t="n">
        <f aca="false">D87+$B$6</f>
        <v>486</v>
      </c>
      <c r="E88" s="1" t="n">
        <f aca="false">E87+$B$4</f>
        <v>2800</v>
      </c>
      <c r="F88" s="1" t="n">
        <f aca="false">F87+$B$5</f>
        <v>983.848522298513</v>
      </c>
      <c r="H88" s="4" t="n">
        <f aca="false">H87+1</f>
        <v>480</v>
      </c>
      <c r="I88" s="1" t="str">
        <f aca="false">"( WIRE "&amp;D88&amp;" )"</f>
        <v>( WIRE 486 )</v>
      </c>
      <c r="J88" s="1" t="str">
        <f aca="false">"X"&amp;$E88</f>
        <v>X2800</v>
      </c>
      <c r="K88" s="1" t="str">
        <f aca="false">"Y"&amp;F88</f>
        <v>Y983.848522298513</v>
      </c>
      <c r="L88" s="1" t="str">
        <f aca="false">"G111"</f>
        <v>G111</v>
      </c>
      <c r="N88" s="4" t="str">
        <f aca="false">"N"&amp;H88&amp;" "&amp;I88&amp;" "&amp;J88&amp;" "&amp;K88&amp;" "&amp;L88</f>
        <v>N480 ( WIRE 486 ) X2800 Y983.848522298513 G111</v>
      </c>
    </row>
    <row r="89" customFormat="false" ht="13.8" hidden="false" customHeight="false" outlineLevel="0" collapsed="false">
      <c r="D89" s="1" t="n">
        <f aca="false">D88+$B$6</f>
        <v>487</v>
      </c>
      <c r="E89" s="1" t="n">
        <f aca="false">E88+$B$4</f>
        <v>2800</v>
      </c>
      <c r="F89" s="1" t="n">
        <f aca="false">F88+$B$5</f>
        <v>978.098522298513</v>
      </c>
      <c r="H89" s="4" t="n">
        <f aca="false">H88+1</f>
        <v>481</v>
      </c>
      <c r="I89" s="1" t="str">
        <f aca="false">"( WIRE "&amp;D89&amp;" )"</f>
        <v>( WIRE 487 )</v>
      </c>
      <c r="J89" s="1" t="str">
        <f aca="false">"X"&amp;$E89</f>
        <v>X2800</v>
      </c>
      <c r="K89" s="1" t="str">
        <f aca="false">"Y"&amp;F89</f>
        <v>Y978.098522298513</v>
      </c>
      <c r="L89" s="1" t="str">
        <f aca="false">"G111"</f>
        <v>G111</v>
      </c>
      <c r="N89" s="4" t="str">
        <f aca="false">"N"&amp;H89&amp;" "&amp;I89&amp;" "&amp;J89&amp;" "&amp;K89&amp;" "&amp;L89</f>
        <v>N481 ( WIRE 487 ) X2800 Y978.098522298513 G111</v>
      </c>
    </row>
    <row r="90" customFormat="false" ht="13.8" hidden="false" customHeight="false" outlineLevel="0" collapsed="false">
      <c r="D90" s="1" t="n">
        <f aca="false">D89+$B$6</f>
        <v>488</v>
      </c>
      <c r="E90" s="1" t="n">
        <f aca="false">E89+$B$4</f>
        <v>2800</v>
      </c>
      <c r="F90" s="1" t="n">
        <f aca="false">F89+$B$5</f>
        <v>972.348522298513</v>
      </c>
      <c r="H90" s="4" t="n">
        <f aca="false">H89+1</f>
        <v>482</v>
      </c>
      <c r="I90" s="1" t="str">
        <f aca="false">"( WIRE "&amp;D90&amp;" )"</f>
        <v>( WIRE 488 )</v>
      </c>
      <c r="J90" s="1" t="str">
        <f aca="false">"X"&amp;$E90</f>
        <v>X2800</v>
      </c>
      <c r="K90" s="1" t="str">
        <f aca="false">"Y"&amp;F90</f>
        <v>Y972.348522298513</v>
      </c>
      <c r="L90" s="1" t="str">
        <f aca="false">"G111"</f>
        <v>G111</v>
      </c>
      <c r="N90" s="4" t="str">
        <f aca="false">"N"&amp;H90&amp;" "&amp;I90&amp;" "&amp;J90&amp;" "&amp;K90&amp;" "&amp;L90</f>
        <v>N482 ( WIRE 488 ) X2800 Y972.348522298513 G111</v>
      </c>
    </row>
    <row r="91" customFormat="false" ht="13.8" hidden="false" customHeight="false" outlineLevel="0" collapsed="false">
      <c r="D91" s="1" t="n">
        <f aca="false">D90+$B$6</f>
        <v>489</v>
      </c>
      <c r="E91" s="1" t="n">
        <f aca="false">E90+$B$4</f>
        <v>2800</v>
      </c>
      <c r="F91" s="1" t="n">
        <f aca="false">F90+$B$5</f>
        <v>966.598522298513</v>
      </c>
      <c r="H91" s="4" t="n">
        <f aca="false">H90+1</f>
        <v>483</v>
      </c>
      <c r="I91" s="1" t="str">
        <f aca="false">"( WIRE "&amp;D91&amp;" )"</f>
        <v>( WIRE 489 )</v>
      </c>
      <c r="J91" s="1" t="str">
        <f aca="false">"X"&amp;$E91</f>
        <v>X2800</v>
      </c>
      <c r="K91" s="1" t="str">
        <f aca="false">"Y"&amp;F91</f>
        <v>Y966.598522298513</v>
      </c>
      <c r="L91" s="1" t="str">
        <f aca="false">"G111"</f>
        <v>G111</v>
      </c>
      <c r="N91" s="4" t="str">
        <f aca="false">"N"&amp;H91&amp;" "&amp;I91&amp;" "&amp;J91&amp;" "&amp;K91&amp;" "&amp;L91</f>
        <v>N483 ( WIRE 489 ) X2800 Y966.598522298513 G111</v>
      </c>
    </row>
    <row r="92" customFormat="false" ht="13.8" hidden="false" customHeight="false" outlineLevel="0" collapsed="false">
      <c r="D92" s="1" t="n">
        <f aca="false">D91+$B$6</f>
        <v>490</v>
      </c>
      <c r="E92" s="1" t="n">
        <f aca="false">E91+$B$4</f>
        <v>2800</v>
      </c>
      <c r="F92" s="1" t="n">
        <f aca="false">F91+$B$5</f>
        <v>960.848522298513</v>
      </c>
      <c r="H92" s="4" t="n">
        <f aca="false">H91+1</f>
        <v>484</v>
      </c>
      <c r="I92" s="1" t="str">
        <f aca="false">"( WIRE "&amp;D92&amp;" )"</f>
        <v>( WIRE 490 )</v>
      </c>
      <c r="J92" s="1" t="str">
        <f aca="false">"X"&amp;$E92</f>
        <v>X2800</v>
      </c>
      <c r="K92" s="1" t="str">
        <f aca="false">"Y"&amp;F92</f>
        <v>Y960.848522298513</v>
      </c>
      <c r="L92" s="1" t="str">
        <f aca="false">"G111"</f>
        <v>G111</v>
      </c>
      <c r="N92" s="4" t="str">
        <f aca="false">"N"&amp;H92&amp;" "&amp;I92&amp;" "&amp;J92&amp;" "&amp;K92&amp;" "&amp;L92</f>
        <v>N484 ( WIRE 490 ) X2800 Y960.848522298513 G111</v>
      </c>
    </row>
    <row r="93" customFormat="false" ht="13.8" hidden="false" customHeight="false" outlineLevel="0" collapsed="false">
      <c r="D93" s="1" t="n">
        <f aca="false">D92+$B$6</f>
        <v>491</v>
      </c>
      <c r="E93" s="1" t="n">
        <f aca="false">E92+$B$4</f>
        <v>2800</v>
      </c>
      <c r="F93" s="1" t="n">
        <f aca="false">F92+$B$5</f>
        <v>955.098522298513</v>
      </c>
      <c r="H93" s="4" t="n">
        <f aca="false">H92+1</f>
        <v>485</v>
      </c>
      <c r="I93" s="1" t="str">
        <f aca="false">"( WIRE "&amp;D93&amp;" )"</f>
        <v>( WIRE 491 )</v>
      </c>
      <c r="J93" s="1" t="str">
        <f aca="false">"X"&amp;$E93</f>
        <v>X2800</v>
      </c>
      <c r="K93" s="1" t="str">
        <f aca="false">"Y"&amp;F93</f>
        <v>Y955.098522298513</v>
      </c>
      <c r="L93" s="1" t="str">
        <f aca="false">"G111"</f>
        <v>G111</v>
      </c>
      <c r="N93" s="4" t="str">
        <f aca="false">"N"&amp;H93&amp;" "&amp;I93&amp;" "&amp;J93&amp;" "&amp;K93&amp;" "&amp;L93</f>
        <v>N485 ( WIRE 491 ) X2800 Y955.098522298513 G111</v>
      </c>
    </row>
    <row r="94" customFormat="false" ht="13.8" hidden="false" customHeight="false" outlineLevel="0" collapsed="false">
      <c r="D94" s="1" t="n">
        <f aca="false">D93+$B$6</f>
        <v>492</v>
      </c>
      <c r="E94" s="1" t="n">
        <f aca="false">E93+$B$4</f>
        <v>2800</v>
      </c>
      <c r="F94" s="1" t="n">
        <f aca="false">F93+$B$5</f>
        <v>949.348522298513</v>
      </c>
      <c r="H94" s="4" t="n">
        <f aca="false">H93+1</f>
        <v>486</v>
      </c>
      <c r="I94" s="1" t="str">
        <f aca="false">"( WIRE "&amp;D94&amp;" )"</f>
        <v>( WIRE 492 )</v>
      </c>
      <c r="J94" s="1" t="str">
        <f aca="false">"X"&amp;$E94</f>
        <v>X2800</v>
      </c>
      <c r="K94" s="1" t="str">
        <f aca="false">"Y"&amp;F94</f>
        <v>Y949.348522298513</v>
      </c>
      <c r="L94" s="1" t="str">
        <f aca="false">"G111"</f>
        <v>G111</v>
      </c>
      <c r="N94" s="4" t="str">
        <f aca="false">"N"&amp;H94&amp;" "&amp;I94&amp;" "&amp;J94&amp;" "&amp;K94&amp;" "&amp;L94</f>
        <v>N486 ( WIRE 492 ) X2800 Y949.348522298513 G111</v>
      </c>
    </row>
    <row r="95" customFormat="false" ht="13.8" hidden="false" customHeight="false" outlineLevel="0" collapsed="false">
      <c r="D95" s="1" t="n">
        <f aca="false">D94+$B$6</f>
        <v>493</v>
      </c>
      <c r="E95" s="1" t="n">
        <f aca="false">E94+$B$4</f>
        <v>2800</v>
      </c>
      <c r="F95" s="1" t="n">
        <f aca="false">F94+$B$5</f>
        <v>943.598522298513</v>
      </c>
      <c r="H95" s="4" t="n">
        <f aca="false">H94+1</f>
        <v>487</v>
      </c>
      <c r="I95" s="1" t="str">
        <f aca="false">"( WIRE "&amp;D95&amp;" )"</f>
        <v>( WIRE 493 )</v>
      </c>
      <c r="J95" s="1" t="str">
        <f aca="false">"X"&amp;$E95</f>
        <v>X2800</v>
      </c>
      <c r="K95" s="1" t="str">
        <f aca="false">"Y"&amp;F95</f>
        <v>Y943.598522298513</v>
      </c>
      <c r="L95" s="1" t="str">
        <f aca="false">"G111"</f>
        <v>G111</v>
      </c>
      <c r="N95" s="4" t="str">
        <f aca="false">"N"&amp;H95&amp;" "&amp;I95&amp;" "&amp;J95&amp;" "&amp;K95&amp;" "&amp;L95</f>
        <v>N487 ( WIRE 493 ) X2800 Y943.598522298513 G111</v>
      </c>
    </row>
    <row r="96" customFormat="false" ht="13.8" hidden="false" customHeight="false" outlineLevel="0" collapsed="false">
      <c r="D96" s="1" t="n">
        <f aca="false">D95+$B$6</f>
        <v>494</v>
      </c>
      <c r="E96" s="1" t="n">
        <f aca="false">E95+$B$4</f>
        <v>2800</v>
      </c>
      <c r="F96" s="1" t="n">
        <f aca="false">F95+$B$5</f>
        <v>937.848522298513</v>
      </c>
      <c r="H96" s="4" t="n">
        <f aca="false">H95+1</f>
        <v>488</v>
      </c>
      <c r="I96" s="1" t="str">
        <f aca="false">"( WIRE "&amp;D96&amp;" )"</f>
        <v>( WIRE 494 )</v>
      </c>
      <c r="J96" s="1" t="str">
        <f aca="false">"X"&amp;$E96</f>
        <v>X2800</v>
      </c>
      <c r="K96" s="1" t="str">
        <f aca="false">"Y"&amp;F96</f>
        <v>Y937.848522298513</v>
      </c>
      <c r="L96" s="1" t="str">
        <f aca="false">"G111"</f>
        <v>G111</v>
      </c>
      <c r="N96" s="4" t="str">
        <f aca="false">"N"&amp;H96&amp;" "&amp;I96&amp;" "&amp;J96&amp;" "&amp;K96&amp;" "&amp;L96</f>
        <v>N488 ( WIRE 494 ) X2800 Y937.848522298513 G111</v>
      </c>
    </row>
    <row r="97" customFormat="false" ht="13.8" hidden="false" customHeight="false" outlineLevel="0" collapsed="false">
      <c r="D97" s="1" t="n">
        <f aca="false">D96+$B$6</f>
        <v>495</v>
      </c>
      <c r="E97" s="1" t="n">
        <f aca="false">E96+$B$4</f>
        <v>2800</v>
      </c>
      <c r="F97" s="1" t="n">
        <f aca="false">F96+$B$5</f>
        <v>932.098522298513</v>
      </c>
      <c r="H97" s="4" t="n">
        <f aca="false">H96+1</f>
        <v>489</v>
      </c>
      <c r="I97" s="1" t="str">
        <f aca="false">"( WIRE "&amp;D97&amp;" )"</f>
        <v>( WIRE 495 )</v>
      </c>
      <c r="J97" s="1" t="str">
        <f aca="false">"X"&amp;$E97</f>
        <v>X2800</v>
      </c>
      <c r="K97" s="1" t="str">
        <f aca="false">"Y"&amp;F97</f>
        <v>Y932.098522298513</v>
      </c>
      <c r="L97" s="1" t="str">
        <f aca="false">"G111"</f>
        <v>G111</v>
      </c>
      <c r="N97" s="4" t="str">
        <f aca="false">"N"&amp;H97&amp;" "&amp;I97&amp;" "&amp;J97&amp;" "&amp;K97&amp;" "&amp;L97</f>
        <v>N489 ( WIRE 495 ) X2800 Y932.098522298513 G111</v>
      </c>
    </row>
    <row r="98" customFormat="false" ht="13.8" hidden="false" customHeight="false" outlineLevel="0" collapsed="false">
      <c r="D98" s="1" t="n">
        <f aca="false">D97+$B$6</f>
        <v>496</v>
      </c>
      <c r="E98" s="1" t="n">
        <f aca="false">E97+$B$4</f>
        <v>2800</v>
      </c>
      <c r="F98" s="1" t="n">
        <f aca="false">F97+$B$5</f>
        <v>926.348522298513</v>
      </c>
      <c r="H98" s="4" t="n">
        <f aca="false">H97+1</f>
        <v>490</v>
      </c>
      <c r="I98" s="1" t="str">
        <f aca="false">"( WIRE "&amp;D98&amp;" )"</f>
        <v>( WIRE 496 )</v>
      </c>
      <c r="J98" s="1" t="str">
        <f aca="false">"X"&amp;$E98</f>
        <v>X2800</v>
      </c>
      <c r="K98" s="1" t="str">
        <f aca="false">"Y"&amp;F98</f>
        <v>Y926.348522298513</v>
      </c>
      <c r="L98" s="1" t="str">
        <f aca="false">"G111"</f>
        <v>G111</v>
      </c>
      <c r="N98" s="4" t="str">
        <f aca="false">"N"&amp;H98&amp;" "&amp;I98&amp;" "&amp;J98&amp;" "&amp;K98&amp;" "&amp;L98</f>
        <v>N490 ( WIRE 496 ) X2800 Y926.348522298513 G111</v>
      </c>
    </row>
    <row r="99" customFormat="false" ht="13.8" hidden="false" customHeight="false" outlineLevel="0" collapsed="false">
      <c r="D99" s="1" t="n">
        <f aca="false">D98+$B$6</f>
        <v>497</v>
      </c>
      <c r="E99" s="1" t="n">
        <f aca="false">E98+$B$4</f>
        <v>2800</v>
      </c>
      <c r="F99" s="1" t="n">
        <f aca="false">F98+$B$5</f>
        <v>920.598522298513</v>
      </c>
      <c r="H99" s="4" t="n">
        <f aca="false">H98+1</f>
        <v>491</v>
      </c>
      <c r="I99" s="1" t="str">
        <f aca="false">"( WIRE "&amp;D99&amp;" )"</f>
        <v>( WIRE 497 )</v>
      </c>
      <c r="J99" s="1" t="str">
        <f aca="false">"X"&amp;$E99</f>
        <v>X2800</v>
      </c>
      <c r="K99" s="1" t="str">
        <f aca="false">"Y"&amp;F99</f>
        <v>Y920.598522298513</v>
      </c>
      <c r="L99" s="1" t="str">
        <f aca="false">"G111"</f>
        <v>G111</v>
      </c>
      <c r="N99" s="4" t="str">
        <f aca="false">"N"&amp;H99&amp;" "&amp;I99&amp;" "&amp;J99&amp;" "&amp;K99&amp;" "&amp;L99</f>
        <v>N491 ( WIRE 497 ) X2800 Y920.598522298513 G111</v>
      </c>
    </row>
    <row r="100" customFormat="false" ht="13.8" hidden="false" customHeight="false" outlineLevel="0" collapsed="false">
      <c r="D100" s="1" t="n">
        <f aca="false">D99+$B$6</f>
        <v>498</v>
      </c>
      <c r="E100" s="1" t="n">
        <f aca="false">E99+$B$4</f>
        <v>2800</v>
      </c>
      <c r="F100" s="1" t="n">
        <f aca="false">F99+$B$5</f>
        <v>914.848522298513</v>
      </c>
      <c r="H100" s="4" t="n">
        <f aca="false">H99+1</f>
        <v>492</v>
      </c>
      <c r="I100" s="1" t="str">
        <f aca="false">"( WIRE "&amp;D100&amp;" )"</f>
        <v>( WIRE 498 )</v>
      </c>
      <c r="J100" s="1" t="str">
        <f aca="false">"X"&amp;$E100</f>
        <v>X2800</v>
      </c>
      <c r="K100" s="1" t="str">
        <f aca="false">"Y"&amp;F100</f>
        <v>Y914.848522298513</v>
      </c>
      <c r="L100" s="1" t="str">
        <f aca="false">"G111"</f>
        <v>G111</v>
      </c>
      <c r="N100" s="4" t="str">
        <f aca="false">"N"&amp;H100&amp;" "&amp;I100&amp;" "&amp;J100&amp;" "&amp;K100&amp;" "&amp;L100</f>
        <v>N492 ( WIRE 498 ) X2800 Y914.848522298513 G111</v>
      </c>
    </row>
    <row r="101" customFormat="false" ht="13.8" hidden="false" customHeight="false" outlineLevel="0" collapsed="false">
      <c r="D101" s="1" t="n">
        <f aca="false">D100+$B$6</f>
        <v>499</v>
      </c>
      <c r="E101" s="1" t="n">
        <f aca="false">E100+$B$4</f>
        <v>2800</v>
      </c>
      <c r="F101" s="1" t="n">
        <f aca="false">F100+$B$5</f>
        <v>909.098522298513</v>
      </c>
      <c r="H101" s="4" t="n">
        <f aca="false">H100+1</f>
        <v>493</v>
      </c>
      <c r="I101" s="1" t="str">
        <f aca="false">"( WIRE "&amp;D101&amp;" )"</f>
        <v>( WIRE 499 )</v>
      </c>
      <c r="J101" s="1" t="str">
        <f aca="false">"X"&amp;$E101</f>
        <v>X2800</v>
      </c>
      <c r="K101" s="1" t="str">
        <f aca="false">"Y"&amp;F101</f>
        <v>Y909.098522298513</v>
      </c>
      <c r="L101" s="1" t="str">
        <f aca="false">"G111"</f>
        <v>G111</v>
      </c>
      <c r="N101" s="4" t="str">
        <f aca="false">"N"&amp;H101&amp;" "&amp;I101&amp;" "&amp;J101&amp;" "&amp;K101&amp;" "&amp;L101</f>
        <v>N493 ( WIRE 499 ) X2800 Y909.098522298513 G111</v>
      </c>
    </row>
    <row r="102" customFormat="false" ht="13.8" hidden="false" customHeight="false" outlineLevel="0" collapsed="false">
      <c r="D102" s="1" t="n">
        <f aca="false">D101+$B$6</f>
        <v>500</v>
      </c>
      <c r="E102" s="1" t="n">
        <f aca="false">E101+$B$4</f>
        <v>2800</v>
      </c>
      <c r="F102" s="1" t="n">
        <f aca="false">F101+$B$5</f>
        <v>903.348522298513</v>
      </c>
      <c r="H102" s="4" t="n">
        <f aca="false">H101+1</f>
        <v>494</v>
      </c>
      <c r="I102" s="1" t="str">
        <f aca="false">"( WIRE "&amp;D102&amp;" )"</f>
        <v>( WIRE 500 )</v>
      </c>
      <c r="J102" s="1" t="str">
        <f aca="false">"X"&amp;$E102</f>
        <v>X2800</v>
      </c>
      <c r="K102" s="1" t="str">
        <f aca="false">"Y"&amp;F102</f>
        <v>Y903.348522298513</v>
      </c>
      <c r="L102" s="1" t="str">
        <f aca="false">"G111"</f>
        <v>G111</v>
      </c>
      <c r="N102" s="4" t="str">
        <f aca="false">"N"&amp;H102&amp;" "&amp;I102&amp;" "&amp;J102&amp;" "&amp;K102&amp;" "&amp;L102</f>
        <v>N494 ( WIRE 500 ) X2800 Y903.348522298513 G111</v>
      </c>
    </row>
    <row r="103" customFormat="false" ht="13.8" hidden="false" customHeight="false" outlineLevel="0" collapsed="false">
      <c r="D103" s="1" t="n">
        <f aca="false">D102+$B$6</f>
        <v>501</v>
      </c>
      <c r="E103" s="1" t="n">
        <f aca="false">E102+$B$4</f>
        <v>2800</v>
      </c>
      <c r="F103" s="1" t="n">
        <f aca="false">F102+$B$5</f>
        <v>897.598522298513</v>
      </c>
      <c r="H103" s="4" t="n">
        <f aca="false">H102+1</f>
        <v>495</v>
      </c>
      <c r="I103" s="1" t="str">
        <f aca="false">"( WIRE "&amp;D103&amp;" )"</f>
        <v>( WIRE 501 )</v>
      </c>
      <c r="J103" s="1" t="str">
        <f aca="false">"X"&amp;$E103</f>
        <v>X2800</v>
      </c>
      <c r="K103" s="1" t="str">
        <f aca="false">"Y"&amp;F103</f>
        <v>Y897.598522298513</v>
      </c>
      <c r="L103" s="1" t="str">
        <f aca="false">"G111"</f>
        <v>G111</v>
      </c>
      <c r="N103" s="4" t="str">
        <f aca="false">"N"&amp;H103&amp;" "&amp;I103&amp;" "&amp;J103&amp;" "&amp;K103&amp;" "&amp;L103</f>
        <v>N495 ( WIRE 501 ) X2800 Y897.598522298513 G111</v>
      </c>
    </row>
    <row r="104" customFormat="false" ht="13.8" hidden="false" customHeight="false" outlineLevel="0" collapsed="false">
      <c r="D104" s="1" t="n">
        <f aca="false">D103+$B$6</f>
        <v>502</v>
      </c>
      <c r="E104" s="1" t="n">
        <f aca="false">E103+$B$4</f>
        <v>2800</v>
      </c>
      <c r="F104" s="1" t="n">
        <f aca="false">F103+$B$5</f>
        <v>891.848522298513</v>
      </c>
      <c r="H104" s="4" t="n">
        <f aca="false">H103+1</f>
        <v>496</v>
      </c>
      <c r="I104" s="1" t="str">
        <f aca="false">"( WIRE "&amp;D104&amp;" )"</f>
        <v>( WIRE 502 )</v>
      </c>
      <c r="J104" s="1" t="str">
        <f aca="false">"X"&amp;$E104</f>
        <v>X2800</v>
      </c>
      <c r="K104" s="1" t="str">
        <f aca="false">"Y"&amp;F104</f>
        <v>Y891.848522298513</v>
      </c>
      <c r="L104" s="1" t="str">
        <f aca="false">"G111"</f>
        <v>G111</v>
      </c>
      <c r="N104" s="4" t="str">
        <f aca="false">"N"&amp;H104&amp;" "&amp;I104&amp;" "&amp;J104&amp;" "&amp;K104&amp;" "&amp;L104</f>
        <v>N496 ( WIRE 502 ) X2800 Y891.848522298513 G111</v>
      </c>
    </row>
    <row r="105" customFormat="false" ht="13.8" hidden="false" customHeight="false" outlineLevel="0" collapsed="false">
      <c r="D105" s="1" t="n">
        <f aca="false">D104+$B$6</f>
        <v>503</v>
      </c>
      <c r="E105" s="1" t="n">
        <f aca="false">E104+$B$4</f>
        <v>2800</v>
      </c>
      <c r="F105" s="1" t="n">
        <f aca="false">F104+$B$5</f>
        <v>886.098522298513</v>
      </c>
      <c r="H105" s="4" t="n">
        <f aca="false">H104+1</f>
        <v>497</v>
      </c>
      <c r="I105" s="1" t="str">
        <f aca="false">"( WIRE "&amp;D105&amp;" )"</f>
        <v>( WIRE 503 )</v>
      </c>
      <c r="J105" s="1" t="str">
        <f aca="false">"X"&amp;$E105</f>
        <v>X2800</v>
      </c>
      <c r="K105" s="1" t="str">
        <f aca="false">"Y"&amp;F105</f>
        <v>Y886.098522298513</v>
      </c>
      <c r="L105" s="1" t="str">
        <f aca="false">"G111"</f>
        <v>G111</v>
      </c>
      <c r="N105" s="4" t="str">
        <f aca="false">"N"&amp;H105&amp;" "&amp;I105&amp;" "&amp;J105&amp;" "&amp;K105&amp;" "&amp;L105</f>
        <v>N497 ( WIRE 503 ) X2800 Y886.098522298513 G111</v>
      </c>
    </row>
    <row r="106" customFormat="false" ht="13.8" hidden="false" customHeight="false" outlineLevel="0" collapsed="false">
      <c r="D106" s="1" t="n">
        <f aca="false">D105+$B$6</f>
        <v>504</v>
      </c>
      <c r="E106" s="1" t="n">
        <f aca="false">E105+$B$4</f>
        <v>2800</v>
      </c>
      <c r="F106" s="1" t="n">
        <f aca="false">F105+$B$5</f>
        <v>880.348522298513</v>
      </c>
      <c r="H106" s="4" t="n">
        <f aca="false">H105+1</f>
        <v>498</v>
      </c>
      <c r="I106" s="1" t="str">
        <f aca="false">"( WIRE "&amp;D106&amp;" )"</f>
        <v>( WIRE 504 )</v>
      </c>
      <c r="J106" s="1" t="str">
        <f aca="false">"X"&amp;$E106</f>
        <v>X2800</v>
      </c>
      <c r="K106" s="1" t="str">
        <f aca="false">"Y"&amp;F106</f>
        <v>Y880.348522298513</v>
      </c>
      <c r="L106" s="1" t="str">
        <f aca="false">"G111"</f>
        <v>G111</v>
      </c>
      <c r="N106" s="4" t="str">
        <f aca="false">"N"&amp;H106&amp;" "&amp;I106&amp;" "&amp;J106&amp;" "&amp;K106&amp;" "&amp;L106</f>
        <v>N498 ( WIRE 504 ) X2800 Y880.348522298513 G111</v>
      </c>
    </row>
    <row r="107" customFormat="false" ht="13.8" hidden="false" customHeight="false" outlineLevel="0" collapsed="false">
      <c r="D107" s="1" t="n">
        <f aca="false">D106+$B$6</f>
        <v>505</v>
      </c>
      <c r="E107" s="1" t="n">
        <f aca="false">E106+$B$4</f>
        <v>2800</v>
      </c>
      <c r="F107" s="1" t="n">
        <f aca="false">F106+$B$5</f>
        <v>874.598522298513</v>
      </c>
      <c r="H107" s="4" t="n">
        <f aca="false">H106+1</f>
        <v>499</v>
      </c>
      <c r="I107" s="1" t="str">
        <f aca="false">"( WIRE "&amp;D107&amp;" )"</f>
        <v>( WIRE 505 )</v>
      </c>
      <c r="J107" s="1" t="str">
        <f aca="false">"X"&amp;$E107</f>
        <v>X2800</v>
      </c>
      <c r="K107" s="1" t="str">
        <f aca="false">"Y"&amp;F107</f>
        <v>Y874.598522298513</v>
      </c>
      <c r="L107" s="1" t="str">
        <f aca="false">"G111"</f>
        <v>G111</v>
      </c>
      <c r="N107" s="4" t="str">
        <f aca="false">"N"&amp;H107&amp;" "&amp;I107&amp;" "&amp;J107&amp;" "&amp;K107&amp;" "&amp;L107</f>
        <v>N499 ( WIRE 505 ) X2800 Y874.598522298513 G111</v>
      </c>
    </row>
    <row r="108" customFormat="false" ht="13.8" hidden="false" customHeight="false" outlineLevel="0" collapsed="false">
      <c r="D108" s="1" t="n">
        <f aca="false">D107+$B$6</f>
        <v>506</v>
      </c>
      <c r="E108" s="1" t="n">
        <f aca="false">E107+$B$4</f>
        <v>2800</v>
      </c>
      <c r="F108" s="1" t="n">
        <f aca="false">F107+$B$5</f>
        <v>868.848522298513</v>
      </c>
      <c r="H108" s="4" t="n">
        <f aca="false">H107+1</f>
        <v>500</v>
      </c>
      <c r="I108" s="1" t="str">
        <f aca="false">"( WIRE "&amp;D108&amp;" )"</f>
        <v>( WIRE 506 )</v>
      </c>
      <c r="J108" s="1" t="str">
        <f aca="false">"X"&amp;$E108</f>
        <v>X2800</v>
      </c>
      <c r="K108" s="1" t="str">
        <f aca="false">"Y"&amp;F108</f>
        <v>Y868.848522298513</v>
      </c>
      <c r="L108" s="1" t="str">
        <f aca="false">"G111"</f>
        <v>G111</v>
      </c>
      <c r="N108" s="4" t="str">
        <f aca="false">"N"&amp;H108&amp;" "&amp;I108&amp;" "&amp;J108&amp;" "&amp;K108&amp;" "&amp;L108</f>
        <v>N500 ( WIRE 506 ) X2800 Y868.848522298513 G111</v>
      </c>
    </row>
    <row r="109" customFormat="false" ht="13.8" hidden="false" customHeight="false" outlineLevel="0" collapsed="false">
      <c r="D109" s="1" t="n">
        <f aca="false">D108+$B$6</f>
        <v>507</v>
      </c>
      <c r="E109" s="1" t="n">
        <f aca="false">E108+$B$4</f>
        <v>2800</v>
      </c>
      <c r="F109" s="1" t="n">
        <f aca="false">F108+$B$5</f>
        <v>863.098522298513</v>
      </c>
      <c r="H109" s="4" t="n">
        <f aca="false">H108+1</f>
        <v>501</v>
      </c>
      <c r="I109" s="1" t="str">
        <f aca="false">"( WIRE "&amp;D109&amp;" )"</f>
        <v>( WIRE 507 )</v>
      </c>
      <c r="J109" s="1" t="str">
        <f aca="false">"X"&amp;$E109</f>
        <v>X2800</v>
      </c>
      <c r="K109" s="1" t="str">
        <f aca="false">"Y"&amp;F109</f>
        <v>Y863.098522298513</v>
      </c>
      <c r="L109" s="1" t="str">
        <f aca="false">"G111"</f>
        <v>G111</v>
      </c>
      <c r="N109" s="4" t="str">
        <f aca="false">"N"&amp;H109&amp;" "&amp;I109&amp;" "&amp;J109&amp;" "&amp;K109&amp;" "&amp;L109</f>
        <v>N501 ( WIRE 507 ) X2800 Y863.098522298513 G111</v>
      </c>
    </row>
    <row r="110" customFormat="false" ht="13.8" hidden="false" customHeight="false" outlineLevel="0" collapsed="false">
      <c r="D110" s="1" t="n">
        <f aca="false">D109+$B$6</f>
        <v>508</v>
      </c>
      <c r="E110" s="1" t="n">
        <f aca="false">E109+$B$4</f>
        <v>2800</v>
      </c>
      <c r="F110" s="1" t="n">
        <f aca="false">F109+$B$5</f>
        <v>857.348522298513</v>
      </c>
      <c r="H110" s="4" t="n">
        <f aca="false">H109+1</f>
        <v>502</v>
      </c>
      <c r="I110" s="1" t="str">
        <f aca="false">"( WIRE "&amp;D110&amp;" )"</f>
        <v>( WIRE 508 )</v>
      </c>
      <c r="J110" s="1" t="str">
        <f aca="false">"X"&amp;$E110</f>
        <v>X2800</v>
      </c>
      <c r="K110" s="1" t="str">
        <f aca="false">"Y"&amp;F110</f>
        <v>Y857.348522298513</v>
      </c>
      <c r="L110" s="1" t="str">
        <f aca="false">"G111"</f>
        <v>G111</v>
      </c>
      <c r="N110" s="4" t="str">
        <f aca="false">"N"&amp;H110&amp;" "&amp;I110&amp;" "&amp;J110&amp;" "&amp;K110&amp;" "&amp;L110</f>
        <v>N502 ( WIRE 508 ) X2800 Y857.348522298513 G111</v>
      </c>
    </row>
    <row r="111" customFormat="false" ht="13.8" hidden="false" customHeight="false" outlineLevel="0" collapsed="false">
      <c r="D111" s="1" t="n">
        <f aca="false">D110+$B$6</f>
        <v>509</v>
      </c>
      <c r="E111" s="1" t="n">
        <f aca="false">E110+$B$4</f>
        <v>2800</v>
      </c>
      <c r="F111" s="1" t="n">
        <f aca="false">F110+$B$5</f>
        <v>851.598522298513</v>
      </c>
      <c r="H111" s="4" t="n">
        <f aca="false">H110+1</f>
        <v>503</v>
      </c>
      <c r="I111" s="1" t="str">
        <f aca="false">"( WIRE "&amp;D111&amp;" )"</f>
        <v>( WIRE 509 )</v>
      </c>
      <c r="J111" s="1" t="str">
        <f aca="false">"X"&amp;$E111</f>
        <v>X2800</v>
      </c>
      <c r="K111" s="1" t="str">
        <f aca="false">"Y"&amp;F111</f>
        <v>Y851.598522298513</v>
      </c>
      <c r="L111" s="1" t="str">
        <f aca="false">"G111"</f>
        <v>G111</v>
      </c>
      <c r="N111" s="4" t="str">
        <f aca="false">"N"&amp;H111&amp;" "&amp;I111&amp;" "&amp;J111&amp;" "&amp;K111&amp;" "&amp;L111</f>
        <v>N503 ( WIRE 509 ) X2800 Y851.598522298513 G111</v>
      </c>
    </row>
    <row r="112" customFormat="false" ht="13.8" hidden="false" customHeight="false" outlineLevel="0" collapsed="false">
      <c r="D112" s="1" t="n">
        <f aca="false">D111+$B$6</f>
        <v>510</v>
      </c>
      <c r="E112" s="1" t="n">
        <f aca="false">E111+$B$4</f>
        <v>2800</v>
      </c>
      <c r="F112" s="1" t="n">
        <f aca="false">F111+$B$5</f>
        <v>845.848522298513</v>
      </c>
      <c r="H112" s="4" t="n">
        <f aca="false">H111+1</f>
        <v>504</v>
      </c>
      <c r="I112" s="1" t="str">
        <f aca="false">"( WIRE "&amp;D112&amp;" )"</f>
        <v>( WIRE 510 )</v>
      </c>
      <c r="J112" s="1" t="str">
        <f aca="false">"X"&amp;$E112</f>
        <v>X2800</v>
      </c>
      <c r="K112" s="1" t="str">
        <f aca="false">"Y"&amp;F112</f>
        <v>Y845.848522298513</v>
      </c>
      <c r="L112" s="1" t="str">
        <f aca="false">"G111"</f>
        <v>G111</v>
      </c>
      <c r="N112" s="4" t="str">
        <f aca="false">"N"&amp;H112&amp;" "&amp;I112&amp;" "&amp;J112&amp;" "&amp;K112&amp;" "&amp;L112</f>
        <v>N504 ( WIRE 510 ) X2800 Y845.848522298513 G111</v>
      </c>
    </row>
    <row r="113" customFormat="false" ht="13.8" hidden="false" customHeight="false" outlineLevel="0" collapsed="false">
      <c r="D113" s="1" t="n">
        <f aca="false">D112+$B$6</f>
        <v>511</v>
      </c>
      <c r="E113" s="1" t="n">
        <f aca="false">E112+$B$4</f>
        <v>2800</v>
      </c>
      <c r="F113" s="1" t="n">
        <f aca="false">F112+$B$5</f>
        <v>840.098522298513</v>
      </c>
      <c r="H113" s="4" t="n">
        <f aca="false">H112+1</f>
        <v>505</v>
      </c>
      <c r="I113" s="1" t="str">
        <f aca="false">"( WIRE "&amp;D113&amp;" )"</f>
        <v>( WIRE 511 )</v>
      </c>
      <c r="J113" s="1" t="str">
        <f aca="false">"X"&amp;$E113</f>
        <v>X2800</v>
      </c>
      <c r="K113" s="1" t="str">
        <f aca="false">"Y"&amp;F113</f>
        <v>Y840.098522298513</v>
      </c>
      <c r="L113" s="1" t="str">
        <f aca="false">"G111"</f>
        <v>G111</v>
      </c>
      <c r="N113" s="4" t="str">
        <f aca="false">"N"&amp;H113&amp;" "&amp;I113&amp;" "&amp;J113&amp;" "&amp;K113&amp;" "&amp;L113</f>
        <v>N505 ( WIRE 511 ) X2800 Y840.098522298513 G111</v>
      </c>
    </row>
    <row r="114" customFormat="false" ht="13.8" hidden="false" customHeight="false" outlineLevel="0" collapsed="false">
      <c r="D114" s="1" t="n">
        <f aca="false">D113+$B$6</f>
        <v>512</v>
      </c>
      <c r="E114" s="1" t="n">
        <f aca="false">E113+$B$4</f>
        <v>2800</v>
      </c>
      <c r="F114" s="1" t="n">
        <f aca="false">F113+$B$5</f>
        <v>834.348522298513</v>
      </c>
      <c r="H114" s="4" t="n">
        <f aca="false">H113+1</f>
        <v>506</v>
      </c>
      <c r="I114" s="1" t="str">
        <f aca="false">"( WIRE "&amp;D114&amp;" )"</f>
        <v>( WIRE 512 )</v>
      </c>
      <c r="J114" s="1" t="str">
        <f aca="false">"X"&amp;$E114</f>
        <v>X2800</v>
      </c>
      <c r="K114" s="1" t="str">
        <f aca="false">"Y"&amp;F114</f>
        <v>Y834.348522298513</v>
      </c>
      <c r="L114" s="1" t="str">
        <f aca="false">"G111"</f>
        <v>G111</v>
      </c>
      <c r="N114" s="4" t="str">
        <f aca="false">"N"&amp;H114&amp;" "&amp;I114&amp;" "&amp;J114&amp;" "&amp;K114&amp;" "&amp;L114</f>
        <v>N506 ( WIRE 512 ) X2800 Y834.348522298513 G111</v>
      </c>
    </row>
    <row r="115" customFormat="false" ht="13.8" hidden="false" customHeight="false" outlineLevel="0" collapsed="false">
      <c r="D115" s="1" t="n">
        <f aca="false">D114+$B$6</f>
        <v>513</v>
      </c>
      <c r="E115" s="1" t="n">
        <f aca="false">E114+$B$4</f>
        <v>2800</v>
      </c>
      <c r="F115" s="1" t="n">
        <f aca="false">F114+$B$5</f>
        <v>828.598522298513</v>
      </c>
      <c r="H115" s="4" t="n">
        <f aca="false">H114+1</f>
        <v>507</v>
      </c>
      <c r="I115" s="1" t="str">
        <f aca="false">"( WIRE "&amp;D115&amp;" )"</f>
        <v>( WIRE 513 )</v>
      </c>
      <c r="J115" s="1" t="str">
        <f aca="false">"X"&amp;$E115</f>
        <v>X2800</v>
      </c>
      <c r="K115" s="1" t="str">
        <f aca="false">"Y"&amp;F115</f>
        <v>Y828.598522298513</v>
      </c>
      <c r="L115" s="1" t="str">
        <f aca="false">"G111"</f>
        <v>G111</v>
      </c>
      <c r="N115" s="4" t="str">
        <f aca="false">"N"&amp;H115&amp;" "&amp;I115&amp;" "&amp;J115&amp;" "&amp;K115&amp;" "&amp;L115</f>
        <v>N507 ( WIRE 513 ) X2800 Y828.598522298513 G111</v>
      </c>
    </row>
    <row r="116" customFormat="false" ht="13.8" hidden="false" customHeight="false" outlineLevel="0" collapsed="false">
      <c r="D116" s="1" t="n">
        <f aca="false">D115+$B$6</f>
        <v>514</v>
      </c>
      <c r="E116" s="1" t="n">
        <f aca="false">E115+$B$4</f>
        <v>2800</v>
      </c>
      <c r="F116" s="1" t="n">
        <f aca="false">F115+$B$5</f>
        <v>822.848522298513</v>
      </c>
      <c r="H116" s="4" t="n">
        <f aca="false">H115+1</f>
        <v>508</v>
      </c>
      <c r="I116" s="1" t="str">
        <f aca="false">"( WIRE "&amp;D116&amp;" )"</f>
        <v>( WIRE 514 )</v>
      </c>
      <c r="J116" s="1" t="str">
        <f aca="false">"X"&amp;$E116</f>
        <v>X2800</v>
      </c>
      <c r="K116" s="1" t="str">
        <f aca="false">"Y"&amp;F116</f>
        <v>Y822.848522298513</v>
      </c>
      <c r="L116" s="1" t="str">
        <f aca="false">"G111"</f>
        <v>G111</v>
      </c>
      <c r="N116" s="4" t="str">
        <f aca="false">"N"&amp;H116&amp;" "&amp;I116&amp;" "&amp;J116&amp;" "&amp;K116&amp;" "&amp;L116</f>
        <v>N508 ( WIRE 514 ) X2800 Y822.848522298513 G111</v>
      </c>
    </row>
    <row r="117" customFormat="false" ht="13.8" hidden="false" customHeight="false" outlineLevel="0" collapsed="false">
      <c r="D117" s="1" t="n">
        <f aca="false">D116+$B$6</f>
        <v>515</v>
      </c>
      <c r="E117" s="1" t="n">
        <f aca="false">E116+$B$4</f>
        <v>2800</v>
      </c>
      <c r="F117" s="1" t="n">
        <f aca="false">F116+$B$5</f>
        <v>817.098522298513</v>
      </c>
      <c r="H117" s="4" t="n">
        <f aca="false">H116+1</f>
        <v>509</v>
      </c>
      <c r="I117" s="1" t="str">
        <f aca="false">"( WIRE "&amp;D117&amp;" )"</f>
        <v>( WIRE 515 )</v>
      </c>
      <c r="J117" s="1" t="str">
        <f aca="false">"X"&amp;$E117</f>
        <v>X2800</v>
      </c>
      <c r="K117" s="1" t="str">
        <f aca="false">"Y"&amp;F117</f>
        <v>Y817.098522298513</v>
      </c>
      <c r="L117" s="1" t="str">
        <f aca="false">"G111"</f>
        <v>G111</v>
      </c>
      <c r="N117" s="4" t="str">
        <f aca="false">"N"&amp;H117&amp;" "&amp;I117&amp;" "&amp;J117&amp;" "&amp;K117&amp;" "&amp;L117</f>
        <v>N509 ( WIRE 515 ) X2800 Y817.098522298513 G111</v>
      </c>
    </row>
    <row r="118" customFormat="false" ht="13.8" hidden="false" customHeight="false" outlineLevel="0" collapsed="false">
      <c r="D118" s="1" t="n">
        <f aca="false">D117+$B$6</f>
        <v>516</v>
      </c>
      <c r="E118" s="1" t="n">
        <f aca="false">E117+$B$4</f>
        <v>2800</v>
      </c>
      <c r="F118" s="1" t="n">
        <f aca="false">F117+$B$5</f>
        <v>811.348522298513</v>
      </c>
      <c r="H118" s="4" t="n">
        <f aca="false">H117+1</f>
        <v>510</v>
      </c>
      <c r="I118" s="1" t="str">
        <f aca="false">"( WIRE "&amp;D118&amp;" )"</f>
        <v>( WIRE 516 )</v>
      </c>
      <c r="J118" s="1" t="str">
        <f aca="false">"X"&amp;$E118</f>
        <v>X2800</v>
      </c>
      <c r="K118" s="1" t="str">
        <f aca="false">"Y"&amp;F118</f>
        <v>Y811.348522298513</v>
      </c>
      <c r="L118" s="1" t="str">
        <f aca="false">"G111"</f>
        <v>G111</v>
      </c>
      <c r="N118" s="4" t="str">
        <f aca="false">"N"&amp;H118&amp;" "&amp;I118&amp;" "&amp;J118&amp;" "&amp;K118&amp;" "&amp;L118</f>
        <v>N510 ( WIRE 516 ) X2800 Y811.348522298513 G111</v>
      </c>
    </row>
    <row r="119" customFormat="false" ht="13.8" hidden="false" customHeight="false" outlineLevel="0" collapsed="false">
      <c r="D119" s="1" t="n">
        <f aca="false">D118+$B$6</f>
        <v>517</v>
      </c>
      <c r="E119" s="1" t="n">
        <f aca="false">E118+$B$4</f>
        <v>2800</v>
      </c>
      <c r="F119" s="1" t="n">
        <f aca="false">F118+$B$5</f>
        <v>805.598522298513</v>
      </c>
      <c r="H119" s="4" t="n">
        <f aca="false">H118+1</f>
        <v>511</v>
      </c>
      <c r="I119" s="1" t="str">
        <f aca="false">"( WIRE "&amp;D119&amp;" )"</f>
        <v>( WIRE 517 )</v>
      </c>
      <c r="J119" s="1" t="str">
        <f aca="false">"X"&amp;$E119</f>
        <v>X2800</v>
      </c>
      <c r="K119" s="1" t="str">
        <f aca="false">"Y"&amp;F119</f>
        <v>Y805.598522298513</v>
      </c>
      <c r="L119" s="1" t="str">
        <f aca="false">"G111"</f>
        <v>G111</v>
      </c>
      <c r="N119" s="4" t="str">
        <f aca="false">"N"&amp;H119&amp;" "&amp;I119&amp;" "&amp;J119&amp;" "&amp;K119&amp;" "&amp;L119</f>
        <v>N511 ( WIRE 517 ) X2800 Y805.598522298513 G111</v>
      </c>
    </row>
    <row r="120" customFormat="false" ht="13.8" hidden="false" customHeight="false" outlineLevel="0" collapsed="false">
      <c r="D120" s="1" t="n">
        <f aca="false">D119+$B$6</f>
        <v>518</v>
      </c>
      <c r="E120" s="1" t="n">
        <f aca="false">E119+$B$4</f>
        <v>2800</v>
      </c>
      <c r="F120" s="1" t="n">
        <f aca="false">F119+$B$5</f>
        <v>799.848522298513</v>
      </c>
      <c r="H120" s="4" t="n">
        <f aca="false">H119+1</f>
        <v>512</v>
      </c>
      <c r="I120" s="1" t="str">
        <f aca="false">"( WIRE "&amp;D120&amp;" )"</f>
        <v>( WIRE 518 )</v>
      </c>
      <c r="J120" s="1" t="str">
        <f aca="false">"X"&amp;$E120</f>
        <v>X2800</v>
      </c>
      <c r="K120" s="1" t="str">
        <f aca="false">"Y"&amp;F120</f>
        <v>Y799.848522298513</v>
      </c>
      <c r="L120" s="1" t="str">
        <f aca="false">"G111"</f>
        <v>G111</v>
      </c>
      <c r="N120" s="4" t="str">
        <f aca="false">"N"&amp;H120&amp;" "&amp;I120&amp;" "&amp;J120&amp;" "&amp;K120&amp;" "&amp;L120</f>
        <v>N512 ( WIRE 518 ) X2800 Y799.848522298513 G111</v>
      </c>
    </row>
    <row r="121" customFormat="false" ht="13.8" hidden="false" customHeight="false" outlineLevel="0" collapsed="false">
      <c r="D121" s="1" t="n">
        <f aca="false">D120+$B$6</f>
        <v>519</v>
      </c>
      <c r="E121" s="1" t="n">
        <f aca="false">E120+$B$4</f>
        <v>2800</v>
      </c>
      <c r="F121" s="1" t="n">
        <f aca="false">F120+$B$5</f>
        <v>794.098522298513</v>
      </c>
      <c r="H121" s="4" t="n">
        <f aca="false">H120+1</f>
        <v>513</v>
      </c>
      <c r="I121" s="1" t="str">
        <f aca="false">"( WIRE "&amp;D121&amp;" )"</f>
        <v>( WIRE 519 )</v>
      </c>
      <c r="J121" s="1" t="str">
        <f aca="false">"X"&amp;$E121</f>
        <v>X2800</v>
      </c>
      <c r="K121" s="1" t="str">
        <f aca="false">"Y"&amp;F121</f>
        <v>Y794.098522298513</v>
      </c>
      <c r="L121" s="1" t="str">
        <f aca="false">"G111"</f>
        <v>G111</v>
      </c>
      <c r="N121" s="4" t="str">
        <f aca="false">"N"&amp;H121&amp;" "&amp;I121&amp;" "&amp;J121&amp;" "&amp;K121&amp;" "&amp;L121</f>
        <v>N513 ( WIRE 519 ) X2800 Y794.098522298513 G111</v>
      </c>
    </row>
    <row r="122" customFormat="false" ht="13.8" hidden="false" customHeight="false" outlineLevel="0" collapsed="false">
      <c r="D122" s="1" t="n">
        <f aca="false">D121+$B$6</f>
        <v>520</v>
      </c>
      <c r="E122" s="1" t="n">
        <f aca="false">E121+$B$4</f>
        <v>2800</v>
      </c>
      <c r="F122" s="1" t="n">
        <f aca="false">F121+$B$5</f>
        <v>788.348522298513</v>
      </c>
      <c r="H122" s="4" t="n">
        <f aca="false">H121+1</f>
        <v>514</v>
      </c>
      <c r="I122" s="1" t="str">
        <f aca="false">"( WIRE "&amp;D122&amp;" )"</f>
        <v>( WIRE 520 )</v>
      </c>
      <c r="J122" s="1" t="str">
        <f aca="false">"X"&amp;$E122</f>
        <v>X2800</v>
      </c>
      <c r="K122" s="1" t="str">
        <f aca="false">"Y"&amp;F122</f>
        <v>Y788.348522298513</v>
      </c>
      <c r="L122" s="1" t="str">
        <f aca="false">"G111"</f>
        <v>G111</v>
      </c>
      <c r="N122" s="4" t="str">
        <f aca="false">"N"&amp;H122&amp;" "&amp;I122&amp;" "&amp;J122&amp;" "&amp;K122&amp;" "&amp;L122</f>
        <v>N514 ( WIRE 520 ) X2800 Y788.348522298513 G111</v>
      </c>
    </row>
    <row r="123" customFormat="false" ht="13.8" hidden="false" customHeight="false" outlineLevel="0" collapsed="false">
      <c r="D123" s="1" t="n">
        <f aca="false">D122+$B$6</f>
        <v>521</v>
      </c>
      <c r="E123" s="1" t="n">
        <f aca="false">E122+$B$4</f>
        <v>2800</v>
      </c>
      <c r="F123" s="1" t="n">
        <f aca="false">F122+$B$5</f>
        <v>782.598522298513</v>
      </c>
      <c r="H123" s="4" t="n">
        <f aca="false">H122+1</f>
        <v>515</v>
      </c>
      <c r="I123" s="1" t="str">
        <f aca="false">"( WIRE "&amp;D123&amp;" )"</f>
        <v>( WIRE 521 )</v>
      </c>
      <c r="J123" s="1" t="str">
        <f aca="false">"X"&amp;$E123</f>
        <v>X2800</v>
      </c>
      <c r="K123" s="1" t="str">
        <f aca="false">"Y"&amp;F123</f>
        <v>Y782.598522298513</v>
      </c>
      <c r="L123" s="1" t="str">
        <f aca="false">"G111"</f>
        <v>G111</v>
      </c>
      <c r="N123" s="4" t="str">
        <f aca="false">"N"&amp;H123&amp;" "&amp;I123&amp;" "&amp;J123&amp;" "&amp;K123&amp;" "&amp;L123</f>
        <v>N515 ( WIRE 521 ) X2800 Y782.598522298513 G111</v>
      </c>
    </row>
    <row r="124" customFormat="false" ht="13.8" hidden="false" customHeight="false" outlineLevel="0" collapsed="false">
      <c r="D124" s="1" t="n">
        <f aca="false">D123+$B$6</f>
        <v>522</v>
      </c>
      <c r="E124" s="1" t="n">
        <f aca="false">E123+$B$4</f>
        <v>2800</v>
      </c>
      <c r="F124" s="1" t="n">
        <f aca="false">F123+$B$5</f>
        <v>776.848522298513</v>
      </c>
      <c r="H124" s="4" t="n">
        <f aca="false">H123+1</f>
        <v>516</v>
      </c>
      <c r="I124" s="1" t="str">
        <f aca="false">"( WIRE "&amp;D124&amp;" )"</f>
        <v>( WIRE 522 )</v>
      </c>
      <c r="J124" s="1" t="str">
        <f aca="false">"X"&amp;$E124</f>
        <v>X2800</v>
      </c>
      <c r="K124" s="1" t="str">
        <f aca="false">"Y"&amp;F124</f>
        <v>Y776.848522298513</v>
      </c>
      <c r="L124" s="1" t="str">
        <f aca="false">"G111"</f>
        <v>G111</v>
      </c>
      <c r="N124" s="4" t="str">
        <f aca="false">"N"&amp;H124&amp;" "&amp;I124&amp;" "&amp;J124&amp;" "&amp;K124&amp;" "&amp;L124</f>
        <v>N516 ( WIRE 522 ) X2800 Y776.848522298513 G111</v>
      </c>
    </row>
    <row r="125" customFormat="false" ht="13.8" hidden="false" customHeight="false" outlineLevel="0" collapsed="false">
      <c r="D125" s="1" t="n">
        <f aca="false">D124+$B$6</f>
        <v>523</v>
      </c>
      <c r="E125" s="1" t="n">
        <f aca="false">E124+$B$4</f>
        <v>2800</v>
      </c>
      <c r="F125" s="1" t="n">
        <f aca="false">F124+$B$5</f>
        <v>771.098522298513</v>
      </c>
      <c r="H125" s="4" t="n">
        <f aca="false">H124+1</f>
        <v>517</v>
      </c>
      <c r="I125" s="1" t="str">
        <f aca="false">"( WIRE "&amp;D125&amp;" )"</f>
        <v>( WIRE 523 )</v>
      </c>
      <c r="J125" s="1" t="str">
        <f aca="false">"X"&amp;$E125</f>
        <v>X2800</v>
      </c>
      <c r="K125" s="1" t="str">
        <f aca="false">"Y"&amp;F125</f>
        <v>Y771.098522298513</v>
      </c>
      <c r="L125" s="1" t="str">
        <f aca="false">"G111"</f>
        <v>G111</v>
      </c>
      <c r="N125" s="4" t="str">
        <f aca="false">"N"&amp;H125&amp;" "&amp;I125&amp;" "&amp;J125&amp;" "&amp;K125&amp;" "&amp;L125</f>
        <v>N517 ( WIRE 523 ) X2800 Y771.098522298513 G111</v>
      </c>
    </row>
    <row r="126" customFormat="false" ht="13.8" hidden="false" customHeight="false" outlineLevel="0" collapsed="false">
      <c r="D126" s="1" t="n">
        <f aca="false">D125+$B$6</f>
        <v>524</v>
      </c>
      <c r="E126" s="1" t="n">
        <f aca="false">E125+$B$4</f>
        <v>2800</v>
      </c>
      <c r="F126" s="1" t="n">
        <f aca="false">F125+$B$5</f>
        <v>765.348522298513</v>
      </c>
      <c r="H126" s="4" t="n">
        <f aca="false">H125+1</f>
        <v>518</v>
      </c>
      <c r="I126" s="1" t="str">
        <f aca="false">"( WIRE "&amp;D126&amp;" )"</f>
        <v>( WIRE 524 )</v>
      </c>
      <c r="J126" s="1" t="str">
        <f aca="false">"X"&amp;$E126</f>
        <v>X2800</v>
      </c>
      <c r="K126" s="1" t="str">
        <f aca="false">"Y"&amp;F126</f>
        <v>Y765.348522298513</v>
      </c>
      <c r="L126" s="1" t="str">
        <f aca="false">"G111"</f>
        <v>G111</v>
      </c>
      <c r="N126" s="4" t="str">
        <f aca="false">"N"&amp;H126&amp;" "&amp;I126&amp;" "&amp;J126&amp;" "&amp;K126&amp;" "&amp;L126</f>
        <v>N518 ( WIRE 524 ) X2800 Y765.348522298513 G111</v>
      </c>
    </row>
    <row r="127" customFormat="false" ht="13.8" hidden="false" customHeight="false" outlineLevel="0" collapsed="false">
      <c r="D127" s="1" t="n">
        <f aca="false">D126+$B$6</f>
        <v>525</v>
      </c>
      <c r="E127" s="1" t="n">
        <f aca="false">E126+$B$4</f>
        <v>2800</v>
      </c>
      <c r="F127" s="1" t="n">
        <f aca="false">F126+$B$5</f>
        <v>759.598522298513</v>
      </c>
      <c r="H127" s="4" t="n">
        <f aca="false">H126+1</f>
        <v>519</v>
      </c>
      <c r="I127" s="1" t="str">
        <f aca="false">"( WIRE "&amp;D127&amp;" )"</f>
        <v>( WIRE 525 )</v>
      </c>
      <c r="J127" s="1" t="str">
        <f aca="false">"X"&amp;$E127</f>
        <v>X2800</v>
      </c>
      <c r="K127" s="1" t="str">
        <f aca="false">"Y"&amp;F127</f>
        <v>Y759.598522298513</v>
      </c>
      <c r="L127" s="1" t="str">
        <f aca="false">"G111"</f>
        <v>G111</v>
      </c>
      <c r="N127" s="4" t="str">
        <f aca="false">"N"&amp;H127&amp;" "&amp;I127&amp;" "&amp;J127&amp;" "&amp;K127&amp;" "&amp;L127</f>
        <v>N519 ( WIRE 525 ) X2800 Y759.598522298513 G111</v>
      </c>
    </row>
    <row r="128" customFormat="false" ht="13.8" hidden="false" customHeight="false" outlineLevel="0" collapsed="false">
      <c r="D128" s="1" t="n">
        <f aca="false">D127+$B$6</f>
        <v>526</v>
      </c>
      <c r="E128" s="1" t="n">
        <f aca="false">E127+$B$4</f>
        <v>2800</v>
      </c>
      <c r="F128" s="1" t="n">
        <f aca="false">F127+$B$5</f>
        <v>753.848522298513</v>
      </c>
      <c r="H128" s="4" t="n">
        <f aca="false">H127+1</f>
        <v>520</v>
      </c>
      <c r="I128" s="1" t="str">
        <f aca="false">"( WIRE "&amp;D128&amp;" )"</f>
        <v>( WIRE 526 )</v>
      </c>
      <c r="J128" s="1" t="str">
        <f aca="false">"X"&amp;$E128</f>
        <v>X2800</v>
      </c>
      <c r="K128" s="1" t="str">
        <f aca="false">"Y"&amp;F128</f>
        <v>Y753.848522298513</v>
      </c>
      <c r="L128" s="1" t="str">
        <f aca="false">"G111"</f>
        <v>G111</v>
      </c>
      <c r="N128" s="4" t="str">
        <f aca="false">"N"&amp;H128&amp;" "&amp;I128&amp;" "&amp;J128&amp;" "&amp;K128&amp;" "&amp;L128</f>
        <v>N520 ( WIRE 526 ) X2800 Y753.848522298513 G111</v>
      </c>
    </row>
    <row r="129" customFormat="false" ht="13.8" hidden="false" customHeight="false" outlineLevel="0" collapsed="false">
      <c r="D129" s="1" t="n">
        <f aca="false">D128+$B$6</f>
        <v>527</v>
      </c>
      <c r="E129" s="1" t="n">
        <f aca="false">E128+$B$4</f>
        <v>2800</v>
      </c>
      <c r="F129" s="1" t="n">
        <f aca="false">F128+$B$5</f>
        <v>748.098522298513</v>
      </c>
      <c r="H129" s="4" t="n">
        <f aca="false">H128+1</f>
        <v>521</v>
      </c>
      <c r="I129" s="1" t="str">
        <f aca="false">"( WIRE "&amp;D129&amp;" )"</f>
        <v>( WIRE 527 )</v>
      </c>
      <c r="J129" s="1" t="str">
        <f aca="false">"X"&amp;$E129</f>
        <v>X2800</v>
      </c>
      <c r="K129" s="1" t="str">
        <f aca="false">"Y"&amp;F129</f>
        <v>Y748.098522298513</v>
      </c>
      <c r="L129" s="1" t="str">
        <f aca="false">"G111"</f>
        <v>G111</v>
      </c>
      <c r="N129" s="4" t="str">
        <f aca="false">"N"&amp;H129&amp;" "&amp;I129&amp;" "&amp;J129&amp;" "&amp;K129&amp;" "&amp;L129</f>
        <v>N521 ( WIRE 527 ) X2800 Y748.098522298513 G111</v>
      </c>
    </row>
    <row r="130" customFormat="false" ht="13.8" hidden="false" customHeight="false" outlineLevel="0" collapsed="false">
      <c r="D130" s="1" t="n">
        <f aca="false">D129+$B$6</f>
        <v>528</v>
      </c>
      <c r="E130" s="1" t="n">
        <f aca="false">E129+$B$4</f>
        <v>2800</v>
      </c>
      <c r="F130" s="1" t="n">
        <f aca="false">F129+$B$5</f>
        <v>742.348522298513</v>
      </c>
      <c r="H130" s="4" t="n">
        <f aca="false">H129+1</f>
        <v>522</v>
      </c>
      <c r="I130" s="1" t="str">
        <f aca="false">"( WIRE "&amp;D130&amp;" )"</f>
        <v>( WIRE 528 )</v>
      </c>
      <c r="J130" s="1" t="str">
        <f aca="false">"X"&amp;$E130</f>
        <v>X2800</v>
      </c>
      <c r="K130" s="1" t="str">
        <f aca="false">"Y"&amp;F130</f>
        <v>Y742.348522298513</v>
      </c>
      <c r="L130" s="1" t="str">
        <f aca="false">"G111"</f>
        <v>G111</v>
      </c>
      <c r="N130" s="4" t="str">
        <f aca="false">"N"&amp;H130&amp;" "&amp;I130&amp;" "&amp;J130&amp;" "&amp;K130&amp;" "&amp;L130</f>
        <v>N522 ( WIRE 528 ) X2800 Y742.348522298513 G111</v>
      </c>
    </row>
    <row r="131" customFormat="false" ht="13.8" hidden="false" customHeight="false" outlineLevel="0" collapsed="false">
      <c r="D131" s="1" t="n">
        <f aca="false">D130+$B$6</f>
        <v>529</v>
      </c>
      <c r="E131" s="1" t="n">
        <f aca="false">E130+$B$4</f>
        <v>2800</v>
      </c>
      <c r="F131" s="1" t="n">
        <f aca="false">F130+$B$5</f>
        <v>736.598522298513</v>
      </c>
      <c r="H131" s="4" t="n">
        <f aca="false">H130+1</f>
        <v>523</v>
      </c>
      <c r="I131" s="1" t="str">
        <f aca="false">"( WIRE "&amp;D131&amp;" )"</f>
        <v>( WIRE 529 )</v>
      </c>
      <c r="J131" s="1" t="str">
        <f aca="false">"X"&amp;$E131</f>
        <v>X2800</v>
      </c>
      <c r="K131" s="1" t="str">
        <f aca="false">"Y"&amp;F131</f>
        <v>Y736.598522298513</v>
      </c>
      <c r="L131" s="1" t="str">
        <f aca="false">"G111"</f>
        <v>G111</v>
      </c>
      <c r="N131" s="4" t="str">
        <f aca="false">"N"&amp;H131&amp;" "&amp;I131&amp;" "&amp;J131&amp;" "&amp;K131&amp;" "&amp;L131</f>
        <v>N523 ( WIRE 529 ) X2800 Y736.598522298513 G111</v>
      </c>
    </row>
    <row r="132" customFormat="false" ht="13.8" hidden="false" customHeight="false" outlineLevel="0" collapsed="false">
      <c r="D132" s="1" t="n">
        <f aca="false">D131+$B$6</f>
        <v>530</v>
      </c>
      <c r="E132" s="1" t="n">
        <f aca="false">E131+$B$4</f>
        <v>2800</v>
      </c>
      <c r="F132" s="1" t="n">
        <f aca="false">F131+$B$5</f>
        <v>730.848522298513</v>
      </c>
      <c r="H132" s="4" t="n">
        <f aca="false">H131+1</f>
        <v>524</v>
      </c>
      <c r="I132" s="1" t="str">
        <f aca="false">"( WIRE "&amp;D132&amp;" )"</f>
        <v>( WIRE 530 )</v>
      </c>
      <c r="J132" s="1" t="str">
        <f aca="false">"X"&amp;$E132</f>
        <v>X2800</v>
      </c>
      <c r="K132" s="1" t="str">
        <f aca="false">"Y"&amp;F132</f>
        <v>Y730.848522298513</v>
      </c>
      <c r="L132" s="1" t="str">
        <f aca="false">"G111"</f>
        <v>G111</v>
      </c>
      <c r="N132" s="4" t="str">
        <f aca="false">"N"&amp;H132&amp;" "&amp;I132&amp;" "&amp;J132&amp;" "&amp;K132&amp;" "&amp;L132</f>
        <v>N524 ( WIRE 530 ) X2800 Y730.848522298513 G111</v>
      </c>
    </row>
    <row r="133" customFormat="false" ht="13.8" hidden="false" customHeight="false" outlineLevel="0" collapsed="false">
      <c r="D133" s="1" t="n">
        <f aca="false">D132+$B$6</f>
        <v>531</v>
      </c>
      <c r="E133" s="1" t="n">
        <f aca="false">E132+$B$4</f>
        <v>2800</v>
      </c>
      <c r="F133" s="1" t="n">
        <f aca="false">F132+$B$5</f>
        <v>725.098522298513</v>
      </c>
      <c r="H133" s="4" t="n">
        <f aca="false">H132+1</f>
        <v>525</v>
      </c>
      <c r="I133" s="1" t="str">
        <f aca="false">"( WIRE "&amp;D133&amp;" )"</f>
        <v>( WIRE 531 )</v>
      </c>
      <c r="J133" s="1" t="str">
        <f aca="false">"X"&amp;$E133</f>
        <v>X2800</v>
      </c>
      <c r="K133" s="1" t="str">
        <f aca="false">"Y"&amp;F133</f>
        <v>Y725.098522298513</v>
      </c>
      <c r="L133" s="1" t="str">
        <f aca="false">"G111"</f>
        <v>G111</v>
      </c>
      <c r="N133" s="4" t="str">
        <f aca="false">"N"&amp;H133&amp;" "&amp;I133&amp;" "&amp;J133&amp;" "&amp;K133&amp;" "&amp;L133</f>
        <v>N525 ( WIRE 531 ) X2800 Y725.098522298513 G111</v>
      </c>
    </row>
    <row r="134" customFormat="false" ht="13.8" hidden="false" customHeight="false" outlineLevel="0" collapsed="false">
      <c r="D134" s="1" t="n">
        <f aca="false">D133+$B$6</f>
        <v>532</v>
      </c>
      <c r="E134" s="1" t="n">
        <f aca="false">E133+$B$4</f>
        <v>2800</v>
      </c>
      <c r="F134" s="1" t="n">
        <f aca="false">F133+$B$5</f>
        <v>719.348522298513</v>
      </c>
      <c r="H134" s="4" t="n">
        <f aca="false">H133+1</f>
        <v>526</v>
      </c>
      <c r="I134" s="1" t="str">
        <f aca="false">"( WIRE "&amp;D134&amp;" )"</f>
        <v>( WIRE 532 )</v>
      </c>
      <c r="J134" s="1" t="str">
        <f aca="false">"X"&amp;$E134</f>
        <v>X2800</v>
      </c>
      <c r="K134" s="1" t="str">
        <f aca="false">"Y"&amp;F134</f>
        <v>Y719.348522298513</v>
      </c>
      <c r="L134" s="1" t="str">
        <f aca="false">"G111"</f>
        <v>G111</v>
      </c>
      <c r="N134" s="4" t="str">
        <f aca="false">"N"&amp;H134&amp;" "&amp;I134&amp;" "&amp;J134&amp;" "&amp;K134&amp;" "&amp;L134</f>
        <v>N526 ( WIRE 532 ) X2800 Y719.348522298513 G111</v>
      </c>
    </row>
    <row r="135" customFormat="false" ht="13.8" hidden="false" customHeight="false" outlineLevel="0" collapsed="false">
      <c r="D135" s="1" t="n">
        <f aca="false">D134+$B$6</f>
        <v>533</v>
      </c>
      <c r="E135" s="1" t="n">
        <f aca="false">E134+$B$4</f>
        <v>2800</v>
      </c>
      <c r="F135" s="1" t="n">
        <f aca="false">F134+$B$5</f>
        <v>713.598522298513</v>
      </c>
      <c r="H135" s="4" t="n">
        <f aca="false">H134+1</f>
        <v>527</v>
      </c>
      <c r="I135" s="1" t="str">
        <f aca="false">"( WIRE "&amp;D135&amp;" )"</f>
        <v>( WIRE 533 )</v>
      </c>
      <c r="J135" s="1" t="str">
        <f aca="false">"X"&amp;$E135</f>
        <v>X2800</v>
      </c>
      <c r="K135" s="1" t="str">
        <f aca="false">"Y"&amp;F135</f>
        <v>Y713.598522298513</v>
      </c>
      <c r="L135" s="1" t="str">
        <f aca="false">"G111"</f>
        <v>G111</v>
      </c>
      <c r="N135" s="4" t="str">
        <f aca="false">"N"&amp;H135&amp;" "&amp;I135&amp;" "&amp;J135&amp;" "&amp;K135&amp;" "&amp;L135</f>
        <v>N527 ( WIRE 533 ) X2800 Y713.598522298513 G111</v>
      </c>
    </row>
    <row r="136" customFormat="false" ht="13.8" hidden="false" customHeight="false" outlineLevel="0" collapsed="false">
      <c r="D136" s="1" t="n">
        <f aca="false">D135+$B$6</f>
        <v>534</v>
      </c>
      <c r="E136" s="1" t="n">
        <f aca="false">E135+$B$4</f>
        <v>2800</v>
      </c>
      <c r="F136" s="1" t="n">
        <f aca="false">F135+$B$5</f>
        <v>707.848522298513</v>
      </c>
      <c r="H136" s="4" t="n">
        <f aca="false">H135+1</f>
        <v>528</v>
      </c>
      <c r="I136" s="1" t="str">
        <f aca="false">"( WIRE "&amp;D136&amp;" )"</f>
        <v>( WIRE 534 )</v>
      </c>
      <c r="J136" s="1" t="str">
        <f aca="false">"X"&amp;$E136</f>
        <v>X2800</v>
      </c>
      <c r="K136" s="1" t="str">
        <f aca="false">"Y"&amp;F136</f>
        <v>Y707.848522298513</v>
      </c>
      <c r="L136" s="1" t="str">
        <f aca="false">"G111"</f>
        <v>G111</v>
      </c>
      <c r="N136" s="4" t="str">
        <f aca="false">"N"&amp;H136&amp;" "&amp;I136&amp;" "&amp;J136&amp;" "&amp;K136&amp;" "&amp;L136</f>
        <v>N528 ( WIRE 534 ) X2800 Y707.848522298513 G111</v>
      </c>
    </row>
    <row r="137" customFormat="false" ht="13.8" hidden="false" customHeight="false" outlineLevel="0" collapsed="false">
      <c r="D137" s="1" t="n">
        <f aca="false">D136+$B$6</f>
        <v>535</v>
      </c>
      <c r="E137" s="1" t="n">
        <f aca="false">E136+$B$4</f>
        <v>2800</v>
      </c>
      <c r="F137" s="1" t="n">
        <f aca="false">F136+$B$5</f>
        <v>702.098522298513</v>
      </c>
      <c r="H137" s="4" t="n">
        <f aca="false">H136+1</f>
        <v>529</v>
      </c>
      <c r="I137" s="1" t="str">
        <f aca="false">"( WIRE "&amp;D137&amp;" )"</f>
        <v>( WIRE 535 )</v>
      </c>
      <c r="J137" s="1" t="str">
        <f aca="false">"X"&amp;$E137</f>
        <v>X2800</v>
      </c>
      <c r="K137" s="1" t="str">
        <f aca="false">"Y"&amp;F137</f>
        <v>Y702.098522298513</v>
      </c>
      <c r="L137" s="1" t="str">
        <f aca="false">"G111"</f>
        <v>G111</v>
      </c>
      <c r="N137" s="4" t="str">
        <f aca="false">"N"&amp;H137&amp;" "&amp;I137&amp;" "&amp;J137&amp;" "&amp;K137&amp;" "&amp;L137</f>
        <v>N529 ( WIRE 535 ) X2800 Y702.098522298513 G111</v>
      </c>
    </row>
    <row r="138" customFormat="false" ht="13.8" hidden="false" customHeight="false" outlineLevel="0" collapsed="false">
      <c r="D138" s="1" t="n">
        <f aca="false">D137+$B$6</f>
        <v>536</v>
      </c>
      <c r="E138" s="1" t="n">
        <f aca="false">E137+$B$4</f>
        <v>2800</v>
      </c>
      <c r="F138" s="1" t="n">
        <f aca="false">F137+$B$5</f>
        <v>696.348522298513</v>
      </c>
      <c r="H138" s="4" t="n">
        <f aca="false">H137+1</f>
        <v>530</v>
      </c>
      <c r="I138" s="1" t="str">
        <f aca="false">"( WIRE "&amp;D138&amp;" )"</f>
        <v>( WIRE 536 )</v>
      </c>
      <c r="J138" s="1" t="str">
        <f aca="false">"X"&amp;$E138</f>
        <v>X2800</v>
      </c>
      <c r="K138" s="1" t="str">
        <f aca="false">"Y"&amp;F138</f>
        <v>Y696.348522298513</v>
      </c>
      <c r="L138" s="1" t="str">
        <f aca="false">"G111"</f>
        <v>G111</v>
      </c>
      <c r="N138" s="4" t="str">
        <f aca="false">"N"&amp;H138&amp;" "&amp;I138&amp;" "&amp;J138&amp;" "&amp;K138&amp;" "&amp;L138</f>
        <v>N530 ( WIRE 536 ) X2800 Y696.348522298513 G111</v>
      </c>
    </row>
    <row r="139" customFormat="false" ht="13.8" hidden="false" customHeight="false" outlineLevel="0" collapsed="false">
      <c r="D139" s="1" t="n">
        <f aca="false">D138+$B$6</f>
        <v>537</v>
      </c>
      <c r="E139" s="1" t="n">
        <f aca="false">E138+$B$4</f>
        <v>2800</v>
      </c>
      <c r="F139" s="1" t="n">
        <f aca="false">F138+$B$5</f>
        <v>690.598522298513</v>
      </c>
      <c r="H139" s="4" t="n">
        <f aca="false">H138+1</f>
        <v>531</v>
      </c>
      <c r="I139" s="1" t="str">
        <f aca="false">"( WIRE "&amp;D139&amp;" )"</f>
        <v>( WIRE 537 )</v>
      </c>
      <c r="J139" s="1" t="str">
        <f aca="false">"X"&amp;$E139</f>
        <v>X2800</v>
      </c>
      <c r="K139" s="1" t="str">
        <f aca="false">"Y"&amp;F139</f>
        <v>Y690.598522298513</v>
      </c>
      <c r="L139" s="1" t="str">
        <f aca="false">"G111"</f>
        <v>G111</v>
      </c>
      <c r="N139" s="4" t="str">
        <f aca="false">"N"&amp;H139&amp;" "&amp;I139&amp;" "&amp;J139&amp;" "&amp;K139&amp;" "&amp;L139</f>
        <v>N531 ( WIRE 537 ) X2800 Y690.598522298513 G111</v>
      </c>
    </row>
    <row r="140" customFormat="false" ht="13.8" hidden="false" customHeight="false" outlineLevel="0" collapsed="false">
      <c r="D140" s="1" t="n">
        <f aca="false">D139+$B$6</f>
        <v>538</v>
      </c>
      <c r="E140" s="1" t="n">
        <f aca="false">E139+$B$4</f>
        <v>2800</v>
      </c>
      <c r="F140" s="1" t="n">
        <f aca="false">F139+$B$5</f>
        <v>684.848522298513</v>
      </c>
      <c r="H140" s="4" t="n">
        <f aca="false">H139+1</f>
        <v>532</v>
      </c>
      <c r="I140" s="1" t="str">
        <f aca="false">"( WIRE "&amp;D140&amp;" )"</f>
        <v>( WIRE 538 )</v>
      </c>
      <c r="J140" s="1" t="str">
        <f aca="false">"X"&amp;$E140</f>
        <v>X2800</v>
      </c>
      <c r="K140" s="1" t="str">
        <f aca="false">"Y"&amp;F140</f>
        <v>Y684.848522298513</v>
      </c>
      <c r="L140" s="1" t="str">
        <f aca="false">"G111"</f>
        <v>G111</v>
      </c>
      <c r="N140" s="4" t="str">
        <f aca="false">"N"&amp;H140&amp;" "&amp;I140&amp;" "&amp;J140&amp;" "&amp;K140&amp;" "&amp;L140</f>
        <v>N532 ( WIRE 538 ) X2800 Y684.848522298513 G111</v>
      </c>
    </row>
    <row r="141" customFormat="false" ht="13.8" hidden="false" customHeight="false" outlineLevel="0" collapsed="false">
      <c r="D141" s="1" t="n">
        <f aca="false">D140+$B$6</f>
        <v>539</v>
      </c>
      <c r="E141" s="1" t="n">
        <f aca="false">E140+$B$4</f>
        <v>2800</v>
      </c>
      <c r="F141" s="1" t="n">
        <f aca="false">F140+$B$5</f>
        <v>679.098522298513</v>
      </c>
      <c r="H141" s="4" t="n">
        <f aca="false">H140+1</f>
        <v>533</v>
      </c>
      <c r="I141" s="1" t="str">
        <f aca="false">"( WIRE "&amp;D141&amp;" )"</f>
        <v>( WIRE 539 )</v>
      </c>
      <c r="J141" s="1" t="str">
        <f aca="false">"X"&amp;$E141</f>
        <v>X2800</v>
      </c>
      <c r="K141" s="1" t="str">
        <f aca="false">"Y"&amp;F141</f>
        <v>Y679.098522298513</v>
      </c>
      <c r="L141" s="1" t="str">
        <f aca="false">"G111"</f>
        <v>G111</v>
      </c>
      <c r="N141" s="4" t="str">
        <f aca="false">"N"&amp;H141&amp;" "&amp;I141&amp;" "&amp;J141&amp;" "&amp;K141&amp;" "&amp;L141</f>
        <v>N533 ( WIRE 539 ) X2800 Y679.098522298513 G111</v>
      </c>
    </row>
    <row r="142" customFormat="false" ht="13.8" hidden="false" customHeight="false" outlineLevel="0" collapsed="false">
      <c r="D142" s="1" t="n">
        <f aca="false">D141+$B$6</f>
        <v>540</v>
      </c>
      <c r="E142" s="1" t="n">
        <f aca="false">E141+$B$4</f>
        <v>2800</v>
      </c>
      <c r="F142" s="1" t="n">
        <f aca="false">F141+$B$5</f>
        <v>673.348522298513</v>
      </c>
      <c r="H142" s="4" t="n">
        <f aca="false">H141+1</f>
        <v>534</v>
      </c>
      <c r="I142" s="1" t="str">
        <f aca="false">"( WIRE "&amp;D142&amp;" )"</f>
        <v>( WIRE 540 )</v>
      </c>
      <c r="J142" s="1" t="str">
        <f aca="false">"X"&amp;$E142</f>
        <v>X2800</v>
      </c>
      <c r="K142" s="1" t="str">
        <f aca="false">"Y"&amp;F142</f>
        <v>Y673.348522298513</v>
      </c>
      <c r="L142" s="1" t="str">
        <f aca="false">"G111"</f>
        <v>G111</v>
      </c>
      <c r="N142" s="4" t="str">
        <f aca="false">"N"&amp;H142&amp;" "&amp;I142&amp;" "&amp;J142&amp;" "&amp;K142&amp;" "&amp;L142</f>
        <v>N534 ( WIRE 540 ) X2800 Y673.348522298513 G111</v>
      </c>
    </row>
    <row r="143" customFormat="false" ht="13.8" hidden="false" customHeight="false" outlineLevel="0" collapsed="false">
      <c r="D143" s="1" t="n">
        <f aca="false">D142+$B$6</f>
        <v>541</v>
      </c>
      <c r="E143" s="1" t="n">
        <f aca="false">E142+$B$4</f>
        <v>2800</v>
      </c>
      <c r="F143" s="1" t="n">
        <f aca="false">F142+$B$5</f>
        <v>667.598522298513</v>
      </c>
      <c r="H143" s="4" t="n">
        <f aca="false">H142+1</f>
        <v>535</v>
      </c>
      <c r="I143" s="1" t="str">
        <f aca="false">"( WIRE "&amp;D143&amp;" )"</f>
        <v>( WIRE 541 )</v>
      </c>
      <c r="J143" s="1" t="str">
        <f aca="false">"X"&amp;$E143</f>
        <v>X2800</v>
      </c>
      <c r="K143" s="1" t="str">
        <f aca="false">"Y"&amp;F143</f>
        <v>Y667.598522298513</v>
      </c>
      <c r="L143" s="1" t="str">
        <f aca="false">"G111"</f>
        <v>G111</v>
      </c>
      <c r="N143" s="4" t="str">
        <f aca="false">"N"&amp;H143&amp;" "&amp;I143&amp;" "&amp;J143&amp;" "&amp;K143&amp;" "&amp;L143</f>
        <v>N535 ( WIRE 541 ) X2800 Y667.598522298513 G111</v>
      </c>
    </row>
    <row r="144" customFormat="false" ht="13.8" hidden="false" customHeight="false" outlineLevel="0" collapsed="false">
      <c r="D144" s="1" t="n">
        <f aca="false">D143+$B$6</f>
        <v>542</v>
      </c>
      <c r="E144" s="1" t="n">
        <f aca="false">E143+$B$4</f>
        <v>2800</v>
      </c>
      <c r="F144" s="1" t="n">
        <f aca="false">F143+$B$5</f>
        <v>661.848522298513</v>
      </c>
      <c r="H144" s="4" t="n">
        <f aca="false">H143+1</f>
        <v>536</v>
      </c>
      <c r="I144" s="1" t="str">
        <f aca="false">"( WIRE "&amp;D144&amp;" )"</f>
        <v>( WIRE 542 )</v>
      </c>
      <c r="J144" s="1" t="str">
        <f aca="false">"X"&amp;$E144</f>
        <v>X2800</v>
      </c>
      <c r="K144" s="1" t="str">
        <f aca="false">"Y"&amp;F144</f>
        <v>Y661.848522298513</v>
      </c>
      <c r="L144" s="1" t="str">
        <f aca="false">"G111"</f>
        <v>G111</v>
      </c>
      <c r="N144" s="4" t="str">
        <f aca="false">"N"&amp;H144&amp;" "&amp;I144&amp;" "&amp;J144&amp;" "&amp;K144&amp;" "&amp;L144</f>
        <v>N536 ( WIRE 542 ) X2800 Y661.848522298513 G111</v>
      </c>
    </row>
    <row r="145" customFormat="false" ht="13.8" hidden="false" customHeight="false" outlineLevel="0" collapsed="false">
      <c r="D145" s="1" t="n">
        <f aca="false">D144+$B$6</f>
        <v>543</v>
      </c>
      <c r="E145" s="1" t="n">
        <f aca="false">E144+$B$4</f>
        <v>2800</v>
      </c>
      <c r="F145" s="1" t="n">
        <f aca="false">F144+$B$5</f>
        <v>656.098522298513</v>
      </c>
      <c r="H145" s="4" t="n">
        <f aca="false">H144+1</f>
        <v>537</v>
      </c>
      <c r="I145" s="1" t="str">
        <f aca="false">"( WIRE "&amp;D145&amp;" )"</f>
        <v>( WIRE 543 )</v>
      </c>
      <c r="J145" s="1" t="str">
        <f aca="false">"X"&amp;$E145</f>
        <v>X2800</v>
      </c>
      <c r="K145" s="1" t="str">
        <f aca="false">"Y"&amp;F145</f>
        <v>Y656.098522298513</v>
      </c>
      <c r="L145" s="1" t="str">
        <f aca="false">"G111"</f>
        <v>G111</v>
      </c>
      <c r="N145" s="4" t="str">
        <f aca="false">"N"&amp;H145&amp;" "&amp;I145&amp;" "&amp;J145&amp;" "&amp;K145&amp;" "&amp;L145</f>
        <v>N537 ( WIRE 543 ) X2800 Y656.098522298513 G111</v>
      </c>
    </row>
    <row r="146" customFormat="false" ht="13.8" hidden="false" customHeight="false" outlineLevel="0" collapsed="false">
      <c r="D146" s="1" t="n">
        <f aca="false">D145+$B$6</f>
        <v>544</v>
      </c>
      <c r="E146" s="1" t="n">
        <f aca="false">E145+$B$4</f>
        <v>2800</v>
      </c>
      <c r="F146" s="1" t="n">
        <f aca="false">F145+$B$5</f>
        <v>650.348522298513</v>
      </c>
      <c r="H146" s="4" t="n">
        <f aca="false">H145+1</f>
        <v>538</v>
      </c>
      <c r="I146" s="1" t="str">
        <f aca="false">"( WIRE "&amp;D146&amp;" )"</f>
        <v>( WIRE 544 )</v>
      </c>
      <c r="J146" s="1" t="str">
        <f aca="false">"X"&amp;$E146</f>
        <v>X2800</v>
      </c>
      <c r="K146" s="1" t="str">
        <f aca="false">"Y"&amp;F146</f>
        <v>Y650.348522298513</v>
      </c>
      <c r="L146" s="1" t="str">
        <f aca="false">"G111"</f>
        <v>G111</v>
      </c>
      <c r="N146" s="4" t="str">
        <f aca="false">"N"&amp;H146&amp;" "&amp;I146&amp;" "&amp;J146&amp;" "&amp;K146&amp;" "&amp;L146</f>
        <v>N538 ( WIRE 544 ) X2800 Y650.348522298513 G111</v>
      </c>
    </row>
    <row r="147" customFormat="false" ht="13.8" hidden="false" customHeight="false" outlineLevel="0" collapsed="false">
      <c r="D147" s="1" t="n">
        <f aca="false">D146+$B$6</f>
        <v>545</v>
      </c>
      <c r="E147" s="1" t="n">
        <f aca="false">E146+$B$4</f>
        <v>2800</v>
      </c>
      <c r="F147" s="1" t="n">
        <f aca="false">F146+$B$5</f>
        <v>644.598522298513</v>
      </c>
      <c r="H147" s="4" t="n">
        <f aca="false">H146+1</f>
        <v>539</v>
      </c>
      <c r="I147" s="1" t="str">
        <f aca="false">"( WIRE "&amp;D147&amp;" )"</f>
        <v>( WIRE 545 )</v>
      </c>
      <c r="J147" s="1" t="str">
        <f aca="false">"X"&amp;$E147</f>
        <v>X2800</v>
      </c>
      <c r="K147" s="1" t="str">
        <f aca="false">"Y"&amp;F147</f>
        <v>Y644.598522298513</v>
      </c>
      <c r="L147" s="1" t="str">
        <f aca="false">"G111"</f>
        <v>G111</v>
      </c>
      <c r="N147" s="4" t="str">
        <f aca="false">"N"&amp;H147&amp;" "&amp;I147&amp;" "&amp;J147&amp;" "&amp;K147&amp;" "&amp;L147</f>
        <v>N539 ( WIRE 545 ) X2800 Y644.598522298513 G111</v>
      </c>
    </row>
    <row r="148" customFormat="false" ht="13.8" hidden="false" customHeight="false" outlineLevel="0" collapsed="false">
      <c r="D148" s="1" t="n">
        <f aca="false">D147+$B$6</f>
        <v>546</v>
      </c>
      <c r="E148" s="1" t="n">
        <f aca="false">E147+$B$4</f>
        <v>2800</v>
      </c>
      <c r="F148" s="1" t="n">
        <f aca="false">F147+$B$5</f>
        <v>638.848522298513</v>
      </c>
      <c r="H148" s="4" t="n">
        <f aca="false">H147+1</f>
        <v>540</v>
      </c>
      <c r="I148" s="1" t="str">
        <f aca="false">"( WIRE "&amp;D148&amp;" )"</f>
        <v>( WIRE 546 )</v>
      </c>
      <c r="J148" s="1" t="str">
        <f aca="false">"X"&amp;$E148</f>
        <v>X2800</v>
      </c>
      <c r="K148" s="1" t="str">
        <f aca="false">"Y"&amp;F148</f>
        <v>Y638.848522298513</v>
      </c>
      <c r="L148" s="1" t="str">
        <f aca="false">"G111"</f>
        <v>G111</v>
      </c>
      <c r="N148" s="4" t="str">
        <f aca="false">"N"&amp;H148&amp;" "&amp;I148&amp;" "&amp;J148&amp;" "&amp;K148&amp;" "&amp;L148</f>
        <v>N540 ( WIRE 546 ) X2800 Y638.848522298513 G111</v>
      </c>
    </row>
    <row r="149" customFormat="false" ht="13.8" hidden="false" customHeight="false" outlineLevel="0" collapsed="false">
      <c r="D149" s="1" t="n">
        <f aca="false">D148+$B$6</f>
        <v>547</v>
      </c>
      <c r="E149" s="1" t="n">
        <f aca="false">E148+$B$4</f>
        <v>2800</v>
      </c>
      <c r="F149" s="1" t="n">
        <f aca="false">F148+$B$5</f>
        <v>633.098522298513</v>
      </c>
      <c r="H149" s="4" t="n">
        <f aca="false">H148+1</f>
        <v>541</v>
      </c>
      <c r="I149" s="1" t="str">
        <f aca="false">"( WIRE "&amp;D149&amp;" )"</f>
        <v>( WIRE 547 )</v>
      </c>
      <c r="J149" s="1" t="str">
        <f aca="false">"X"&amp;$E149</f>
        <v>X2800</v>
      </c>
      <c r="K149" s="1" t="str">
        <f aca="false">"Y"&amp;F149</f>
        <v>Y633.098522298513</v>
      </c>
      <c r="L149" s="1" t="str">
        <f aca="false">"G111"</f>
        <v>G111</v>
      </c>
      <c r="N149" s="4" t="str">
        <f aca="false">"N"&amp;H149&amp;" "&amp;I149&amp;" "&amp;J149&amp;" "&amp;K149&amp;" "&amp;L149</f>
        <v>N541 ( WIRE 547 ) X2800 Y633.098522298513 G111</v>
      </c>
    </row>
    <row r="150" customFormat="false" ht="13.8" hidden="false" customHeight="false" outlineLevel="0" collapsed="false">
      <c r="D150" s="1" t="n">
        <f aca="false">D149+$B$6</f>
        <v>548</v>
      </c>
      <c r="E150" s="1" t="n">
        <f aca="false">E149+$B$4</f>
        <v>2800</v>
      </c>
      <c r="F150" s="1" t="n">
        <f aca="false">F149+$B$5</f>
        <v>627.348522298513</v>
      </c>
      <c r="H150" s="4" t="n">
        <f aca="false">H149+1</f>
        <v>542</v>
      </c>
      <c r="I150" s="1" t="str">
        <f aca="false">"( WIRE "&amp;D150&amp;" )"</f>
        <v>( WIRE 548 )</v>
      </c>
      <c r="J150" s="1" t="str">
        <f aca="false">"X"&amp;$E150</f>
        <v>X2800</v>
      </c>
      <c r="K150" s="1" t="str">
        <f aca="false">"Y"&amp;F150</f>
        <v>Y627.348522298513</v>
      </c>
      <c r="L150" s="1" t="str">
        <f aca="false">"G111"</f>
        <v>G111</v>
      </c>
      <c r="N150" s="4" t="str">
        <f aca="false">"N"&amp;H150&amp;" "&amp;I150&amp;" "&amp;J150&amp;" "&amp;K150&amp;" "&amp;L150</f>
        <v>N542 ( WIRE 548 ) X2800 Y627.348522298513 G111</v>
      </c>
    </row>
    <row r="151" customFormat="false" ht="13.8" hidden="false" customHeight="false" outlineLevel="0" collapsed="false">
      <c r="D151" s="1" t="n">
        <f aca="false">D150+$B$6</f>
        <v>549</v>
      </c>
      <c r="E151" s="1" t="n">
        <f aca="false">E150+$B$4</f>
        <v>2800</v>
      </c>
      <c r="F151" s="1" t="n">
        <f aca="false">F150+$B$5</f>
        <v>621.598522298513</v>
      </c>
      <c r="H151" s="4" t="n">
        <f aca="false">H150+1</f>
        <v>543</v>
      </c>
      <c r="I151" s="1" t="str">
        <f aca="false">"( WIRE "&amp;D151&amp;" )"</f>
        <v>( WIRE 549 )</v>
      </c>
      <c r="J151" s="1" t="str">
        <f aca="false">"X"&amp;$E151</f>
        <v>X2800</v>
      </c>
      <c r="K151" s="1" t="str">
        <f aca="false">"Y"&amp;F151</f>
        <v>Y621.598522298513</v>
      </c>
      <c r="L151" s="1" t="str">
        <f aca="false">"G111"</f>
        <v>G111</v>
      </c>
      <c r="N151" s="4" t="str">
        <f aca="false">"N"&amp;H151&amp;" "&amp;I151&amp;" "&amp;J151&amp;" "&amp;K151&amp;" "&amp;L151</f>
        <v>N543 ( WIRE 549 ) X2800 Y621.598522298513 G111</v>
      </c>
    </row>
    <row r="152" customFormat="false" ht="13.8" hidden="false" customHeight="false" outlineLevel="0" collapsed="false">
      <c r="D152" s="1" t="n">
        <f aca="false">D151+$B$6</f>
        <v>550</v>
      </c>
      <c r="E152" s="1" t="n">
        <f aca="false">E151+$B$4</f>
        <v>2800</v>
      </c>
      <c r="F152" s="1" t="n">
        <f aca="false">F151+$B$5</f>
        <v>615.848522298513</v>
      </c>
      <c r="H152" s="4" t="n">
        <f aca="false">H151+1</f>
        <v>544</v>
      </c>
      <c r="I152" s="1" t="str">
        <f aca="false">"( WIRE "&amp;D152&amp;" )"</f>
        <v>( WIRE 550 )</v>
      </c>
      <c r="J152" s="1" t="str">
        <f aca="false">"X"&amp;$E152</f>
        <v>X2800</v>
      </c>
      <c r="K152" s="1" t="str">
        <f aca="false">"Y"&amp;F152</f>
        <v>Y615.848522298513</v>
      </c>
      <c r="L152" s="1" t="str">
        <f aca="false">"G111"</f>
        <v>G111</v>
      </c>
      <c r="N152" s="4" t="str">
        <f aca="false">"N"&amp;H152&amp;" "&amp;I152&amp;" "&amp;J152&amp;" "&amp;K152&amp;" "&amp;L152</f>
        <v>N544 ( WIRE 550 ) X2800 Y615.848522298513 G111</v>
      </c>
    </row>
    <row r="153" customFormat="false" ht="13.8" hidden="false" customHeight="false" outlineLevel="0" collapsed="false">
      <c r="D153" s="1" t="n">
        <f aca="false">D152+$B$6</f>
        <v>551</v>
      </c>
      <c r="E153" s="1" t="n">
        <f aca="false">E152+$B$4</f>
        <v>2800</v>
      </c>
      <c r="F153" s="1" t="n">
        <f aca="false">F152+$B$5</f>
        <v>610.098522298513</v>
      </c>
      <c r="H153" s="4" t="n">
        <f aca="false">H152+1</f>
        <v>545</v>
      </c>
      <c r="I153" s="1" t="str">
        <f aca="false">"( WIRE "&amp;D153&amp;" )"</f>
        <v>( WIRE 551 )</v>
      </c>
      <c r="J153" s="1" t="str">
        <f aca="false">"X"&amp;$E153</f>
        <v>X2800</v>
      </c>
      <c r="K153" s="1" t="str">
        <f aca="false">"Y"&amp;F153</f>
        <v>Y610.098522298513</v>
      </c>
      <c r="L153" s="1" t="str">
        <f aca="false">"G111"</f>
        <v>G111</v>
      </c>
      <c r="N153" s="4" t="str">
        <f aca="false">"N"&amp;H153&amp;" "&amp;I153&amp;" "&amp;J153&amp;" "&amp;K153&amp;" "&amp;L153</f>
        <v>N545 ( WIRE 551 ) X2800 Y610.098522298513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7" t="s">
        <v>1</v>
      </c>
      <c r="E1" s="7" t="s">
        <v>2</v>
      </c>
      <c r="F1" s="7" t="s">
        <v>3</v>
      </c>
      <c r="G1" s="7" t="s">
        <v>12</v>
      </c>
      <c r="H1" s="7"/>
      <c r="I1" s="7" t="s">
        <v>16</v>
      </c>
      <c r="J1" s="7"/>
      <c r="K1" s="7"/>
      <c r="L1" s="7"/>
      <c r="M1" s="7"/>
      <c r="N1" s="7"/>
      <c r="O1" s="7" t="s">
        <v>4</v>
      </c>
    </row>
    <row r="2" customFormat="false" ht="13.8" hidden="false" customHeight="false" outlineLevel="0" collapsed="false">
      <c r="A2" s="1" t="s">
        <v>5</v>
      </c>
      <c r="B2" s="3" t="n">
        <v>5150</v>
      </c>
      <c r="D2" s="3" t="n">
        <f aca="false">V_FULL_B_Z2!D153</f>
        <v>551</v>
      </c>
      <c r="E2" s="1" t="n">
        <f aca="false">$B$2</f>
        <v>5150</v>
      </c>
      <c r="F2" s="1" t="n">
        <f aca="false">$B$3</f>
        <v>2299.16102229851</v>
      </c>
      <c r="G2" s="4"/>
      <c r="H2" s="4"/>
      <c r="I2" s="4" t="s">
        <v>17</v>
      </c>
      <c r="J2" s="4" t="str">
        <f aca="false">"( WIRE "&amp;D2&amp;" )"</f>
        <v>( WIRE 551 )</v>
      </c>
      <c r="K2" s="1" t="str">
        <f aca="false">"X"&amp;$E$2</f>
        <v>X5150</v>
      </c>
      <c r="L2" s="1" t="str">
        <f aca="false">"Y"&amp;F2</f>
        <v>Y2299.16102229851</v>
      </c>
      <c r="M2" s="1" t="str">
        <f aca="false">"G111"</f>
        <v>G111</v>
      </c>
      <c r="O2" s="4" t="str">
        <f aca="false">I2&amp;" "&amp;J2&amp;" "&amp;K2&amp;" "&amp;L2&amp;" "&amp;M2</f>
        <v>N1 ( WIRE 551 ) X5150 Y2299.16102229851 G111</v>
      </c>
    </row>
    <row r="3" customFormat="false" ht="13.8" hidden="false" customHeight="false" outlineLevel="0" collapsed="false">
      <c r="A3" s="1" t="s">
        <v>6</v>
      </c>
      <c r="B3" s="3" t="n">
        <f aca="false">V_FULL_B_Z2!F153+(B2-V_FULL_B_Z2!B2)*5.75/8</f>
        <v>2299.16102229851</v>
      </c>
      <c r="D3" s="1" t="n">
        <f aca="false">D2+$B$6</f>
        <v>552</v>
      </c>
      <c r="E3" s="1" t="n">
        <f aca="false">E2+$B$4</f>
        <v>5150</v>
      </c>
      <c r="F3" s="1" t="n">
        <f aca="false">F2+$B$5</f>
        <v>2293.41102229851</v>
      </c>
      <c r="I3" s="1" t="s">
        <v>18</v>
      </c>
      <c r="J3" s="1" t="str">
        <f aca="false">"( WIRE "&amp;D3&amp;" )"</f>
        <v>( WIRE 552 )</v>
      </c>
      <c r="K3" s="1" t="str">
        <f aca="false">"X"&amp;$E3</f>
        <v>X5150</v>
      </c>
      <c r="L3" s="1" t="str">
        <f aca="false">"Y"&amp;F3</f>
        <v>Y2293.41102229851</v>
      </c>
      <c r="M3" s="1" t="str">
        <f aca="false">"G111"</f>
        <v>G111</v>
      </c>
      <c r="O3" s="1" t="str">
        <f aca="false">I3&amp;" "&amp;J3&amp;" "&amp;K3&amp;" "&amp;L3&amp;" "&amp;M3</f>
        <v>N2 ( WIRE 552 ) X5150 Y2293.41102229851 G111</v>
      </c>
    </row>
    <row r="4" customFormat="false" ht="13.8" hidden="false" customHeight="false" outlineLevel="0" collapsed="false">
      <c r="A4" s="1" t="s">
        <v>7</v>
      </c>
      <c r="B4" s="3" t="n">
        <v>0</v>
      </c>
      <c r="D4" s="1" t="n">
        <f aca="false">D3+$B$6</f>
        <v>553</v>
      </c>
      <c r="E4" s="1" t="n">
        <f aca="false">E3+$B$4</f>
        <v>5150</v>
      </c>
      <c r="F4" s="1" t="n">
        <f aca="false">F3+$B$5</f>
        <v>2287.66102229851</v>
      </c>
      <c r="I4" s="1" t="s">
        <v>19</v>
      </c>
      <c r="J4" s="1" t="str">
        <f aca="false">"( WIRE "&amp;D4&amp;" )"</f>
        <v>( WIRE 553 )</v>
      </c>
      <c r="K4" s="1" t="str">
        <f aca="false">"X"&amp;$E4</f>
        <v>X5150</v>
      </c>
      <c r="L4" s="1" t="str">
        <f aca="false">"Y"&amp;F4</f>
        <v>Y2287.66102229851</v>
      </c>
      <c r="M4" s="1" t="str">
        <f aca="false">"G111"</f>
        <v>G111</v>
      </c>
      <c r="O4" s="1" t="str">
        <f aca="false">I4&amp;" "&amp;J4&amp;" "&amp;K4&amp;" "&amp;L4&amp;" "&amp;M4</f>
        <v>N3 ( WIRE 553 ) X5150 Y2287.66102229851 G111</v>
      </c>
    </row>
    <row r="5" customFormat="false" ht="13.8" hidden="false" customHeight="false" outlineLevel="0" collapsed="false">
      <c r="A5" s="1" t="s">
        <v>8</v>
      </c>
      <c r="B5" s="3" t="n">
        <v>-5.75</v>
      </c>
      <c r="D5" s="1" t="n">
        <f aca="false">D4+$B$6</f>
        <v>554</v>
      </c>
      <c r="E5" s="1" t="n">
        <f aca="false">E4+$B$4</f>
        <v>5150</v>
      </c>
      <c r="F5" s="1" t="n">
        <f aca="false">F4+$B$5</f>
        <v>2281.91102229851</v>
      </c>
      <c r="I5" s="1" t="s">
        <v>20</v>
      </c>
      <c r="J5" s="1" t="str">
        <f aca="false">"( WIRE "&amp;D5&amp;" )"</f>
        <v>( WIRE 554 )</v>
      </c>
      <c r="K5" s="1" t="str">
        <f aca="false">"X"&amp;$E5</f>
        <v>X5150</v>
      </c>
      <c r="L5" s="1" t="str">
        <f aca="false">"Y"&amp;F5</f>
        <v>Y2281.91102229851</v>
      </c>
      <c r="M5" s="1" t="str">
        <f aca="false">"G111"</f>
        <v>G111</v>
      </c>
      <c r="O5" s="1" t="str">
        <f aca="false">I5&amp;" "&amp;J5&amp;" "&amp;K5&amp;" "&amp;L5&amp;" "&amp;M5</f>
        <v>N4 ( WIRE 554 ) X5150 Y2281.91102229851 G111</v>
      </c>
    </row>
    <row r="6" customFormat="false" ht="13.8" hidden="false" customHeight="false" outlineLevel="0" collapsed="false">
      <c r="A6" s="1" t="s">
        <v>15</v>
      </c>
      <c r="B6" s="3" t="n">
        <v>1</v>
      </c>
      <c r="D6" s="1" t="n">
        <f aca="false">D5+$B$6</f>
        <v>555</v>
      </c>
      <c r="E6" s="1" t="n">
        <f aca="false">E5+$B$4</f>
        <v>5150</v>
      </c>
      <c r="F6" s="1" t="n">
        <f aca="false">F5+$B$5</f>
        <v>2276.16102229851</v>
      </c>
      <c r="I6" s="1" t="s">
        <v>21</v>
      </c>
      <c r="J6" s="1" t="str">
        <f aca="false">"( WIRE "&amp;D6&amp;" )"</f>
        <v>( WIRE 555 )</v>
      </c>
      <c r="K6" s="1" t="str">
        <f aca="false">"X"&amp;$E6</f>
        <v>X5150</v>
      </c>
      <c r="L6" s="1" t="str">
        <f aca="false">"Y"&amp;F6</f>
        <v>Y2276.16102229851</v>
      </c>
      <c r="M6" s="1" t="str">
        <f aca="false">"G111"</f>
        <v>G111</v>
      </c>
      <c r="O6" s="1" t="str">
        <f aca="false">I6&amp;" "&amp;J6&amp;" "&amp;K6&amp;" "&amp;L6&amp;" "&amp;M6</f>
        <v>N5 ( WIRE 555 ) X5150 Y2276.16102229851 G111</v>
      </c>
    </row>
    <row r="7" customFormat="false" ht="13.8" hidden="false" customHeight="false" outlineLevel="0" collapsed="false">
      <c r="D7" s="1" t="n">
        <f aca="false">D6+$B$6</f>
        <v>556</v>
      </c>
      <c r="E7" s="1" t="n">
        <f aca="false">E6+$B$4</f>
        <v>5150</v>
      </c>
      <c r="F7" s="1" t="n">
        <f aca="false">F6+$B$5</f>
        <v>2270.41102229851</v>
      </c>
      <c r="I7" s="1" t="s">
        <v>22</v>
      </c>
      <c r="J7" s="1" t="str">
        <f aca="false">"( WIRE "&amp;D7&amp;" )"</f>
        <v>( WIRE 556 )</v>
      </c>
      <c r="K7" s="1" t="str">
        <f aca="false">"X"&amp;$E7</f>
        <v>X5150</v>
      </c>
      <c r="L7" s="1" t="str">
        <f aca="false">"Y"&amp;F7</f>
        <v>Y2270.41102229851</v>
      </c>
      <c r="M7" s="1" t="str">
        <f aca="false">"G111"</f>
        <v>G111</v>
      </c>
      <c r="O7" s="1" t="str">
        <f aca="false">I7&amp;" "&amp;J7&amp;" "&amp;K7&amp;" "&amp;L7&amp;" "&amp;M7</f>
        <v>N6 ( WIRE 556 ) X5150 Y2270.41102229851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557</v>
      </c>
      <c r="E8" s="1" t="n">
        <f aca="false">E7+$B$4</f>
        <v>5150</v>
      </c>
      <c r="F8" s="1" t="n">
        <f aca="false">F7+$B$5</f>
        <v>2264.66102229851</v>
      </c>
      <c r="I8" s="1" t="s">
        <v>23</v>
      </c>
      <c r="J8" s="1" t="str">
        <f aca="false">"( WIRE "&amp;D8&amp;" )"</f>
        <v>( WIRE 557 )</v>
      </c>
      <c r="K8" s="1" t="str">
        <f aca="false">"X"&amp;$E8</f>
        <v>X5150</v>
      </c>
      <c r="L8" s="1" t="str">
        <f aca="false">"Y"&amp;F8</f>
        <v>Y2264.66102229851</v>
      </c>
      <c r="M8" s="1" t="str">
        <f aca="false">"G111"</f>
        <v>G111</v>
      </c>
      <c r="O8" s="1" t="str">
        <f aca="false">I8&amp;" "&amp;J8&amp;" "&amp;K8&amp;" "&amp;L8&amp;" "&amp;M8</f>
        <v>N7 ( WIRE 557 ) X5150 Y2264.66102229851 G111</v>
      </c>
    </row>
    <row r="9" customFormat="false" ht="13.8" hidden="false" customHeight="false" outlineLevel="0" collapsed="false">
      <c r="A9" s="1" t="s">
        <v>12</v>
      </c>
      <c r="B9" s="3" t="n">
        <v>99</v>
      </c>
      <c r="D9" s="1" t="n">
        <f aca="false">D8+$B$6</f>
        <v>558</v>
      </c>
      <c r="E9" s="1" t="n">
        <f aca="false">E8+$B$4</f>
        <v>5150</v>
      </c>
      <c r="F9" s="1" t="n">
        <f aca="false">F8+$B$5</f>
        <v>2258.91102229851</v>
      </c>
      <c r="I9" s="1" t="s">
        <v>24</v>
      </c>
      <c r="J9" s="1" t="str">
        <f aca="false">"( WIRE "&amp;D9&amp;" )"</f>
        <v>( WIRE 558 )</v>
      </c>
      <c r="K9" s="1" t="str">
        <f aca="false">"X"&amp;$E9</f>
        <v>X5150</v>
      </c>
      <c r="L9" s="1" t="str">
        <f aca="false">"Y"&amp;F9</f>
        <v>Y2258.91102229851</v>
      </c>
      <c r="M9" s="1" t="str">
        <f aca="false">"G111"</f>
        <v>G111</v>
      </c>
      <c r="O9" s="1" t="str">
        <f aca="false">I9&amp;" "&amp;J9&amp;" "&amp;K9&amp;" "&amp;L9&amp;" "&amp;M9</f>
        <v>N8 ( WIRE 558 ) X5150 Y2258.91102229851 G111</v>
      </c>
    </row>
    <row r="10" customFormat="false" ht="13.8" hidden="false" customHeight="false" outlineLevel="0" collapsed="false">
      <c r="D10" s="1" t="n">
        <f aca="false">D9+$B$6</f>
        <v>559</v>
      </c>
      <c r="E10" s="1" t="n">
        <f aca="false">E9+$B$4</f>
        <v>5150</v>
      </c>
      <c r="F10" s="1" t="n">
        <f aca="false">F9+$B$5</f>
        <v>2253.16102229851</v>
      </c>
      <c r="I10" s="1" t="s">
        <v>25</v>
      </c>
      <c r="J10" s="1" t="str">
        <f aca="false">"( WIRE "&amp;D10&amp;" )"</f>
        <v>( WIRE 559 )</v>
      </c>
      <c r="K10" s="1" t="str">
        <f aca="false">"X"&amp;$E10</f>
        <v>X5150</v>
      </c>
      <c r="L10" s="1" t="str">
        <f aca="false">"Y"&amp;F10</f>
        <v>Y2253.16102229851</v>
      </c>
      <c r="M10" s="1" t="str">
        <f aca="false">"G111"</f>
        <v>G111</v>
      </c>
      <c r="O10" s="1" t="str">
        <f aca="false">I10&amp;" "&amp;J10&amp;" "&amp;K10&amp;" "&amp;L10&amp;" "&amp;M10</f>
        <v>N9 ( WIRE 559 ) X5150 Y2253.16102229851 G111</v>
      </c>
    </row>
    <row r="11" customFormat="false" ht="13.8" hidden="false" customHeight="false" outlineLevel="0" collapsed="false">
      <c r="D11" s="1" t="n">
        <f aca="false">D10+$B$6</f>
        <v>560</v>
      </c>
      <c r="E11" s="1" t="n">
        <f aca="false">E10+$B$4</f>
        <v>5150</v>
      </c>
      <c r="F11" s="1" t="n">
        <f aca="false">F10+$B$5</f>
        <v>2247.41102229851</v>
      </c>
      <c r="I11" s="1" t="s">
        <v>26</v>
      </c>
      <c r="J11" s="1" t="str">
        <f aca="false">"( WIRE "&amp;D11&amp;" )"</f>
        <v>( WIRE 560 )</v>
      </c>
      <c r="K11" s="1" t="str">
        <f aca="false">"X"&amp;$E11</f>
        <v>X5150</v>
      </c>
      <c r="L11" s="1" t="str">
        <f aca="false">"Y"&amp;F11</f>
        <v>Y2247.41102229851</v>
      </c>
      <c r="M11" s="1" t="str">
        <f aca="false">"G111"</f>
        <v>G111</v>
      </c>
      <c r="O11" s="1" t="str">
        <f aca="false">I11&amp;" "&amp;J11&amp;" "&amp;K11&amp;" "&amp;L11&amp;" "&amp;M11</f>
        <v>N10 ( WIRE 560 ) X5150 Y2247.41102229851 G111</v>
      </c>
    </row>
    <row r="12" customFormat="false" ht="13.8" hidden="false" customHeight="false" outlineLevel="0" collapsed="false">
      <c r="D12" s="1" t="n">
        <f aca="false">D11+$B$6</f>
        <v>561</v>
      </c>
      <c r="E12" s="1" t="n">
        <f aca="false">E11+$B$4</f>
        <v>5150</v>
      </c>
      <c r="F12" s="1" t="n">
        <f aca="false">F11+$B$5</f>
        <v>2241.66102229851</v>
      </c>
      <c r="I12" s="1" t="s">
        <v>27</v>
      </c>
      <c r="J12" s="1" t="str">
        <f aca="false">"( WIRE "&amp;D12&amp;" )"</f>
        <v>( WIRE 561 )</v>
      </c>
      <c r="K12" s="1" t="str">
        <f aca="false">"X"&amp;$E12</f>
        <v>X5150</v>
      </c>
      <c r="L12" s="1" t="str">
        <f aca="false">"Y"&amp;F12</f>
        <v>Y2241.66102229851</v>
      </c>
      <c r="M12" s="1" t="str">
        <f aca="false">"G111"</f>
        <v>G111</v>
      </c>
      <c r="O12" s="1" t="str">
        <f aca="false">I12&amp;" "&amp;J12&amp;" "&amp;K12&amp;" "&amp;L12&amp;" "&amp;M12</f>
        <v>N11 ( WIRE 561 ) X5150 Y2241.66102229851 G111</v>
      </c>
    </row>
    <row r="13" customFormat="false" ht="13.8" hidden="false" customHeight="false" outlineLevel="0" collapsed="false">
      <c r="D13" s="1" t="n">
        <f aca="false">D12+$B$6</f>
        <v>562</v>
      </c>
      <c r="E13" s="1" t="n">
        <f aca="false">E12+$B$4</f>
        <v>5150</v>
      </c>
      <c r="F13" s="1" t="n">
        <f aca="false">F12+$B$5</f>
        <v>2235.91102229851</v>
      </c>
      <c r="I13" s="1" t="s">
        <v>28</v>
      </c>
      <c r="J13" s="1" t="str">
        <f aca="false">"( WIRE "&amp;D13&amp;" )"</f>
        <v>( WIRE 562 )</v>
      </c>
      <c r="K13" s="1" t="str">
        <f aca="false">"X"&amp;$E13</f>
        <v>X5150</v>
      </c>
      <c r="L13" s="1" t="str">
        <f aca="false">"Y"&amp;F13</f>
        <v>Y2235.91102229851</v>
      </c>
      <c r="M13" s="1" t="str">
        <f aca="false">"G111"</f>
        <v>G111</v>
      </c>
      <c r="O13" s="1" t="str">
        <f aca="false">I13&amp;" "&amp;J13&amp;" "&amp;K13&amp;" "&amp;L13&amp;" "&amp;M13</f>
        <v>N12 ( WIRE 562 ) X5150 Y2235.91102229851 G111</v>
      </c>
    </row>
    <row r="14" customFormat="false" ht="13.8" hidden="false" customHeight="false" outlineLevel="0" collapsed="false">
      <c r="D14" s="1" t="n">
        <f aca="false">D13+$B$6</f>
        <v>563</v>
      </c>
      <c r="E14" s="1" t="n">
        <f aca="false">E13+$B$4</f>
        <v>5150</v>
      </c>
      <c r="F14" s="1" t="n">
        <f aca="false">F13+$B$5</f>
        <v>2230.16102229851</v>
      </c>
      <c r="I14" s="1" t="s">
        <v>29</v>
      </c>
      <c r="J14" s="1" t="str">
        <f aca="false">"( WIRE "&amp;D14&amp;" )"</f>
        <v>( WIRE 563 )</v>
      </c>
      <c r="K14" s="1" t="str">
        <f aca="false">"X"&amp;$E14</f>
        <v>X5150</v>
      </c>
      <c r="L14" s="1" t="str">
        <f aca="false">"Y"&amp;F14</f>
        <v>Y2230.16102229851</v>
      </c>
      <c r="M14" s="1" t="str">
        <f aca="false">"G111"</f>
        <v>G111</v>
      </c>
      <c r="O14" s="1" t="str">
        <f aca="false">I14&amp;" "&amp;J14&amp;" "&amp;K14&amp;" "&amp;L14&amp;" "&amp;M14</f>
        <v>N13 ( WIRE 563 ) X5150 Y2230.16102229851 G111</v>
      </c>
    </row>
    <row r="15" customFormat="false" ht="13.8" hidden="false" customHeight="false" outlineLevel="0" collapsed="false">
      <c r="D15" s="1" t="n">
        <f aca="false">D14+$B$6</f>
        <v>564</v>
      </c>
      <c r="E15" s="1" t="n">
        <f aca="false">E14+$B$4</f>
        <v>5150</v>
      </c>
      <c r="F15" s="1" t="n">
        <f aca="false">F14+$B$5</f>
        <v>2224.41102229851</v>
      </c>
      <c r="I15" s="1" t="s">
        <v>30</v>
      </c>
      <c r="J15" s="1" t="str">
        <f aca="false">"( WIRE "&amp;D15&amp;" )"</f>
        <v>( WIRE 564 )</v>
      </c>
      <c r="K15" s="1" t="str">
        <f aca="false">"X"&amp;$E15</f>
        <v>X5150</v>
      </c>
      <c r="L15" s="1" t="str">
        <f aca="false">"Y"&amp;F15</f>
        <v>Y2224.41102229851</v>
      </c>
      <c r="M15" s="1" t="str">
        <f aca="false">"G111"</f>
        <v>G111</v>
      </c>
      <c r="O15" s="1" t="str">
        <f aca="false">I15&amp;" "&amp;J15&amp;" "&amp;K15&amp;" "&amp;L15&amp;" "&amp;M15</f>
        <v>N14 ( WIRE 564 ) X5150 Y2224.41102229851 G111</v>
      </c>
    </row>
    <row r="16" customFormat="false" ht="13.8" hidden="false" customHeight="false" outlineLevel="0" collapsed="false">
      <c r="D16" s="1" t="n">
        <f aca="false">D15+$B$6</f>
        <v>565</v>
      </c>
      <c r="E16" s="1" t="n">
        <f aca="false">E15+$B$4</f>
        <v>5150</v>
      </c>
      <c r="F16" s="1" t="n">
        <f aca="false">F15+$B$5</f>
        <v>2218.66102229851</v>
      </c>
      <c r="I16" s="1" t="s">
        <v>31</v>
      </c>
      <c r="J16" s="1" t="str">
        <f aca="false">"( WIRE "&amp;D16&amp;" )"</f>
        <v>( WIRE 565 )</v>
      </c>
      <c r="K16" s="1" t="str">
        <f aca="false">"X"&amp;$E16</f>
        <v>X5150</v>
      </c>
      <c r="L16" s="1" t="str">
        <f aca="false">"Y"&amp;F16</f>
        <v>Y2218.66102229851</v>
      </c>
      <c r="M16" s="1" t="str">
        <f aca="false">"G111"</f>
        <v>G111</v>
      </c>
      <c r="O16" s="1" t="str">
        <f aca="false">I16&amp;" "&amp;J16&amp;" "&amp;K16&amp;" "&amp;L16&amp;" "&amp;M16</f>
        <v>N15 ( WIRE 565 ) X5150 Y2218.66102229851 G111</v>
      </c>
    </row>
    <row r="17" customFormat="false" ht="13.8" hidden="false" customHeight="false" outlineLevel="0" collapsed="false">
      <c r="D17" s="1" t="n">
        <f aca="false">D16+$B$6</f>
        <v>566</v>
      </c>
      <c r="E17" s="1" t="n">
        <f aca="false">E16+$B$4</f>
        <v>5150</v>
      </c>
      <c r="F17" s="1" t="n">
        <f aca="false">F16+$B$5</f>
        <v>2212.91102229851</v>
      </c>
      <c r="I17" s="1" t="s">
        <v>32</v>
      </c>
      <c r="J17" s="1" t="str">
        <f aca="false">"( WIRE "&amp;D17&amp;" )"</f>
        <v>( WIRE 566 )</v>
      </c>
      <c r="K17" s="1" t="str">
        <f aca="false">"X"&amp;$E17</f>
        <v>X5150</v>
      </c>
      <c r="L17" s="1" t="str">
        <f aca="false">"Y"&amp;F17</f>
        <v>Y2212.91102229851</v>
      </c>
      <c r="M17" s="1" t="str">
        <f aca="false">"G111"</f>
        <v>G111</v>
      </c>
      <c r="O17" s="1" t="str">
        <f aca="false">I17&amp;" "&amp;J17&amp;" "&amp;K17&amp;" "&amp;L17&amp;" "&amp;M17</f>
        <v>N16 ( WIRE 566 ) X5150 Y2212.91102229851 G111</v>
      </c>
    </row>
    <row r="18" customFormat="false" ht="13.8" hidden="false" customHeight="false" outlineLevel="0" collapsed="false">
      <c r="D18" s="1" t="n">
        <f aca="false">D17+$B$6</f>
        <v>567</v>
      </c>
      <c r="E18" s="1" t="n">
        <f aca="false">E17+$B$4</f>
        <v>5150</v>
      </c>
      <c r="F18" s="1" t="n">
        <f aca="false">F17+$B$5</f>
        <v>2207.16102229851</v>
      </c>
      <c r="I18" s="1" t="s">
        <v>33</v>
      </c>
      <c r="J18" s="1" t="str">
        <f aca="false">"( WIRE "&amp;D18&amp;" )"</f>
        <v>( WIRE 567 )</v>
      </c>
      <c r="K18" s="1" t="str">
        <f aca="false">"X"&amp;$E18</f>
        <v>X5150</v>
      </c>
      <c r="L18" s="1" t="str">
        <f aca="false">"Y"&amp;F18</f>
        <v>Y2207.16102229851</v>
      </c>
      <c r="M18" s="1" t="str">
        <f aca="false">"G111"</f>
        <v>G111</v>
      </c>
      <c r="O18" s="1" t="str">
        <f aca="false">I18&amp;" "&amp;J18&amp;" "&amp;K18&amp;" "&amp;L18&amp;" "&amp;M18</f>
        <v>N17 ( WIRE 567 ) X5150 Y2207.16102229851 G111</v>
      </c>
    </row>
    <row r="19" customFormat="false" ht="13.8" hidden="false" customHeight="false" outlineLevel="0" collapsed="false">
      <c r="D19" s="1" t="n">
        <f aca="false">D18+$B$6</f>
        <v>568</v>
      </c>
      <c r="E19" s="1" t="n">
        <f aca="false">E18+$B$4</f>
        <v>5150</v>
      </c>
      <c r="F19" s="1" t="n">
        <f aca="false">F18+$B$5</f>
        <v>2201.41102229851</v>
      </c>
      <c r="I19" s="1" t="s">
        <v>34</v>
      </c>
      <c r="J19" s="1" t="str">
        <f aca="false">"( WIRE "&amp;D19&amp;" )"</f>
        <v>( WIRE 568 )</v>
      </c>
      <c r="K19" s="1" t="str">
        <f aca="false">"X"&amp;$E19</f>
        <v>X5150</v>
      </c>
      <c r="L19" s="1" t="str">
        <f aca="false">"Y"&amp;F19</f>
        <v>Y2201.41102229851</v>
      </c>
      <c r="M19" s="1" t="str">
        <f aca="false">"G111"</f>
        <v>G111</v>
      </c>
      <c r="O19" s="1" t="str">
        <f aca="false">I19&amp;" "&amp;J19&amp;" "&amp;K19&amp;" "&amp;L19&amp;" "&amp;M19</f>
        <v>N18 ( WIRE 568 ) X5150 Y2201.41102229851 G111</v>
      </c>
    </row>
    <row r="20" customFormat="false" ht="13.8" hidden="false" customHeight="false" outlineLevel="0" collapsed="false">
      <c r="D20" s="1" t="n">
        <f aca="false">D19+$B$6</f>
        <v>569</v>
      </c>
      <c r="E20" s="1" t="n">
        <f aca="false">E19+$B$4</f>
        <v>5150</v>
      </c>
      <c r="F20" s="1" t="n">
        <f aca="false">F19+$B$5</f>
        <v>2195.66102229851</v>
      </c>
      <c r="I20" s="1" t="s">
        <v>35</v>
      </c>
      <c r="J20" s="1" t="str">
        <f aca="false">"( WIRE "&amp;D20&amp;" )"</f>
        <v>( WIRE 569 )</v>
      </c>
      <c r="K20" s="1" t="str">
        <f aca="false">"X"&amp;$E20</f>
        <v>X5150</v>
      </c>
      <c r="L20" s="1" t="str">
        <f aca="false">"Y"&amp;F20</f>
        <v>Y2195.66102229851</v>
      </c>
      <c r="M20" s="1" t="str">
        <f aca="false">"G111"</f>
        <v>G111</v>
      </c>
      <c r="O20" s="1" t="str">
        <f aca="false">I20&amp;" "&amp;J20&amp;" "&amp;K20&amp;" "&amp;L20&amp;" "&amp;M20</f>
        <v>N19 ( WIRE 569 ) X5150 Y2195.66102229851 G111</v>
      </c>
    </row>
    <row r="21" customFormat="false" ht="13.8" hidden="false" customHeight="false" outlineLevel="0" collapsed="false">
      <c r="D21" s="1" t="n">
        <f aca="false">D20+$B$6</f>
        <v>570</v>
      </c>
      <c r="E21" s="1" t="n">
        <f aca="false">E20+$B$4</f>
        <v>5150</v>
      </c>
      <c r="F21" s="1" t="n">
        <f aca="false">F20+$B$5</f>
        <v>2189.91102229851</v>
      </c>
      <c r="I21" s="1" t="s">
        <v>36</v>
      </c>
      <c r="J21" s="1" t="str">
        <f aca="false">"( WIRE "&amp;D21&amp;" )"</f>
        <v>( WIRE 570 )</v>
      </c>
      <c r="K21" s="1" t="str">
        <f aca="false">"X"&amp;$E21</f>
        <v>X5150</v>
      </c>
      <c r="L21" s="1" t="str">
        <f aca="false">"Y"&amp;F21</f>
        <v>Y2189.91102229851</v>
      </c>
      <c r="M21" s="1" t="str">
        <f aca="false">"G111"</f>
        <v>G111</v>
      </c>
      <c r="O21" s="1" t="str">
        <f aca="false">I21&amp;" "&amp;J21&amp;" "&amp;K21&amp;" "&amp;L21&amp;" "&amp;M21</f>
        <v>N20 ( WIRE 570 ) X5150 Y2189.91102229851 G111</v>
      </c>
    </row>
    <row r="22" customFormat="false" ht="13.8" hidden="false" customHeight="false" outlineLevel="0" collapsed="false">
      <c r="D22" s="1" t="n">
        <f aca="false">D21+$B$6</f>
        <v>571</v>
      </c>
      <c r="E22" s="1" t="n">
        <f aca="false">E21+$B$4</f>
        <v>5150</v>
      </c>
      <c r="F22" s="1" t="n">
        <f aca="false">F21+$B$5</f>
        <v>2184.16102229851</v>
      </c>
      <c r="I22" s="1" t="s">
        <v>37</v>
      </c>
      <c r="J22" s="1" t="str">
        <f aca="false">"( WIRE "&amp;D22&amp;" )"</f>
        <v>( WIRE 571 )</v>
      </c>
      <c r="K22" s="1" t="str">
        <f aca="false">"X"&amp;$E22</f>
        <v>X5150</v>
      </c>
      <c r="L22" s="1" t="str">
        <f aca="false">"Y"&amp;F22</f>
        <v>Y2184.16102229851</v>
      </c>
      <c r="M22" s="1" t="str">
        <f aca="false">"G111"</f>
        <v>G111</v>
      </c>
      <c r="O22" s="1" t="str">
        <f aca="false">I22&amp;" "&amp;J22&amp;" "&amp;K22&amp;" "&amp;L22&amp;" "&amp;M22</f>
        <v>N21 ( WIRE 571 ) X5150 Y2184.16102229851 G111</v>
      </c>
    </row>
    <row r="23" customFormat="false" ht="13.8" hidden="false" customHeight="false" outlineLevel="0" collapsed="false">
      <c r="D23" s="1" t="n">
        <f aca="false">D22+$B$6</f>
        <v>572</v>
      </c>
      <c r="E23" s="1" t="n">
        <f aca="false">E22+$B$4</f>
        <v>5150</v>
      </c>
      <c r="F23" s="1" t="n">
        <f aca="false">F22+$B$5</f>
        <v>2178.41102229851</v>
      </c>
      <c r="I23" s="1" t="s">
        <v>38</v>
      </c>
      <c r="J23" s="1" t="str">
        <f aca="false">"( WIRE "&amp;D23&amp;" )"</f>
        <v>( WIRE 572 )</v>
      </c>
      <c r="K23" s="1" t="str">
        <f aca="false">"X"&amp;$E23</f>
        <v>X5150</v>
      </c>
      <c r="L23" s="1" t="str">
        <f aca="false">"Y"&amp;F23</f>
        <v>Y2178.41102229851</v>
      </c>
      <c r="M23" s="1" t="str">
        <f aca="false">"G111"</f>
        <v>G111</v>
      </c>
      <c r="O23" s="1" t="str">
        <f aca="false">I23&amp;" "&amp;J23&amp;" "&amp;K23&amp;" "&amp;L23&amp;" "&amp;M23</f>
        <v>N22 ( WIRE 572 ) X5150 Y2178.41102229851 G111</v>
      </c>
    </row>
    <row r="24" customFormat="false" ht="13.8" hidden="false" customHeight="false" outlineLevel="0" collapsed="false">
      <c r="D24" s="1" t="n">
        <f aca="false">D23+$B$6</f>
        <v>573</v>
      </c>
      <c r="E24" s="1" t="n">
        <f aca="false">E23+$B$4</f>
        <v>5150</v>
      </c>
      <c r="F24" s="1" t="n">
        <f aca="false">F23+$B$5</f>
        <v>2172.66102229851</v>
      </c>
      <c r="I24" s="1" t="s">
        <v>39</v>
      </c>
      <c r="J24" s="1" t="str">
        <f aca="false">"( WIRE "&amp;D24&amp;" )"</f>
        <v>( WIRE 573 )</v>
      </c>
      <c r="K24" s="1" t="str">
        <f aca="false">"X"&amp;$E24</f>
        <v>X5150</v>
      </c>
      <c r="L24" s="1" t="str">
        <f aca="false">"Y"&amp;F24</f>
        <v>Y2172.66102229851</v>
      </c>
      <c r="M24" s="1" t="str">
        <f aca="false">"G111"</f>
        <v>G111</v>
      </c>
      <c r="O24" s="1" t="str">
        <f aca="false">I24&amp;" "&amp;J24&amp;" "&amp;K24&amp;" "&amp;L24&amp;" "&amp;M24</f>
        <v>N23 ( WIRE 573 ) X5150 Y2172.66102229851 G111</v>
      </c>
    </row>
    <row r="25" customFormat="false" ht="13.8" hidden="false" customHeight="false" outlineLevel="0" collapsed="false">
      <c r="D25" s="1" t="n">
        <f aca="false">D24+$B$6</f>
        <v>574</v>
      </c>
      <c r="E25" s="1" t="n">
        <f aca="false">E24+$B$4</f>
        <v>5150</v>
      </c>
      <c r="F25" s="1" t="n">
        <f aca="false">F24+$B$5</f>
        <v>2166.91102229851</v>
      </c>
      <c r="I25" s="1" t="s">
        <v>40</v>
      </c>
      <c r="J25" s="1" t="str">
        <f aca="false">"( WIRE "&amp;D25&amp;" )"</f>
        <v>( WIRE 574 )</v>
      </c>
      <c r="K25" s="1" t="str">
        <f aca="false">"X"&amp;$E25</f>
        <v>X5150</v>
      </c>
      <c r="L25" s="1" t="str">
        <f aca="false">"Y"&amp;F25</f>
        <v>Y2166.91102229851</v>
      </c>
      <c r="M25" s="1" t="str">
        <f aca="false">"G111"</f>
        <v>G111</v>
      </c>
      <c r="O25" s="1" t="str">
        <f aca="false">I25&amp;" "&amp;J25&amp;" "&amp;K25&amp;" "&amp;L25&amp;" "&amp;M25</f>
        <v>N24 ( WIRE 574 ) X5150 Y2166.91102229851 G111</v>
      </c>
    </row>
    <row r="26" customFormat="false" ht="13.8" hidden="false" customHeight="false" outlineLevel="0" collapsed="false">
      <c r="D26" s="1" t="n">
        <f aca="false">D25+$B$6</f>
        <v>575</v>
      </c>
      <c r="E26" s="1" t="n">
        <f aca="false">E25+$B$4</f>
        <v>5150</v>
      </c>
      <c r="F26" s="1" t="n">
        <f aca="false">F25+$B$5</f>
        <v>2161.16102229851</v>
      </c>
      <c r="I26" s="1" t="s">
        <v>41</v>
      </c>
      <c r="J26" s="1" t="str">
        <f aca="false">"( WIRE "&amp;D26&amp;" )"</f>
        <v>( WIRE 575 )</v>
      </c>
      <c r="K26" s="1" t="str">
        <f aca="false">"X"&amp;$E26</f>
        <v>X5150</v>
      </c>
      <c r="L26" s="1" t="str">
        <f aca="false">"Y"&amp;F26</f>
        <v>Y2161.16102229851</v>
      </c>
      <c r="M26" s="1" t="str">
        <f aca="false">"G111"</f>
        <v>G111</v>
      </c>
      <c r="O26" s="1" t="str">
        <f aca="false">I26&amp;" "&amp;J26&amp;" "&amp;K26&amp;" "&amp;L26&amp;" "&amp;M26</f>
        <v>N25 ( WIRE 575 ) X5150 Y2161.16102229851 G111</v>
      </c>
    </row>
    <row r="27" customFormat="false" ht="13.8" hidden="false" customHeight="false" outlineLevel="0" collapsed="false">
      <c r="D27" s="1" t="n">
        <f aca="false">D26+$B$6</f>
        <v>576</v>
      </c>
      <c r="E27" s="1" t="n">
        <f aca="false">E26+$B$4</f>
        <v>5150</v>
      </c>
      <c r="F27" s="1" t="n">
        <f aca="false">F26+$B$5</f>
        <v>2155.41102229851</v>
      </c>
      <c r="I27" s="1" t="s">
        <v>42</v>
      </c>
      <c r="J27" s="1" t="str">
        <f aca="false">"( WIRE "&amp;D27&amp;" )"</f>
        <v>( WIRE 576 )</v>
      </c>
      <c r="K27" s="1" t="str">
        <f aca="false">"X"&amp;$E27</f>
        <v>X5150</v>
      </c>
      <c r="L27" s="1" t="str">
        <f aca="false">"Y"&amp;F27</f>
        <v>Y2155.41102229851</v>
      </c>
      <c r="M27" s="1" t="str">
        <f aca="false">"G111"</f>
        <v>G111</v>
      </c>
      <c r="O27" s="1" t="str">
        <f aca="false">I27&amp;" "&amp;J27&amp;" "&amp;K27&amp;" "&amp;L27&amp;" "&amp;M27</f>
        <v>N26 ( WIRE 576 ) X5150 Y2155.41102229851 G111</v>
      </c>
    </row>
    <row r="28" customFormat="false" ht="13.8" hidden="false" customHeight="false" outlineLevel="0" collapsed="false">
      <c r="D28" s="1" t="n">
        <f aca="false">D27+$B$6</f>
        <v>577</v>
      </c>
      <c r="E28" s="1" t="n">
        <f aca="false">E27+$B$4</f>
        <v>5150</v>
      </c>
      <c r="F28" s="1" t="n">
        <f aca="false">F27+$B$5</f>
        <v>2149.66102229851</v>
      </c>
      <c r="I28" s="1" t="s">
        <v>43</v>
      </c>
      <c r="J28" s="1" t="str">
        <f aca="false">"( WIRE "&amp;D28&amp;" )"</f>
        <v>( WIRE 577 )</v>
      </c>
      <c r="K28" s="1" t="str">
        <f aca="false">"X"&amp;$E28</f>
        <v>X5150</v>
      </c>
      <c r="L28" s="1" t="str">
        <f aca="false">"Y"&amp;F28</f>
        <v>Y2149.66102229851</v>
      </c>
      <c r="M28" s="1" t="str">
        <f aca="false">"G111"</f>
        <v>G111</v>
      </c>
      <c r="O28" s="1" t="str">
        <f aca="false">I28&amp;" "&amp;J28&amp;" "&amp;K28&amp;" "&amp;L28&amp;" "&amp;M28</f>
        <v>N27 ( WIRE 577 ) X5150 Y2149.66102229851 G111</v>
      </c>
    </row>
    <row r="29" customFormat="false" ht="13.8" hidden="false" customHeight="false" outlineLevel="0" collapsed="false">
      <c r="D29" s="1" t="n">
        <f aca="false">D28+$B$6</f>
        <v>578</v>
      </c>
      <c r="E29" s="1" t="n">
        <f aca="false">E28+$B$4</f>
        <v>5150</v>
      </c>
      <c r="F29" s="1" t="n">
        <f aca="false">F28+$B$5</f>
        <v>2143.91102229851</v>
      </c>
      <c r="I29" s="1" t="s">
        <v>44</v>
      </c>
      <c r="J29" s="1" t="str">
        <f aca="false">"( WIRE "&amp;D29&amp;" )"</f>
        <v>( WIRE 578 )</v>
      </c>
      <c r="K29" s="1" t="str">
        <f aca="false">"X"&amp;$E29</f>
        <v>X5150</v>
      </c>
      <c r="L29" s="1" t="str">
        <f aca="false">"Y"&amp;F29</f>
        <v>Y2143.91102229851</v>
      </c>
      <c r="M29" s="1" t="str">
        <f aca="false">"G111"</f>
        <v>G111</v>
      </c>
      <c r="O29" s="1" t="str">
        <f aca="false">I29&amp;" "&amp;J29&amp;" "&amp;K29&amp;" "&amp;L29&amp;" "&amp;M29</f>
        <v>N28 ( WIRE 578 ) X5150 Y2143.91102229851 G111</v>
      </c>
    </row>
    <row r="30" customFormat="false" ht="13.8" hidden="false" customHeight="false" outlineLevel="0" collapsed="false">
      <c r="D30" s="1" t="n">
        <f aca="false">D29+$B$6</f>
        <v>579</v>
      </c>
      <c r="E30" s="1" t="n">
        <f aca="false">E29+$B$4</f>
        <v>5150</v>
      </c>
      <c r="F30" s="1" t="n">
        <f aca="false">F29+$B$5</f>
        <v>2138.16102229851</v>
      </c>
      <c r="I30" s="1" t="s">
        <v>45</v>
      </c>
      <c r="J30" s="1" t="str">
        <f aca="false">"( WIRE "&amp;D30&amp;" )"</f>
        <v>( WIRE 579 )</v>
      </c>
      <c r="K30" s="1" t="str">
        <f aca="false">"X"&amp;$E30</f>
        <v>X5150</v>
      </c>
      <c r="L30" s="1" t="str">
        <f aca="false">"Y"&amp;F30</f>
        <v>Y2138.16102229851</v>
      </c>
      <c r="M30" s="1" t="str">
        <f aca="false">"G111"</f>
        <v>G111</v>
      </c>
      <c r="O30" s="1" t="str">
        <f aca="false">I30&amp;" "&amp;J30&amp;" "&amp;K30&amp;" "&amp;L30&amp;" "&amp;M30</f>
        <v>N29 ( WIRE 579 ) X5150 Y2138.16102229851 G111</v>
      </c>
    </row>
    <row r="31" customFormat="false" ht="13.8" hidden="false" customHeight="false" outlineLevel="0" collapsed="false">
      <c r="D31" s="1" t="n">
        <f aca="false">D30+$B$6</f>
        <v>580</v>
      </c>
      <c r="E31" s="1" t="n">
        <f aca="false">E30+$B$4</f>
        <v>5150</v>
      </c>
      <c r="F31" s="1" t="n">
        <f aca="false">F30+$B$5</f>
        <v>2132.41102229851</v>
      </c>
      <c r="I31" s="1" t="s">
        <v>46</v>
      </c>
      <c r="J31" s="1" t="str">
        <f aca="false">"( WIRE "&amp;D31&amp;" )"</f>
        <v>( WIRE 580 )</v>
      </c>
      <c r="K31" s="1" t="str">
        <f aca="false">"X"&amp;$E31</f>
        <v>X5150</v>
      </c>
      <c r="L31" s="1" t="str">
        <f aca="false">"Y"&amp;F31</f>
        <v>Y2132.41102229851</v>
      </c>
      <c r="M31" s="1" t="str">
        <f aca="false">"G111"</f>
        <v>G111</v>
      </c>
      <c r="O31" s="1" t="str">
        <f aca="false">I31&amp;" "&amp;J31&amp;" "&amp;K31&amp;" "&amp;L31&amp;" "&amp;M31</f>
        <v>N30 ( WIRE 580 ) X5150 Y2132.41102229851 G111</v>
      </c>
    </row>
    <row r="32" customFormat="false" ht="13.8" hidden="false" customHeight="false" outlineLevel="0" collapsed="false">
      <c r="D32" s="1" t="n">
        <f aca="false">D31+$B$6</f>
        <v>581</v>
      </c>
      <c r="E32" s="1" t="n">
        <f aca="false">E31+$B$4</f>
        <v>5150</v>
      </c>
      <c r="F32" s="1" t="n">
        <f aca="false">F31+$B$5</f>
        <v>2126.66102229851</v>
      </c>
      <c r="I32" s="1" t="s">
        <v>47</v>
      </c>
      <c r="J32" s="1" t="str">
        <f aca="false">"( WIRE "&amp;D32&amp;" )"</f>
        <v>( WIRE 581 )</v>
      </c>
      <c r="K32" s="1" t="str">
        <f aca="false">"X"&amp;$E32</f>
        <v>X5150</v>
      </c>
      <c r="L32" s="1" t="str">
        <f aca="false">"Y"&amp;F32</f>
        <v>Y2126.66102229851</v>
      </c>
      <c r="M32" s="1" t="str">
        <f aca="false">"G111"</f>
        <v>G111</v>
      </c>
      <c r="O32" s="1" t="str">
        <f aca="false">I32&amp;" "&amp;J32&amp;" "&amp;K32&amp;" "&amp;L32&amp;" "&amp;M32</f>
        <v>N31 ( WIRE 581 ) X5150 Y2126.66102229851 G111</v>
      </c>
    </row>
    <row r="33" customFormat="false" ht="13.8" hidden="false" customHeight="false" outlineLevel="0" collapsed="false">
      <c r="D33" s="1" t="n">
        <f aca="false">D32+$B$6</f>
        <v>582</v>
      </c>
      <c r="E33" s="1" t="n">
        <f aca="false">E32+$B$4</f>
        <v>5150</v>
      </c>
      <c r="F33" s="1" t="n">
        <f aca="false">F32+$B$5</f>
        <v>2120.91102229851</v>
      </c>
      <c r="I33" s="1" t="s">
        <v>48</v>
      </c>
      <c r="J33" s="1" t="str">
        <f aca="false">"( WIRE "&amp;D33&amp;" )"</f>
        <v>( WIRE 582 )</v>
      </c>
      <c r="K33" s="1" t="str">
        <f aca="false">"X"&amp;$E33</f>
        <v>X5150</v>
      </c>
      <c r="L33" s="1" t="str">
        <f aca="false">"Y"&amp;F33</f>
        <v>Y2120.91102229851</v>
      </c>
      <c r="M33" s="1" t="str">
        <f aca="false">"G111"</f>
        <v>G111</v>
      </c>
      <c r="O33" s="1" t="str">
        <f aca="false">I33&amp;" "&amp;J33&amp;" "&amp;K33&amp;" "&amp;L33&amp;" "&amp;M33</f>
        <v>N32 ( WIRE 582 ) X5150 Y2120.91102229851 G111</v>
      </c>
    </row>
    <row r="34" customFormat="false" ht="13.8" hidden="false" customHeight="false" outlineLevel="0" collapsed="false">
      <c r="D34" s="1" t="n">
        <f aca="false">D33+$B$6</f>
        <v>583</v>
      </c>
      <c r="E34" s="1" t="n">
        <f aca="false">E33+$B$4</f>
        <v>5150</v>
      </c>
      <c r="F34" s="1" t="n">
        <f aca="false">F33+$B$5</f>
        <v>2115.16102229851</v>
      </c>
      <c r="I34" s="1" t="s">
        <v>49</v>
      </c>
      <c r="J34" s="1" t="str">
        <f aca="false">"( WIRE "&amp;D34&amp;" )"</f>
        <v>( WIRE 583 )</v>
      </c>
      <c r="K34" s="1" t="str">
        <f aca="false">"X"&amp;$E34</f>
        <v>X5150</v>
      </c>
      <c r="L34" s="1" t="str">
        <f aca="false">"Y"&amp;F34</f>
        <v>Y2115.16102229851</v>
      </c>
      <c r="M34" s="1" t="str">
        <f aca="false">"G111"</f>
        <v>G111</v>
      </c>
      <c r="O34" s="1" t="str">
        <f aca="false">I34&amp;" "&amp;J34&amp;" "&amp;K34&amp;" "&amp;L34&amp;" "&amp;M34</f>
        <v>N33 ( WIRE 583 ) X5150 Y2115.16102229851 G111</v>
      </c>
    </row>
    <row r="35" customFormat="false" ht="13.8" hidden="false" customHeight="false" outlineLevel="0" collapsed="false">
      <c r="D35" s="1" t="n">
        <f aca="false">D34+$B$6</f>
        <v>584</v>
      </c>
      <c r="E35" s="1" t="n">
        <f aca="false">E34+$B$4</f>
        <v>5150</v>
      </c>
      <c r="F35" s="1" t="n">
        <f aca="false">F34+$B$5</f>
        <v>2109.41102229851</v>
      </c>
      <c r="I35" s="1" t="s">
        <v>50</v>
      </c>
      <c r="J35" s="1" t="str">
        <f aca="false">"( WIRE "&amp;D35&amp;" )"</f>
        <v>( WIRE 584 )</v>
      </c>
      <c r="K35" s="1" t="str">
        <f aca="false">"X"&amp;$E35</f>
        <v>X5150</v>
      </c>
      <c r="L35" s="1" t="str">
        <f aca="false">"Y"&amp;F35</f>
        <v>Y2109.41102229851</v>
      </c>
      <c r="M35" s="1" t="str">
        <f aca="false">"G111"</f>
        <v>G111</v>
      </c>
      <c r="O35" s="1" t="str">
        <f aca="false">I35&amp;" "&amp;J35&amp;" "&amp;K35&amp;" "&amp;L35&amp;" "&amp;M35</f>
        <v>N34 ( WIRE 584 ) X5150 Y2109.41102229851 G111</v>
      </c>
    </row>
    <row r="36" customFormat="false" ht="13.8" hidden="false" customHeight="false" outlineLevel="0" collapsed="false">
      <c r="D36" s="1" t="n">
        <f aca="false">D35+$B$6</f>
        <v>585</v>
      </c>
      <c r="E36" s="1" t="n">
        <f aca="false">E35+$B$4</f>
        <v>5150</v>
      </c>
      <c r="F36" s="1" t="n">
        <f aca="false">F35+$B$5</f>
        <v>2103.66102229851</v>
      </c>
      <c r="I36" s="1" t="s">
        <v>51</v>
      </c>
      <c r="J36" s="1" t="str">
        <f aca="false">"( WIRE "&amp;D36&amp;" )"</f>
        <v>( WIRE 585 )</v>
      </c>
      <c r="K36" s="1" t="str">
        <f aca="false">"X"&amp;$E36</f>
        <v>X5150</v>
      </c>
      <c r="L36" s="1" t="str">
        <f aca="false">"Y"&amp;F36</f>
        <v>Y2103.66102229851</v>
      </c>
      <c r="M36" s="1" t="str">
        <f aca="false">"G111"</f>
        <v>G111</v>
      </c>
      <c r="O36" s="1" t="str">
        <f aca="false">I36&amp;" "&amp;J36&amp;" "&amp;K36&amp;" "&amp;L36&amp;" "&amp;M36</f>
        <v>N35 ( WIRE 585 ) X5150 Y2103.66102229851 G111</v>
      </c>
    </row>
    <row r="37" customFormat="false" ht="13.8" hidden="false" customHeight="false" outlineLevel="0" collapsed="false">
      <c r="D37" s="1" t="n">
        <f aca="false">D36+$B$6</f>
        <v>586</v>
      </c>
      <c r="E37" s="1" t="n">
        <f aca="false">E36+$B$4</f>
        <v>5150</v>
      </c>
      <c r="F37" s="1" t="n">
        <f aca="false">F36+$B$5</f>
        <v>2097.91102229851</v>
      </c>
      <c r="I37" s="1" t="s">
        <v>52</v>
      </c>
      <c r="J37" s="1" t="str">
        <f aca="false">"( WIRE "&amp;D37&amp;" )"</f>
        <v>( WIRE 586 )</v>
      </c>
      <c r="K37" s="1" t="str">
        <f aca="false">"X"&amp;$E37</f>
        <v>X5150</v>
      </c>
      <c r="L37" s="1" t="str">
        <f aca="false">"Y"&amp;F37</f>
        <v>Y2097.91102229851</v>
      </c>
      <c r="M37" s="1" t="str">
        <f aca="false">"G111"</f>
        <v>G111</v>
      </c>
      <c r="O37" s="1" t="str">
        <f aca="false">I37&amp;" "&amp;J37&amp;" "&amp;K37&amp;" "&amp;L37&amp;" "&amp;M37</f>
        <v>N36 ( WIRE 586 ) X5150 Y2097.91102229851 G111</v>
      </c>
    </row>
    <row r="38" customFormat="false" ht="13.8" hidden="false" customHeight="false" outlineLevel="0" collapsed="false">
      <c r="D38" s="1" t="n">
        <f aca="false">D37+$B$6</f>
        <v>587</v>
      </c>
      <c r="E38" s="1" t="n">
        <f aca="false">E37+$B$4</f>
        <v>5150</v>
      </c>
      <c r="F38" s="1" t="n">
        <f aca="false">F37+$B$5</f>
        <v>2092.16102229851</v>
      </c>
      <c r="I38" s="1" t="s">
        <v>53</v>
      </c>
      <c r="J38" s="1" t="str">
        <f aca="false">"( WIRE "&amp;D38&amp;" )"</f>
        <v>( WIRE 587 )</v>
      </c>
      <c r="K38" s="1" t="str">
        <f aca="false">"X"&amp;$E38</f>
        <v>X5150</v>
      </c>
      <c r="L38" s="1" t="str">
        <f aca="false">"Y"&amp;F38</f>
        <v>Y2092.16102229851</v>
      </c>
      <c r="M38" s="1" t="str">
        <f aca="false">"G111"</f>
        <v>G111</v>
      </c>
      <c r="O38" s="1" t="str">
        <f aca="false">I38&amp;" "&amp;J38&amp;" "&amp;K38&amp;" "&amp;L38&amp;" "&amp;M38</f>
        <v>N37 ( WIRE 587 ) X5150 Y2092.16102229851 G111</v>
      </c>
    </row>
    <row r="39" customFormat="false" ht="13.8" hidden="false" customHeight="false" outlineLevel="0" collapsed="false">
      <c r="D39" s="1" t="n">
        <f aca="false">D38+$B$6</f>
        <v>588</v>
      </c>
      <c r="E39" s="1" t="n">
        <f aca="false">E38+$B$4</f>
        <v>5150</v>
      </c>
      <c r="F39" s="1" t="n">
        <f aca="false">F38+$B$5</f>
        <v>2086.41102229851</v>
      </c>
      <c r="I39" s="1" t="s">
        <v>54</v>
      </c>
      <c r="J39" s="1" t="str">
        <f aca="false">"( WIRE "&amp;D39&amp;" )"</f>
        <v>( WIRE 588 )</v>
      </c>
      <c r="K39" s="1" t="str">
        <f aca="false">"X"&amp;$E39</f>
        <v>X5150</v>
      </c>
      <c r="L39" s="1" t="str">
        <f aca="false">"Y"&amp;F39</f>
        <v>Y2086.41102229851</v>
      </c>
      <c r="M39" s="1" t="str">
        <f aca="false">"G111"</f>
        <v>G111</v>
      </c>
      <c r="O39" s="1" t="str">
        <f aca="false">I39&amp;" "&amp;J39&amp;" "&amp;K39&amp;" "&amp;L39&amp;" "&amp;M39</f>
        <v>N38 ( WIRE 588 ) X5150 Y2086.41102229851 G111</v>
      </c>
    </row>
    <row r="40" customFormat="false" ht="13.8" hidden="false" customHeight="false" outlineLevel="0" collapsed="false">
      <c r="D40" s="1" t="n">
        <f aca="false">D39+$B$6</f>
        <v>589</v>
      </c>
      <c r="E40" s="1" t="n">
        <f aca="false">E39+$B$4</f>
        <v>5150</v>
      </c>
      <c r="F40" s="1" t="n">
        <f aca="false">F39+$B$5</f>
        <v>2080.66102229851</v>
      </c>
      <c r="I40" s="1" t="s">
        <v>55</v>
      </c>
      <c r="J40" s="1" t="str">
        <f aca="false">"( WIRE "&amp;D40&amp;" )"</f>
        <v>( WIRE 589 )</v>
      </c>
      <c r="K40" s="1" t="str">
        <f aca="false">"X"&amp;$E40</f>
        <v>X5150</v>
      </c>
      <c r="L40" s="1" t="str">
        <f aca="false">"Y"&amp;F40</f>
        <v>Y2080.66102229851</v>
      </c>
      <c r="M40" s="1" t="str">
        <f aca="false">"G111"</f>
        <v>G111</v>
      </c>
      <c r="O40" s="1" t="str">
        <f aca="false">I40&amp;" "&amp;J40&amp;" "&amp;K40&amp;" "&amp;L40&amp;" "&amp;M40</f>
        <v>N39 ( WIRE 589 ) X5150 Y2080.66102229851 G111</v>
      </c>
    </row>
    <row r="41" customFormat="false" ht="13.8" hidden="false" customHeight="false" outlineLevel="0" collapsed="false">
      <c r="D41" s="1" t="n">
        <f aca="false">D40+$B$6</f>
        <v>590</v>
      </c>
      <c r="E41" s="1" t="n">
        <f aca="false">E40+$B$4</f>
        <v>5150</v>
      </c>
      <c r="F41" s="1" t="n">
        <f aca="false">F40+$B$5</f>
        <v>2074.91102229851</v>
      </c>
      <c r="I41" s="1" t="s">
        <v>56</v>
      </c>
      <c r="J41" s="1" t="str">
        <f aca="false">"( WIRE "&amp;D41&amp;" )"</f>
        <v>( WIRE 590 )</v>
      </c>
      <c r="K41" s="1" t="str">
        <f aca="false">"X"&amp;$E41</f>
        <v>X5150</v>
      </c>
      <c r="L41" s="1" t="str">
        <f aca="false">"Y"&amp;F41</f>
        <v>Y2074.91102229851</v>
      </c>
      <c r="M41" s="1" t="str">
        <f aca="false">"G111"</f>
        <v>G111</v>
      </c>
      <c r="O41" s="1" t="str">
        <f aca="false">I41&amp;" "&amp;J41&amp;" "&amp;K41&amp;" "&amp;L41&amp;" "&amp;M41</f>
        <v>N40 ( WIRE 590 ) X5150 Y2074.91102229851 G111</v>
      </c>
    </row>
    <row r="42" customFormat="false" ht="13.8" hidden="false" customHeight="false" outlineLevel="0" collapsed="false">
      <c r="D42" s="1" t="n">
        <f aca="false">D41+$B$6</f>
        <v>591</v>
      </c>
      <c r="E42" s="1" t="n">
        <f aca="false">E41+$B$4</f>
        <v>5150</v>
      </c>
      <c r="F42" s="1" t="n">
        <f aca="false">F41+$B$5</f>
        <v>2069.16102229851</v>
      </c>
      <c r="I42" s="1" t="s">
        <v>57</v>
      </c>
      <c r="J42" s="1" t="str">
        <f aca="false">"( WIRE "&amp;D42&amp;" )"</f>
        <v>( WIRE 591 )</v>
      </c>
      <c r="K42" s="1" t="str">
        <f aca="false">"X"&amp;$E42</f>
        <v>X5150</v>
      </c>
      <c r="L42" s="1" t="str">
        <f aca="false">"Y"&amp;F42</f>
        <v>Y2069.16102229851</v>
      </c>
      <c r="M42" s="1" t="str">
        <f aca="false">"G111"</f>
        <v>G111</v>
      </c>
      <c r="O42" s="1" t="str">
        <f aca="false">I42&amp;" "&amp;J42&amp;" "&amp;K42&amp;" "&amp;L42&amp;" "&amp;M42</f>
        <v>N41 ( WIRE 591 ) X5150 Y2069.16102229851 G111</v>
      </c>
    </row>
    <row r="43" customFormat="false" ht="13.8" hidden="false" customHeight="false" outlineLevel="0" collapsed="false">
      <c r="D43" s="1" t="n">
        <f aca="false">D42+$B$6</f>
        <v>592</v>
      </c>
      <c r="E43" s="1" t="n">
        <f aca="false">E42+$B$4</f>
        <v>5150</v>
      </c>
      <c r="F43" s="1" t="n">
        <f aca="false">F42+$B$5</f>
        <v>2063.41102229851</v>
      </c>
      <c r="I43" s="1" t="s">
        <v>58</v>
      </c>
      <c r="J43" s="1" t="str">
        <f aca="false">"( WIRE "&amp;D43&amp;" )"</f>
        <v>( WIRE 592 )</v>
      </c>
      <c r="K43" s="1" t="str">
        <f aca="false">"X"&amp;$E43</f>
        <v>X5150</v>
      </c>
      <c r="L43" s="1" t="str">
        <f aca="false">"Y"&amp;F43</f>
        <v>Y2063.41102229851</v>
      </c>
      <c r="M43" s="1" t="str">
        <f aca="false">"G111"</f>
        <v>G111</v>
      </c>
      <c r="O43" s="1" t="str">
        <f aca="false">I43&amp;" "&amp;J43&amp;" "&amp;K43&amp;" "&amp;L43&amp;" "&amp;M43</f>
        <v>N42 ( WIRE 592 ) X5150 Y2063.41102229851 G111</v>
      </c>
    </row>
    <row r="44" customFormat="false" ht="13.8" hidden="false" customHeight="false" outlineLevel="0" collapsed="false">
      <c r="D44" s="1" t="n">
        <f aca="false">D43+$B$6</f>
        <v>593</v>
      </c>
      <c r="E44" s="1" t="n">
        <f aca="false">E43+$B$4</f>
        <v>5150</v>
      </c>
      <c r="F44" s="1" t="n">
        <f aca="false">F43+$B$5</f>
        <v>2057.66102229851</v>
      </c>
      <c r="I44" s="1" t="s">
        <v>59</v>
      </c>
      <c r="J44" s="1" t="str">
        <f aca="false">"( WIRE "&amp;D44&amp;" )"</f>
        <v>( WIRE 593 )</v>
      </c>
      <c r="K44" s="1" t="str">
        <f aca="false">"X"&amp;$E44</f>
        <v>X5150</v>
      </c>
      <c r="L44" s="1" t="str">
        <f aca="false">"Y"&amp;F44</f>
        <v>Y2057.66102229851</v>
      </c>
      <c r="M44" s="1" t="str">
        <f aca="false">"G111"</f>
        <v>G111</v>
      </c>
      <c r="O44" s="1" t="str">
        <f aca="false">I44&amp;" "&amp;J44&amp;" "&amp;K44&amp;" "&amp;L44&amp;" "&amp;M44</f>
        <v>N43 ( WIRE 593 ) X5150 Y2057.66102229851 G111</v>
      </c>
    </row>
    <row r="45" customFormat="false" ht="13.8" hidden="false" customHeight="false" outlineLevel="0" collapsed="false">
      <c r="D45" s="1" t="n">
        <f aca="false">D44+$B$6</f>
        <v>594</v>
      </c>
      <c r="E45" s="1" t="n">
        <f aca="false">E44+$B$4</f>
        <v>5150</v>
      </c>
      <c r="F45" s="1" t="n">
        <f aca="false">F44+$B$5</f>
        <v>2051.91102229851</v>
      </c>
      <c r="I45" s="1" t="s">
        <v>60</v>
      </c>
      <c r="J45" s="1" t="str">
        <f aca="false">"( WIRE "&amp;D45&amp;" )"</f>
        <v>( WIRE 594 )</v>
      </c>
      <c r="K45" s="1" t="str">
        <f aca="false">"X"&amp;$E45</f>
        <v>X5150</v>
      </c>
      <c r="L45" s="1" t="str">
        <f aca="false">"Y"&amp;F45</f>
        <v>Y2051.91102229851</v>
      </c>
      <c r="M45" s="1" t="str">
        <f aca="false">"G111"</f>
        <v>G111</v>
      </c>
      <c r="O45" s="1" t="str">
        <f aca="false">I45&amp;" "&amp;J45&amp;" "&amp;K45&amp;" "&amp;L45&amp;" "&amp;M45</f>
        <v>N44 ( WIRE 594 ) X5150 Y2051.91102229851 G111</v>
      </c>
    </row>
    <row r="46" customFormat="false" ht="13.8" hidden="false" customHeight="false" outlineLevel="0" collapsed="false">
      <c r="D46" s="1" t="n">
        <f aca="false">D45+$B$6</f>
        <v>595</v>
      </c>
      <c r="E46" s="1" t="n">
        <f aca="false">E45+$B$4</f>
        <v>5150</v>
      </c>
      <c r="F46" s="1" t="n">
        <f aca="false">F45+$B$5</f>
        <v>2046.16102229851</v>
      </c>
      <c r="I46" s="1" t="s">
        <v>61</v>
      </c>
      <c r="J46" s="1" t="str">
        <f aca="false">"( WIRE "&amp;D46&amp;" )"</f>
        <v>( WIRE 595 )</v>
      </c>
      <c r="K46" s="1" t="str">
        <f aca="false">"X"&amp;$E46</f>
        <v>X5150</v>
      </c>
      <c r="L46" s="1" t="str">
        <f aca="false">"Y"&amp;F46</f>
        <v>Y2046.16102229851</v>
      </c>
      <c r="M46" s="1" t="str">
        <f aca="false">"G111"</f>
        <v>G111</v>
      </c>
      <c r="O46" s="1" t="str">
        <f aca="false">I46&amp;" "&amp;J46&amp;" "&amp;K46&amp;" "&amp;L46&amp;" "&amp;M46</f>
        <v>N45 ( WIRE 595 ) X5150 Y2046.16102229851 G111</v>
      </c>
    </row>
    <row r="47" customFormat="false" ht="13.8" hidden="false" customHeight="false" outlineLevel="0" collapsed="false">
      <c r="D47" s="1" t="n">
        <f aca="false">D46+$B$6</f>
        <v>596</v>
      </c>
      <c r="E47" s="1" t="n">
        <f aca="false">E46+$B$4</f>
        <v>5150</v>
      </c>
      <c r="F47" s="1" t="n">
        <f aca="false">F46+$B$5</f>
        <v>2040.41102229851</v>
      </c>
      <c r="I47" s="1" t="s">
        <v>62</v>
      </c>
      <c r="J47" s="1" t="str">
        <f aca="false">"( WIRE "&amp;D47&amp;" )"</f>
        <v>( WIRE 596 )</v>
      </c>
      <c r="K47" s="1" t="str">
        <f aca="false">"X"&amp;$E47</f>
        <v>X5150</v>
      </c>
      <c r="L47" s="1" t="str">
        <f aca="false">"Y"&amp;F47</f>
        <v>Y2040.41102229851</v>
      </c>
      <c r="M47" s="1" t="str">
        <f aca="false">"G111"</f>
        <v>G111</v>
      </c>
      <c r="O47" s="1" t="str">
        <f aca="false">I47&amp;" "&amp;J47&amp;" "&amp;K47&amp;" "&amp;L47&amp;" "&amp;M47</f>
        <v>N46 ( WIRE 596 ) X5150 Y2040.41102229851 G111</v>
      </c>
    </row>
    <row r="48" customFormat="false" ht="13.8" hidden="false" customHeight="false" outlineLevel="0" collapsed="false">
      <c r="D48" s="1" t="n">
        <f aca="false">D47+$B$6</f>
        <v>597</v>
      </c>
      <c r="E48" s="1" t="n">
        <f aca="false">E47+$B$4</f>
        <v>5150</v>
      </c>
      <c r="F48" s="1" t="n">
        <f aca="false">F47+$B$5</f>
        <v>2034.66102229851</v>
      </c>
      <c r="I48" s="1" t="s">
        <v>63</v>
      </c>
      <c r="J48" s="1" t="str">
        <f aca="false">"( WIRE "&amp;D48&amp;" )"</f>
        <v>( WIRE 597 )</v>
      </c>
      <c r="K48" s="1" t="str">
        <f aca="false">"X"&amp;$E48</f>
        <v>X5150</v>
      </c>
      <c r="L48" s="1" t="str">
        <f aca="false">"Y"&amp;F48</f>
        <v>Y2034.66102229851</v>
      </c>
      <c r="M48" s="1" t="str">
        <f aca="false">"G111"</f>
        <v>G111</v>
      </c>
      <c r="O48" s="1" t="str">
        <f aca="false">I48&amp;" "&amp;J48&amp;" "&amp;K48&amp;" "&amp;L48&amp;" "&amp;M48</f>
        <v>N47 ( WIRE 597 ) X5150 Y2034.66102229851 G111</v>
      </c>
    </row>
    <row r="49" customFormat="false" ht="13.8" hidden="false" customHeight="false" outlineLevel="0" collapsed="false">
      <c r="D49" s="1" t="n">
        <f aca="false">D48+$B$6</f>
        <v>598</v>
      </c>
      <c r="E49" s="1" t="n">
        <f aca="false">E48+$B$4</f>
        <v>5150</v>
      </c>
      <c r="F49" s="1" t="n">
        <f aca="false">F48+$B$5</f>
        <v>2028.91102229851</v>
      </c>
      <c r="I49" s="1" t="s">
        <v>64</v>
      </c>
      <c r="J49" s="1" t="str">
        <f aca="false">"( WIRE "&amp;D49&amp;" )"</f>
        <v>( WIRE 598 )</v>
      </c>
      <c r="K49" s="1" t="str">
        <f aca="false">"X"&amp;$E49</f>
        <v>X5150</v>
      </c>
      <c r="L49" s="1" t="str">
        <f aca="false">"Y"&amp;F49</f>
        <v>Y2028.91102229851</v>
      </c>
      <c r="M49" s="1" t="str">
        <f aca="false">"G111"</f>
        <v>G111</v>
      </c>
      <c r="O49" s="1" t="str">
        <f aca="false">I49&amp;" "&amp;J49&amp;" "&amp;K49&amp;" "&amp;L49&amp;" "&amp;M49</f>
        <v>N48 ( WIRE 598 ) X5150 Y2028.91102229851 G111</v>
      </c>
    </row>
    <row r="50" customFormat="false" ht="13.8" hidden="false" customHeight="false" outlineLevel="0" collapsed="false">
      <c r="D50" s="1" t="n">
        <f aca="false">D49+$B$6</f>
        <v>599</v>
      </c>
      <c r="E50" s="1" t="n">
        <f aca="false">E49+$B$4</f>
        <v>5150</v>
      </c>
      <c r="F50" s="1" t="n">
        <f aca="false">F49+$B$5</f>
        <v>2023.16102229851</v>
      </c>
      <c r="I50" s="1" t="s">
        <v>65</v>
      </c>
      <c r="J50" s="1" t="str">
        <f aca="false">"( WIRE "&amp;D50&amp;" )"</f>
        <v>( WIRE 599 )</v>
      </c>
      <c r="K50" s="1" t="str">
        <f aca="false">"X"&amp;$E50</f>
        <v>X5150</v>
      </c>
      <c r="L50" s="1" t="str">
        <f aca="false">"Y"&amp;F50</f>
        <v>Y2023.16102229851</v>
      </c>
      <c r="M50" s="1" t="str">
        <f aca="false">"G111"</f>
        <v>G111</v>
      </c>
      <c r="O50" s="1" t="str">
        <f aca="false">I50&amp;" "&amp;J50&amp;" "&amp;K50&amp;" "&amp;L50&amp;" "&amp;M50</f>
        <v>N49 ( WIRE 599 ) X5150 Y2023.16102229851 G111</v>
      </c>
    </row>
    <row r="51" customFormat="false" ht="13.8" hidden="false" customHeight="false" outlineLevel="0" collapsed="false">
      <c r="D51" s="1" t="n">
        <f aca="false">D50+$B$6</f>
        <v>600</v>
      </c>
      <c r="E51" s="1" t="n">
        <f aca="false">E50+$B$4</f>
        <v>5150</v>
      </c>
      <c r="F51" s="1" t="n">
        <f aca="false">F50+$B$5</f>
        <v>2017.41102229851</v>
      </c>
      <c r="I51" s="1" t="s">
        <v>66</v>
      </c>
      <c r="J51" s="1" t="str">
        <f aca="false">"( WIRE "&amp;D51&amp;" )"</f>
        <v>( WIRE 600 )</v>
      </c>
      <c r="K51" s="1" t="str">
        <f aca="false">"X"&amp;$E51</f>
        <v>X5150</v>
      </c>
      <c r="L51" s="1" t="str">
        <f aca="false">"Y"&amp;F51</f>
        <v>Y2017.41102229851</v>
      </c>
      <c r="M51" s="1" t="str">
        <f aca="false">"G111"</f>
        <v>G111</v>
      </c>
      <c r="O51" s="1" t="str">
        <f aca="false">I51&amp;" "&amp;J51&amp;" "&amp;K51&amp;" "&amp;L51&amp;" "&amp;M51</f>
        <v>N50 ( WIRE 600 ) X5150 Y2017.41102229851 G111</v>
      </c>
    </row>
    <row r="52" customFormat="false" ht="13.8" hidden="false" customHeight="false" outlineLevel="0" collapsed="false">
      <c r="D52" s="1" t="n">
        <f aca="false">D51+$B$6</f>
        <v>601</v>
      </c>
      <c r="E52" s="1" t="n">
        <f aca="false">E51+$B$4</f>
        <v>5150</v>
      </c>
      <c r="F52" s="1" t="n">
        <f aca="false">F51+$B$5</f>
        <v>2011.66102229851</v>
      </c>
      <c r="I52" s="1" t="s">
        <v>67</v>
      </c>
      <c r="J52" s="1" t="str">
        <f aca="false">"( WIRE "&amp;D52&amp;" )"</f>
        <v>( WIRE 601 )</v>
      </c>
      <c r="K52" s="1" t="str">
        <f aca="false">"X"&amp;$E52</f>
        <v>X5150</v>
      </c>
      <c r="L52" s="1" t="str">
        <f aca="false">"Y"&amp;F52</f>
        <v>Y2011.66102229851</v>
      </c>
      <c r="M52" s="1" t="str">
        <f aca="false">"G111"</f>
        <v>G111</v>
      </c>
      <c r="O52" s="1" t="str">
        <f aca="false">I52&amp;" "&amp;J52&amp;" "&amp;K52&amp;" "&amp;L52&amp;" "&amp;M52</f>
        <v>N51 ( WIRE 601 ) X5150 Y2011.66102229851 G111</v>
      </c>
    </row>
    <row r="53" customFormat="false" ht="13.8" hidden="false" customHeight="false" outlineLevel="0" collapsed="false">
      <c r="D53" s="1" t="n">
        <f aca="false">D52+$B$6</f>
        <v>602</v>
      </c>
      <c r="E53" s="1" t="n">
        <f aca="false">E52+$B$4</f>
        <v>5150</v>
      </c>
      <c r="F53" s="1" t="n">
        <f aca="false">F52+$B$5</f>
        <v>2005.91102229851</v>
      </c>
      <c r="I53" s="1" t="s">
        <v>68</v>
      </c>
      <c r="J53" s="1" t="str">
        <f aca="false">"( WIRE "&amp;D53&amp;" )"</f>
        <v>( WIRE 602 )</v>
      </c>
      <c r="K53" s="1" t="str">
        <f aca="false">"X"&amp;$E53</f>
        <v>X5150</v>
      </c>
      <c r="L53" s="1" t="str">
        <f aca="false">"Y"&amp;F53</f>
        <v>Y2005.91102229851</v>
      </c>
      <c r="M53" s="1" t="str">
        <f aca="false">"G111"</f>
        <v>G111</v>
      </c>
      <c r="O53" s="1" t="str">
        <f aca="false">I53&amp;" "&amp;J53&amp;" "&amp;K53&amp;" "&amp;L53&amp;" "&amp;M53</f>
        <v>N52 ( WIRE 602 ) X5150 Y2005.91102229851 G111</v>
      </c>
    </row>
    <row r="54" customFormat="false" ht="13.8" hidden="false" customHeight="false" outlineLevel="0" collapsed="false">
      <c r="D54" s="1" t="n">
        <f aca="false">D53+$B$6</f>
        <v>603</v>
      </c>
      <c r="E54" s="1" t="n">
        <f aca="false">E53+$B$4</f>
        <v>5150</v>
      </c>
      <c r="F54" s="1" t="n">
        <f aca="false">F53+$B$5</f>
        <v>2000.16102229851</v>
      </c>
      <c r="I54" s="1" t="s">
        <v>69</v>
      </c>
      <c r="J54" s="1" t="str">
        <f aca="false">"( WIRE "&amp;D54&amp;" )"</f>
        <v>( WIRE 603 )</v>
      </c>
      <c r="K54" s="1" t="str">
        <f aca="false">"X"&amp;$E54</f>
        <v>X5150</v>
      </c>
      <c r="L54" s="1" t="str">
        <f aca="false">"Y"&amp;F54</f>
        <v>Y2000.16102229851</v>
      </c>
      <c r="M54" s="1" t="str">
        <f aca="false">"G111"</f>
        <v>G111</v>
      </c>
      <c r="O54" s="1" t="str">
        <f aca="false">I54&amp;" "&amp;J54&amp;" "&amp;K54&amp;" "&amp;L54&amp;" "&amp;M54</f>
        <v>N53 ( WIRE 603 ) X5150 Y2000.16102229851 G111</v>
      </c>
    </row>
    <row r="55" customFormat="false" ht="13.8" hidden="false" customHeight="false" outlineLevel="0" collapsed="false">
      <c r="D55" s="1" t="n">
        <f aca="false">D54+$B$6</f>
        <v>604</v>
      </c>
      <c r="E55" s="1" t="n">
        <f aca="false">E54+$B$4</f>
        <v>5150</v>
      </c>
      <c r="F55" s="1" t="n">
        <f aca="false">F54+$B$5</f>
        <v>1994.41102229851</v>
      </c>
      <c r="I55" s="1" t="s">
        <v>70</v>
      </c>
      <c r="J55" s="1" t="str">
        <f aca="false">"( WIRE "&amp;D55&amp;" )"</f>
        <v>( WIRE 604 )</v>
      </c>
      <c r="K55" s="1" t="str">
        <f aca="false">"X"&amp;$E55</f>
        <v>X5150</v>
      </c>
      <c r="L55" s="1" t="str">
        <f aca="false">"Y"&amp;F55</f>
        <v>Y1994.41102229851</v>
      </c>
      <c r="M55" s="1" t="str">
        <f aca="false">"G111"</f>
        <v>G111</v>
      </c>
      <c r="O55" s="1" t="str">
        <f aca="false">I55&amp;" "&amp;J55&amp;" "&amp;K55&amp;" "&amp;L55&amp;" "&amp;M55</f>
        <v>N54 ( WIRE 604 ) X5150 Y1994.41102229851 G111</v>
      </c>
    </row>
    <row r="56" customFormat="false" ht="13.8" hidden="false" customHeight="false" outlineLevel="0" collapsed="false">
      <c r="D56" s="1" t="n">
        <f aca="false">D55+$B$6</f>
        <v>605</v>
      </c>
      <c r="E56" s="1" t="n">
        <f aca="false">E55+$B$4</f>
        <v>5150</v>
      </c>
      <c r="F56" s="1" t="n">
        <f aca="false">F55+$B$5</f>
        <v>1988.66102229851</v>
      </c>
      <c r="I56" s="1" t="s">
        <v>71</v>
      </c>
      <c r="J56" s="1" t="str">
        <f aca="false">"( WIRE "&amp;D56&amp;" )"</f>
        <v>( WIRE 605 )</v>
      </c>
      <c r="K56" s="1" t="str">
        <f aca="false">"X"&amp;$E56</f>
        <v>X5150</v>
      </c>
      <c r="L56" s="1" t="str">
        <f aca="false">"Y"&amp;F56</f>
        <v>Y1988.66102229851</v>
      </c>
      <c r="M56" s="1" t="str">
        <f aca="false">"G111"</f>
        <v>G111</v>
      </c>
      <c r="O56" s="1" t="str">
        <f aca="false">I56&amp;" "&amp;J56&amp;" "&amp;K56&amp;" "&amp;L56&amp;" "&amp;M56</f>
        <v>N55 ( WIRE 605 ) X5150 Y1988.66102229851 G111</v>
      </c>
    </row>
    <row r="57" customFormat="false" ht="13.8" hidden="false" customHeight="false" outlineLevel="0" collapsed="false">
      <c r="D57" s="1" t="n">
        <f aca="false">D56+$B$6</f>
        <v>606</v>
      </c>
      <c r="E57" s="1" t="n">
        <f aca="false">E56+$B$4</f>
        <v>5150</v>
      </c>
      <c r="F57" s="1" t="n">
        <f aca="false">F56+$B$5</f>
        <v>1982.91102229851</v>
      </c>
      <c r="I57" s="1" t="s">
        <v>72</v>
      </c>
      <c r="J57" s="1" t="str">
        <f aca="false">"( WIRE "&amp;D57&amp;" )"</f>
        <v>( WIRE 606 )</v>
      </c>
      <c r="K57" s="1" t="str">
        <f aca="false">"X"&amp;$E57</f>
        <v>X5150</v>
      </c>
      <c r="L57" s="1" t="str">
        <f aca="false">"Y"&amp;F57</f>
        <v>Y1982.91102229851</v>
      </c>
      <c r="M57" s="1" t="str">
        <f aca="false">"G111"</f>
        <v>G111</v>
      </c>
      <c r="O57" s="1" t="str">
        <f aca="false">I57&amp;" "&amp;J57&amp;" "&amp;K57&amp;" "&amp;L57&amp;" "&amp;M57</f>
        <v>N56 ( WIRE 606 ) X5150 Y1982.91102229851 G111</v>
      </c>
    </row>
    <row r="58" customFormat="false" ht="13.8" hidden="false" customHeight="false" outlineLevel="0" collapsed="false">
      <c r="D58" s="1" t="n">
        <f aca="false">D57+$B$6</f>
        <v>607</v>
      </c>
      <c r="E58" s="1" t="n">
        <f aca="false">E57+$B$4</f>
        <v>5150</v>
      </c>
      <c r="F58" s="1" t="n">
        <f aca="false">F57+$B$5</f>
        <v>1977.16102229851</v>
      </c>
      <c r="I58" s="1" t="s">
        <v>73</v>
      </c>
      <c r="J58" s="1" t="str">
        <f aca="false">"( WIRE "&amp;D58&amp;" )"</f>
        <v>( WIRE 607 )</v>
      </c>
      <c r="K58" s="1" t="str">
        <f aca="false">"X"&amp;$E58</f>
        <v>X5150</v>
      </c>
      <c r="L58" s="1" t="str">
        <f aca="false">"Y"&amp;F58</f>
        <v>Y1977.16102229851</v>
      </c>
      <c r="M58" s="1" t="str">
        <f aca="false">"G111"</f>
        <v>G111</v>
      </c>
      <c r="O58" s="1" t="str">
        <f aca="false">I58&amp;" "&amp;J58&amp;" "&amp;K58&amp;" "&amp;L58&amp;" "&amp;M58</f>
        <v>N57 ( WIRE 607 ) X5150 Y1977.16102229851 G111</v>
      </c>
    </row>
    <row r="59" customFormat="false" ht="13.8" hidden="false" customHeight="false" outlineLevel="0" collapsed="false">
      <c r="D59" s="1" t="n">
        <f aca="false">D58+$B$6</f>
        <v>608</v>
      </c>
      <c r="E59" s="1" t="n">
        <f aca="false">E58+$B$4</f>
        <v>5150</v>
      </c>
      <c r="F59" s="1" t="n">
        <f aca="false">F58+$B$5</f>
        <v>1971.41102229851</v>
      </c>
      <c r="I59" s="1" t="s">
        <v>74</v>
      </c>
      <c r="J59" s="1" t="str">
        <f aca="false">"( WIRE "&amp;D59&amp;" )"</f>
        <v>( WIRE 608 )</v>
      </c>
      <c r="K59" s="1" t="str">
        <f aca="false">"X"&amp;$E59</f>
        <v>X5150</v>
      </c>
      <c r="L59" s="1" t="str">
        <f aca="false">"Y"&amp;F59</f>
        <v>Y1971.41102229851</v>
      </c>
      <c r="M59" s="1" t="str">
        <f aca="false">"G111"</f>
        <v>G111</v>
      </c>
      <c r="O59" s="1" t="str">
        <f aca="false">I59&amp;" "&amp;J59&amp;" "&amp;K59&amp;" "&amp;L59&amp;" "&amp;M59</f>
        <v>N58 ( WIRE 608 ) X5150 Y1971.41102229851 G111</v>
      </c>
    </row>
    <row r="60" customFormat="false" ht="13.8" hidden="false" customHeight="false" outlineLevel="0" collapsed="false">
      <c r="D60" s="1" t="n">
        <f aca="false">D59+$B$6</f>
        <v>609</v>
      </c>
      <c r="E60" s="1" t="n">
        <f aca="false">E59+$B$4</f>
        <v>5150</v>
      </c>
      <c r="F60" s="1" t="n">
        <f aca="false">F59+$B$5</f>
        <v>1965.66102229851</v>
      </c>
      <c r="I60" s="1" t="s">
        <v>75</v>
      </c>
      <c r="J60" s="1" t="str">
        <f aca="false">"( WIRE "&amp;D60&amp;" )"</f>
        <v>( WIRE 609 )</v>
      </c>
      <c r="K60" s="1" t="str">
        <f aca="false">"X"&amp;$E60</f>
        <v>X5150</v>
      </c>
      <c r="L60" s="1" t="str">
        <f aca="false">"Y"&amp;F60</f>
        <v>Y1965.66102229851</v>
      </c>
      <c r="M60" s="1" t="str">
        <f aca="false">"G111"</f>
        <v>G111</v>
      </c>
      <c r="O60" s="1" t="str">
        <f aca="false">I60&amp;" "&amp;J60&amp;" "&amp;K60&amp;" "&amp;L60&amp;" "&amp;M60</f>
        <v>N59 ( WIRE 609 ) X5150 Y1965.66102229851 G111</v>
      </c>
    </row>
    <row r="61" customFormat="false" ht="13.8" hidden="false" customHeight="false" outlineLevel="0" collapsed="false">
      <c r="D61" s="1" t="n">
        <f aca="false">D60+$B$6</f>
        <v>610</v>
      </c>
      <c r="E61" s="1" t="n">
        <f aca="false">E60+$B$4</f>
        <v>5150</v>
      </c>
      <c r="F61" s="1" t="n">
        <f aca="false">F60+$B$5</f>
        <v>1959.91102229851</v>
      </c>
      <c r="I61" s="1" t="s">
        <v>76</v>
      </c>
      <c r="J61" s="1" t="str">
        <f aca="false">"( WIRE "&amp;D61&amp;" )"</f>
        <v>( WIRE 610 )</v>
      </c>
      <c r="K61" s="1" t="str">
        <f aca="false">"X"&amp;$E61</f>
        <v>X5150</v>
      </c>
      <c r="L61" s="1" t="str">
        <f aca="false">"Y"&amp;F61</f>
        <v>Y1959.91102229851</v>
      </c>
      <c r="M61" s="1" t="str">
        <f aca="false">"G111"</f>
        <v>G111</v>
      </c>
      <c r="O61" s="1" t="str">
        <f aca="false">I61&amp;" "&amp;J61&amp;" "&amp;K61&amp;" "&amp;L61&amp;" "&amp;M61</f>
        <v>N60 ( WIRE 610 ) X5150 Y1959.91102229851 G111</v>
      </c>
    </row>
    <row r="62" customFormat="false" ht="13.8" hidden="false" customHeight="false" outlineLevel="0" collapsed="false">
      <c r="D62" s="1" t="n">
        <f aca="false">D61+$B$6</f>
        <v>611</v>
      </c>
      <c r="E62" s="1" t="n">
        <f aca="false">E61+$B$4</f>
        <v>5150</v>
      </c>
      <c r="F62" s="1" t="n">
        <f aca="false">F61+$B$5</f>
        <v>1954.16102229851</v>
      </c>
      <c r="I62" s="1" t="s">
        <v>77</v>
      </c>
      <c r="J62" s="1" t="str">
        <f aca="false">"( WIRE "&amp;D62&amp;" )"</f>
        <v>( WIRE 611 )</v>
      </c>
      <c r="K62" s="1" t="str">
        <f aca="false">"X"&amp;$E62</f>
        <v>X5150</v>
      </c>
      <c r="L62" s="1" t="str">
        <f aca="false">"Y"&amp;F62</f>
        <v>Y1954.16102229851</v>
      </c>
      <c r="M62" s="1" t="str">
        <f aca="false">"G111"</f>
        <v>G111</v>
      </c>
      <c r="O62" s="1" t="str">
        <f aca="false">I62&amp;" "&amp;J62&amp;" "&amp;K62&amp;" "&amp;L62&amp;" "&amp;M62</f>
        <v>N61 ( WIRE 611 ) X5150 Y1954.16102229851 G111</v>
      </c>
    </row>
    <row r="63" customFormat="false" ht="13.8" hidden="false" customHeight="false" outlineLevel="0" collapsed="false">
      <c r="D63" s="1" t="n">
        <f aca="false">D62+$B$6</f>
        <v>612</v>
      </c>
      <c r="E63" s="1" t="n">
        <f aca="false">E62+$B$4</f>
        <v>5150</v>
      </c>
      <c r="F63" s="1" t="n">
        <f aca="false">F62+$B$5</f>
        <v>1948.41102229851</v>
      </c>
      <c r="I63" s="1" t="s">
        <v>78</v>
      </c>
      <c r="J63" s="1" t="str">
        <f aca="false">"( WIRE "&amp;D63&amp;" )"</f>
        <v>( WIRE 612 )</v>
      </c>
      <c r="K63" s="1" t="str">
        <f aca="false">"X"&amp;$E63</f>
        <v>X5150</v>
      </c>
      <c r="L63" s="1" t="str">
        <f aca="false">"Y"&amp;F63</f>
        <v>Y1948.41102229851</v>
      </c>
      <c r="M63" s="1" t="str">
        <f aca="false">"G111"</f>
        <v>G111</v>
      </c>
      <c r="O63" s="1" t="str">
        <f aca="false">I63&amp;" "&amp;J63&amp;" "&amp;K63&amp;" "&amp;L63&amp;" "&amp;M63</f>
        <v>N62 ( WIRE 612 ) X5150 Y1948.41102229851 G111</v>
      </c>
    </row>
    <row r="64" customFormat="false" ht="13.8" hidden="false" customHeight="false" outlineLevel="0" collapsed="false">
      <c r="D64" s="1" t="n">
        <f aca="false">D63+$B$6</f>
        <v>613</v>
      </c>
      <c r="E64" s="1" t="n">
        <f aca="false">E63+$B$4</f>
        <v>5150</v>
      </c>
      <c r="F64" s="1" t="n">
        <f aca="false">F63+$B$5</f>
        <v>1942.66102229851</v>
      </c>
      <c r="I64" s="1" t="s">
        <v>79</v>
      </c>
      <c r="J64" s="1" t="str">
        <f aca="false">"( WIRE "&amp;D64&amp;" )"</f>
        <v>( WIRE 613 )</v>
      </c>
      <c r="K64" s="1" t="str">
        <f aca="false">"X"&amp;$E64</f>
        <v>X5150</v>
      </c>
      <c r="L64" s="1" t="str">
        <f aca="false">"Y"&amp;F64</f>
        <v>Y1942.66102229851</v>
      </c>
      <c r="M64" s="1" t="str">
        <f aca="false">"G111"</f>
        <v>G111</v>
      </c>
      <c r="O64" s="1" t="str">
        <f aca="false">I64&amp;" "&amp;J64&amp;" "&amp;K64&amp;" "&amp;L64&amp;" "&amp;M64</f>
        <v>N63 ( WIRE 613 ) X5150 Y1942.66102229851 G111</v>
      </c>
    </row>
    <row r="65" customFormat="false" ht="13.8" hidden="false" customHeight="false" outlineLevel="0" collapsed="false">
      <c r="D65" s="1" t="n">
        <f aca="false">D64+$B$6</f>
        <v>614</v>
      </c>
      <c r="E65" s="1" t="n">
        <f aca="false">E64+$B$4</f>
        <v>5150</v>
      </c>
      <c r="F65" s="1" t="n">
        <f aca="false">F64+$B$5</f>
        <v>1936.91102229851</v>
      </c>
      <c r="I65" s="1" t="s">
        <v>80</v>
      </c>
      <c r="J65" s="1" t="str">
        <f aca="false">"( WIRE "&amp;D65&amp;" )"</f>
        <v>( WIRE 614 )</v>
      </c>
      <c r="K65" s="1" t="str">
        <f aca="false">"X"&amp;$E65</f>
        <v>X5150</v>
      </c>
      <c r="L65" s="1" t="str">
        <f aca="false">"Y"&amp;F65</f>
        <v>Y1936.91102229851</v>
      </c>
      <c r="M65" s="1" t="str">
        <f aca="false">"G111"</f>
        <v>G111</v>
      </c>
      <c r="O65" s="1" t="str">
        <f aca="false">I65&amp;" "&amp;J65&amp;" "&amp;K65&amp;" "&amp;L65&amp;" "&amp;M65</f>
        <v>N64 ( WIRE 614 ) X5150 Y1936.91102229851 G111</v>
      </c>
    </row>
    <row r="66" customFormat="false" ht="13.8" hidden="false" customHeight="false" outlineLevel="0" collapsed="false">
      <c r="D66" s="1" t="n">
        <f aca="false">D65+$B$6</f>
        <v>615</v>
      </c>
      <c r="E66" s="1" t="n">
        <f aca="false">E65+$B$4</f>
        <v>5150</v>
      </c>
      <c r="F66" s="1" t="n">
        <f aca="false">F65+$B$5</f>
        <v>1931.16102229851</v>
      </c>
      <c r="I66" s="1" t="s">
        <v>81</v>
      </c>
      <c r="J66" s="1" t="str">
        <f aca="false">"( WIRE "&amp;D66&amp;" )"</f>
        <v>( WIRE 615 )</v>
      </c>
      <c r="K66" s="1" t="str">
        <f aca="false">"X"&amp;$E66</f>
        <v>X5150</v>
      </c>
      <c r="L66" s="1" t="str">
        <f aca="false">"Y"&amp;F66</f>
        <v>Y1931.16102229851</v>
      </c>
      <c r="M66" s="1" t="str">
        <f aca="false">"G111"</f>
        <v>G111</v>
      </c>
      <c r="O66" s="1" t="str">
        <f aca="false">I66&amp;" "&amp;J66&amp;" "&amp;K66&amp;" "&amp;L66&amp;" "&amp;M66</f>
        <v>N65 ( WIRE 615 ) X5150 Y1931.16102229851 G111</v>
      </c>
    </row>
    <row r="67" customFormat="false" ht="13.8" hidden="false" customHeight="false" outlineLevel="0" collapsed="false">
      <c r="D67" s="1" t="n">
        <f aca="false">D66+$B$6</f>
        <v>616</v>
      </c>
      <c r="E67" s="1" t="n">
        <f aca="false">E66+$B$4</f>
        <v>5150</v>
      </c>
      <c r="F67" s="1" t="n">
        <f aca="false">F66+$B$5</f>
        <v>1925.41102229851</v>
      </c>
      <c r="I67" s="1" t="s">
        <v>82</v>
      </c>
      <c r="J67" s="1" t="str">
        <f aca="false">"( WIRE "&amp;D67&amp;" )"</f>
        <v>( WIRE 616 )</v>
      </c>
      <c r="K67" s="1" t="str">
        <f aca="false">"X"&amp;$E67</f>
        <v>X5150</v>
      </c>
      <c r="L67" s="1" t="str">
        <f aca="false">"Y"&amp;F67</f>
        <v>Y1925.41102229851</v>
      </c>
      <c r="M67" s="1" t="str">
        <f aca="false">"G111"</f>
        <v>G111</v>
      </c>
      <c r="O67" s="1" t="str">
        <f aca="false">I67&amp;" "&amp;J67&amp;" "&amp;K67&amp;" "&amp;L67&amp;" "&amp;M67</f>
        <v>N66 ( WIRE 616 ) X5150 Y1925.41102229851 G111</v>
      </c>
    </row>
    <row r="68" customFormat="false" ht="13.8" hidden="false" customHeight="false" outlineLevel="0" collapsed="false">
      <c r="D68" s="1" t="n">
        <f aca="false">D67+$B$6</f>
        <v>617</v>
      </c>
      <c r="E68" s="1" t="n">
        <f aca="false">E67+$B$4</f>
        <v>5150</v>
      </c>
      <c r="F68" s="1" t="n">
        <f aca="false">F67+$B$5</f>
        <v>1919.66102229851</v>
      </c>
      <c r="I68" s="1" t="s">
        <v>83</v>
      </c>
      <c r="J68" s="1" t="str">
        <f aca="false">"( WIRE "&amp;D68&amp;" )"</f>
        <v>( WIRE 617 )</v>
      </c>
      <c r="K68" s="1" t="str">
        <f aca="false">"X"&amp;$E68</f>
        <v>X5150</v>
      </c>
      <c r="L68" s="1" t="str">
        <f aca="false">"Y"&amp;F68</f>
        <v>Y1919.66102229851</v>
      </c>
      <c r="M68" s="1" t="str">
        <f aca="false">"G111"</f>
        <v>G111</v>
      </c>
      <c r="O68" s="1" t="str">
        <f aca="false">I68&amp;" "&amp;J68&amp;" "&amp;K68&amp;" "&amp;L68&amp;" "&amp;M68</f>
        <v>N67 ( WIRE 617 ) X5150 Y1919.66102229851 G111</v>
      </c>
    </row>
    <row r="69" customFormat="false" ht="13.8" hidden="false" customHeight="false" outlineLevel="0" collapsed="false">
      <c r="D69" s="1" t="n">
        <f aca="false">D68+$B$6</f>
        <v>618</v>
      </c>
      <c r="E69" s="1" t="n">
        <f aca="false">E68+$B$4</f>
        <v>5150</v>
      </c>
      <c r="F69" s="1" t="n">
        <f aca="false">F68+$B$5</f>
        <v>1913.91102229851</v>
      </c>
      <c r="I69" s="1" t="s">
        <v>84</v>
      </c>
      <c r="J69" s="1" t="str">
        <f aca="false">"( WIRE "&amp;D69&amp;" )"</f>
        <v>( WIRE 618 )</v>
      </c>
      <c r="K69" s="1" t="str">
        <f aca="false">"X"&amp;$E69</f>
        <v>X5150</v>
      </c>
      <c r="L69" s="1" t="str">
        <f aca="false">"Y"&amp;F69</f>
        <v>Y1913.91102229851</v>
      </c>
      <c r="M69" s="1" t="str">
        <f aca="false">"G111"</f>
        <v>G111</v>
      </c>
      <c r="O69" s="1" t="str">
        <f aca="false">I69&amp;" "&amp;J69&amp;" "&amp;K69&amp;" "&amp;L69&amp;" "&amp;M69</f>
        <v>N68 ( WIRE 618 ) X5150 Y1913.91102229851 G111</v>
      </c>
    </row>
    <row r="70" customFormat="false" ht="13.8" hidden="false" customHeight="false" outlineLevel="0" collapsed="false">
      <c r="D70" s="1" t="n">
        <f aca="false">D69+$B$6</f>
        <v>619</v>
      </c>
      <c r="E70" s="1" t="n">
        <f aca="false">E69+$B$4</f>
        <v>5150</v>
      </c>
      <c r="F70" s="1" t="n">
        <f aca="false">F69+$B$5</f>
        <v>1908.16102229851</v>
      </c>
      <c r="I70" s="1" t="s">
        <v>85</v>
      </c>
      <c r="J70" s="1" t="str">
        <f aca="false">"( WIRE "&amp;D70&amp;" )"</f>
        <v>( WIRE 619 )</v>
      </c>
      <c r="K70" s="1" t="str">
        <f aca="false">"X"&amp;$E70</f>
        <v>X5150</v>
      </c>
      <c r="L70" s="1" t="str">
        <f aca="false">"Y"&amp;F70</f>
        <v>Y1908.16102229851</v>
      </c>
      <c r="M70" s="1" t="str">
        <f aca="false">"G111"</f>
        <v>G111</v>
      </c>
      <c r="O70" s="1" t="str">
        <f aca="false">I70&amp;" "&amp;J70&amp;" "&amp;K70&amp;" "&amp;L70&amp;" "&amp;M70</f>
        <v>N69 ( WIRE 619 ) X5150 Y1908.16102229851 G111</v>
      </c>
    </row>
    <row r="71" customFormat="false" ht="13.8" hidden="false" customHeight="false" outlineLevel="0" collapsed="false">
      <c r="D71" s="1" t="n">
        <f aca="false">D70+$B$6</f>
        <v>620</v>
      </c>
      <c r="E71" s="1" t="n">
        <f aca="false">E70+$B$4</f>
        <v>5150</v>
      </c>
      <c r="F71" s="1" t="n">
        <f aca="false">F70+$B$5</f>
        <v>1902.41102229851</v>
      </c>
      <c r="I71" s="1" t="s">
        <v>86</v>
      </c>
      <c r="J71" s="1" t="str">
        <f aca="false">"( WIRE "&amp;D71&amp;" )"</f>
        <v>( WIRE 620 )</v>
      </c>
      <c r="K71" s="1" t="str">
        <f aca="false">"X"&amp;$E71</f>
        <v>X5150</v>
      </c>
      <c r="L71" s="1" t="str">
        <f aca="false">"Y"&amp;F71</f>
        <v>Y1902.41102229851</v>
      </c>
      <c r="M71" s="1" t="str">
        <f aca="false">"G111"</f>
        <v>G111</v>
      </c>
      <c r="O71" s="1" t="str">
        <f aca="false">I71&amp;" "&amp;J71&amp;" "&amp;K71&amp;" "&amp;L71&amp;" "&amp;M71</f>
        <v>N70 ( WIRE 620 ) X5150 Y1902.41102229851 G111</v>
      </c>
    </row>
    <row r="72" customFormat="false" ht="13.8" hidden="false" customHeight="false" outlineLevel="0" collapsed="false">
      <c r="D72" s="1" t="n">
        <f aca="false">D71+$B$6</f>
        <v>621</v>
      </c>
      <c r="E72" s="1" t="n">
        <f aca="false">E71+$B$4</f>
        <v>5150</v>
      </c>
      <c r="F72" s="1" t="n">
        <f aca="false">F71+$B$5</f>
        <v>1896.66102229851</v>
      </c>
      <c r="I72" s="1" t="s">
        <v>87</v>
      </c>
      <c r="J72" s="1" t="str">
        <f aca="false">"( WIRE "&amp;D72&amp;" )"</f>
        <v>( WIRE 621 )</v>
      </c>
      <c r="K72" s="1" t="str">
        <f aca="false">"X"&amp;$E72</f>
        <v>X5150</v>
      </c>
      <c r="L72" s="1" t="str">
        <f aca="false">"Y"&amp;F72</f>
        <v>Y1896.66102229851</v>
      </c>
      <c r="M72" s="1" t="str">
        <f aca="false">"G111"</f>
        <v>G111</v>
      </c>
      <c r="O72" s="1" t="str">
        <f aca="false">I72&amp;" "&amp;J72&amp;" "&amp;K72&amp;" "&amp;L72&amp;" "&amp;M72</f>
        <v>N71 ( WIRE 621 ) X5150 Y1896.66102229851 G111</v>
      </c>
    </row>
    <row r="73" customFormat="false" ht="13.8" hidden="false" customHeight="false" outlineLevel="0" collapsed="false">
      <c r="D73" s="1" t="n">
        <f aca="false">D72+$B$6</f>
        <v>622</v>
      </c>
      <c r="E73" s="1" t="n">
        <f aca="false">E72+$B$4</f>
        <v>5150</v>
      </c>
      <c r="F73" s="1" t="n">
        <f aca="false">F72+$B$5</f>
        <v>1890.91102229851</v>
      </c>
      <c r="I73" s="1" t="s">
        <v>88</v>
      </c>
      <c r="J73" s="1" t="str">
        <f aca="false">"( WIRE "&amp;D73&amp;" )"</f>
        <v>( WIRE 622 )</v>
      </c>
      <c r="K73" s="1" t="str">
        <f aca="false">"X"&amp;$E73</f>
        <v>X5150</v>
      </c>
      <c r="L73" s="1" t="str">
        <f aca="false">"Y"&amp;F73</f>
        <v>Y1890.91102229851</v>
      </c>
      <c r="M73" s="1" t="str">
        <f aca="false">"G111"</f>
        <v>G111</v>
      </c>
      <c r="O73" s="1" t="str">
        <f aca="false">I73&amp;" "&amp;J73&amp;" "&amp;K73&amp;" "&amp;L73&amp;" "&amp;M73</f>
        <v>N72 ( WIRE 622 ) X5150 Y1890.91102229851 G111</v>
      </c>
    </row>
    <row r="74" customFormat="false" ht="13.8" hidden="false" customHeight="false" outlineLevel="0" collapsed="false">
      <c r="D74" s="1" t="n">
        <f aca="false">D73+$B$6</f>
        <v>623</v>
      </c>
      <c r="E74" s="1" t="n">
        <f aca="false">E73+$B$4</f>
        <v>5150</v>
      </c>
      <c r="F74" s="1" t="n">
        <f aca="false">F73+$B$5</f>
        <v>1885.16102229851</v>
      </c>
      <c r="I74" s="1" t="s">
        <v>89</v>
      </c>
      <c r="J74" s="1" t="str">
        <f aca="false">"( WIRE "&amp;D74&amp;" )"</f>
        <v>( WIRE 623 )</v>
      </c>
      <c r="K74" s="1" t="str">
        <f aca="false">"X"&amp;$E74</f>
        <v>X5150</v>
      </c>
      <c r="L74" s="1" t="str">
        <f aca="false">"Y"&amp;F74</f>
        <v>Y1885.16102229851</v>
      </c>
      <c r="M74" s="1" t="str">
        <f aca="false">"G111"</f>
        <v>G111</v>
      </c>
      <c r="O74" s="1" t="str">
        <f aca="false">I74&amp;" "&amp;J74&amp;" "&amp;K74&amp;" "&amp;L74&amp;" "&amp;M74</f>
        <v>N73 ( WIRE 623 ) X5150 Y1885.16102229851 G111</v>
      </c>
    </row>
    <row r="75" customFormat="false" ht="13.8" hidden="false" customHeight="false" outlineLevel="0" collapsed="false">
      <c r="D75" s="1" t="n">
        <f aca="false">D74+$B$6</f>
        <v>624</v>
      </c>
      <c r="E75" s="1" t="n">
        <f aca="false">E74+$B$4</f>
        <v>5150</v>
      </c>
      <c r="F75" s="1" t="n">
        <f aca="false">F74+$B$5</f>
        <v>1879.41102229851</v>
      </c>
      <c r="I75" s="1" t="s">
        <v>90</v>
      </c>
      <c r="J75" s="1" t="str">
        <f aca="false">"( WIRE "&amp;D75&amp;" )"</f>
        <v>( WIRE 624 )</v>
      </c>
      <c r="K75" s="1" t="str">
        <f aca="false">"X"&amp;$E75</f>
        <v>X5150</v>
      </c>
      <c r="L75" s="1" t="str">
        <f aca="false">"Y"&amp;F75</f>
        <v>Y1879.41102229851</v>
      </c>
      <c r="M75" s="1" t="str">
        <f aca="false">"G111"</f>
        <v>G111</v>
      </c>
      <c r="O75" s="1" t="str">
        <f aca="false">I75&amp;" "&amp;J75&amp;" "&amp;K75&amp;" "&amp;L75&amp;" "&amp;M75</f>
        <v>N74 ( WIRE 624 ) X5150 Y1879.41102229851 G111</v>
      </c>
    </row>
    <row r="76" customFormat="false" ht="13.8" hidden="false" customHeight="false" outlineLevel="0" collapsed="false">
      <c r="D76" s="1" t="n">
        <f aca="false">D75+$B$6</f>
        <v>625</v>
      </c>
      <c r="E76" s="1" t="n">
        <f aca="false">E75+$B$4</f>
        <v>5150</v>
      </c>
      <c r="F76" s="1" t="n">
        <f aca="false">F75+$B$5</f>
        <v>1873.66102229851</v>
      </c>
      <c r="I76" s="1" t="s">
        <v>91</v>
      </c>
      <c r="J76" s="1" t="str">
        <f aca="false">"( WIRE "&amp;D76&amp;" )"</f>
        <v>( WIRE 625 )</v>
      </c>
      <c r="K76" s="1" t="str">
        <f aca="false">"X"&amp;$E76</f>
        <v>X5150</v>
      </c>
      <c r="L76" s="1" t="str">
        <f aca="false">"Y"&amp;F76</f>
        <v>Y1873.66102229851</v>
      </c>
      <c r="M76" s="1" t="str">
        <f aca="false">"G111"</f>
        <v>G111</v>
      </c>
      <c r="O76" s="1" t="str">
        <f aca="false">I76&amp;" "&amp;J76&amp;" "&amp;K76&amp;" "&amp;L76&amp;" "&amp;M76</f>
        <v>N75 ( WIRE 625 ) X5150 Y1873.66102229851 G111</v>
      </c>
    </row>
    <row r="77" customFormat="false" ht="13.8" hidden="false" customHeight="false" outlineLevel="0" collapsed="false">
      <c r="D77" s="1" t="n">
        <f aca="false">D76+$B$6</f>
        <v>626</v>
      </c>
      <c r="E77" s="1" t="n">
        <f aca="false">E76+$B$4</f>
        <v>5150</v>
      </c>
      <c r="F77" s="1" t="n">
        <f aca="false">F76+$B$5</f>
        <v>1867.91102229851</v>
      </c>
      <c r="I77" s="1" t="s">
        <v>92</v>
      </c>
      <c r="J77" s="1" t="str">
        <f aca="false">"( WIRE "&amp;D77&amp;" )"</f>
        <v>( WIRE 626 )</v>
      </c>
      <c r="K77" s="1" t="str">
        <f aca="false">"X"&amp;$E77</f>
        <v>X5150</v>
      </c>
      <c r="L77" s="1" t="str">
        <f aca="false">"Y"&amp;F77</f>
        <v>Y1867.91102229851</v>
      </c>
      <c r="M77" s="1" t="str">
        <f aca="false">"G111"</f>
        <v>G111</v>
      </c>
      <c r="O77" s="1" t="str">
        <f aca="false">I77&amp;" "&amp;J77&amp;" "&amp;K77&amp;" "&amp;L77&amp;" "&amp;M77</f>
        <v>N76 ( WIRE 626 ) X5150 Y1867.91102229851 G111</v>
      </c>
    </row>
    <row r="78" customFormat="false" ht="13.8" hidden="false" customHeight="false" outlineLevel="0" collapsed="false">
      <c r="D78" s="1" t="n">
        <f aca="false">D77+$B$6</f>
        <v>627</v>
      </c>
      <c r="E78" s="1" t="n">
        <f aca="false">E77+$B$4</f>
        <v>5150</v>
      </c>
      <c r="F78" s="1" t="n">
        <f aca="false">F77+$B$5</f>
        <v>1862.16102229851</v>
      </c>
      <c r="I78" s="1" t="s">
        <v>93</v>
      </c>
      <c r="J78" s="1" t="str">
        <f aca="false">"( WIRE "&amp;D78&amp;" )"</f>
        <v>( WIRE 627 )</v>
      </c>
      <c r="K78" s="1" t="str">
        <f aca="false">"X"&amp;$E78</f>
        <v>X5150</v>
      </c>
      <c r="L78" s="1" t="str">
        <f aca="false">"Y"&amp;F78</f>
        <v>Y1862.16102229851</v>
      </c>
      <c r="M78" s="1" t="str">
        <f aca="false">"G111"</f>
        <v>G111</v>
      </c>
      <c r="O78" s="1" t="str">
        <f aca="false">I78&amp;" "&amp;J78&amp;" "&amp;K78&amp;" "&amp;L78&amp;" "&amp;M78</f>
        <v>N77 ( WIRE 627 ) X5150 Y1862.16102229851 G111</v>
      </c>
    </row>
    <row r="79" customFormat="false" ht="13.8" hidden="false" customHeight="false" outlineLevel="0" collapsed="false">
      <c r="D79" s="1" t="n">
        <f aca="false">D78+$B$6</f>
        <v>628</v>
      </c>
      <c r="E79" s="1" t="n">
        <f aca="false">E78+$B$4</f>
        <v>5150</v>
      </c>
      <c r="F79" s="1" t="n">
        <f aca="false">F78+$B$5</f>
        <v>1856.41102229851</v>
      </c>
      <c r="I79" s="1" t="s">
        <v>94</v>
      </c>
      <c r="J79" s="1" t="str">
        <f aca="false">"( WIRE "&amp;D79&amp;" )"</f>
        <v>( WIRE 628 )</v>
      </c>
      <c r="K79" s="1" t="str">
        <f aca="false">"X"&amp;$E79</f>
        <v>X5150</v>
      </c>
      <c r="L79" s="1" t="str">
        <f aca="false">"Y"&amp;F79</f>
        <v>Y1856.41102229851</v>
      </c>
      <c r="M79" s="1" t="str">
        <f aca="false">"G111"</f>
        <v>G111</v>
      </c>
      <c r="O79" s="1" t="str">
        <f aca="false">I79&amp;" "&amp;J79&amp;" "&amp;K79&amp;" "&amp;L79&amp;" "&amp;M79</f>
        <v>N78 ( WIRE 628 ) X5150 Y1856.41102229851 G111</v>
      </c>
    </row>
    <row r="80" customFormat="false" ht="13.8" hidden="false" customHeight="false" outlineLevel="0" collapsed="false">
      <c r="D80" s="1" t="n">
        <f aca="false">D79+$B$6</f>
        <v>629</v>
      </c>
      <c r="E80" s="1" t="n">
        <f aca="false">E79+$B$4</f>
        <v>5150</v>
      </c>
      <c r="F80" s="1" t="n">
        <f aca="false">F79+$B$5</f>
        <v>1850.66102229851</v>
      </c>
      <c r="I80" s="1" t="s">
        <v>95</v>
      </c>
      <c r="J80" s="1" t="str">
        <f aca="false">"( WIRE "&amp;D80&amp;" )"</f>
        <v>( WIRE 629 )</v>
      </c>
      <c r="K80" s="1" t="str">
        <f aca="false">"X"&amp;$E80</f>
        <v>X5150</v>
      </c>
      <c r="L80" s="1" t="str">
        <f aca="false">"Y"&amp;F80</f>
        <v>Y1850.66102229851</v>
      </c>
      <c r="M80" s="1" t="str">
        <f aca="false">"G111"</f>
        <v>G111</v>
      </c>
      <c r="O80" s="1" t="str">
        <f aca="false">I80&amp;" "&amp;J80&amp;" "&amp;K80&amp;" "&amp;L80&amp;" "&amp;M80</f>
        <v>N79 ( WIRE 629 ) X5150 Y1850.66102229851 G111</v>
      </c>
    </row>
    <row r="81" customFormat="false" ht="13.8" hidden="false" customHeight="false" outlineLevel="0" collapsed="false">
      <c r="D81" s="1" t="n">
        <f aca="false">D80+$B$6</f>
        <v>630</v>
      </c>
      <c r="E81" s="1" t="n">
        <f aca="false">E80+$B$4</f>
        <v>5150</v>
      </c>
      <c r="F81" s="1" t="n">
        <f aca="false">F80+$B$5</f>
        <v>1844.91102229851</v>
      </c>
      <c r="I81" s="1" t="s">
        <v>96</v>
      </c>
      <c r="J81" s="1" t="str">
        <f aca="false">"( WIRE "&amp;D81&amp;" )"</f>
        <v>( WIRE 630 )</v>
      </c>
      <c r="K81" s="1" t="str">
        <f aca="false">"X"&amp;$E81</f>
        <v>X5150</v>
      </c>
      <c r="L81" s="1" t="str">
        <f aca="false">"Y"&amp;F81</f>
        <v>Y1844.91102229851</v>
      </c>
      <c r="M81" s="1" t="str">
        <f aca="false">"G111"</f>
        <v>G111</v>
      </c>
      <c r="O81" s="1" t="str">
        <f aca="false">I81&amp;" "&amp;J81&amp;" "&amp;K81&amp;" "&amp;L81&amp;" "&amp;M81</f>
        <v>N80 ( WIRE 630 ) X5150 Y1844.91102229851 G111</v>
      </c>
    </row>
    <row r="82" customFormat="false" ht="13.8" hidden="false" customHeight="false" outlineLevel="0" collapsed="false">
      <c r="D82" s="1" t="n">
        <f aca="false">D81+$B$6</f>
        <v>631</v>
      </c>
      <c r="E82" s="1" t="n">
        <f aca="false">E81+$B$4</f>
        <v>5150</v>
      </c>
      <c r="F82" s="1" t="n">
        <f aca="false">F81+$B$5</f>
        <v>1839.16102229851</v>
      </c>
      <c r="I82" s="1" t="s">
        <v>97</v>
      </c>
      <c r="J82" s="1" t="str">
        <f aca="false">"( WIRE "&amp;D82&amp;" )"</f>
        <v>( WIRE 631 )</v>
      </c>
      <c r="K82" s="1" t="str">
        <f aca="false">"X"&amp;$E82</f>
        <v>X5150</v>
      </c>
      <c r="L82" s="1" t="str">
        <f aca="false">"Y"&amp;F82</f>
        <v>Y1839.16102229851</v>
      </c>
      <c r="M82" s="1" t="str">
        <f aca="false">"G111"</f>
        <v>G111</v>
      </c>
      <c r="O82" s="1" t="str">
        <f aca="false">I82&amp;" "&amp;J82&amp;" "&amp;K82&amp;" "&amp;L82&amp;" "&amp;M82</f>
        <v>N81 ( WIRE 631 ) X5150 Y1839.16102229851 G111</v>
      </c>
    </row>
    <row r="83" customFormat="false" ht="13.8" hidden="false" customHeight="false" outlineLevel="0" collapsed="false">
      <c r="D83" s="1" t="n">
        <f aca="false">D82+$B$6</f>
        <v>632</v>
      </c>
      <c r="E83" s="1" t="n">
        <f aca="false">E82+$B$4</f>
        <v>5150</v>
      </c>
      <c r="F83" s="1" t="n">
        <f aca="false">F82+$B$5</f>
        <v>1833.41102229851</v>
      </c>
      <c r="I83" s="1" t="s">
        <v>98</v>
      </c>
      <c r="J83" s="1" t="str">
        <f aca="false">"( WIRE "&amp;D83&amp;" )"</f>
        <v>( WIRE 632 )</v>
      </c>
      <c r="K83" s="1" t="str">
        <f aca="false">"X"&amp;$E83</f>
        <v>X5150</v>
      </c>
      <c r="L83" s="1" t="str">
        <f aca="false">"Y"&amp;F83</f>
        <v>Y1833.41102229851</v>
      </c>
      <c r="M83" s="1" t="str">
        <f aca="false">"G111"</f>
        <v>G111</v>
      </c>
      <c r="O83" s="1" t="str">
        <f aca="false">I83&amp;" "&amp;J83&amp;" "&amp;K83&amp;" "&amp;L83&amp;" "&amp;M83</f>
        <v>N82 ( WIRE 632 ) X5150 Y1833.41102229851 G111</v>
      </c>
    </row>
    <row r="84" customFormat="false" ht="13.8" hidden="false" customHeight="false" outlineLevel="0" collapsed="false">
      <c r="D84" s="1" t="n">
        <f aca="false">D83+$B$6</f>
        <v>633</v>
      </c>
      <c r="E84" s="1" t="n">
        <f aca="false">E83+$B$4</f>
        <v>5150</v>
      </c>
      <c r="F84" s="1" t="n">
        <f aca="false">F83+$B$5</f>
        <v>1827.66102229851</v>
      </c>
      <c r="I84" s="1" t="s">
        <v>99</v>
      </c>
      <c r="J84" s="1" t="str">
        <f aca="false">"( WIRE "&amp;D84&amp;" )"</f>
        <v>( WIRE 633 )</v>
      </c>
      <c r="K84" s="1" t="str">
        <f aca="false">"X"&amp;$E84</f>
        <v>X5150</v>
      </c>
      <c r="L84" s="1" t="str">
        <f aca="false">"Y"&amp;F84</f>
        <v>Y1827.66102229851</v>
      </c>
      <c r="M84" s="1" t="str">
        <f aca="false">"G111"</f>
        <v>G111</v>
      </c>
      <c r="O84" s="1" t="str">
        <f aca="false">I84&amp;" "&amp;J84&amp;" "&amp;K84&amp;" "&amp;L84&amp;" "&amp;M84</f>
        <v>N83 ( WIRE 633 ) X5150 Y1827.66102229851 G111</v>
      </c>
    </row>
    <row r="85" customFormat="false" ht="13.8" hidden="false" customHeight="false" outlineLevel="0" collapsed="false">
      <c r="D85" s="1" t="n">
        <f aca="false">D84+$B$6</f>
        <v>634</v>
      </c>
      <c r="E85" s="1" t="n">
        <f aca="false">E84+$B$4</f>
        <v>5150</v>
      </c>
      <c r="F85" s="1" t="n">
        <f aca="false">F84+$B$5</f>
        <v>1821.91102229851</v>
      </c>
      <c r="I85" s="1" t="s">
        <v>100</v>
      </c>
      <c r="J85" s="1" t="str">
        <f aca="false">"( WIRE "&amp;D85&amp;" )"</f>
        <v>( WIRE 634 )</v>
      </c>
      <c r="K85" s="1" t="str">
        <f aca="false">"X"&amp;$E85</f>
        <v>X5150</v>
      </c>
      <c r="L85" s="1" t="str">
        <f aca="false">"Y"&amp;F85</f>
        <v>Y1821.91102229851</v>
      </c>
      <c r="M85" s="1" t="str">
        <f aca="false">"G111"</f>
        <v>G111</v>
      </c>
      <c r="O85" s="1" t="str">
        <f aca="false">I85&amp;" "&amp;J85&amp;" "&amp;K85&amp;" "&amp;L85&amp;" "&amp;M85</f>
        <v>N84 ( WIRE 634 ) X5150 Y1821.91102229851 G111</v>
      </c>
    </row>
    <row r="86" customFormat="false" ht="13.8" hidden="false" customHeight="false" outlineLevel="0" collapsed="false">
      <c r="D86" s="1" t="n">
        <f aca="false">D85+$B$6</f>
        <v>635</v>
      </c>
      <c r="E86" s="1" t="n">
        <f aca="false">E85+$B$4</f>
        <v>5150</v>
      </c>
      <c r="F86" s="1" t="n">
        <f aca="false">F85+$B$5</f>
        <v>1816.16102229851</v>
      </c>
      <c r="I86" s="1" t="s">
        <v>101</v>
      </c>
      <c r="J86" s="1" t="str">
        <f aca="false">"( WIRE "&amp;D86&amp;" )"</f>
        <v>( WIRE 635 )</v>
      </c>
      <c r="K86" s="1" t="str">
        <f aca="false">"X"&amp;$E86</f>
        <v>X5150</v>
      </c>
      <c r="L86" s="1" t="str">
        <f aca="false">"Y"&amp;F86</f>
        <v>Y1816.16102229851</v>
      </c>
      <c r="M86" s="1" t="str">
        <f aca="false">"G111"</f>
        <v>G111</v>
      </c>
      <c r="O86" s="1" t="str">
        <f aca="false">I86&amp;" "&amp;J86&amp;" "&amp;K86&amp;" "&amp;L86&amp;" "&amp;M86</f>
        <v>N85 ( WIRE 635 ) X5150 Y1816.16102229851 G111</v>
      </c>
    </row>
    <row r="87" customFormat="false" ht="13.8" hidden="false" customHeight="false" outlineLevel="0" collapsed="false">
      <c r="D87" s="1" t="n">
        <f aca="false">D86+$B$6</f>
        <v>636</v>
      </c>
      <c r="E87" s="1" t="n">
        <f aca="false">E86+$B$4</f>
        <v>5150</v>
      </c>
      <c r="F87" s="1" t="n">
        <f aca="false">F86+$B$5</f>
        <v>1810.41102229851</v>
      </c>
      <c r="I87" s="1" t="s">
        <v>102</v>
      </c>
      <c r="J87" s="1" t="str">
        <f aca="false">"( WIRE "&amp;D87&amp;" )"</f>
        <v>( WIRE 636 )</v>
      </c>
      <c r="K87" s="1" t="str">
        <f aca="false">"X"&amp;$E87</f>
        <v>X5150</v>
      </c>
      <c r="L87" s="1" t="str">
        <f aca="false">"Y"&amp;F87</f>
        <v>Y1810.41102229851</v>
      </c>
      <c r="M87" s="1" t="str">
        <f aca="false">"G111"</f>
        <v>G111</v>
      </c>
      <c r="O87" s="1" t="str">
        <f aca="false">I87&amp;" "&amp;J87&amp;" "&amp;K87&amp;" "&amp;L87&amp;" "&amp;M87</f>
        <v>N86 ( WIRE 636 ) X5150 Y1810.41102229851 G111</v>
      </c>
    </row>
    <row r="88" customFormat="false" ht="13.8" hidden="false" customHeight="false" outlineLevel="0" collapsed="false">
      <c r="D88" s="1" t="n">
        <f aca="false">D87+$B$6</f>
        <v>637</v>
      </c>
      <c r="E88" s="1" t="n">
        <f aca="false">E87+$B$4</f>
        <v>5150</v>
      </c>
      <c r="F88" s="1" t="n">
        <f aca="false">F87+$B$5</f>
        <v>1804.66102229851</v>
      </c>
      <c r="I88" s="1" t="s">
        <v>103</v>
      </c>
      <c r="J88" s="1" t="str">
        <f aca="false">"( WIRE "&amp;D88&amp;" )"</f>
        <v>( WIRE 637 )</v>
      </c>
      <c r="K88" s="1" t="str">
        <f aca="false">"X"&amp;$E88</f>
        <v>X5150</v>
      </c>
      <c r="L88" s="1" t="str">
        <f aca="false">"Y"&amp;F88</f>
        <v>Y1804.66102229851</v>
      </c>
      <c r="M88" s="1" t="str">
        <f aca="false">"G111"</f>
        <v>G111</v>
      </c>
      <c r="O88" s="1" t="str">
        <f aca="false">I88&amp;" "&amp;J88&amp;" "&amp;K88&amp;" "&amp;L88&amp;" "&amp;M88</f>
        <v>N87 ( WIRE 637 ) X5150 Y1804.66102229851 G111</v>
      </c>
    </row>
    <row r="89" customFormat="false" ht="13.8" hidden="false" customHeight="false" outlineLevel="0" collapsed="false">
      <c r="D89" s="1" t="n">
        <f aca="false">D88+$B$6</f>
        <v>638</v>
      </c>
      <c r="E89" s="1" t="n">
        <f aca="false">E88+$B$4</f>
        <v>5150</v>
      </c>
      <c r="F89" s="1" t="n">
        <f aca="false">F88+$B$5</f>
        <v>1798.91102229851</v>
      </c>
      <c r="I89" s="1" t="s">
        <v>104</v>
      </c>
      <c r="J89" s="1" t="str">
        <f aca="false">"( WIRE "&amp;D89&amp;" )"</f>
        <v>( WIRE 638 )</v>
      </c>
      <c r="K89" s="1" t="str">
        <f aca="false">"X"&amp;$E89</f>
        <v>X5150</v>
      </c>
      <c r="L89" s="1" t="str">
        <f aca="false">"Y"&amp;F89</f>
        <v>Y1798.91102229851</v>
      </c>
      <c r="M89" s="1" t="str">
        <f aca="false">"G111"</f>
        <v>G111</v>
      </c>
      <c r="O89" s="1" t="str">
        <f aca="false">I89&amp;" "&amp;J89&amp;" "&amp;K89&amp;" "&amp;L89&amp;" "&amp;M89</f>
        <v>N88 ( WIRE 638 ) X5150 Y1798.91102229851 G111</v>
      </c>
    </row>
    <row r="90" customFormat="false" ht="13.8" hidden="false" customHeight="false" outlineLevel="0" collapsed="false">
      <c r="D90" s="1" t="n">
        <f aca="false">D89+$B$6</f>
        <v>639</v>
      </c>
      <c r="E90" s="1" t="n">
        <f aca="false">E89+$B$4</f>
        <v>5150</v>
      </c>
      <c r="F90" s="1" t="n">
        <f aca="false">F89+$B$5</f>
        <v>1793.16102229851</v>
      </c>
      <c r="I90" s="1" t="s">
        <v>105</v>
      </c>
      <c r="J90" s="1" t="str">
        <f aca="false">"( WIRE "&amp;D90&amp;" )"</f>
        <v>( WIRE 639 )</v>
      </c>
      <c r="K90" s="1" t="str">
        <f aca="false">"X"&amp;$E90</f>
        <v>X5150</v>
      </c>
      <c r="L90" s="1" t="str">
        <f aca="false">"Y"&amp;F90</f>
        <v>Y1793.16102229851</v>
      </c>
      <c r="M90" s="1" t="str">
        <f aca="false">"G111"</f>
        <v>G111</v>
      </c>
      <c r="O90" s="1" t="str">
        <f aca="false">I90&amp;" "&amp;J90&amp;" "&amp;K90&amp;" "&amp;L90&amp;" "&amp;M90</f>
        <v>N89 ( WIRE 639 ) X5150 Y1793.16102229851 G111</v>
      </c>
    </row>
    <row r="91" customFormat="false" ht="13.8" hidden="false" customHeight="false" outlineLevel="0" collapsed="false">
      <c r="D91" s="1" t="n">
        <f aca="false">D90+$B$6</f>
        <v>640</v>
      </c>
      <c r="E91" s="1" t="n">
        <f aca="false">E90+$B$4</f>
        <v>5150</v>
      </c>
      <c r="F91" s="1" t="n">
        <f aca="false">F90+$B$5</f>
        <v>1787.41102229851</v>
      </c>
      <c r="I91" s="1" t="s">
        <v>106</v>
      </c>
      <c r="J91" s="1" t="str">
        <f aca="false">"( WIRE "&amp;D91&amp;" )"</f>
        <v>( WIRE 640 )</v>
      </c>
      <c r="K91" s="1" t="str">
        <f aca="false">"X"&amp;$E91</f>
        <v>X5150</v>
      </c>
      <c r="L91" s="1" t="str">
        <f aca="false">"Y"&amp;F91</f>
        <v>Y1787.41102229851</v>
      </c>
      <c r="M91" s="1" t="str">
        <f aca="false">"G111"</f>
        <v>G111</v>
      </c>
      <c r="O91" s="1" t="str">
        <f aca="false">I91&amp;" "&amp;J91&amp;" "&amp;K91&amp;" "&amp;L91&amp;" "&amp;M91</f>
        <v>N90 ( WIRE 640 ) X5150 Y1787.41102229851 G111</v>
      </c>
    </row>
    <row r="92" customFormat="false" ht="13.8" hidden="false" customHeight="false" outlineLevel="0" collapsed="false">
      <c r="D92" s="1" t="n">
        <f aca="false">D91+$B$6</f>
        <v>641</v>
      </c>
      <c r="E92" s="1" t="n">
        <f aca="false">E91+$B$4</f>
        <v>5150</v>
      </c>
      <c r="F92" s="1" t="n">
        <f aca="false">F91+$B$5</f>
        <v>1781.66102229851</v>
      </c>
      <c r="I92" s="1" t="s">
        <v>107</v>
      </c>
      <c r="J92" s="1" t="str">
        <f aca="false">"( WIRE "&amp;D92&amp;" )"</f>
        <v>( WIRE 641 )</v>
      </c>
      <c r="K92" s="1" t="str">
        <f aca="false">"X"&amp;$E92</f>
        <v>X5150</v>
      </c>
      <c r="L92" s="1" t="str">
        <f aca="false">"Y"&amp;F92</f>
        <v>Y1781.66102229851</v>
      </c>
      <c r="M92" s="1" t="str">
        <f aca="false">"G111"</f>
        <v>G111</v>
      </c>
      <c r="O92" s="1" t="str">
        <f aca="false">I92&amp;" "&amp;J92&amp;" "&amp;K92&amp;" "&amp;L92&amp;" "&amp;M92</f>
        <v>N91 ( WIRE 641 ) X5150 Y1781.66102229851 G111</v>
      </c>
    </row>
    <row r="93" customFormat="false" ht="13.8" hidden="false" customHeight="false" outlineLevel="0" collapsed="false">
      <c r="D93" s="1" t="n">
        <f aca="false">D92+$B$6</f>
        <v>642</v>
      </c>
      <c r="E93" s="1" t="n">
        <f aca="false">E92+$B$4</f>
        <v>5150</v>
      </c>
      <c r="F93" s="1" t="n">
        <f aca="false">F92+$B$5</f>
        <v>1775.91102229851</v>
      </c>
      <c r="I93" s="1" t="s">
        <v>108</v>
      </c>
      <c r="J93" s="1" t="str">
        <f aca="false">"( WIRE "&amp;D93&amp;" )"</f>
        <v>( WIRE 642 )</v>
      </c>
      <c r="K93" s="1" t="str">
        <f aca="false">"X"&amp;$E93</f>
        <v>X5150</v>
      </c>
      <c r="L93" s="1" t="str">
        <f aca="false">"Y"&amp;F93</f>
        <v>Y1775.91102229851</v>
      </c>
      <c r="M93" s="1" t="str">
        <f aca="false">"G111"</f>
        <v>G111</v>
      </c>
      <c r="O93" s="1" t="str">
        <f aca="false">I93&amp;" "&amp;J93&amp;" "&amp;K93&amp;" "&amp;L93&amp;" "&amp;M93</f>
        <v>N92 ( WIRE 642 ) X5150 Y1775.91102229851 G111</v>
      </c>
    </row>
    <row r="94" customFormat="false" ht="13.8" hidden="false" customHeight="false" outlineLevel="0" collapsed="false">
      <c r="D94" s="1" t="n">
        <f aca="false">D93+$B$6</f>
        <v>643</v>
      </c>
      <c r="E94" s="1" t="n">
        <f aca="false">E93+$B$4</f>
        <v>5150</v>
      </c>
      <c r="F94" s="1" t="n">
        <f aca="false">F93+$B$5</f>
        <v>1770.16102229851</v>
      </c>
      <c r="I94" s="1" t="s">
        <v>109</v>
      </c>
      <c r="J94" s="1" t="str">
        <f aca="false">"( WIRE "&amp;D94&amp;" )"</f>
        <v>( WIRE 643 )</v>
      </c>
      <c r="K94" s="1" t="str">
        <f aca="false">"X"&amp;$E94</f>
        <v>X5150</v>
      </c>
      <c r="L94" s="1" t="str">
        <f aca="false">"Y"&amp;F94</f>
        <v>Y1770.16102229851</v>
      </c>
      <c r="M94" s="1" t="str">
        <f aca="false">"G111"</f>
        <v>G111</v>
      </c>
      <c r="O94" s="1" t="str">
        <f aca="false">I94&amp;" "&amp;J94&amp;" "&amp;K94&amp;" "&amp;L94&amp;" "&amp;M94</f>
        <v>N93 ( WIRE 643 ) X5150 Y1770.16102229851 G111</v>
      </c>
    </row>
    <row r="95" customFormat="false" ht="13.8" hidden="false" customHeight="false" outlineLevel="0" collapsed="false">
      <c r="D95" s="1" t="n">
        <f aca="false">D94+$B$6</f>
        <v>644</v>
      </c>
      <c r="E95" s="1" t="n">
        <f aca="false">E94+$B$4</f>
        <v>5150</v>
      </c>
      <c r="F95" s="1" t="n">
        <f aca="false">F94+$B$5</f>
        <v>1764.41102229851</v>
      </c>
      <c r="I95" s="1" t="s">
        <v>110</v>
      </c>
      <c r="J95" s="1" t="str">
        <f aca="false">"( WIRE "&amp;D95&amp;" )"</f>
        <v>( WIRE 644 )</v>
      </c>
      <c r="K95" s="1" t="str">
        <f aca="false">"X"&amp;$E95</f>
        <v>X5150</v>
      </c>
      <c r="L95" s="1" t="str">
        <f aca="false">"Y"&amp;F95</f>
        <v>Y1764.41102229851</v>
      </c>
      <c r="M95" s="1" t="str">
        <f aca="false">"G111"</f>
        <v>G111</v>
      </c>
      <c r="O95" s="1" t="str">
        <f aca="false">I95&amp;" "&amp;J95&amp;" "&amp;K95&amp;" "&amp;L95&amp;" "&amp;M95</f>
        <v>N94 ( WIRE 644 ) X5150 Y1764.41102229851 G111</v>
      </c>
    </row>
    <row r="96" customFormat="false" ht="13.8" hidden="false" customHeight="false" outlineLevel="0" collapsed="false">
      <c r="D96" s="1" t="n">
        <f aca="false">D95+$B$6</f>
        <v>645</v>
      </c>
      <c r="E96" s="1" t="n">
        <f aca="false">E95+$B$4</f>
        <v>5150</v>
      </c>
      <c r="F96" s="1" t="n">
        <f aca="false">F95+$B$5</f>
        <v>1758.66102229851</v>
      </c>
      <c r="I96" s="1" t="s">
        <v>111</v>
      </c>
      <c r="J96" s="1" t="str">
        <f aca="false">"( WIRE "&amp;D96&amp;" )"</f>
        <v>( WIRE 645 )</v>
      </c>
      <c r="K96" s="1" t="str">
        <f aca="false">"X"&amp;$E96</f>
        <v>X5150</v>
      </c>
      <c r="L96" s="1" t="str">
        <f aca="false">"Y"&amp;F96</f>
        <v>Y1758.66102229851</v>
      </c>
      <c r="M96" s="1" t="str">
        <f aca="false">"G111"</f>
        <v>G111</v>
      </c>
      <c r="O96" s="1" t="str">
        <f aca="false">I96&amp;" "&amp;J96&amp;" "&amp;K96&amp;" "&amp;L96&amp;" "&amp;M96</f>
        <v>N95 ( WIRE 645 ) X5150 Y1758.66102229851 G111</v>
      </c>
    </row>
    <row r="97" customFormat="false" ht="13.8" hidden="false" customHeight="false" outlineLevel="0" collapsed="false">
      <c r="D97" s="1" t="n">
        <f aca="false">D96+$B$6</f>
        <v>646</v>
      </c>
      <c r="E97" s="1" t="n">
        <f aca="false">E96+$B$4</f>
        <v>5150</v>
      </c>
      <c r="F97" s="1" t="n">
        <f aca="false">F96+$B$5</f>
        <v>1752.91102229851</v>
      </c>
      <c r="I97" s="1" t="s">
        <v>112</v>
      </c>
      <c r="J97" s="1" t="str">
        <f aca="false">"( WIRE "&amp;D97&amp;" )"</f>
        <v>( WIRE 646 )</v>
      </c>
      <c r="K97" s="1" t="str">
        <f aca="false">"X"&amp;$E97</f>
        <v>X5150</v>
      </c>
      <c r="L97" s="1" t="str">
        <f aca="false">"Y"&amp;F97</f>
        <v>Y1752.91102229851</v>
      </c>
      <c r="M97" s="1" t="str">
        <f aca="false">"G111"</f>
        <v>G111</v>
      </c>
      <c r="O97" s="1" t="str">
        <f aca="false">I97&amp;" "&amp;J97&amp;" "&amp;K97&amp;" "&amp;L97&amp;" "&amp;M97</f>
        <v>N96 ( WIRE 646 ) X5150 Y1752.91102229851 G111</v>
      </c>
    </row>
    <row r="98" customFormat="false" ht="13.8" hidden="false" customHeight="false" outlineLevel="0" collapsed="false">
      <c r="D98" s="1" t="n">
        <f aca="false">D97+$B$6</f>
        <v>647</v>
      </c>
      <c r="E98" s="1" t="n">
        <f aca="false">E97+$B$4</f>
        <v>5150</v>
      </c>
      <c r="F98" s="1" t="n">
        <f aca="false">F97+$B$5</f>
        <v>1747.16102229851</v>
      </c>
      <c r="I98" s="1" t="s">
        <v>113</v>
      </c>
      <c r="J98" s="1" t="str">
        <f aca="false">"( WIRE "&amp;D98&amp;" )"</f>
        <v>( WIRE 647 )</v>
      </c>
      <c r="K98" s="1" t="str">
        <f aca="false">"X"&amp;$E98</f>
        <v>X5150</v>
      </c>
      <c r="L98" s="1" t="str">
        <f aca="false">"Y"&amp;F98</f>
        <v>Y1747.16102229851</v>
      </c>
      <c r="M98" s="1" t="str">
        <f aca="false">"G111"</f>
        <v>G111</v>
      </c>
      <c r="O98" s="1" t="str">
        <f aca="false">I98&amp;" "&amp;J98&amp;" "&amp;K98&amp;" "&amp;L98&amp;" "&amp;M98</f>
        <v>N97 ( WIRE 647 ) X5150 Y1747.16102229851 G111</v>
      </c>
    </row>
    <row r="99" customFormat="false" ht="13.8" hidden="false" customHeight="false" outlineLevel="0" collapsed="false">
      <c r="D99" s="1" t="n">
        <f aca="false">D98+$B$6</f>
        <v>648</v>
      </c>
      <c r="E99" s="1" t="n">
        <f aca="false">E98+$B$4</f>
        <v>5150</v>
      </c>
      <c r="F99" s="1" t="n">
        <f aca="false">F98+$B$5</f>
        <v>1741.41102229851</v>
      </c>
      <c r="I99" s="1" t="s">
        <v>114</v>
      </c>
      <c r="J99" s="1" t="str">
        <f aca="false">"( WIRE "&amp;D99&amp;" )"</f>
        <v>( WIRE 648 )</v>
      </c>
      <c r="K99" s="1" t="str">
        <f aca="false">"X"&amp;$E99</f>
        <v>X5150</v>
      </c>
      <c r="L99" s="1" t="str">
        <f aca="false">"Y"&amp;F99</f>
        <v>Y1741.41102229851</v>
      </c>
      <c r="M99" s="1" t="str">
        <f aca="false">"G111"</f>
        <v>G111</v>
      </c>
      <c r="O99" s="1" t="str">
        <f aca="false">I99&amp;" "&amp;J99&amp;" "&amp;K99&amp;" "&amp;L99&amp;" "&amp;M99</f>
        <v>N98 ( WIRE 648 ) X5150 Y1741.41102229851 G111</v>
      </c>
    </row>
    <row r="100" customFormat="false" ht="13.8" hidden="false" customHeight="false" outlineLevel="0" collapsed="false">
      <c r="D100" s="1" t="n">
        <f aca="false">D99+$B$6</f>
        <v>649</v>
      </c>
      <c r="E100" s="1" t="n">
        <f aca="false">E99+$B$4</f>
        <v>5150</v>
      </c>
      <c r="F100" s="1" t="n">
        <f aca="false">F99+$B$5</f>
        <v>1735.66102229851</v>
      </c>
      <c r="I100" s="1" t="s">
        <v>115</v>
      </c>
      <c r="J100" s="1" t="str">
        <f aca="false">"( WIRE "&amp;D100&amp;" )"</f>
        <v>( WIRE 649 )</v>
      </c>
      <c r="K100" s="1" t="str">
        <f aca="false">"X"&amp;$E100</f>
        <v>X5150</v>
      </c>
      <c r="L100" s="1" t="str">
        <f aca="false">"Y"&amp;F100</f>
        <v>Y1735.66102229851</v>
      </c>
      <c r="M100" s="1" t="str">
        <f aca="false">"G111"</f>
        <v>G111</v>
      </c>
      <c r="O100" s="1" t="str">
        <f aca="false">I100&amp;" "&amp;J100&amp;" "&amp;K100&amp;" "&amp;L100&amp;" "&amp;M100</f>
        <v>N99 ( WIRE 649 ) X5150 Y1735.66102229851 G111</v>
      </c>
    </row>
    <row r="101" customFormat="false" ht="13.8" hidden="false" customHeight="false" outlineLevel="0" collapsed="false">
      <c r="D101" s="1" t="n">
        <f aca="false">D100+$B$6</f>
        <v>650</v>
      </c>
      <c r="E101" s="1" t="n">
        <f aca="false">E100+$B$4</f>
        <v>5150</v>
      </c>
      <c r="F101" s="1" t="n">
        <f aca="false">F100+$B$5</f>
        <v>1729.91102229851</v>
      </c>
      <c r="I101" s="1" t="s">
        <v>116</v>
      </c>
      <c r="J101" s="1" t="str">
        <f aca="false">"( WIRE "&amp;D101&amp;" )"</f>
        <v>( WIRE 650 )</v>
      </c>
      <c r="K101" s="1" t="str">
        <f aca="false">"X"&amp;$E101</f>
        <v>X5150</v>
      </c>
      <c r="L101" s="1" t="str">
        <f aca="false">"Y"&amp;F101</f>
        <v>Y1729.91102229851</v>
      </c>
      <c r="M101" s="1" t="str">
        <f aca="false">"G111"</f>
        <v>G111</v>
      </c>
      <c r="O101" s="1" t="str">
        <f aca="false">I101&amp;" "&amp;J101&amp;" "&amp;K101&amp;" "&amp;L101&amp;" "&amp;M101</f>
        <v>N100 ( WIRE 650 ) X5150 Y1729.91102229851 G111</v>
      </c>
    </row>
    <row r="102" customFormat="false" ht="13.8" hidden="false" customHeight="false" outlineLevel="0" collapsed="false">
      <c r="D102" s="1" t="n">
        <f aca="false">D101+$B$6</f>
        <v>651</v>
      </c>
      <c r="E102" s="1" t="n">
        <f aca="false">E101+$B$4</f>
        <v>5150</v>
      </c>
      <c r="F102" s="1" t="n">
        <f aca="false">F101+$B$5</f>
        <v>1724.16102229851</v>
      </c>
      <c r="I102" s="1" t="s">
        <v>117</v>
      </c>
      <c r="J102" s="1" t="str">
        <f aca="false">"( WIRE "&amp;D102&amp;" )"</f>
        <v>( WIRE 651 )</v>
      </c>
      <c r="K102" s="1" t="str">
        <f aca="false">"X"&amp;$E102</f>
        <v>X5150</v>
      </c>
      <c r="L102" s="1" t="str">
        <f aca="false">"Y"&amp;F102</f>
        <v>Y1724.16102229851</v>
      </c>
      <c r="M102" s="1" t="str">
        <f aca="false">"G111"</f>
        <v>G111</v>
      </c>
      <c r="O102" s="1" t="str">
        <f aca="false">I102&amp;" "&amp;J102&amp;" "&amp;K102&amp;" "&amp;L102&amp;" "&amp;M102</f>
        <v>N101 ( WIRE 651 ) X5150 Y1724.16102229851 G111</v>
      </c>
    </row>
    <row r="103" customFormat="false" ht="13.8" hidden="false" customHeight="false" outlineLevel="0" collapsed="false">
      <c r="D103" s="1" t="n">
        <f aca="false">D102+$B$6</f>
        <v>652</v>
      </c>
      <c r="E103" s="1" t="n">
        <f aca="false">E102+$B$4</f>
        <v>5150</v>
      </c>
      <c r="F103" s="1" t="n">
        <f aca="false">F102+$B$5</f>
        <v>1718.41102229851</v>
      </c>
      <c r="I103" s="1" t="s">
        <v>118</v>
      </c>
      <c r="J103" s="1" t="str">
        <f aca="false">"( WIRE "&amp;D103&amp;" )"</f>
        <v>( WIRE 652 )</v>
      </c>
      <c r="K103" s="1" t="str">
        <f aca="false">"X"&amp;$E103</f>
        <v>X5150</v>
      </c>
      <c r="L103" s="1" t="str">
        <f aca="false">"Y"&amp;F103</f>
        <v>Y1718.41102229851</v>
      </c>
      <c r="M103" s="1" t="str">
        <f aca="false">"G111"</f>
        <v>G111</v>
      </c>
      <c r="O103" s="1" t="str">
        <f aca="false">I103&amp;" "&amp;J103&amp;" "&amp;K103&amp;" "&amp;L103&amp;" "&amp;M103</f>
        <v>N102 ( WIRE 652 ) X5150 Y1718.41102229851 G111</v>
      </c>
    </row>
    <row r="104" customFormat="false" ht="13.8" hidden="false" customHeight="false" outlineLevel="0" collapsed="false">
      <c r="D104" s="1" t="n">
        <f aca="false">D103+$B$6</f>
        <v>653</v>
      </c>
      <c r="E104" s="1" t="n">
        <f aca="false">E103+$B$4</f>
        <v>5150</v>
      </c>
      <c r="F104" s="1" t="n">
        <f aca="false">F103+$B$5</f>
        <v>1712.66102229851</v>
      </c>
      <c r="I104" s="1" t="s">
        <v>119</v>
      </c>
      <c r="J104" s="1" t="str">
        <f aca="false">"( WIRE "&amp;D104&amp;" )"</f>
        <v>( WIRE 653 )</v>
      </c>
      <c r="K104" s="1" t="str">
        <f aca="false">"X"&amp;$E104</f>
        <v>X5150</v>
      </c>
      <c r="L104" s="1" t="str">
        <f aca="false">"Y"&amp;F104</f>
        <v>Y1712.66102229851</v>
      </c>
      <c r="M104" s="1" t="str">
        <f aca="false">"G111"</f>
        <v>G111</v>
      </c>
      <c r="O104" s="1" t="str">
        <f aca="false">I104&amp;" "&amp;J104&amp;" "&amp;K104&amp;" "&amp;L104&amp;" "&amp;M104</f>
        <v>N103 ( WIRE 653 ) X5150 Y1712.66102229851 G111</v>
      </c>
    </row>
    <row r="105" customFormat="false" ht="13.8" hidden="false" customHeight="false" outlineLevel="0" collapsed="false">
      <c r="D105" s="1" t="n">
        <f aca="false">D104+$B$6</f>
        <v>654</v>
      </c>
      <c r="E105" s="1" t="n">
        <f aca="false">E104+$B$4</f>
        <v>5150</v>
      </c>
      <c r="F105" s="1" t="n">
        <f aca="false">F104+$B$5</f>
        <v>1706.91102229851</v>
      </c>
      <c r="I105" s="1" t="s">
        <v>120</v>
      </c>
      <c r="J105" s="1" t="str">
        <f aca="false">"( WIRE "&amp;D105&amp;" )"</f>
        <v>( WIRE 654 )</v>
      </c>
      <c r="K105" s="1" t="str">
        <f aca="false">"X"&amp;$E105</f>
        <v>X5150</v>
      </c>
      <c r="L105" s="1" t="str">
        <f aca="false">"Y"&amp;F105</f>
        <v>Y1706.91102229851</v>
      </c>
      <c r="M105" s="1" t="str">
        <f aca="false">"G111"</f>
        <v>G111</v>
      </c>
      <c r="O105" s="1" t="str">
        <f aca="false">I105&amp;" "&amp;J105&amp;" "&amp;K105&amp;" "&amp;L105&amp;" "&amp;M105</f>
        <v>N104 ( WIRE 654 ) X5150 Y1706.91102229851 G111</v>
      </c>
    </row>
    <row r="106" customFormat="false" ht="13.8" hidden="false" customHeight="false" outlineLevel="0" collapsed="false">
      <c r="D106" s="1" t="n">
        <f aca="false">D105+$B$6</f>
        <v>655</v>
      </c>
      <c r="E106" s="1" t="n">
        <f aca="false">E105+$B$4</f>
        <v>5150</v>
      </c>
      <c r="F106" s="1" t="n">
        <f aca="false">F105+$B$5</f>
        <v>1701.16102229851</v>
      </c>
      <c r="I106" s="1" t="s">
        <v>121</v>
      </c>
      <c r="J106" s="1" t="str">
        <f aca="false">"( WIRE "&amp;D106&amp;" )"</f>
        <v>( WIRE 655 )</v>
      </c>
      <c r="K106" s="1" t="str">
        <f aca="false">"X"&amp;$E106</f>
        <v>X5150</v>
      </c>
      <c r="L106" s="1" t="str">
        <f aca="false">"Y"&amp;F106</f>
        <v>Y1701.16102229851</v>
      </c>
      <c r="M106" s="1" t="str">
        <f aca="false">"G111"</f>
        <v>G111</v>
      </c>
      <c r="O106" s="1" t="str">
        <f aca="false">I106&amp;" "&amp;J106&amp;" "&amp;K106&amp;" "&amp;L106&amp;" "&amp;M106</f>
        <v>N105 ( WIRE 655 ) X5150 Y1701.16102229851 G111</v>
      </c>
    </row>
    <row r="107" customFormat="false" ht="13.8" hidden="false" customHeight="false" outlineLevel="0" collapsed="false">
      <c r="D107" s="1" t="n">
        <f aca="false">D106+$B$6</f>
        <v>656</v>
      </c>
      <c r="E107" s="1" t="n">
        <f aca="false">E106+$B$4</f>
        <v>5150</v>
      </c>
      <c r="F107" s="1" t="n">
        <f aca="false">F106+$B$5</f>
        <v>1695.41102229851</v>
      </c>
      <c r="I107" s="1" t="s">
        <v>122</v>
      </c>
      <c r="J107" s="1" t="str">
        <f aca="false">"( WIRE "&amp;D107&amp;" )"</f>
        <v>( WIRE 656 )</v>
      </c>
      <c r="K107" s="1" t="str">
        <f aca="false">"X"&amp;$E107</f>
        <v>X5150</v>
      </c>
      <c r="L107" s="1" t="str">
        <f aca="false">"Y"&amp;F107</f>
        <v>Y1695.41102229851</v>
      </c>
      <c r="M107" s="1" t="str">
        <f aca="false">"G111"</f>
        <v>G111</v>
      </c>
      <c r="O107" s="1" t="str">
        <f aca="false">I107&amp;" "&amp;J107&amp;" "&amp;K107&amp;" "&amp;L107&amp;" "&amp;M107</f>
        <v>N106 ( WIRE 656 ) X5150 Y1695.41102229851 G111</v>
      </c>
    </row>
    <row r="108" customFormat="false" ht="13.8" hidden="false" customHeight="false" outlineLevel="0" collapsed="false">
      <c r="D108" s="1" t="n">
        <f aca="false">D107+$B$6</f>
        <v>657</v>
      </c>
      <c r="E108" s="1" t="n">
        <f aca="false">E107+$B$4</f>
        <v>5150</v>
      </c>
      <c r="F108" s="1" t="n">
        <f aca="false">F107+$B$5</f>
        <v>1689.66102229851</v>
      </c>
      <c r="I108" s="1" t="s">
        <v>123</v>
      </c>
      <c r="J108" s="1" t="str">
        <f aca="false">"( WIRE "&amp;D108&amp;" )"</f>
        <v>( WIRE 657 )</v>
      </c>
      <c r="K108" s="1" t="str">
        <f aca="false">"X"&amp;$E108</f>
        <v>X5150</v>
      </c>
      <c r="L108" s="1" t="str">
        <f aca="false">"Y"&amp;F108</f>
        <v>Y1689.66102229851</v>
      </c>
      <c r="M108" s="1" t="str">
        <f aca="false">"G111"</f>
        <v>G111</v>
      </c>
      <c r="O108" s="1" t="str">
        <f aca="false">I108&amp;" "&amp;J108&amp;" "&amp;K108&amp;" "&amp;L108&amp;" "&amp;M108</f>
        <v>N107 ( WIRE 657 ) X5150 Y1689.66102229851 G111</v>
      </c>
    </row>
    <row r="109" customFormat="false" ht="13.8" hidden="false" customHeight="false" outlineLevel="0" collapsed="false">
      <c r="D109" s="1" t="n">
        <f aca="false">D108+$B$6</f>
        <v>658</v>
      </c>
      <c r="E109" s="1" t="n">
        <f aca="false">E108+$B$4</f>
        <v>5150</v>
      </c>
      <c r="F109" s="1" t="n">
        <f aca="false">F108+$B$5</f>
        <v>1683.91102229851</v>
      </c>
      <c r="I109" s="1" t="s">
        <v>124</v>
      </c>
      <c r="J109" s="1" t="str">
        <f aca="false">"( WIRE "&amp;D109&amp;" )"</f>
        <v>( WIRE 658 )</v>
      </c>
      <c r="K109" s="1" t="str">
        <f aca="false">"X"&amp;$E109</f>
        <v>X5150</v>
      </c>
      <c r="L109" s="1" t="str">
        <f aca="false">"Y"&amp;F109</f>
        <v>Y1683.91102229851</v>
      </c>
      <c r="M109" s="1" t="str">
        <f aca="false">"G111"</f>
        <v>G111</v>
      </c>
      <c r="O109" s="1" t="str">
        <f aca="false">I109&amp;" "&amp;J109&amp;" "&amp;K109&amp;" "&amp;L109&amp;" "&amp;M109</f>
        <v>N108 ( WIRE 658 ) X5150 Y1683.91102229851 G111</v>
      </c>
    </row>
    <row r="110" customFormat="false" ht="13.8" hidden="false" customHeight="false" outlineLevel="0" collapsed="false">
      <c r="D110" s="1" t="n">
        <f aca="false">D109+$B$6</f>
        <v>659</v>
      </c>
      <c r="E110" s="1" t="n">
        <f aca="false">E109+$B$4</f>
        <v>5150</v>
      </c>
      <c r="F110" s="1" t="n">
        <f aca="false">F109+$B$5</f>
        <v>1678.16102229851</v>
      </c>
      <c r="I110" s="1" t="s">
        <v>125</v>
      </c>
      <c r="J110" s="1" t="str">
        <f aca="false">"( WIRE "&amp;D110&amp;" )"</f>
        <v>( WIRE 659 )</v>
      </c>
      <c r="K110" s="1" t="str">
        <f aca="false">"X"&amp;$E110</f>
        <v>X5150</v>
      </c>
      <c r="L110" s="1" t="str">
        <f aca="false">"Y"&amp;F110</f>
        <v>Y1678.16102229851</v>
      </c>
      <c r="M110" s="1" t="str">
        <f aca="false">"G111"</f>
        <v>G111</v>
      </c>
      <c r="O110" s="1" t="str">
        <f aca="false">I110&amp;" "&amp;J110&amp;" "&amp;K110&amp;" "&amp;L110&amp;" "&amp;M110</f>
        <v>N109 ( WIRE 659 ) X5150 Y1678.16102229851 G111</v>
      </c>
    </row>
    <row r="111" customFormat="false" ht="13.8" hidden="false" customHeight="false" outlineLevel="0" collapsed="false">
      <c r="D111" s="1" t="n">
        <f aca="false">D110+$B$6</f>
        <v>660</v>
      </c>
      <c r="E111" s="1" t="n">
        <f aca="false">E110+$B$4</f>
        <v>5150</v>
      </c>
      <c r="F111" s="1" t="n">
        <f aca="false">F110+$B$5</f>
        <v>1672.41102229851</v>
      </c>
      <c r="I111" s="1" t="s">
        <v>126</v>
      </c>
      <c r="J111" s="1" t="str">
        <f aca="false">"( WIRE "&amp;D111&amp;" )"</f>
        <v>( WIRE 660 )</v>
      </c>
      <c r="K111" s="1" t="str">
        <f aca="false">"X"&amp;$E111</f>
        <v>X5150</v>
      </c>
      <c r="L111" s="1" t="str">
        <f aca="false">"Y"&amp;F111</f>
        <v>Y1672.41102229851</v>
      </c>
      <c r="M111" s="1" t="str">
        <f aca="false">"G111"</f>
        <v>G111</v>
      </c>
      <c r="O111" s="1" t="str">
        <f aca="false">I111&amp;" "&amp;J111&amp;" "&amp;K111&amp;" "&amp;L111&amp;" "&amp;M111</f>
        <v>N110 ( WIRE 660 ) X5150 Y1672.41102229851 G111</v>
      </c>
    </row>
    <row r="112" customFormat="false" ht="13.8" hidden="false" customHeight="false" outlineLevel="0" collapsed="false">
      <c r="D112" s="1" t="n">
        <f aca="false">D111+$B$6</f>
        <v>661</v>
      </c>
      <c r="E112" s="1" t="n">
        <f aca="false">E111+$B$4</f>
        <v>5150</v>
      </c>
      <c r="F112" s="1" t="n">
        <f aca="false">F111+$B$5</f>
        <v>1666.66102229851</v>
      </c>
      <c r="I112" s="1" t="s">
        <v>127</v>
      </c>
      <c r="J112" s="1" t="str">
        <f aca="false">"( WIRE "&amp;D112&amp;" )"</f>
        <v>( WIRE 661 )</v>
      </c>
      <c r="K112" s="1" t="str">
        <f aca="false">"X"&amp;$E112</f>
        <v>X5150</v>
      </c>
      <c r="L112" s="1" t="str">
        <f aca="false">"Y"&amp;F112</f>
        <v>Y1666.66102229851</v>
      </c>
      <c r="M112" s="1" t="str">
        <f aca="false">"G111"</f>
        <v>G111</v>
      </c>
      <c r="O112" s="1" t="str">
        <f aca="false">I112&amp;" "&amp;J112&amp;" "&amp;K112&amp;" "&amp;L112&amp;" "&amp;M112</f>
        <v>N111 ( WIRE 661 ) X5150 Y1666.66102229851 G111</v>
      </c>
    </row>
    <row r="113" customFormat="false" ht="13.8" hidden="false" customHeight="false" outlineLevel="0" collapsed="false">
      <c r="D113" s="1" t="n">
        <f aca="false">D112+$B$6</f>
        <v>662</v>
      </c>
      <c r="E113" s="1" t="n">
        <f aca="false">E112+$B$4</f>
        <v>5150</v>
      </c>
      <c r="F113" s="1" t="n">
        <f aca="false">F112+$B$5</f>
        <v>1660.91102229851</v>
      </c>
      <c r="I113" s="1" t="s">
        <v>128</v>
      </c>
      <c r="J113" s="1" t="str">
        <f aca="false">"( WIRE "&amp;D113&amp;" )"</f>
        <v>( WIRE 662 )</v>
      </c>
      <c r="K113" s="1" t="str">
        <f aca="false">"X"&amp;$E113</f>
        <v>X5150</v>
      </c>
      <c r="L113" s="1" t="str">
        <f aca="false">"Y"&amp;F113</f>
        <v>Y1660.91102229851</v>
      </c>
      <c r="M113" s="1" t="str">
        <f aca="false">"G111"</f>
        <v>G111</v>
      </c>
      <c r="O113" s="1" t="str">
        <f aca="false">I113&amp;" "&amp;J113&amp;" "&amp;K113&amp;" "&amp;L113&amp;" "&amp;M113</f>
        <v>N112 ( WIRE 662 ) X5150 Y1660.91102229851 G111</v>
      </c>
    </row>
    <row r="114" customFormat="false" ht="13.8" hidden="false" customHeight="false" outlineLevel="0" collapsed="false">
      <c r="D114" s="1" t="n">
        <f aca="false">D113+$B$6</f>
        <v>663</v>
      </c>
      <c r="E114" s="1" t="n">
        <f aca="false">E113+$B$4</f>
        <v>5150</v>
      </c>
      <c r="F114" s="1" t="n">
        <f aca="false">F113+$B$5</f>
        <v>1655.16102229851</v>
      </c>
      <c r="I114" s="1" t="s">
        <v>129</v>
      </c>
      <c r="J114" s="1" t="str">
        <f aca="false">"( WIRE "&amp;D114&amp;" )"</f>
        <v>( WIRE 663 )</v>
      </c>
      <c r="K114" s="1" t="str">
        <f aca="false">"X"&amp;$E114</f>
        <v>X5150</v>
      </c>
      <c r="L114" s="1" t="str">
        <f aca="false">"Y"&amp;F114</f>
        <v>Y1655.16102229851</v>
      </c>
      <c r="M114" s="1" t="str">
        <f aca="false">"G111"</f>
        <v>G111</v>
      </c>
      <c r="O114" s="1" t="str">
        <f aca="false">I114&amp;" "&amp;J114&amp;" "&amp;K114&amp;" "&amp;L114&amp;" "&amp;M114</f>
        <v>N113 ( WIRE 663 ) X5150 Y1655.16102229851 G111</v>
      </c>
    </row>
    <row r="115" customFormat="false" ht="13.8" hidden="false" customHeight="false" outlineLevel="0" collapsed="false">
      <c r="D115" s="1" t="n">
        <f aca="false">D114+$B$6</f>
        <v>664</v>
      </c>
      <c r="E115" s="1" t="n">
        <f aca="false">E114+$B$4</f>
        <v>5150</v>
      </c>
      <c r="F115" s="1" t="n">
        <f aca="false">F114+$B$5</f>
        <v>1649.41102229851</v>
      </c>
      <c r="I115" s="1" t="s">
        <v>130</v>
      </c>
      <c r="J115" s="1" t="str">
        <f aca="false">"( WIRE "&amp;D115&amp;" )"</f>
        <v>( WIRE 664 )</v>
      </c>
      <c r="K115" s="1" t="str">
        <f aca="false">"X"&amp;$E115</f>
        <v>X5150</v>
      </c>
      <c r="L115" s="1" t="str">
        <f aca="false">"Y"&amp;F115</f>
        <v>Y1649.41102229851</v>
      </c>
      <c r="M115" s="1" t="str">
        <f aca="false">"G111"</f>
        <v>G111</v>
      </c>
      <c r="O115" s="1" t="str">
        <f aca="false">I115&amp;" "&amp;J115&amp;" "&amp;K115&amp;" "&amp;L115&amp;" "&amp;M115</f>
        <v>N114 ( WIRE 664 ) X5150 Y1649.41102229851 G111</v>
      </c>
    </row>
    <row r="116" customFormat="false" ht="13.8" hidden="false" customHeight="false" outlineLevel="0" collapsed="false">
      <c r="D116" s="1" t="n">
        <f aca="false">D115+$B$6</f>
        <v>665</v>
      </c>
      <c r="E116" s="1" t="n">
        <f aca="false">E115+$B$4</f>
        <v>5150</v>
      </c>
      <c r="F116" s="1" t="n">
        <f aca="false">F115+$B$5</f>
        <v>1643.66102229851</v>
      </c>
      <c r="I116" s="1" t="s">
        <v>131</v>
      </c>
      <c r="J116" s="1" t="str">
        <f aca="false">"( WIRE "&amp;D116&amp;" )"</f>
        <v>( WIRE 665 )</v>
      </c>
      <c r="K116" s="1" t="str">
        <f aca="false">"X"&amp;$E116</f>
        <v>X5150</v>
      </c>
      <c r="L116" s="1" t="str">
        <f aca="false">"Y"&amp;F116</f>
        <v>Y1643.66102229851</v>
      </c>
      <c r="M116" s="1" t="str">
        <f aca="false">"G111"</f>
        <v>G111</v>
      </c>
      <c r="O116" s="1" t="str">
        <f aca="false">I116&amp;" "&amp;J116&amp;" "&amp;K116&amp;" "&amp;L116&amp;" "&amp;M116</f>
        <v>N115 ( WIRE 665 ) X5150 Y1643.66102229851 G111</v>
      </c>
    </row>
    <row r="117" customFormat="false" ht="13.8" hidden="false" customHeight="false" outlineLevel="0" collapsed="false">
      <c r="D117" s="1" t="n">
        <f aca="false">D116+$B$6</f>
        <v>666</v>
      </c>
      <c r="E117" s="1" t="n">
        <f aca="false">E116+$B$4</f>
        <v>5150</v>
      </c>
      <c r="F117" s="1" t="n">
        <f aca="false">F116+$B$5</f>
        <v>1637.91102229851</v>
      </c>
      <c r="I117" s="1" t="s">
        <v>132</v>
      </c>
      <c r="J117" s="1" t="str">
        <f aca="false">"( WIRE "&amp;D117&amp;" )"</f>
        <v>( WIRE 666 )</v>
      </c>
      <c r="K117" s="1" t="str">
        <f aca="false">"X"&amp;$E117</f>
        <v>X5150</v>
      </c>
      <c r="L117" s="1" t="str">
        <f aca="false">"Y"&amp;F117</f>
        <v>Y1637.91102229851</v>
      </c>
      <c r="M117" s="1" t="str">
        <f aca="false">"G111"</f>
        <v>G111</v>
      </c>
      <c r="O117" s="1" t="str">
        <f aca="false">I117&amp;" "&amp;J117&amp;" "&amp;K117&amp;" "&amp;L117&amp;" "&amp;M117</f>
        <v>N116 ( WIRE 666 ) X5150 Y1637.91102229851 G111</v>
      </c>
    </row>
    <row r="118" customFormat="false" ht="13.8" hidden="false" customHeight="false" outlineLevel="0" collapsed="false">
      <c r="D118" s="1" t="n">
        <f aca="false">D117+$B$6</f>
        <v>667</v>
      </c>
      <c r="E118" s="1" t="n">
        <f aca="false">E117+$B$4</f>
        <v>5150</v>
      </c>
      <c r="F118" s="1" t="n">
        <f aca="false">F117+$B$5</f>
        <v>1632.16102229851</v>
      </c>
      <c r="I118" s="1" t="s">
        <v>133</v>
      </c>
      <c r="J118" s="1" t="str">
        <f aca="false">"( WIRE "&amp;D118&amp;" )"</f>
        <v>( WIRE 667 )</v>
      </c>
      <c r="K118" s="1" t="str">
        <f aca="false">"X"&amp;$E118</f>
        <v>X5150</v>
      </c>
      <c r="L118" s="1" t="str">
        <f aca="false">"Y"&amp;F118</f>
        <v>Y1632.16102229851</v>
      </c>
      <c r="M118" s="1" t="str">
        <f aca="false">"G111"</f>
        <v>G111</v>
      </c>
      <c r="O118" s="1" t="str">
        <f aca="false">I118&amp;" "&amp;J118&amp;" "&amp;K118&amp;" "&amp;L118&amp;" "&amp;M118</f>
        <v>N117 ( WIRE 667 ) X5150 Y1632.16102229851 G111</v>
      </c>
    </row>
    <row r="119" customFormat="false" ht="13.8" hidden="false" customHeight="false" outlineLevel="0" collapsed="false">
      <c r="D119" s="1" t="n">
        <f aca="false">D118+$B$6</f>
        <v>668</v>
      </c>
      <c r="E119" s="1" t="n">
        <f aca="false">E118+$B$4</f>
        <v>5150</v>
      </c>
      <c r="F119" s="1" t="n">
        <f aca="false">F118+$B$5</f>
        <v>1626.41102229851</v>
      </c>
      <c r="I119" s="1" t="s">
        <v>134</v>
      </c>
      <c r="J119" s="1" t="str">
        <f aca="false">"( WIRE "&amp;D119&amp;" )"</f>
        <v>( WIRE 668 )</v>
      </c>
      <c r="K119" s="1" t="str">
        <f aca="false">"X"&amp;$E119</f>
        <v>X5150</v>
      </c>
      <c r="L119" s="1" t="str">
        <f aca="false">"Y"&amp;F119</f>
        <v>Y1626.41102229851</v>
      </c>
      <c r="M119" s="1" t="str">
        <f aca="false">"G111"</f>
        <v>G111</v>
      </c>
      <c r="O119" s="1" t="str">
        <f aca="false">I119&amp;" "&amp;J119&amp;" "&amp;K119&amp;" "&amp;L119&amp;" "&amp;M119</f>
        <v>N118 ( WIRE 668 ) X5150 Y1626.41102229851 G111</v>
      </c>
    </row>
    <row r="120" customFormat="false" ht="13.8" hidden="false" customHeight="false" outlineLevel="0" collapsed="false">
      <c r="D120" s="1" t="n">
        <f aca="false">D119+$B$6</f>
        <v>669</v>
      </c>
      <c r="E120" s="1" t="n">
        <f aca="false">E119+$B$4</f>
        <v>5150</v>
      </c>
      <c r="F120" s="1" t="n">
        <f aca="false">F119+$B$5</f>
        <v>1620.66102229851</v>
      </c>
      <c r="I120" s="1" t="s">
        <v>135</v>
      </c>
      <c r="J120" s="1" t="str">
        <f aca="false">"( WIRE "&amp;D120&amp;" )"</f>
        <v>( WIRE 669 )</v>
      </c>
      <c r="K120" s="1" t="str">
        <f aca="false">"X"&amp;$E120</f>
        <v>X5150</v>
      </c>
      <c r="L120" s="1" t="str">
        <f aca="false">"Y"&amp;F120</f>
        <v>Y1620.66102229851</v>
      </c>
      <c r="M120" s="1" t="str">
        <f aca="false">"G111"</f>
        <v>G111</v>
      </c>
      <c r="O120" s="1" t="str">
        <f aca="false">I120&amp;" "&amp;J120&amp;" "&amp;K120&amp;" "&amp;L120&amp;" "&amp;M120</f>
        <v>N119 ( WIRE 669 ) X5150 Y1620.66102229851 G111</v>
      </c>
    </row>
    <row r="121" customFormat="false" ht="13.8" hidden="false" customHeight="false" outlineLevel="0" collapsed="false">
      <c r="D121" s="1" t="n">
        <f aca="false">D120+$B$6</f>
        <v>670</v>
      </c>
      <c r="E121" s="1" t="n">
        <f aca="false">E120+$B$4</f>
        <v>5150</v>
      </c>
      <c r="F121" s="1" t="n">
        <f aca="false">F120+$B$5</f>
        <v>1614.91102229851</v>
      </c>
      <c r="I121" s="1" t="s">
        <v>136</v>
      </c>
      <c r="J121" s="1" t="str">
        <f aca="false">"( WIRE "&amp;D121&amp;" )"</f>
        <v>( WIRE 670 )</v>
      </c>
      <c r="K121" s="1" t="str">
        <f aca="false">"X"&amp;$E121</f>
        <v>X5150</v>
      </c>
      <c r="L121" s="1" t="str">
        <f aca="false">"Y"&amp;F121</f>
        <v>Y1614.91102229851</v>
      </c>
      <c r="M121" s="1" t="str">
        <f aca="false">"G111"</f>
        <v>G111</v>
      </c>
      <c r="O121" s="1" t="str">
        <f aca="false">I121&amp;" "&amp;J121&amp;" "&amp;K121&amp;" "&amp;L121&amp;" "&amp;M121</f>
        <v>N120 ( WIRE 670 ) X5150 Y1614.91102229851 G111</v>
      </c>
    </row>
    <row r="122" customFormat="false" ht="13.8" hidden="false" customHeight="false" outlineLevel="0" collapsed="false">
      <c r="D122" s="1" t="n">
        <f aca="false">D121+$B$6</f>
        <v>671</v>
      </c>
      <c r="E122" s="1" t="n">
        <f aca="false">E121+$B$4</f>
        <v>5150</v>
      </c>
      <c r="F122" s="1" t="n">
        <f aca="false">F121+$B$5</f>
        <v>1609.16102229851</v>
      </c>
      <c r="I122" s="1" t="s">
        <v>137</v>
      </c>
      <c r="J122" s="1" t="str">
        <f aca="false">"( WIRE "&amp;D122&amp;" )"</f>
        <v>( WIRE 671 )</v>
      </c>
      <c r="K122" s="1" t="str">
        <f aca="false">"X"&amp;$E122</f>
        <v>X5150</v>
      </c>
      <c r="L122" s="1" t="str">
        <f aca="false">"Y"&amp;F122</f>
        <v>Y1609.16102229851</v>
      </c>
      <c r="M122" s="1" t="str">
        <f aca="false">"G111"</f>
        <v>G111</v>
      </c>
      <c r="O122" s="1" t="str">
        <f aca="false">I122&amp;" "&amp;J122&amp;" "&amp;K122&amp;" "&amp;L122&amp;" "&amp;M122</f>
        <v>N121 ( WIRE 671 ) X5150 Y1609.16102229851 G111</v>
      </c>
    </row>
    <row r="123" customFormat="false" ht="13.8" hidden="false" customHeight="false" outlineLevel="0" collapsed="false">
      <c r="D123" s="1" t="n">
        <f aca="false">D122+$B$6</f>
        <v>672</v>
      </c>
      <c r="E123" s="1" t="n">
        <f aca="false">E122+$B$4</f>
        <v>5150</v>
      </c>
      <c r="F123" s="1" t="n">
        <f aca="false">F122+$B$5</f>
        <v>1603.41102229851</v>
      </c>
      <c r="I123" s="1" t="s">
        <v>138</v>
      </c>
      <c r="J123" s="1" t="str">
        <f aca="false">"( WIRE "&amp;D123&amp;" )"</f>
        <v>( WIRE 672 )</v>
      </c>
      <c r="K123" s="1" t="str">
        <f aca="false">"X"&amp;$E123</f>
        <v>X5150</v>
      </c>
      <c r="L123" s="1" t="str">
        <f aca="false">"Y"&amp;F123</f>
        <v>Y1603.41102229851</v>
      </c>
      <c r="M123" s="1" t="str">
        <f aca="false">"G111"</f>
        <v>G111</v>
      </c>
      <c r="O123" s="1" t="str">
        <f aca="false">I123&amp;" "&amp;J123&amp;" "&amp;K123&amp;" "&amp;L123&amp;" "&amp;M123</f>
        <v>N122 ( WIRE 672 ) X5150 Y1603.41102229851 G111</v>
      </c>
    </row>
    <row r="124" customFormat="false" ht="13.8" hidden="false" customHeight="false" outlineLevel="0" collapsed="false">
      <c r="D124" s="1" t="n">
        <f aca="false">D123+$B$6</f>
        <v>673</v>
      </c>
      <c r="E124" s="1" t="n">
        <f aca="false">E123+$B$4</f>
        <v>5150</v>
      </c>
      <c r="F124" s="1" t="n">
        <f aca="false">F123+$B$5</f>
        <v>1597.66102229851</v>
      </c>
      <c r="I124" s="1" t="s">
        <v>139</v>
      </c>
      <c r="J124" s="1" t="str">
        <f aca="false">"( WIRE "&amp;D124&amp;" )"</f>
        <v>( WIRE 673 )</v>
      </c>
      <c r="K124" s="1" t="str">
        <f aca="false">"X"&amp;$E124</f>
        <v>X5150</v>
      </c>
      <c r="L124" s="1" t="str">
        <f aca="false">"Y"&amp;F124</f>
        <v>Y1597.66102229851</v>
      </c>
      <c r="M124" s="1" t="str">
        <f aca="false">"G111"</f>
        <v>G111</v>
      </c>
      <c r="O124" s="1" t="str">
        <f aca="false">I124&amp;" "&amp;J124&amp;" "&amp;K124&amp;" "&amp;L124&amp;" "&amp;M124</f>
        <v>N123 ( WIRE 673 ) X5150 Y1597.66102229851 G111</v>
      </c>
    </row>
    <row r="125" customFormat="false" ht="13.8" hidden="false" customHeight="false" outlineLevel="0" collapsed="false">
      <c r="D125" s="1" t="n">
        <f aca="false">D124+$B$6</f>
        <v>674</v>
      </c>
      <c r="E125" s="1" t="n">
        <f aca="false">E124+$B$4</f>
        <v>5150</v>
      </c>
      <c r="F125" s="1" t="n">
        <f aca="false">F124+$B$5</f>
        <v>1591.91102229851</v>
      </c>
      <c r="I125" s="1" t="s">
        <v>140</v>
      </c>
      <c r="J125" s="1" t="str">
        <f aca="false">"( WIRE "&amp;D125&amp;" )"</f>
        <v>( WIRE 674 )</v>
      </c>
      <c r="K125" s="1" t="str">
        <f aca="false">"X"&amp;$E125</f>
        <v>X5150</v>
      </c>
      <c r="L125" s="1" t="str">
        <f aca="false">"Y"&amp;F125</f>
        <v>Y1591.91102229851</v>
      </c>
      <c r="M125" s="1" t="str">
        <f aca="false">"G111"</f>
        <v>G111</v>
      </c>
      <c r="O125" s="1" t="str">
        <f aca="false">I125&amp;" "&amp;J125&amp;" "&amp;K125&amp;" "&amp;L125&amp;" "&amp;M125</f>
        <v>N124 ( WIRE 674 ) X5150 Y1591.91102229851 G111</v>
      </c>
    </row>
    <row r="126" customFormat="false" ht="13.8" hidden="false" customHeight="false" outlineLevel="0" collapsed="false">
      <c r="D126" s="1" t="n">
        <f aca="false">D125+$B$6</f>
        <v>675</v>
      </c>
      <c r="E126" s="1" t="n">
        <f aca="false">E125+$B$4</f>
        <v>5150</v>
      </c>
      <c r="F126" s="1" t="n">
        <f aca="false">F125+$B$5</f>
        <v>1586.16102229851</v>
      </c>
      <c r="I126" s="1" t="s">
        <v>141</v>
      </c>
      <c r="J126" s="1" t="str">
        <f aca="false">"( WIRE "&amp;D126&amp;" )"</f>
        <v>( WIRE 675 )</v>
      </c>
      <c r="K126" s="1" t="str">
        <f aca="false">"X"&amp;$E126</f>
        <v>X5150</v>
      </c>
      <c r="L126" s="1" t="str">
        <f aca="false">"Y"&amp;F126</f>
        <v>Y1586.16102229851</v>
      </c>
      <c r="M126" s="1" t="str">
        <f aca="false">"G111"</f>
        <v>G111</v>
      </c>
      <c r="O126" s="1" t="str">
        <f aca="false">I126&amp;" "&amp;J126&amp;" "&amp;K126&amp;" "&amp;L126&amp;" "&amp;M126</f>
        <v>N125 ( WIRE 675 ) X5150 Y1586.16102229851 G111</v>
      </c>
    </row>
    <row r="127" customFormat="false" ht="13.8" hidden="false" customHeight="false" outlineLevel="0" collapsed="false">
      <c r="D127" s="1" t="n">
        <f aca="false">D126+$B$6</f>
        <v>676</v>
      </c>
      <c r="E127" s="1" t="n">
        <f aca="false">E126+$B$4</f>
        <v>5150</v>
      </c>
      <c r="F127" s="1" t="n">
        <f aca="false">F126+$B$5</f>
        <v>1580.41102229851</v>
      </c>
      <c r="I127" s="1" t="s">
        <v>142</v>
      </c>
      <c r="J127" s="1" t="str">
        <f aca="false">"( WIRE "&amp;D127&amp;" )"</f>
        <v>( WIRE 676 )</v>
      </c>
      <c r="K127" s="1" t="str">
        <f aca="false">"X"&amp;$E127</f>
        <v>X5150</v>
      </c>
      <c r="L127" s="1" t="str">
        <f aca="false">"Y"&amp;F127</f>
        <v>Y1580.41102229851</v>
      </c>
      <c r="M127" s="1" t="str">
        <f aca="false">"G111"</f>
        <v>G111</v>
      </c>
      <c r="O127" s="1" t="str">
        <f aca="false">I127&amp;" "&amp;J127&amp;" "&amp;K127&amp;" "&amp;L127&amp;" "&amp;M127</f>
        <v>N126 ( WIRE 676 ) X5150 Y1580.41102229851 G111</v>
      </c>
    </row>
    <row r="128" customFormat="false" ht="13.8" hidden="false" customHeight="false" outlineLevel="0" collapsed="false">
      <c r="D128" s="1" t="n">
        <f aca="false">D127+$B$6</f>
        <v>677</v>
      </c>
      <c r="E128" s="1" t="n">
        <f aca="false">E127+$B$4</f>
        <v>5150</v>
      </c>
      <c r="F128" s="1" t="n">
        <f aca="false">F127+$B$5</f>
        <v>1574.66102229851</v>
      </c>
      <c r="I128" s="1" t="s">
        <v>143</v>
      </c>
      <c r="J128" s="1" t="str">
        <f aca="false">"( WIRE "&amp;D128&amp;" )"</f>
        <v>( WIRE 677 )</v>
      </c>
      <c r="K128" s="1" t="str">
        <f aca="false">"X"&amp;$E128</f>
        <v>X5150</v>
      </c>
      <c r="L128" s="1" t="str">
        <f aca="false">"Y"&amp;F128</f>
        <v>Y1574.66102229851</v>
      </c>
      <c r="M128" s="1" t="str">
        <f aca="false">"G111"</f>
        <v>G111</v>
      </c>
      <c r="O128" s="1" t="str">
        <f aca="false">I128&amp;" "&amp;J128&amp;" "&amp;K128&amp;" "&amp;L128&amp;" "&amp;M128</f>
        <v>N127 ( WIRE 677 ) X5150 Y1574.66102229851 G111</v>
      </c>
    </row>
    <row r="129" customFormat="false" ht="13.8" hidden="false" customHeight="false" outlineLevel="0" collapsed="false">
      <c r="D129" s="1" t="n">
        <f aca="false">D128+$B$6</f>
        <v>678</v>
      </c>
      <c r="E129" s="1" t="n">
        <f aca="false">E128+$B$4</f>
        <v>5150</v>
      </c>
      <c r="F129" s="1" t="n">
        <f aca="false">F128+$B$5</f>
        <v>1568.91102229851</v>
      </c>
      <c r="I129" s="1" t="s">
        <v>144</v>
      </c>
      <c r="J129" s="1" t="str">
        <f aca="false">"( WIRE "&amp;D129&amp;" )"</f>
        <v>( WIRE 678 )</v>
      </c>
      <c r="K129" s="1" t="str">
        <f aca="false">"X"&amp;$E129</f>
        <v>X5150</v>
      </c>
      <c r="L129" s="1" t="str">
        <f aca="false">"Y"&amp;F129</f>
        <v>Y1568.91102229851</v>
      </c>
      <c r="M129" s="1" t="str">
        <f aca="false">"G111"</f>
        <v>G111</v>
      </c>
      <c r="O129" s="1" t="str">
        <f aca="false">I129&amp;" "&amp;J129&amp;" "&amp;K129&amp;" "&amp;L129&amp;" "&amp;M129</f>
        <v>N128 ( WIRE 678 ) X5150 Y1568.91102229851 G111</v>
      </c>
    </row>
    <row r="130" customFormat="false" ht="13.8" hidden="false" customHeight="false" outlineLevel="0" collapsed="false">
      <c r="D130" s="1" t="n">
        <f aca="false">D129+$B$6</f>
        <v>679</v>
      </c>
      <c r="E130" s="1" t="n">
        <f aca="false">E129+$B$4</f>
        <v>5150</v>
      </c>
      <c r="F130" s="1" t="n">
        <f aca="false">F129+$B$5</f>
        <v>1563.16102229851</v>
      </c>
      <c r="I130" s="1" t="s">
        <v>145</v>
      </c>
      <c r="J130" s="1" t="str">
        <f aca="false">"( WIRE "&amp;D130&amp;" )"</f>
        <v>( WIRE 679 )</v>
      </c>
      <c r="K130" s="1" t="str">
        <f aca="false">"X"&amp;$E130</f>
        <v>X5150</v>
      </c>
      <c r="L130" s="1" t="str">
        <f aca="false">"Y"&amp;F130</f>
        <v>Y1563.16102229851</v>
      </c>
      <c r="M130" s="1" t="str">
        <f aca="false">"G111"</f>
        <v>G111</v>
      </c>
      <c r="O130" s="1" t="str">
        <f aca="false">I130&amp;" "&amp;J130&amp;" "&amp;K130&amp;" "&amp;L130&amp;" "&amp;M130</f>
        <v>N129 ( WIRE 679 ) X5150 Y1563.16102229851 G111</v>
      </c>
    </row>
    <row r="131" customFormat="false" ht="13.8" hidden="false" customHeight="false" outlineLevel="0" collapsed="false">
      <c r="D131" s="1" t="n">
        <f aca="false">D130+$B$6</f>
        <v>680</v>
      </c>
      <c r="E131" s="1" t="n">
        <f aca="false">E130+$B$4</f>
        <v>5150</v>
      </c>
      <c r="F131" s="1" t="n">
        <f aca="false">F130+$B$5</f>
        <v>1557.41102229851</v>
      </c>
      <c r="I131" s="1" t="s">
        <v>146</v>
      </c>
      <c r="J131" s="1" t="str">
        <f aca="false">"( WIRE "&amp;D131&amp;" )"</f>
        <v>( WIRE 680 )</v>
      </c>
      <c r="K131" s="1" t="str">
        <f aca="false">"X"&amp;$E131</f>
        <v>X5150</v>
      </c>
      <c r="L131" s="1" t="str">
        <f aca="false">"Y"&amp;F131</f>
        <v>Y1557.41102229851</v>
      </c>
      <c r="M131" s="1" t="str">
        <f aca="false">"G111"</f>
        <v>G111</v>
      </c>
      <c r="O131" s="1" t="str">
        <f aca="false">I131&amp;" "&amp;J131&amp;" "&amp;K131&amp;" "&amp;L131&amp;" "&amp;M131</f>
        <v>N130 ( WIRE 680 ) X5150 Y1557.41102229851 G111</v>
      </c>
    </row>
    <row r="132" customFormat="false" ht="13.8" hidden="false" customHeight="false" outlineLevel="0" collapsed="false">
      <c r="D132" s="1" t="n">
        <f aca="false">D131+$B$6</f>
        <v>681</v>
      </c>
      <c r="E132" s="1" t="n">
        <f aca="false">E131+$B$4</f>
        <v>5150</v>
      </c>
      <c r="F132" s="1" t="n">
        <f aca="false">F131+$B$5</f>
        <v>1551.66102229851</v>
      </c>
      <c r="I132" s="1" t="s">
        <v>147</v>
      </c>
      <c r="J132" s="1" t="str">
        <f aca="false">"( WIRE "&amp;D132&amp;" )"</f>
        <v>( WIRE 681 )</v>
      </c>
      <c r="K132" s="1" t="str">
        <f aca="false">"X"&amp;$E132</f>
        <v>X5150</v>
      </c>
      <c r="L132" s="1" t="str">
        <f aca="false">"Y"&amp;F132</f>
        <v>Y1551.66102229851</v>
      </c>
      <c r="M132" s="1" t="str">
        <f aca="false">"G111"</f>
        <v>G111</v>
      </c>
      <c r="O132" s="1" t="str">
        <f aca="false">I132&amp;" "&amp;J132&amp;" "&amp;K132&amp;" "&amp;L132&amp;" "&amp;M132</f>
        <v>N131 ( WIRE 681 ) X5150 Y1551.66102229851 G111</v>
      </c>
    </row>
    <row r="133" customFormat="false" ht="13.8" hidden="false" customHeight="false" outlineLevel="0" collapsed="false">
      <c r="D133" s="1" t="n">
        <f aca="false">D132+$B$6</f>
        <v>682</v>
      </c>
      <c r="E133" s="1" t="n">
        <f aca="false">E132+$B$4</f>
        <v>5150</v>
      </c>
      <c r="F133" s="1" t="n">
        <f aca="false">F132+$B$5</f>
        <v>1545.91102229851</v>
      </c>
      <c r="I133" s="1" t="s">
        <v>148</v>
      </c>
      <c r="J133" s="1" t="str">
        <f aca="false">"( WIRE "&amp;D133&amp;" )"</f>
        <v>( WIRE 682 )</v>
      </c>
      <c r="K133" s="1" t="str">
        <f aca="false">"X"&amp;$E133</f>
        <v>X5150</v>
      </c>
      <c r="L133" s="1" t="str">
        <f aca="false">"Y"&amp;F133</f>
        <v>Y1545.91102229851</v>
      </c>
      <c r="M133" s="1" t="str">
        <f aca="false">"G111"</f>
        <v>G111</v>
      </c>
      <c r="O133" s="1" t="str">
        <f aca="false">I133&amp;" "&amp;J133&amp;" "&amp;K133&amp;" "&amp;L133&amp;" "&amp;M133</f>
        <v>N132 ( WIRE 682 ) X5150 Y1545.91102229851 G111</v>
      </c>
    </row>
    <row r="134" customFormat="false" ht="13.8" hidden="false" customHeight="false" outlineLevel="0" collapsed="false">
      <c r="D134" s="1" t="n">
        <f aca="false">D133+$B$6</f>
        <v>683</v>
      </c>
      <c r="E134" s="1" t="n">
        <f aca="false">E133+$B$4</f>
        <v>5150</v>
      </c>
      <c r="F134" s="1" t="n">
        <f aca="false">F133+$B$5</f>
        <v>1540.16102229851</v>
      </c>
      <c r="I134" s="1" t="s">
        <v>149</v>
      </c>
      <c r="J134" s="1" t="str">
        <f aca="false">"( WIRE "&amp;D134&amp;" )"</f>
        <v>( WIRE 683 )</v>
      </c>
      <c r="K134" s="1" t="str">
        <f aca="false">"X"&amp;$E134</f>
        <v>X5150</v>
      </c>
      <c r="L134" s="1" t="str">
        <f aca="false">"Y"&amp;F134</f>
        <v>Y1540.16102229851</v>
      </c>
      <c r="M134" s="1" t="str">
        <f aca="false">"G111"</f>
        <v>G111</v>
      </c>
      <c r="O134" s="1" t="str">
        <f aca="false">I134&amp;" "&amp;J134&amp;" "&amp;K134&amp;" "&amp;L134&amp;" "&amp;M134</f>
        <v>N133 ( WIRE 683 ) X5150 Y1540.16102229851 G111</v>
      </c>
    </row>
    <row r="135" customFormat="false" ht="13.8" hidden="false" customHeight="false" outlineLevel="0" collapsed="false">
      <c r="D135" s="1" t="n">
        <f aca="false">D134+$B$6</f>
        <v>684</v>
      </c>
      <c r="E135" s="1" t="n">
        <f aca="false">E134+$B$4</f>
        <v>5150</v>
      </c>
      <c r="F135" s="1" t="n">
        <f aca="false">F134+$B$5</f>
        <v>1534.41102229851</v>
      </c>
      <c r="I135" s="1" t="s">
        <v>150</v>
      </c>
      <c r="J135" s="1" t="str">
        <f aca="false">"( WIRE "&amp;D135&amp;" )"</f>
        <v>( WIRE 684 )</v>
      </c>
      <c r="K135" s="1" t="str">
        <f aca="false">"X"&amp;$E135</f>
        <v>X5150</v>
      </c>
      <c r="L135" s="1" t="str">
        <f aca="false">"Y"&amp;F135</f>
        <v>Y1534.41102229851</v>
      </c>
      <c r="M135" s="1" t="str">
        <f aca="false">"G111"</f>
        <v>G111</v>
      </c>
      <c r="O135" s="1" t="str">
        <f aca="false">I135&amp;" "&amp;J135&amp;" "&amp;K135&amp;" "&amp;L135&amp;" "&amp;M135</f>
        <v>N134 ( WIRE 684 ) X5150 Y1534.41102229851 G111</v>
      </c>
    </row>
    <row r="136" customFormat="false" ht="13.8" hidden="false" customHeight="false" outlineLevel="0" collapsed="false">
      <c r="D136" s="1" t="n">
        <f aca="false">D135+$B$6</f>
        <v>685</v>
      </c>
      <c r="E136" s="1" t="n">
        <f aca="false">E135+$B$4</f>
        <v>5150</v>
      </c>
      <c r="F136" s="1" t="n">
        <f aca="false">F135+$B$5</f>
        <v>1528.66102229851</v>
      </c>
      <c r="I136" s="1" t="s">
        <v>151</v>
      </c>
      <c r="J136" s="1" t="str">
        <f aca="false">"( WIRE "&amp;D136&amp;" )"</f>
        <v>( WIRE 685 )</v>
      </c>
      <c r="K136" s="1" t="str">
        <f aca="false">"X"&amp;$E136</f>
        <v>X5150</v>
      </c>
      <c r="L136" s="1" t="str">
        <f aca="false">"Y"&amp;F136</f>
        <v>Y1528.66102229851</v>
      </c>
      <c r="M136" s="1" t="str">
        <f aca="false">"G111"</f>
        <v>G111</v>
      </c>
      <c r="O136" s="1" t="str">
        <f aca="false">I136&amp;" "&amp;J136&amp;" "&amp;K136&amp;" "&amp;L136&amp;" "&amp;M136</f>
        <v>N135 ( WIRE 685 ) X5150 Y1528.66102229851 G111</v>
      </c>
    </row>
    <row r="137" customFormat="false" ht="13.8" hidden="false" customHeight="false" outlineLevel="0" collapsed="false">
      <c r="D137" s="1" t="n">
        <f aca="false">D136+$B$6</f>
        <v>686</v>
      </c>
      <c r="E137" s="1" t="n">
        <f aca="false">E136+$B$4</f>
        <v>5150</v>
      </c>
      <c r="F137" s="1" t="n">
        <f aca="false">F136+$B$5</f>
        <v>1522.91102229851</v>
      </c>
      <c r="I137" s="1" t="s">
        <v>152</v>
      </c>
      <c r="J137" s="1" t="str">
        <f aca="false">"( WIRE "&amp;D137&amp;" )"</f>
        <v>( WIRE 686 )</v>
      </c>
      <c r="K137" s="1" t="str">
        <f aca="false">"X"&amp;$E137</f>
        <v>X5150</v>
      </c>
      <c r="L137" s="1" t="str">
        <f aca="false">"Y"&amp;F137</f>
        <v>Y1522.91102229851</v>
      </c>
      <c r="M137" s="1" t="str">
        <f aca="false">"G111"</f>
        <v>G111</v>
      </c>
      <c r="O137" s="1" t="str">
        <f aca="false">I137&amp;" "&amp;J137&amp;" "&amp;K137&amp;" "&amp;L137&amp;" "&amp;M137</f>
        <v>N136 ( WIRE 686 ) X5150 Y1522.91102229851 G111</v>
      </c>
    </row>
    <row r="138" customFormat="false" ht="13.8" hidden="false" customHeight="false" outlineLevel="0" collapsed="false">
      <c r="D138" s="1" t="n">
        <f aca="false">D137+$B$6</f>
        <v>687</v>
      </c>
      <c r="E138" s="1" t="n">
        <f aca="false">E137+$B$4</f>
        <v>5150</v>
      </c>
      <c r="F138" s="1" t="n">
        <f aca="false">F137+$B$5</f>
        <v>1517.16102229851</v>
      </c>
      <c r="I138" s="1" t="s">
        <v>153</v>
      </c>
      <c r="J138" s="1" t="str">
        <f aca="false">"( WIRE "&amp;D138&amp;" )"</f>
        <v>( WIRE 687 )</v>
      </c>
      <c r="K138" s="1" t="str">
        <f aca="false">"X"&amp;$E138</f>
        <v>X5150</v>
      </c>
      <c r="L138" s="1" t="str">
        <f aca="false">"Y"&amp;F138</f>
        <v>Y1517.16102229851</v>
      </c>
      <c r="M138" s="1" t="str">
        <f aca="false">"G111"</f>
        <v>G111</v>
      </c>
      <c r="O138" s="1" t="str">
        <f aca="false">I138&amp;" "&amp;J138&amp;" "&amp;K138&amp;" "&amp;L138&amp;" "&amp;M138</f>
        <v>N137 ( WIRE 687 ) X5150 Y1517.16102229851 G111</v>
      </c>
    </row>
    <row r="139" customFormat="false" ht="13.8" hidden="false" customHeight="false" outlineLevel="0" collapsed="false">
      <c r="D139" s="1" t="n">
        <f aca="false">D138+$B$6</f>
        <v>688</v>
      </c>
      <c r="E139" s="1" t="n">
        <f aca="false">E138+$B$4</f>
        <v>5150</v>
      </c>
      <c r="F139" s="1" t="n">
        <f aca="false">F138+$B$5</f>
        <v>1511.41102229851</v>
      </c>
      <c r="I139" s="1" t="s">
        <v>154</v>
      </c>
      <c r="J139" s="1" t="str">
        <f aca="false">"( WIRE "&amp;D139&amp;" )"</f>
        <v>( WIRE 688 )</v>
      </c>
      <c r="K139" s="1" t="str">
        <f aca="false">"X"&amp;$E139</f>
        <v>X5150</v>
      </c>
      <c r="L139" s="1" t="str">
        <f aca="false">"Y"&amp;F139</f>
        <v>Y1511.41102229851</v>
      </c>
      <c r="M139" s="1" t="str">
        <f aca="false">"G111"</f>
        <v>G111</v>
      </c>
      <c r="O139" s="1" t="str">
        <f aca="false">I139&amp;" "&amp;J139&amp;" "&amp;K139&amp;" "&amp;L139&amp;" "&amp;M139</f>
        <v>N138 ( WIRE 688 ) X5150 Y1511.41102229851 G111</v>
      </c>
    </row>
    <row r="140" customFormat="false" ht="13.8" hidden="false" customHeight="false" outlineLevel="0" collapsed="false">
      <c r="D140" s="1" t="n">
        <f aca="false">D139+$B$6</f>
        <v>689</v>
      </c>
      <c r="E140" s="1" t="n">
        <f aca="false">E139+$B$4</f>
        <v>5150</v>
      </c>
      <c r="F140" s="1" t="n">
        <f aca="false">F139+$B$5</f>
        <v>1505.66102229851</v>
      </c>
      <c r="I140" s="1" t="s">
        <v>155</v>
      </c>
      <c r="J140" s="1" t="str">
        <f aca="false">"( WIRE "&amp;D140&amp;" )"</f>
        <v>( WIRE 689 )</v>
      </c>
      <c r="K140" s="1" t="str">
        <f aca="false">"X"&amp;$E140</f>
        <v>X5150</v>
      </c>
      <c r="L140" s="1" t="str">
        <f aca="false">"Y"&amp;F140</f>
        <v>Y1505.66102229851</v>
      </c>
      <c r="M140" s="1" t="str">
        <f aca="false">"G111"</f>
        <v>G111</v>
      </c>
      <c r="O140" s="1" t="str">
        <f aca="false">I140&amp;" "&amp;J140&amp;" "&amp;K140&amp;" "&amp;L140&amp;" "&amp;M140</f>
        <v>N139 ( WIRE 689 ) X5150 Y1505.66102229851 G111</v>
      </c>
    </row>
    <row r="141" customFormat="false" ht="13.8" hidden="false" customHeight="false" outlineLevel="0" collapsed="false">
      <c r="D141" s="1" t="n">
        <f aca="false">D140+$B$6</f>
        <v>690</v>
      </c>
      <c r="E141" s="1" t="n">
        <f aca="false">E140+$B$4</f>
        <v>5150</v>
      </c>
      <c r="F141" s="1" t="n">
        <f aca="false">F140+$B$5</f>
        <v>1499.91102229851</v>
      </c>
      <c r="I141" s="1" t="s">
        <v>156</v>
      </c>
      <c r="J141" s="1" t="str">
        <f aca="false">"( WIRE "&amp;D141&amp;" )"</f>
        <v>( WIRE 690 )</v>
      </c>
      <c r="K141" s="1" t="str">
        <f aca="false">"X"&amp;$E141</f>
        <v>X5150</v>
      </c>
      <c r="L141" s="1" t="str">
        <f aca="false">"Y"&amp;F141</f>
        <v>Y1499.91102229851</v>
      </c>
      <c r="M141" s="1" t="str">
        <f aca="false">"G111"</f>
        <v>G111</v>
      </c>
      <c r="O141" s="1" t="str">
        <f aca="false">I141&amp;" "&amp;J141&amp;" "&amp;K141&amp;" "&amp;L141&amp;" "&amp;M141</f>
        <v>N140 ( WIRE 690 ) X5150 Y1499.91102229851 G111</v>
      </c>
    </row>
    <row r="142" customFormat="false" ht="13.8" hidden="false" customHeight="false" outlineLevel="0" collapsed="false">
      <c r="D142" s="1" t="n">
        <f aca="false">D141+$B$6</f>
        <v>691</v>
      </c>
      <c r="E142" s="1" t="n">
        <f aca="false">E141+$B$4</f>
        <v>5150</v>
      </c>
      <c r="F142" s="1" t="n">
        <f aca="false">F141+$B$5</f>
        <v>1494.16102229851</v>
      </c>
      <c r="I142" s="1" t="s">
        <v>157</v>
      </c>
      <c r="J142" s="1" t="str">
        <f aca="false">"( WIRE "&amp;D142&amp;" )"</f>
        <v>( WIRE 691 )</v>
      </c>
      <c r="K142" s="1" t="str">
        <f aca="false">"X"&amp;$E142</f>
        <v>X5150</v>
      </c>
      <c r="L142" s="1" t="str">
        <f aca="false">"Y"&amp;F142</f>
        <v>Y1494.16102229851</v>
      </c>
      <c r="M142" s="1" t="str">
        <f aca="false">"G111"</f>
        <v>G111</v>
      </c>
      <c r="O142" s="1" t="str">
        <f aca="false">I142&amp;" "&amp;J142&amp;" "&amp;K142&amp;" "&amp;L142&amp;" "&amp;M142</f>
        <v>N141 ( WIRE 691 ) X5150 Y1494.16102229851 G111</v>
      </c>
    </row>
    <row r="143" customFormat="false" ht="13.8" hidden="false" customHeight="false" outlineLevel="0" collapsed="false">
      <c r="D143" s="1" t="n">
        <f aca="false">D142+$B$6</f>
        <v>692</v>
      </c>
      <c r="E143" s="1" t="n">
        <f aca="false">E142+$B$4</f>
        <v>5150</v>
      </c>
      <c r="F143" s="1" t="n">
        <f aca="false">F142+$B$5</f>
        <v>1488.41102229851</v>
      </c>
      <c r="I143" s="1" t="s">
        <v>158</v>
      </c>
      <c r="J143" s="1" t="str">
        <f aca="false">"( WIRE "&amp;D143&amp;" )"</f>
        <v>( WIRE 692 )</v>
      </c>
      <c r="K143" s="1" t="str">
        <f aca="false">"X"&amp;$E143</f>
        <v>X5150</v>
      </c>
      <c r="L143" s="1" t="str">
        <f aca="false">"Y"&amp;F143</f>
        <v>Y1488.41102229851</v>
      </c>
      <c r="M143" s="1" t="str">
        <f aca="false">"G111"</f>
        <v>G111</v>
      </c>
      <c r="O143" s="1" t="str">
        <f aca="false">I143&amp;" "&amp;J143&amp;" "&amp;K143&amp;" "&amp;L143&amp;" "&amp;M143</f>
        <v>N142 ( WIRE 692 ) X5150 Y1488.41102229851 G111</v>
      </c>
    </row>
    <row r="144" customFormat="false" ht="13.8" hidden="false" customHeight="false" outlineLevel="0" collapsed="false">
      <c r="D144" s="1" t="n">
        <f aca="false">D143+$B$6</f>
        <v>693</v>
      </c>
      <c r="E144" s="1" t="n">
        <f aca="false">E143+$B$4</f>
        <v>5150</v>
      </c>
      <c r="F144" s="1" t="n">
        <f aca="false">F143+$B$5</f>
        <v>1482.66102229851</v>
      </c>
      <c r="I144" s="1" t="s">
        <v>159</v>
      </c>
      <c r="J144" s="1" t="str">
        <f aca="false">"( WIRE "&amp;D144&amp;" )"</f>
        <v>( WIRE 693 )</v>
      </c>
      <c r="K144" s="1" t="str">
        <f aca="false">"X"&amp;$E144</f>
        <v>X5150</v>
      </c>
      <c r="L144" s="1" t="str">
        <f aca="false">"Y"&amp;F144</f>
        <v>Y1482.66102229851</v>
      </c>
      <c r="M144" s="1" t="str">
        <f aca="false">"G111"</f>
        <v>G111</v>
      </c>
      <c r="O144" s="1" t="str">
        <f aca="false">I144&amp;" "&amp;J144&amp;" "&amp;K144&amp;" "&amp;L144&amp;" "&amp;M144</f>
        <v>N143 ( WIRE 693 ) X5150 Y1482.66102229851 G111</v>
      </c>
    </row>
    <row r="145" customFormat="false" ht="13.8" hidden="false" customHeight="false" outlineLevel="0" collapsed="false">
      <c r="D145" s="1" t="n">
        <f aca="false">D144+$B$6</f>
        <v>694</v>
      </c>
      <c r="E145" s="1" t="n">
        <f aca="false">E144+$B$4</f>
        <v>5150</v>
      </c>
      <c r="F145" s="1" t="n">
        <f aca="false">F144+$B$5</f>
        <v>1476.91102229851</v>
      </c>
      <c r="I145" s="1" t="s">
        <v>160</v>
      </c>
      <c r="J145" s="1" t="str">
        <f aca="false">"( WIRE "&amp;D145&amp;" )"</f>
        <v>( WIRE 694 )</v>
      </c>
      <c r="K145" s="1" t="str">
        <f aca="false">"X"&amp;$E145</f>
        <v>X5150</v>
      </c>
      <c r="L145" s="1" t="str">
        <f aca="false">"Y"&amp;F145</f>
        <v>Y1476.91102229851</v>
      </c>
      <c r="M145" s="1" t="str">
        <f aca="false">"G111"</f>
        <v>G111</v>
      </c>
      <c r="O145" s="1" t="str">
        <f aca="false">I145&amp;" "&amp;J145&amp;" "&amp;K145&amp;" "&amp;L145&amp;" "&amp;M145</f>
        <v>N144 ( WIRE 694 ) X5150 Y1476.91102229851 G111</v>
      </c>
    </row>
    <row r="146" customFormat="false" ht="13.8" hidden="false" customHeight="false" outlineLevel="0" collapsed="false">
      <c r="D146" s="1" t="n">
        <f aca="false">D145+$B$6</f>
        <v>695</v>
      </c>
      <c r="E146" s="1" t="n">
        <f aca="false">E145+$B$4</f>
        <v>5150</v>
      </c>
      <c r="F146" s="1" t="n">
        <f aca="false">F145+$B$5</f>
        <v>1471.16102229851</v>
      </c>
      <c r="I146" s="1" t="s">
        <v>161</v>
      </c>
      <c r="J146" s="1" t="str">
        <f aca="false">"( WIRE "&amp;D146&amp;" )"</f>
        <v>( WIRE 695 )</v>
      </c>
      <c r="K146" s="1" t="str">
        <f aca="false">"X"&amp;$E146</f>
        <v>X5150</v>
      </c>
      <c r="L146" s="1" t="str">
        <f aca="false">"Y"&amp;F146</f>
        <v>Y1471.16102229851</v>
      </c>
      <c r="M146" s="1" t="str">
        <f aca="false">"G111"</f>
        <v>G111</v>
      </c>
      <c r="O146" s="1" t="str">
        <f aca="false">I146&amp;" "&amp;J146&amp;" "&amp;K146&amp;" "&amp;L146&amp;" "&amp;M146</f>
        <v>N145 ( WIRE 695 ) X5150 Y1471.16102229851 G111</v>
      </c>
    </row>
    <row r="147" customFormat="false" ht="13.8" hidden="false" customHeight="false" outlineLevel="0" collapsed="false">
      <c r="D147" s="1" t="n">
        <f aca="false">D146+$B$6</f>
        <v>696</v>
      </c>
      <c r="E147" s="1" t="n">
        <f aca="false">E146+$B$4</f>
        <v>5150</v>
      </c>
      <c r="F147" s="1" t="n">
        <f aca="false">F146+$B$5</f>
        <v>1465.41102229851</v>
      </c>
      <c r="I147" s="1" t="s">
        <v>162</v>
      </c>
      <c r="J147" s="1" t="str">
        <f aca="false">"( WIRE "&amp;D147&amp;" )"</f>
        <v>( WIRE 696 )</v>
      </c>
      <c r="K147" s="1" t="str">
        <f aca="false">"X"&amp;$E147</f>
        <v>X5150</v>
      </c>
      <c r="L147" s="1" t="str">
        <f aca="false">"Y"&amp;F147</f>
        <v>Y1465.41102229851</v>
      </c>
      <c r="M147" s="1" t="str">
        <f aca="false">"G111"</f>
        <v>G111</v>
      </c>
      <c r="O147" s="1" t="str">
        <f aca="false">I147&amp;" "&amp;J147&amp;" "&amp;K147&amp;" "&amp;L147&amp;" "&amp;M147</f>
        <v>N146 ( WIRE 696 ) X5150 Y1465.41102229851 G111</v>
      </c>
    </row>
    <row r="148" customFormat="false" ht="13.8" hidden="false" customHeight="false" outlineLevel="0" collapsed="false">
      <c r="D148" s="1" t="n">
        <f aca="false">D147+$B$6</f>
        <v>697</v>
      </c>
      <c r="E148" s="1" t="n">
        <f aca="false">E147+$B$4</f>
        <v>5150</v>
      </c>
      <c r="F148" s="1" t="n">
        <f aca="false">F147+$B$5</f>
        <v>1459.66102229851</v>
      </c>
      <c r="I148" s="1" t="s">
        <v>163</v>
      </c>
      <c r="J148" s="1" t="str">
        <f aca="false">"( WIRE "&amp;D148&amp;" )"</f>
        <v>( WIRE 697 )</v>
      </c>
      <c r="K148" s="1" t="str">
        <f aca="false">"X"&amp;$E148</f>
        <v>X5150</v>
      </c>
      <c r="L148" s="1" t="str">
        <f aca="false">"Y"&amp;F148</f>
        <v>Y1459.66102229851</v>
      </c>
      <c r="M148" s="1" t="str">
        <f aca="false">"G111"</f>
        <v>G111</v>
      </c>
      <c r="O148" s="1" t="str">
        <f aca="false">I148&amp;" "&amp;J148&amp;" "&amp;K148&amp;" "&amp;L148&amp;" "&amp;M148</f>
        <v>N147 ( WIRE 697 ) X5150 Y1459.66102229851 G111</v>
      </c>
    </row>
    <row r="149" customFormat="false" ht="13.8" hidden="false" customHeight="false" outlineLevel="0" collapsed="false">
      <c r="D149" s="1" t="n">
        <f aca="false">D148+$B$6</f>
        <v>698</v>
      </c>
      <c r="E149" s="1" t="n">
        <f aca="false">E148+$B$4</f>
        <v>5150</v>
      </c>
      <c r="F149" s="1" t="n">
        <f aca="false">F148+$B$5</f>
        <v>1453.91102229851</v>
      </c>
      <c r="I149" s="1" t="s">
        <v>164</v>
      </c>
      <c r="J149" s="1" t="str">
        <f aca="false">"( WIRE "&amp;D149&amp;" )"</f>
        <v>( WIRE 698 )</v>
      </c>
      <c r="K149" s="1" t="str">
        <f aca="false">"X"&amp;$E149</f>
        <v>X5150</v>
      </c>
      <c r="L149" s="1" t="str">
        <f aca="false">"Y"&amp;F149</f>
        <v>Y1453.91102229851</v>
      </c>
      <c r="M149" s="1" t="str">
        <f aca="false">"G111"</f>
        <v>G111</v>
      </c>
      <c r="O149" s="1" t="str">
        <f aca="false">I149&amp;" "&amp;J149&amp;" "&amp;K149&amp;" "&amp;L149&amp;" "&amp;M149</f>
        <v>N148 ( WIRE 698 ) X5150 Y1453.91102229851 G111</v>
      </c>
    </row>
    <row r="150" customFormat="false" ht="13.8" hidden="false" customHeight="false" outlineLevel="0" collapsed="false">
      <c r="D150" s="1" t="n">
        <f aca="false">D149+$B$6</f>
        <v>699</v>
      </c>
      <c r="E150" s="1" t="n">
        <f aca="false">E149+$B$4</f>
        <v>5150</v>
      </c>
      <c r="F150" s="1" t="n">
        <f aca="false">F149+$B$5</f>
        <v>1448.16102229851</v>
      </c>
      <c r="I150" s="1" t="s">
        <v>165</v>
      </c>
      <c r="J150" s="1" t="str">
        <f aca="false">"( WIRE "&amp;D150&amp;" )"</f>
        <v>( WIRE 699 )</v>
      </c>
      <c r="K150" s="1" t="str">
        <f aca="false">"X"&amp;$E150</f>
        <v>X5150</v>
      </c>
      <c r="L150" s="1" t="str">
        <f aca="false">"Y"&amp;F150</f>
        <v>Y1448.16102229851</v>
      </c>
      <c r="M150" s="1" t="str">
        <f aca="false">"G111"</f>
        <v>G111</v>
      </c>
      <c r="O150" s="1" t="str">
        <f aca="false">I150&amp;" "&amp;J150&amp;" "&amp;K150&amp;" "&amp;L150&amp;" "&amp;M150</f>
        <v>N149 ( WIRE 699 ) X5150 Y1448.16102229851 G111</v>
      </c>
    </row>
    <row r="151" customFormat="false" ht="13.8" hidden="false" customHeight="false" outlineLevel="0" collapsed="false">
      <c r="D151" s="1" t="n">
        <f aca="false">D150+$B$6</f>
        <v>700</v>
      </c>
      <c r="E151" s="1" t="n">
        <f aca="false">E150+$B$4</f>
        <v>5150</v>
      </c>
      <c r="F151" s="1" t="n">
        <f aca="false">F150+$B$5</f>
        <v>1442.41102229851</v>
      </c>
      <c r="I151" s="1" t="s">
        <v>166</v>
      </c>
      <c r="J151" s="1" t="str">
        <f aca="false">"( WIRE "&amp;D151&amp;" )"</f>
        <v>( WIRE 700 )</v>
      </c>
      <c r="K151" s="1" t="str">
        <f aca="false">"X"&amp;$E151</f>
        <v>X5150</v>
      </c>
      <c r="L151" s="1" t="str">
        <f aca="false">"Y"&amp;F151</f>
        <v>Y1442.41102229851</v>
      </c>
      <c r="M151" s="1" t="str">
        <f aca="false">"G111"</f>
        <v>G111</v>
      </c>
      <c r="O151" s="1" t="str">
        <f aca="false">I151&amp;" "&amp;J151&amp;" "&amp;K151&amp;" "&amp;L151&amp;" "&amp;M151</f>
        <v>N150 ( WIRE 700 ) X5150 Y1442.41102229851 G111</v>
      </c>
    </row>
    <row r="152" customFormat="false" ht="13.8" hidden="false" customHeight="false" outlineLevel="0" collapsed="false">
      <c r="D152" s="1" t="n">
        <f aca="false">D151+$B$6</f>
        <v>701</v>
      </c>
      <c r="E152" s="1" t="n">
        <f aca="false">E151+$B$4</f>
        <v>5150</v>
      </c>
      <c r="F152" s="1" t="n">
        <f aca="false">F151+$B$5</f>
        <v>1436.66102229851</v>
      </c>
      <c r="I152" s="1" t="s">
        <v>167</v>
      </c>
      <c r="J152" s="1" t="str">
        <f aca="false">"( WIRE "&amp;D152&amp;" )"</f>
        <v>( WIRE 701 )</v>
      </c>
      <c r="K152" s="1" t="str">
        <f aca="false">"X"&amp;$E152</f>
        <v>X5150</v>
      </c>
      <c r="L152" s="1" t="str">
        <f aca="false">"Y"&amp;F152</f>
        <v>Y1436.66102229851</v>
      </c>
      <c r="M152" s="1" t="str">
        <f aca="false">"G111"</f>
        <v>G111</v>
      </c>
      <c r="O152" s="1" t="str">
        <f aca="false">I152&amp;" "&amp;J152&amp;" "&amp;K152&amp;" "&amp;L152&amp;" "&amp;M152</f>
        <v>N151 ( WIRE 701 ) X5150 Y1436.66102229851 G111</v>
      </c>
    </row>
    <row r="153" customFormat="false" ht="13.8" hidden="false" customHeight="false" outlineLevel="0" collapsed="false">
      <c r="D153" s="1" t="n">
        <f aca="false">D152+$B$6</f>
        <v>702</v>
      </c>
      <c r="E153" s="1" t="n">
        <f aca="false">E152+$B$4</f>
        <v>5150</v>
      </c>
      <c r="F153" s="1" t="n">
        <f aca="false">F152+$B$5</f>
        <v>1430.91102229851</v>
      </c>
      <c r="I153" s="1" t="s">
        <v>168</v>
      </c>
      <c r="J153" s="1" t="str">
        <f aca="false">"( WIRE "&amp;D153&amp;" )"</f>
        <v>( WIRE 702 )</v>
      </c>
      <c r="K153" s="1" t="str">
        <f aca="false">"X"&amp;$E153</f>
        <v>X5150</v>
      </c>
      <c r="L153" s="1" t="str">
        <f aca="false">"Y"&amp;F153</f>
        <v>Y1430.91102229851</v>
      </c>
      <c r="M153" s="1" t="str">
        <f aca="false">"G111"</f>
        <v>G111</v>
      </c>
      <c r="O153" s="1" t="str">
        <f aca="false">I153&amp;" "&amp;J153&amp;" "&amp;K153&amp;" "&amp;L153&amp;" "&amp;M153</f>
        <v>N152 ( WIRE 702 ) X5150 Y1430.91102229851 G111</v>
      </c>
    </row>
    <row r="154" customFormat="false" ht="13.8" hidden="false" customHeight="false" outlineLevel="0" collapsed="false">
      <c r="D154" s="1" t="n">
        <f aca="false">D153+$B$6</f>
        <v>703</v>
      </c>
      <c r="E154" s="1" t="n">
        <f aca="false">E153+$B$4</f>
        <v>5150</v>
      </c>
      <c r="F154" s="1" t="n">
        <f aca="false">F153+$B$5</f>
        <v>1425.16102229851</v>
      </c>
      <c r="I154" s="1" t="s">
        <v>169</v>
      </c>
      <c r="J154" s="1" t="str">
        <f aca="false">"( WIRE "&amp;D154&amp;" )"</f>
        <v>( WIRE 703 )</v>
      </c>
      <c r="K154" s="1" t="str">
        <f aca="false">"X"&amp;$E154</f>
        <v>X5150</v>
      </c>
      <c r="L154" s="1" t="str">
        <f aca="false">"Y"&amp;F154</f>
        <v>Y1425.16102229851</v>
      </c>
      <c r="M154" s="1" t="str">
        <f aca="false">"G111"</f>
        <v>G111</v>
      </c>
      <c r="O154" s="1" t="str">
        <f aca="false">I154&amp;" "&amp;J154&amp;" "&amp;K154&amp;" "&amp;L154&amp;" "&amp;M154</f>
        <v>N153 ( WIRE 703 ) X5150 Y1425.16102229851 G111</v>
      </c>
    </row>
    <row r="155" customFormat="false" ht="13.8" hidden="false" customHeight="false" outlineLevel="0" collapsed="false">
      <c r="D155" s="1" t="n">
        <f aca="false">D154+$B$6</f>
        <v>704</v>
      </c>
      <c r="E155" s="1" t="n">
        <f aca="false">E154+$B$4</f>
        <v>5150</v>
      </c>
      <c r="F155" s="1" t="n">
        <f aca="false">F154+$B$5</f>
        <v>1419.41102229851</v>
      </c>
      <c r="I155" s="1" t="s">
        <v>170</v>
      </c>
      <c r="J155" s="1" t="str">
        <f aca="false">"( WIRE "&amp;D155&amp;" )"</f>
        <v>( WIRE 704 )</v>
      </c>
      <c r="K155" s="1" t="str">
        <f aca="false">"X"&amp;$E155</f>
        <v>X5150</v>
      </c>
      <c r="L155" s="1" t="str">
        <f aca="false">"Y"&amp;F155</f>
        <v>Y1419.41102229851</v>
      </c>
      <c r="M155" s="1" t="str">
        <f aca="false">"G111"</f>
        <v>G111</v>
      </c>
      <c r="O155" s="1" t="str">
        <f aca="false">I155&amp;" "&amp;J155&amp;" "&amp;K155&amp;" "&amp;L155&amp;" "&amp;M155</f>
        <v>N154 ( WIRE 704 ) X5150 Y1419.41102229851 G111</v>
      </c>
    </row>
    <row r="156" customFormat="false" ht="13.8" hidden="false" customHeight="false" outlineLevel="0" collapsed="false">
      <c r="D156" s="1" t="n">
        <f aca="false">D155+$B$6</f>
        <v>705</v>
      </c>
      <c r="E156" s="1" t="n">
        <f aca="false">E155+$B$4</f>
        <v>5150</v>
      </c>
      <c r="F156" s="1" t="n">
        <f aca="false">F155+$B$5</f>
        <v>1413.66102229851</v>
      </c>
      <c r="I156" s="1" t="s">
        <v>171</v>
      </c>
      <c r="J156" s="1" t="str">
        <f aca="false">"( WIRE "&amp;D156&amp;" )"</f>
        <v>( WIRE 705 )</v>
      </c>
      <c r="K156" s="1" t="str">
        <f aca="false">"X"&amp;$E156</f>
        <v>X5150</v>
      </c>
      <c r="L156" s="1" t="str">
        <f aca="false">"Y"&amp;F156</f>
        <v>Y1413.66102229851</v>
      </c>
      <c r="M156" s="1" t="str">
        <f aca="false">"G111"</f>
        <v>G111</v>
      </c>
      <c r="O156" s="1" t="str">
        <f aca="false">I156&amp;" "&amp;J156&amp;" "&amp;K156&amp;" "&amp;L156&amp;" "&amp;M156</f>
        <v>N155 ( WIRE 705 ) X5150 Y1413.66102229851 G111</v>
      </c>
    </row>
    <row r="157" customFormat="false" ht="13.8" hidden="false" customHeight="false" outlineLevel="0" collapsed="false">
      <c r="D157" s="1" t="n">
        <f aca="false">D156+$B$6</f>
        <v>706</v>
      </c>
      <c r="E157" s="1" t="n">
        <f aca="false">E156+$B$4</f>
        <v>5150</v>
      </c>
      <c r="F157" s="1" t="n">
        <f aca="false">F156+$B$5</f>
        <v>1407.91102229851</v>
      </c>
      <c r="I157" s="1" t="s">
        <v>172</v>
      </c>
      <c r="J157" s="1" t="str">
        <f aca="false">"( WIRE "&amp;D157&amp;" )"</f>
        <v>( WIRE 706 )</v>
      </c>
      <c r="K157" s="1" t="str">
        <f aca="false">"X"&amp;$E157</f>
        <v>X5150</v>
      </c>
      <c r="L157" s="1" t="str">
        <f aca="false">"Y"&amp;F157</f>
        <v>Y1407.91102229851</v>
      </c>
      <c r="M157" s="1" t="str">
        <f aca="false">"G111"</f>
        <v>G111</v>
      </c>
      <c r="O157" s="1" t="str">
        <f aca="false">I157&amp;" "&amp;J157&amp;" "&amp;K157&amp;" "&amp;L157&amp;" "&amp;M157</f>
        <v>N156 ( WIRE 706 ) X5150 Y1407.91102229851 G111</v>
      </c>
    </row>
    <row r="158" customFormat="false" ht="13.8" hidden="false" customHeight="false" outlineLevel="0" collapsed="false">
      <c r="D158" s="1" t="n">
        <f aca="false">D157+$B$6</f>
        <v>707</v>
      </c>
      <c r="E158" s="1" t="n">
        <f aca="false">E157+$B$4</f>
        <v>5150</v>
      </c>
      <c r="F158" s="1" t="n">
        <f aca="false">F157+$B$5</f>
        <v>1402.16102229851</v>
      </c>
      <c r="I158" s="1" t="s">
        <v>173</v>
      </c>
      <c r="J158" s="1" t="str">
        <f aca="false">"( WIRE "&amp;D158&amp;" )"</f>
        <v>( WIRE 707 )</v>
      </c>
      <c r="K158" s="1" t="str">
        <f aca="false">"X"&amp;$E158</f>
        <v>X5150</v>
      </c>
      <c r="L158" s="1" t="str">
        <f aca="false">"Y"&amp;F158</f>
        <v>Y1402.16102229851</v>
      </c>
      <c r="M158" s="1" t="str">
        <f aca="false">"G111"</f>
        <v>G111</v>
      </c>
      <c r="O158" s="1" t="str">
        <f aca="false">I158&amp;" "&amp;J158&amp;" "&amp;K158&amp;" "&amp;L158&amp;" "&amp;M158</f>
        <v>N157 ( WIRE 707 ) X5150 Y1402.16102229851 G111</v>
      </c>
    </row>
    <row r="159" customFormat="false" ht="13.8" hidden="false" customHeight="false" outlineLevel="0" collapsed="false">
      <c r="D159" s="1" t="n">
        <f aca="false">D158+$B$6</f>
        <v>708</v>
      </c>
      <c r="E159" s="1" t="n">
        <f aca="false">E158+$B$4</f>
        <v>5150</v>
      </c>
      <c r="F159" s="1" t="n">
        <f aca="false">F158+$B$5</f>
        <v>1396.41102229851</v>
      </c>
      <c r="I159" s="1" t="s">
        <v>174</v>
      </c>
      <c r="J159" s="1" t="str">
        <f aca="false">"( WIRE "&amp;D159&amp;" )"</f>
        <v>( WIRE 708 )</v>
      </c>
      <c r="K159" s="1" t="str">
        <f aca="false">"X"&amp;$E159</f>
        <v>X5150</v>
      </c>
      <c r="L159" s="1" t="str">
        <f aca="false">"Y"&amp;F159</f>
        <v>Y1396.41102229851</v>
      </c>
      <c r="M159" s="1" t="str">
        <f aca="false">"G111"</f>
        <v>G111</v>
      </c>
      <c r="O159" s="1" t="str">
        <f aca="false">I159&amp;" "&amp;J159&amp;" "&amp;K159&amp;" "&amp;L159&amp;" "&amp;M159</f>
        <v>N158 ( WIRE 708 ) X5150 Y1396.41102229851 G111</v>
      </c>
    </row>
    <row r="160" customFormat="false" ht="13.8" hidden="false" customHeight="false" outlineLevel="0" collapsed="false">
      <c r="D160" s="1" t="n">
        <f aca="false">D159+$B$6</f>
        <v>709</v>
      </c>
      <c r="E160" s="1" t="n">
        <f aca="false">E159+$B$4</f>
        <v>5150</v>
      </c>
      <c r="F160" s="1" t="n">
        <f aca="false">F159+$B$5</f>
        <v>1390.66102229851</v>
      </c>
      <c r="I160" s="1" t="s">
        <v>175</v>
      </c>
      <c r="J160" s="1" t="str">
        <f aca="false">"( WIRE "&amp;D160&amp;" )"</f>
        <v>( WIRE 709 )</v>
      </c>
      <c r="K160" s="1" t="str">
        <f aca="false">"X"&amp;$E160</f>
        <v>X5150</v>
      </c>
      <c r="L160" s="1" t="str">
        <f aca="false">"Y"&amp;F160</f>
        <v>Y1390.66102229851</v>
      </c>
      <c r="M160" s="1" t="str">
        <f aca="false">"G111"</f>
        <v>G111</v>
      </c>
      <c r="O160" s="1" t="str">
        <f aca="false">I160&amp;" "&amp;J160&amp;" "&amp;K160&amp;" "&amp;L160&amp;" "&amp;M160</f>
        <v>N159 ( WIRE 709 ) X5150 Y1390.66102229851 G111</v>
      </c>
    </row>
    <row r="161" customFormat="false" ht="13.8" hidden="false" customHeight="false" outlineLevel="0" collapsed="false">
      <c r="D161" s="1" t="n">
        <f aca="false">D160+$B$6</f>
        <v>710</v>
      </c>
      <c r="E161" s="1" t="n">
        <f aca="false">E160+$B$4</f>
        <v>5150</v>
      </c>
      <c r="F161" s="1" t="n">
        <f aca="false">F160+$B$5</f>
        <v>1384.91102229851</v>
      </c>
      <c r="I161" s="1" t="s">
        <v>176</v>
      </c>
      <c r="J161" s="1" t="str">
        <f aca="false">"( WIRE "&amp;D161&amp;" )"</f>
        <v>( WIRE 710 )</v>
      </c>
      <c r="K161" s="1" t="str">
        <f aca="false">"X"&amp;$E161</f>
        <v>X5150</v>
      </c>
      <c r="L161" s="1" t="str">
        <f aca="false">"Y"&amp;F161</f>
        <v>Y1384.91102229851</v>
      </c>
      <c r="M161" s="1" t="str">
        <f aca="false">"G111"</f>
        <v>G111</v>
      </c>
      <c r="O161" s="1" t="str">
        <f aca="false">I161&amp;" "&amp;J161&amp;" "&amp;K161&amp;" "&amp;L161&amp;" "&amp;M161</f>
        <v>N160 ( WIRE 710 ) X5150 Y1384.91102229851 G111</v>
      </c>
    </row>
    <row r="162" customFormat="false" ht="13.8" hidden="false" customHeight="false" outlineLevel="0" collapsed="false">
      <c r="D162" s="1" t="n">
        <f aca="false">D161+$B$6</f>
        <v>711</v>
      </c>
      <c r="E162" s="1" t="n">
        <f aca="false">E161+$B$4</f>
        <v>5150</v>
      </c>
      <c r="F162" s="1" t="n">
        <f aca="false">F161+$B$5</f>
        <v>1379.16102229851</v>
      </c>
      <c r="I162" s="1" t="s">
        <v>177</v>
      </c>
      <c r="J162" s="1" t="str">
        <f aca="false">"( WIRE "&amp;D162&amp;" )"</f>
        <v>( WIRE 711 )</v>
      </c>
      <c r="K162" s="1" t="str">
        <f aca="false">"X"&amp;$E162</f>
        <v>X5150</v>
      </c>
      <c r="L162" s="1" t="str">
        <f aca="false">"Y"&amp;F162</f>
        <v>Y1379.16102229851</v>
      </c>
      <c r="M162" s="1" t="str">
        <f aca="false">"G111"</f>
        <v>G111</v>
      </c>
      <c r="O162" s="1" t="str">
        <f aca="false">I162&amp;" "&amp;J162&amp;" "&amp;K162&amp;" "&amp;L162&amp;" "&amp;M162</f>
        <v>N161 ( WIRE 711 ) X5150 Y1379.16102229851 G111</v>
      </c>
    </row>
    <row r="163" customFormat="false" ht="13.8" hidden="false" customHeight="false" outlineLevel="0" collapsed="false">
      <c r="D163" s="1" t="n">
        <f aca="false">D162+$B$6</f>
        <v>712</v>
      </c>
      <c r="E163" s="1" t="n">
        <f aca="false">E162+$B$4</f>
        <v>5150</v>
      </c>
      <c r="F163" s="1" t="n">
        <f aca="false">F162+$B$5</f>
        <v>1373.41102229851</v>
      </c>
      <c r="I163" s="1" t="s">
        <v>178</v>
      </c>
      <c r="J163" s="1" t="str">
        <f aca="false">"( WIRE "&amp;D163&amp;" )"</f>
        <v>( WIRE 712 )</v>
      </c>
      <c r="K163" s="1" t="str">
        <f aca="false">"X"&amp;$E163</f>
        <v>X5150</v>
      </c>
      <c r="L163" s="1" t="str">
        <f aca="false">"Y"&amp;F163</f>
        <v>Y1373.41102229851</v>
      </c>
      <c r="M163" s="1" t="str">
        <f aca="false">"G111"</f>
        <v>G111</v>
      </c>
      <c r="O163" s="1" t="str">
        <f aca="false">I163&amp;" "&amp;J163&amp;" "&amp;K163&amp;" "&amp;L163&amp;" "&amp;M163</f>
        <v>N162 ( WIRE 712 ) X5150 Y1373.41102229851 G111</v>
      </c>
    </row>
    <row r="164" customFormat="false" ht="13.8" hidden="false" customHeight="false" outlineLevel="0" collapsed="false">
      <c r="D164" s="1" t="n">
        <f aca="false">D163+$B$6</f>
        <v>713</v>
      </c>
      <c r="E164" s="1" t="n">
        <f aca="false">E163+$B$4</f>
        <v>5150</v>
      </c>
      <c r="F164" s="1" t="n">
        <f aca="false">F163+$B$5</f>
        <v>1367.66102229851</v>
      </c>
      <c r="I164" s="1" t="s">
        <v>179</v>
      </c>
      <c r="J164" s="1" t="str">
        <f aca="false">"( WIRE "&amp;D164&amp;" )"</f>
        <v>( WIRE 713 )</v>
      </c>
      <c r="K164" s="1" t="str">
        <f aca="false">"X"&amp;$E164</f>
        <v>X5150</v>
      </c>
      <c r="L164" s="1" t="str">
        <f aca="false">"Y"&amp;F164</f>
        <v>Y1367.66102229851</v>
      </c>
      <c r="M164" s="1" t="str">
        <f aca="false">"G111"</f>
        <v>G111</v>
      </c>
      <c r="O164" s="1" t="str">
        <f aca="false">I164&amp;" "&amp;J164&amp;" "&amp;K164&amp;" "&amp;L164&amp;" "&amp;M164</f>
        <v>N163 ( WIRE 713 ) X5150 Y1367.66102229851 G111</v>
      </c>
    </row>
    <row r="165" customFormat="false" ht="13.8" hidden="false" customHeight="false" outlineLevel="0" collapsed="false">
      <c r="D165" s="1" t="n">
        <f aca="false">D164+$B$6</f>
        <v>714</v>
      </c>
      <c r="E165" s="1" t="n">
        <f aca="false">E164+$B$4</f>
        <v>5150</v>
      </c>
      <c r="F165" s="1" t="n">
        <f aca="false">F164+$B$5</f>
        <v>1361.91102229851</v>
      </c>
      <c r="I165" s="1" t="s">
        <v>180</v>
      </c>
      <c r="J165" s="1" t="str">
        <f aca="false">"( WIRE "&amp;D165&amp;" )"</f>
        <v>( WIRE 714 )</v>
      </c>
      <c r="K165" s="1" t="str">
        <f aca="false">"X"&amp;$E165</f>
        <v>X5150</v>
      </c>
      <c r="L165" s="1" t="str">
        <f aca="false">"Y"&amp;F165</f>
        <v>Y1361.91102229851</v>
      </c>
      <c r="M165" s="1" t="str">
        <f aca="false">"G111"</f>
        <v>G111</v>
      </c>
      <c r="O165" s="1" t="str">
        <f aca="false">I165&amp;" "&amp;J165&amp;" "&amp;K165&amp;" "&amp;L165&amp;" "&amp;M165</f>
        <v>N164 ( WIRE 714 ) X5150 Y1361.91102229851 G111</v>
      </c>
    </row>
    <row r="166" customFormat="false" ht="13.8" hidden="false" customHeight="false" outlineLevel="0" collapsed="false">
      <c r="D166" s="1" t="n">
        <f aca="false">D165+$B$6</f>
        <v>715</v>
      </c>
      <c r="E166" s="1" t="n">
        <f aca="false">E165+$B$4</f>
        <v>5150</v>
      </c>
      <c r="F166" s="1" t="n">
        <f aca="false">F165+$B$5</f>
        <v>1356.16102229851</v>
      </c>
      <c r="I166" s="1" t="s">
        <v>181</v>
      </c>
      <c r="J166" s="1" t="str">
        <f aca="false">"( WIRE "&amp;D166&amp;" )"</f>
        <v>( WIRE 715 )</v>
      </c>
      <c r="K166" s="1" t="str">
        <f aca="false">"X"&amp;$E166</f>
        <v>X5150</v>
      </c>
      <c r="L166" s="1" t="str">
        <f aca="false">"Y"&amp;F166</f>
        <v>Y1356.16102229851</v>
      </c>
      <c r="M166" s="1" t="str">
        <f aca="false">"G111"</f>
        <v>G111</v>
      </c>
      <c r="O166" s="1" t="str">
        <f aca="false">I166&amp;" "&amp;J166&amp;" "&amp;K166&amp;" "&amp;L166&amp;" "&amp;M166</f>
        <v>N165 ( WIRE 715 ) X5150 Y1356.16102229851 G111</v>
      </c>
    </row>
    <row r="167" customFormat="false" ht="13.8" hidden="false" customHeight="false" outlineLevel="0" collapsed="false">
      <c r="D167" s="1" t="n">
        <f aca="false">D166+$B$6</f>
        <v>716</v>
      </c>
      <c r="E167" s="1" t="n">
        <f aca="false">E166+$B$4</f>
        <v>5150</v>
      </c>
      <c r="F167" s="1" t="n">
        <f aca="false">F166+$B$5</f>
        <v>1350.41102229851</v>
      </c>
      <c r="I167" s="1" t="s">
        <v>182</v>
      </c>
      <c r="J167" s="1" t="str">
        <f aca="false">"( WIRE "&amp;D167&amp;" )"</f>
        <v>( WIRE 716 )</v>
      </c>
      <c r="K167" s="1" t="str">
        <f aca="false">"X"&amp;$E167</f>
        <v>X5150</v>
      </c>
      <c r="L167" s="1" t="str">
        <f aca="false">"Y"&amp;F167</f>
        <v>Y1350.41102229851</v>
      </c>
      <c r="M167" s="1" t="str">
        <f aca="false">"G111"</f>
        <v>G111</v>
      </c>
      <c r="O167" s="1" t="str">
        <f aca="false">I167&amp;" "&amp;J167&amp;" "&amp;K167&amp;" "&amp;L167&amp;" "&amp;M167</f>
        <v>N166 ( WIRE 716 ) X5150 Y1350.41102229851 G111</v>
      </c>
    </row>
    <row r="168" customFormat="false" ht="13.8" hidden="false" customHeight="false" outlineLevel="0" collapsed="false">
      <c r="D168" s="1" t="n">
        <f aca="false">D167+$B$6</f>
        <v>717</v>
      </c>
      <c r="E168" s="1" t="n">
        <f aca="false">E167+$B$4</f>
        <v>5150</v>
      </c>
      <c r="F168" s="1" t="n">
        <f aca="false">F167+$B$5</f>
        <v>1344.66102229851</v>
      </c>
      <c r="I168" s="1" t="s">
        <v>183</v>
      </c>
      <c r="J168" s="1" t="str">
        <f aca="false">"( WIRE "&amp;D168&amp;" )"</f>
        <v>( WIRE 717 )</v>
      </c>
      <c r="K168" s="1" t="str">
        <f aca="false">"X"&amp;$E168</f>
        <v>X5150</v>
      </c>
      <c r="L168" s="1" t="str">
        <f aca="false">"Y"&amp;F168</f>
        <v>Y1344.66102229851</v>
      </c>
      <c r="M168" s="1" t="str">
        <f aca="false">"G111"</f>
        <v>G111</v>
      </c>
      <c r="O168" s="1" t="str">
        <f aca="false">I168&amp;" "&amp;J168&amp;" "&amp;K168&amp;" "&amp;L168&amp;" "&amp;M168</f>
        <v>N167 ( WIRE 717 ) X5150 Y1344.66102229851 G111</v>
      </c>
    </row>
    <row r="169" customFormat="false" ht="13.8" hidden="false" customHeight="false" outlineLevel="0" collapsed="false">
      <c r="D169" s="1" t="n">
        <f aca="false">D168+$B$6</f>
        <v>718</v>
      </c>
      <c r="E169" s="1" t="n">
        <f aca="false">E168+$B$4</f>
        <v>5150</v>
      </c>
      <c r="F169" s="1" t="n">
        <f aca="false">F168+$B$5</f>
        <v>1338.91102229851</v>
      </c>
      <c r="I169" s="1" t="s">
        <v>184</v>
      </c>
      <c r="J169" s="1" t="str">
        <f aca="false">"( WIRE "&amp;D169&amp;" )"</f>
        <v>( WIRE 718 )</v>
      </c>
      <c r="K169" s="1" t="str">
        <f aca="false">"X"&amp;$E169</f>
        <v>X5150</v>
      </c>
      <c r="L169" s="1" t="str">
        <f aca="false">"Y"&amp;F169</f>
        <v>Y1338.91102229851</v>
      </c>
      <c r="M169" s="1" t="str">
        <f aca="false">"G111"</f>
        <v>G111</v>
      </c>
      <c r="O169" s="1" t="str">
        <f aca="false">I169&amp;" "&amp;J169&amp;" "&amp;K169&amp;" "&amp;L169&amp;" "&amp;M169</f>
        <v>N168 ( WIRE 718 ) X5150 Y1338.91102229851 G111</v>
      </c>
    </row>
    <row r="170" customFormat="false" ht="13.8" hidden="false" customHeight="false" outlineLevel="0" collapsed="false">
      <c r="D170" s="1" t="n">
        <f aca="false">D169+$B$6</f>
        <v>719</v>
      </c>
      <c r="E170" s="1" t="n">
        <f aca="false">E169+$B$4</f>
        <v>5150</v>
      </c>
      <c r="F170" s="1" t="n">
        <f aca="false">F169+$B$5</f>
        <v>1333.16102229851</v>
      </c>
      <c r="I170" s="1" t="s">
        <v>185</v>
      </c>
      <c r="J170" s="1" t="str">
        <f aca="false">"( WIRE "&amp;D170&amp;" )"</f>
        <v>( WIRE 719 )</v>
      </c>
      <c r="K170" s="1" t="str">
        <f aca="false">"X"&amp;$E170</f>
        <v>X5150</v>
      </c>
      <c r="L170" s="1" t="str">
        <f aca="false">"Y"&amp;F170</f>
        <v>Y1333.16102229851</v>
      </c>
      <c r="M170" s="1" t="str">
        <f aca="false">"G111"</f>
        <v>G111</v>
      </c>
      <c r="O170" s="1" t="str">
        <f aca="false">I170&amp;" "&amp;J170&amp;" "&amp;K170&amp;" "&amp;L170&amp;" "&amp;M170</f>
        <v>N169 ( WIRE 719 ) X5150 Y1333.16102229851 G111</v>
      </c>
    </row>
    <row r="171" customFormat="false" ht="13.8" hidden="false" customHeight="false" outlineLevel="0" collapsed="false">
      <c r="D171" s="1" t="n">
        <f aca="false">D170+$B$6</f>
        <v>720</v>
      </c>
      <c r="E171" s="1" t="n">
        <f aca="false">E170+$B$4</f>
        <v>5150</v>
      </c>
      <c r="F171" s="1" t="n">
        <f aca="false">F170+$B$5</f>
        <v>1327.41102229851</v>
      </c>
      <c r="I171" s="1" t="s">
        <v>186</v>
      </c>
      <c r="J171" s="1" t="str">
        <f aca="false">"( WIRE "&amp;D171&amp;" )"</f>
        <v>( WIRE 720 )</v>
      </c>
      <c r="K171" s="1" t="str">
        <f aca="false">"X"&amp;$E171</f>
        <v>X5150</v>
      </c>
      <c r="L171" s="1" t="str">
        <f aca="false">"Y"&amp;F171</f>
        <v>Y1327.41102229851</v>
      </c>
      <c r="M171" s="1" t="str">
        <f aca="false">"G111"</f>
        <v>G111</v>
      </c>
      <c r="O171" s="1" t="str">
        <f aca="false">I171&amp;" "&amp;J171&amp;" "&amp;K171&amp;" "&amp;L171&amp;" "&amp;M171</f>
        <v>N170 ( WIRE 720 ) X5150 Y1327.41102229851 G111</v>
      </c>
    </row>
    <row r="172" customFormat="false" ht="13.8" hidden="false" customHeight="false" outlineLevel="0" collapsed="false">
      <c r="D172" s="1" t="n">
        <f aca="false">D171+$B$6</f>
        <v>721</v>
      </c>
      <c r="E172" s="1" t="n">
        <f aca="false">E171+$B$4</f>
        <v>5150</v>
      </c>
      <c r="F172" s="1" t="n">
        <f aca="false">F171+$B$5</f>
        <v>1321.66102229851</v>
      </c>
      <c r="I172" s="1" t="s">
        <v>187</v>
      </c>
      <c r="J172" s="1" t="str">
        <f aca="false">"( WIRE "&amp;D172&amp;" )"</f>
        <v>( WIRE 721 )</v>
      </c>
      <c r="K172" s="1" t="str">
        <f aca="false">"X"&amp;$E172</f>
        <v>X5150</v>
      </c>
      <c r="L172" s="1" t="str">
        <f aca="false">"Y"&amp;F172</f>
        <v>Y1321.66102229851</v>
      </c>
      <c r="M172" s="1" t="str">
        <f aca="false">"G111"</f>
        <v>G111</v>
      </c>
      <c r="O172" s="1" t="str">
        <f aca="false">I172&amp;" "&amp;J172&amp;" "&amp;K172&amp;" "&amp;L172&amp;" "&amp;M172</f>
        <v>N171 ( WIRE 721 ) X5150 Y1321.66102229851 G111</v>
      </c>
    </row>
    <row r="173" customFormat="false" ht="13.8" hidden="false" customHeight="false" outlineLevel="0" collapsed="false">
      <c r="D173" s="1" t="n">
        <f aca="false">D172+$B$6</f>
        <v>722</v>
      </c>
      <c r="E173" s="1" t="n">
        <f aca="false">E172+$B$4</f>
        <v>5150</v>
      </c>
      <c r="F173" s="1" t="n">
        <f aca="false">F172+$B$5</f>
        <v>1315.91102229851</v>
      </c>
      <c r="I173" s="1" t="s">
        <v>188</v>
      </c>
      <c r="J173" s="1" t="str">
        <f aca="false">"( WIRE "&amp;D173&amp;" )"</f>
        <v>( WIRE 722 )</v>
      </c>
      <c r="K173" s="1" t="str">
        <f aca="false">"X"&amp;$E173</f>
        <v>X5150</v>
      </c>
      <c r="L173" s="1" t="str">
        <f aca="false">"Y"&amp;F173</f>
        <v>Y1315.91102229851</v>
      </c>
      <c r="M173" s="1" t="str">
        <f aca="false">"G111"</f>
        <v>G111</v>
      </c>
      <c r="O173" s="1" t="str">
        <f aca="false">I173&amp;" "&amp;J173&amp;" "&amp;K173&amp;" "&amp;L173&amp;" "&amp;M173</f>
        <v>N172 ( WIRE 722 ) X5150 Y1315.91102229851 G111</v>
      </c>
    </row>
    <row r="174" customFormat="false" ht="13.8" hidden="false" customHeight="false" outlineLevel="0" collapsed="false">
      <c r="D174" s="1" t="n">
        <f aca="false">D173+$B$6</f>
        <v>723</v>
      </c>
      <c r="E174" s="1" t="n">
        <f aca="false">E173+$B$4</f>
        <v>5150</v>
      </c>
      <c r="F174" s="1" t="n">
        <f aca="false">F173+$B$5</f>
        <v>1310.16102229851</v>
      </c>
      <c r="I174" s="1" t="s">
        <v>189</v>
      </c>
      <c r="J174" s="1" t="str">
        <f aca="false">"( WIRE "&amp;D174&amp;" )"</f>
        <v>( WIRE 723 )</v>
      </c>
      <c r="K174" s="1" t="str">
        <f aca="false">"X"&amp;$E174</f>
        <v>X5150</v>
      </c>
      <c r="L174" s="1" t="str">
        <f aca="false">"Y"&amp;F174</f>
        <v>Y1310.16102229851</v>
      </c>
      <c r="M174" s="1" t="str">
        <f aca="false">"G111"</f>
        <v>G111</v>
      </c>
      <c r="O174" s="1" t="str">
        <f aca="false">I174&amp;" "&amp;J174&amp;" "&amp;K174&amp;" "&amp;L174&amp;" "&amp;M174</f>
        <v>N173 ( WIRE 723 ) X5150 Y1310.16102229851 G111</v>
      </c>
    </row>
    <row r="175" customFormat="false" ht="13.8" hidden="false" customHeight="false" outlineLevel="0" collapsed="false">
      <c r="D175" s="1" t="n">
        <f aca="false">D174+$B$6</f>
        <v>724</v>
      </c>
      <c r="E175" s="1" t="n">
        <f aca="false">E174+$B$4</f>
        <v>5150</v>
      </c>
      <c r="F175" s="1" t="n">
        <f aca="false">F174+$B$5</f>
        <v>1304.41102229851</v>
      </c>
      <c r="I175" s="1" t="s">
        <v>190</v>
      </c>
      <c r="J175" s="1" t="str">
        <f aca="false">"( WIRE "&amp;D175&amp;" )"</f>
        <v>( WIRE 724 )</v>
      </c>
      <c r="K175" s="1" t="str">
        <f aca="false">"X"&amp;$E175</f>
        <v>X5150</v>
      </c>
      <c r="L175" s="1" t="str">
        <f aca="false">"Y"&amp;F175</f>
        <v>Y1304.41102229851</v>
      </c>
      <c r="M175" s="1" t="str">
        <f aca="false">"G111"</f>
        <v>G111</v>
      </c>
      <c r="O175" s="1" t="str">
        <f aca="false">I175&amp;" "&amp;J175&amp;" "&amp;K175&amp;" "&amp;L175&amp;" "&amp;M175</f>
        <v>N174 ( WIRE 724 ) X5150 Y1304.41102229851 G111</v>
      </c>
    </row>
    <row r="176" customFormat="false" ht="13.8" hidden="false" customHeight="false" outlineLevel="0" collapsed="false">
      <c r="D176" s="1" t="n">
        <f aca="false">D175+$B$6</f>
        <v>725</v>
      </c>
      <c r="E176" s="1" t="n">
        <f aca="false">E175+$B$4</f>
        <v>5150</v>
      </c>
      <c r="F176" s="1" t="n">
        <f aca="false">F175+$B$5</f>
        <v>1298.66102229851</v>
      </c>
      <c r="I176" s="1" t="s">
        <v>191</v>
      </c>
      <c r="J176" s="1" t="str">
        <f aca="false">"( WIRE "&amp;D176&amp;" )"</f>
        <v>( WIRE 725 )</v>
      </c>
      <c r="K176" s="1" t="str">
        <f aca="false">"X"&amp;$E176</f>
        <v>X5150</v>
      </c>
      <c r="L176" s="1" t="str">
        <f aca="false">"Y"&amp;F176</f>
        <v>Y1298.66102229851</v>
      </c>
      <c r="M176" s="1" t="str">
        <f aca="false">"G111"</f>
        <v>G111</v>
      </c>
      <c r="O176" s="1" t="str">
        <f aca="false">I176&amp;" "&amp;J176&amp;" "&amp;K176&amp;" "&amp;L176&amp;" "&amp;M176</f>
        <v>N175 ( WIRE 725 ) X5150 Y1298.66102229851 G111</v>
      </c>
    </row>
    <row r="177" customFormat="false" ht="13.8" hidden="false" customHeight="false" outlineLevel="0" collapsed="false">
      <c r="D177" s="1" t="n">
        <f aca="false">D176+$B$6</f>
        <v>726</v>
      </c>
      <c r="E177" s="1" t="n">
        <f aca="false">E176+$B$4</f>
        <v>5150</v>
      </c>
      <c r="F177" s="1" t="n">
        <f aca="false">F176+$B$5</f>
        <v>1292.91102229851</v>
      </c>
      <c r="I177" s="1" t="s">
        <v>192</v>
      </c>
      <c r="J177" s="1" t="str">
        <f aca="false">"( WIRE "&amp;D177&amp;" )"</f>
        <v>( WIRE 726 )</v>
      </c>
      <c r="K177" s="1" t="str">
        <f aca="false">"X"&amp;$E177</f>
        <v>X5150</v>
      </c>
      <c r="L177" s="1" t="str">
        <f aca="false">"Y"&amp;F177</f>
        <v>Y1292.91102229851</v>
      </c>
      <c r="M177" s="1" t="str">
        <f aca="false">"G111"</f>
        <v>G111</v>
      </c>
      <c r="O177" s="1" t="str">
        <f aca="false">I177&amp;" "&amp;J177&amp;" "&amp;K177&amp;" "&amp;L177&amp;" "&amp;M177</f>
        <v>N176 ( WIRE 726 ) X5150 Y1292.91102229851 G111</v>
      </c>
    </row>
    <row r="178" customFormat="false" ht="13.8" hidden="false" customHeight="false" outlineLevel="0" collapsed="false">
      <c r="D178" s="1" t="n">
        <f aca="false">D177+$B$6</f>
        <v>727</v>
      </c>
      <c r="E178" s="1" t="n">
        <f aca="false">E177+$B$4</f>
        <v>5150</v>
      </c>
      <c r="F178" s="1" t="n">
        <f aca="false">F177+$B$5</f>
        <v>1287.16102229851</v>
      </c>
      <c r="I178" s="1" t="s">
        <v>193</v>
      </c>
      <c r="J178" s="1" t="str">
        <f aca="false">"( WIRE "&amp;D178&amp;" )"</f>
        <v>( WIRE 727 )</v>
      </c>
      <c r="K178" s="1" t="str">
        <f aca="false">"X"&amp;$E178</f>
        <v>X5150</v>
      </c>
      <c r="L178" s="1" t="str">
        <f aca="false">"Y"&amp;F178</f>
        <v>Y1287.16102229851</v>
      </c>
      <c r="M178" s="1" t="str">
        <f aca="false">"G111"</f>
        <v>G111</v>
      </c>
      <c r="O178" s="1" t="str">
        <f aca="false">I178&amp;" "&amp;J178&amp;" "&amp;K178&amp;" "&amp;L178&amp;" "&amp;M178</f>
        <v>N177 ( WIRE 727 ) X5150 Y1287.16102229851 G111</v>
      </c>
    </row>
    <row r="179" customFormat="false" ht="13.8" hidden="false" customHeight="false" outlineLevel="0" collapsed="false">
      <c r="D179" s="1" t="n">
        <f aca="false">D178+$B$6</f>
        <v>728</v>
      </c>
      <c r="E179" s="1" t="n">
        <f aca="false">E178+$B$4</f>
        <v>5150</v>
      </c>
      <c r="F179" s="1" t="n">
        <f aca="false">F178+$B$5</f>
        <v>1281.41102229851</v>
      </c>
      <c r="I179" s="1" t="s">
        <v>194</v>
      </c>
      <c r="J179" s="1" t="str">
        <f aca="false">"( WIRE "&amp;D179&amp;" )"</f>
        <v>( WIRE 728 )</v>
      </c>
      <c r="K179" s="1" t="str">
        <f aca="false">"X"&amp;$E179</f>
        <v>X5150</v>
      </c>
      <c r="L179" s="1" t="str">
        <f aca="false">"Y"&amp;F179</f>
        <v>Y1281.41102229851</v>
      </c>
      <c r="M179" s="1" t="str">
        <f aca="false">"G111"</f>
        <v>G111</v>
      </c>
      <c r="O179" s="1" t="str">
        <f aca="false">I179&amp;" "&amp;J179&amp;" "&amp;K179&amp;" "&amp;L179&amp;" "&amp;M179</f>
        <v>N178 ( WIRE 728 ) X5150 Y1281.41102229851 G111</v>
      </c>
    </row>
    <row r="180" customFormat="false" ht="13.8" hidden="false" customHeight="false" outlineLevel="0" collapsed="false">
      <c r="D180" s="1" t="n">
        <f aca="false">D179+$B$6</f>
        <v>729</v>
      </c>
      <c r="E180" s="1" t="n">
        <f aca="false">E179+$B$4</f>
        <v>5150</v>
      </c>
      <c r="F180" s="1" t="n">
        <f aca="false">F179+$B$5</f>
        <v>1275.66102229851</v>
      </c>
      <c r="I180" s="1" t="s">
        <v>195</v>
      </c>
      <c r="J180" s="1" t="str">
        <f aca="false">"( WIRE "&amp;D180&amp;" )"</f>
        <v>( WIRE 729 )</v>
      </c>
      <c r="K180" s="1" t="str">
        <f aca="false">"X"&amp;$E180</f>
        <v>X5150</v>
      </c>
      <c r="L180" s="1" t="str">
        <f aca="false">"Y"&amp;F180</f>
        <v>Y1275.66102229851</v>
      </c>
      <c r="M180" s="1" t="str">
        <f aca="false">"G111"</f>
        <v>G111</v>
      </c>
      <c r="O180" s="1" t="str">
        <f aca="false">I180&amp;" "&amp;J180&amp;" "&amp;K180&amp;" "&amp;L180&amp;" "&amp;M180</f>
        <v>N179 ( WIRE 729 ) X5150 Y1275.66102229851 G111</v>
      </c>
    </row>
    <row r="181" customFormat="false" ht="13.8" hidden="false" customHeight="false" outlineLevel="0" collapsed="false">
      <c r="D181" s="1" t="n">
        <f aca="false">D180+$B$6</f>
        <v>730</v>
      </c>
      <c r="E181" s="1" t="n">
        <f aca="false">E180+$B$4</f>
        <v>5150</v>
      </c>
      <c r="F181" s="1" t="n">
        <f aca="false">F180+$B$5</f>
        <v>1269.91102229851</v>
      </c>
      <c r="I181" s="1" t="s">
        <v>196</v>
      </c>
      <c r="J181" s="1" t="str">
        <f aca="false">"( WIRE "&amp;D181&amp;" )"</f>
        <v>( WIRE 730 )</v>
      </c>
      <c r="K181" s="1" t="str">
        <f aca="false">"X"&amp;$E181</f>
        <v>X5150</v>
      </c>
      <c r="L181" s="1" t="str">
        <f aca="false">"Y"&amp;F181</f>
        <v>Y1269.91102229851</v>
      </c>
      <c r="M181" s="1" t="str">
        <f aca="false">"G111"</f>
        <v>G111</v>
      </c>
      <c r="O181" s="1" t="str">
        <f aca="false">I181&amp;" "&amp;J181&amp;" "&amp;K181&amp;" "&amp;L181&amp;" "&amp;M181</f>
        <v>N180 ( WIRE 730 ) X5150 Y1269.91102229851 G111</v>
      </c>
    </row>
    <row r="182" customFormat="false" ht="13.8" hidden="false" customHeight="false" outlineLevel="0" collapsed="false">
      <c r="D182" s="1" t="n">
        <f aca="false">D181+$B$6</f>
        <v>731</v>
      </c>
      <c r="E182" s="1" t="n">
        <f aca="false">E181+$B$4</f>
        <v>5150</v>
      </c>
      <c r="F182" s="1" t="n">
        <f aca="false">F181+$B$5</f>
        <v>1264.16102229851</v>
      </c>
      <c r="I182" s="1" t="s">
        <v>197</v>
      </c>
      <c r="J182" s="1" t="str">
        <f aca="false">"( WIRE "&amp;D182&amp;" )"</f>
        <v>( WIRE 731 )</v>
      </c>
      <c r="K182" s="1" t="str">
        <f aca="false">"X"&amp;$E182</f>
        <v>X5150</v>
      </c>
      <c r="L182" s="1" t="str">
        <f aca="false">"Y"&amp;F182</f>
        <v>Y1264.16102229851</v>
      </c>
      <c r="M182" s="1" t="str">
        <f aca="false">"G111"</f>
        <v>G111</v>
      </c>
      <c r="O182" s="1" t="str">
        <f aca="false">I182&amp;" "&amp;J182&amp;" "&amp;K182&amp;" "&amp;L182&amp;" "&amp;M182</f>
        <v>N181 ( WIRE 731 ) X5150 Y1264.16102229851 G111</v>
      </c>
    </row>
    <row r="183" customFormat="false" ht="13.8" hidden="false" customHeight="false" outlineLevel="0" collapsed="false">
      <c r="D183" s="1" t="n">
        <f aca="false">D182+$B$6</f>
        <v>732</v>
      </c>
      <c r="E183" s="1" t="n">
        <f aca="false">E182+$B$4</f>
        <v>5150</v>
      </c>
      <c r="F183" s="1" t="n">
        <f aca="false">F182+$B$5</f>
        <v>1258.41102229851</v>
      </c>
      <c r="I183" s="1" t="s">
        <v>198</v>
      </c>
      <c r="J183" s="1" t="str">
        <f aca="false">"( WIRE "&amp;D183&amp;" )"</f>
        <v>( WIRE 732 )</v>
      </c>
      <c r="K183" s="1" t="str">
        <f aca="false">"X"&amp;$E183</f>
        <v>X5150</v>
      </c>
      <c r="L183" s="1" t="str">
        <f aca="false">"Y"&amp;F183</f>
        <v>Y1258.41102229851</v>
      </c>
      <c r="M183" s="1" t="str">
        <f aca="false">"G111"</f>
        <v>G111</v>
      </c>
      <c r="O183" s="1" t="str">
        <f aca="false">I183&amp;" "&amp;J183&amp;" "&amp;K183&amp;" "&amp;L183&amp;" "&amp;M183</f>
        <v>N182 ( WIRE 732 ) X5150 Y1258.41102229851 G111</v>
      </c>
    </row>
    <row r="184" customFormat="false" ht="13.8" hidden="false" customHeight="false" outlineLevel="0" collapsed="false">
      <c r="D184" s="1" t="n">
        <f aca="false">D183+$B$6</f>
        <v>733</v>
      </c>
      <c r="E184" s="1" t="n">
        <f aca="false">E183+$B$4</f>
        <v>5150</v>
      </c>
      <c r="F184" s="1" t="n">
        <f aca="false">F183+$B$5</f>
        <v>1252.66102229851</v>
      </c>
      <c r="I184" s="1" t="s">
        <v>199</v>
      </c>
      <c r="J184" s="1" t="str">
        <f aca="false">"( WIRE "&amp;D184&amp;" )"</f>
        <v>( WIRE 733 )</v>
      </c>
      <c r="K184" s="1" t="str">
        <f aca="false">"X"&amp;$E184</f>
        <v>X5150</v>
      </c>
      <c r="L184" s="1" t="str">
        <f aca="false">"Y"&amp;F184</f>
        <v>Y1252.66102229851</v>
      </c>
      <c r="M184" s="1" t="str">
        <f aca="false">"G111"</f>
        <v>G111</v>
      </c>
      <c r="O184" s="1" t="str">
        <f aca="false">I184&amp;" "&amp;J184&amp;" "&amp;K184&amp;" "&amp;L184&amp;" "&amp;M184</f>
        <v>N183 ( WIRE 733 ) X5150 Y1252.66102229851 G111</v>
      </c>
    </row>
    <row r="185" customFormat="false" ht="13.8" hidden="false" customHeight="false" outlineLevel="0" collapsed="false">
      <c r="D185" s="1" t="n">
        <f aca="false">D184+$B$6</f>
        <v>734</v>
      </c>
      <c r="E185" s="1" t="n">
        <f aca="false">E184+$B$4</f>
        <v>5150</v>
      </c>
      <c r="F185" s="1" t="n">
        <f aca="false">F184+$B$5</f>
        <v>1246.91102229851</v>
      </c>
      <c r="I185" s="1" t="s">
        <v>200</v>
      </c>
      <c r="J185" s="1" t="str">
        <f aca="false">"( WIRE "&amp;D185&amp;" )"</f>
        <v>( WIRE 734 )</v>
      </c>
      <c r="K185" s="1" t="str">
        <f aca="false">"X"&amp;$E185</f>
        <v>X5150</v>
      </c>
      <c r="L185" s="1" t="str">
        <f aca="false">"Y"&amp;F185</f>
        <v>Y1246.91102229851</v>
      </c>
      <c r="M185" s="1" t="str">
        <f aca="false">"G111"</f>
        <v>G111</v>
      </c>
      <c r="O185" s="1" t="str">
        <f aca="false">I185&amp;" "&amp;J185&amp;" "&amp;K185&amp;" "&amp;L185&amp;" "&amp;M185</f>
        <v>N184 ( WIRE 734 ) X5150 Y1246.91102229851 G111</v>
      </c>
    </row>
    <row r="186" customFormat="false" ht="13.8" hidden="false" customHeight="false" outlineLevel="0" collapsed="false">
      <c r="D186" s="1" t="n">
        <f aca="false">D185+$B$6</f>
        <v>735</v>
      </c>
      <c r="E186" s="1" t="n">
        <f aca="false">E185+$B$4</f>
        <v>5150</v>
      </c>
      <c r="F186" s="1" t="n">
        <f aca="false">F185+$B$5</f>
        <v>1241.16102229851</v>
      </c>
      <c r="I186" s="1" t="s">
        <v>201</v>
      </c>
      <c r="J186" s="1" t="str">
        <f aca="false">"( WIRE "&amp;D186&amp;" )"</f>
        <v>( WIRE 735 )</v>
      </c>
      <c r="K186" s="1" t="str">
        <f aca="false">"X"&amp;$E186</f>
        <v>X5150</v>
      </c>
      <c r="L186" s="1" t="str">
        <f aca="false">"Y"&amp;F186</f>
        <v>Y1241.16102229851</v>
      </c>
      <c r="M186" s="1" t="str">
        <f aca="false">"G111"</f>
        <v>G111</v>
      </c>
      <c r="O186" s="1" t="str">
        <f aca="false">I186&amp;" "&amp;J186&amp;" "&amp;K186&amp;" "&amp;L186&amp;" "&amp;M186</f>
        <v>N185 ( WIRE 735 ) X5150 Y1241.16102229851 G111</v>
      </c>
    </row>
    <row r="187" customFormat="false" ht="13.8" hidden="false" customHeight="false" outlineLevel="0" collapsed="false">
      <c r="D187" s="1" t="n">
        <f aca="false">D186+$B$6</f>
        <v>736</v>
      </c>
      <c r="E187" s="1" t="n">
        <f aca="false">E186+$B$4</f>
        <v>5150</v>
      </c>
      <c r="F187" s="1" t="n">
        <f aca="false">F186+$B$5</f>
        <v>1235.41102229851</v>
      </c>
      <c r="I187" s="1" t="s">
        <v>202</v>
      </c>
      <c r="J187" s="1" t="str">
        <f aca="false">"( WIRE "&amp;D187&amp;" )"</f>
        <v>( WIRE 736 )</v>
      </c>
      <c r="K187" s="1" t="str">
        <f aca="false">"X"&amp;$E187</f>
        <v>X5150</v>
      </c>
      <c r="L187" s="1" t="str">
        <f aca="false">"Y"&amp;F187</f>
        <v>Y1235.41102229851</v>
      </c>
      <c r="M187" s="1" t="str">
        <f aca="false">"G111"</f>
        <v>G111</v>
      </c>
      <c r="O187" s="1" t="str">
        <f aca="false">I187&amp;" "&amp;J187&amp;" "&amp;K187&amp;" "&amp;L187&amp;" "&amp;M187</f>
        <v>N186 ( WIRE 736 ) X5150 Y1235.41102229851 G111</v>
      </c>
    </row>
    <row r="188" customFormat="false" ht="13.8" hidden="false" customHeight="false" outlineLevel="0" collapsed="false">
      <c r="D188" s="1" t="n">
        <f aca="false">D187+$B$6</f>
        <v>737</v>
      </c>
      <c r="E188" s="1" t="n">
        <f aca="false">E187+$B$4</f>
        <v>5150</v>
      </c>
      <c r="F188" s="1" t="n">
        <f aca="false">F187+$B$5</f>
        <v>1229.66102229851</v>
      </c>
      <c r="I188" s="1" t="s">
        <v>203</v>
      </c>
      <c r="J188" s="1" t="str">
        <f aca="false">"( WIRE "&amp;D188&amp;" )"</f>
        <v>( WIRE 737 )</v>
      </c>
      <c r="K188" s="1" t="str">
        <f aca="false">"X"&amp;$E188</f>
        <v>X5150</v>
      </c>
      <c r="L188" s="1" t="str">
        <f aca="false">"Y"&amp;F188</f>
        <v>Y1229.66102229851</v>
      </c>
      <c r="M188" s="1" t="str">
        <f aca="false">"G111"</f>
        <v>G111</v>
      </c>
      <c r="O188" s="1" t="str">
        <f aca="false">I188&amp;" "&amp;J188&amp;" "&amp;K188&amp;" "&amp;L188&amp;" "&amp;M188</f>
        <v>N187 ( WIRE 737 ) X5150 Y1229.66102229851 G111</v>
      </c>
    </row>
    <row r="189" customFormat="false" ht="13.8" hidden="false" customHeight="false" outlineLevel="0" collapsed="false">
      <c r="D189" s="1" t="n">
        <f aca="false">D188+$B$6</f>
        <v>738</v>
      </c>
      <c r="E189" s="1" t="n">
        <f aca="false">E188+$B$4</f>
        <v>5150</v>
      </c>
      <c r="F189" s="1" t="n">
        <f aca="false">F188+$B$5</f>
        <v>1223.91102229851</v>
      </c>
      <c r="I189" s="1" t="s">
        <v>204</v>
      </c>
      <c r="J189" s="1" t="str">
        <f aca="false">"( WIRE "&amp;D189&amp;" )"</f>
        <v>( WIRE 738 )</v>
      </c>
      <c r="K189" s="1" t="str">
        <f aca="false">"X"&amp;$E189</f>
        <v>X5150</v>
      </c>
      <c r="L189" s="1" t="str">
        <f aca="false">"Y"&amp;F189</f>
        <v>Y1223.91102229851</v>
      </c>
      <c r="M189" s="1" t="str">
        <f aca="false">"G111"</f>
        <v>G111</v>
      </c>
      <c r="O189" s="1" t="str">
        <f aca="false">I189&amp;" "&amp;J189&amp;" "&amp;K189&amp;" "&amp;L189&amp;" "&amp;M189</f>
        <v>N188 ( WIRE 738 ) X5150 Y1223.91102229851 G111</v>
      </c>
    </row>
    <row r="190" customFormat="false" ht="13.8" hidden="false" customHeight="false" outlineLevel="0" collapsed="false">
      <c r="D190" s="1" t="n">
        <f aca="false">D189+$B$6</f>
        <v>739</v>
      </c>
      <c r="E190" s="1" t="n">
        <f aca="false">E189+$B$4</f>
        <v>5150</v>
      </c>
      <c r="F190" s="1" t="n">
        <f aca="false">F189+$B$5</f>
        <v>1218.16102229851</v>
      </c>
      <c r="I190" s="1" t="s">
        <v>205</v>
      </c>
      <c r="J190" s="1" t="str">
        <f aca="false">"( WIRE "&amp;D190&amp;" )"</f>
        <v>( WIRE 739 )</v>
      </c>
      <c r="K190" s="1" t="str">
        <f aca="false">"X"&amp;$E190</f>
        <v>X5150</v>
      </c>
      <c r="L190" s="1" t="str">
        <f aca="false">"Y"&amp;F190</f>
        <v>Y1218.16102229851</v>
      </c>
      <c r="M190" s="1" t="str">
        <f aca="false">"G111"</f>
        <v>G111</v>
      </c>
      <c r="O190" s="1" t="str">
        <f aca="false">I190&amp;" "&amp;J190&amp;" "&amp;K190&amp;" "&amp;L190&amp;" "&amp;M190</f>
        <v>N189 ( WIRE 739 ) X5150 Y1218.16102229851 G111</v>
      </c>
    </row>
    <row r="191" customFormat="false" ht="13.8" hidden="false" customHeight="false" outlineLevel="0" collapsed="false">
      <c r="D191" s="1" t="n">
        <f aca="false">D190+$B$6</f>
        <v>740</v>
      </c>
      <c r="E191" s="1" t="n">
        <f aca="false">E190+$B$4</f>
        <v>5150</v>
      </c>
      <c r="F191" s="1" t="n">
        <f aca="false">F190+$B$5</f>
        <v>1212.41102229851</v>
      </c>
      <c r="I191" s="1" t="s">
        <v>206</v>
      </c>
      <c r="J191" s="1" t="str">
        <f aca="false">"( WIRE "&amp;D191&amp;" )"</f>
        <v>( WIRE 740 )</v>
      </c>
      <c r="K191" s="1" t="str">
        <f aca="false">"X"&amp;$E191</f>
        <v>X5150</v>
      </c>
      <c r="L191" s="1" t="str">
        <f aca="false">"Y"&amp;F191</f>
        <v>Y1212.41102229851</v>
      </c>
      <c r="M191" s="1" t="str">
        <f aca="false">"G111"</f>
        <v>G111</v>
      </c>
      <c r="O191" s="1" t="str">
        <f aca="false">I191&amp;" "&amp;J191&amp;" "&amp;K191&amp;" "&amp;L191&amp;" "&amp;M191</f>
        <v>N190 ( WIRE 740 ) X5150 Y1212.41102229851 G111</v>
      </c>
    </row>
    <row r="192" customFormat="false" ht="13.8" hidden="false" customHeight="false" outlineLevel="0" collapsed="false">
      <c r="D192" s="1" t="n">
        <f aca="false">D191+$B$6</f>
        <v>741</v>
      </c>
      <c r="E192" s="1" t="n">
        <f aca="false">E191+$B$4</f>
        <v>5150</v>
      </c>
      <c r="F192" s="1" t="n">
        <f aca="false">F191+$B$5</f>
        <v>1206.66102229851</v>
      </c>
      <c r="I192" s="1" t="s">
        <v>207</v>
      </c>
      <c r="J192" s="1" t="str">
        <f aca="false">"( WIRE "&amp;D192&amp;" )"</f>
        <v>( WIRE 741 )</v>
      </c>
      <c r="K192" s="1" t="str">
        <f aca="false">"X"&amp;$E192</f>
        <v>X5150</v>
      </c>
      <c r="L192" s="1" t="str">
        <f aca="false">"Y"&amp;F192</f>
        <v>Y1206.66102229851</v>
      </c>
      <c r="M192" s="1" t="str">
        <f aca="false">"G111"</f>
        <v>G111</v>
      </c>
      <c r="O192" s="1" t="str">
        <f aca="false">I192&amp;" "&amp;J192&amp;" "&amp;K192&amp;" "&amp;L192&amp;" "&amp;M192</f>
        <v>N191 ( WIRE 741 ) X5150 Y1206.66102229851 G111</v>
      </c>
    </row>
    <row r="193" customFormat="false" ht="13.8" hidden="false" customHeight="false" outlineLevel="0" collapsed="false">
      <c r="D193" s="1" t="n">
        <f aca="false">D192+$B$6</f>
        <v>742</v>
      </c>
      <c r="E193" s="1" t="n">
        <f aca="false">E192+$B$4</f>
        <v>5150</v>
      </c>
      <c r="F193" s="1" t="n">
        <f aca="false">F192+$B$5</f>
        <v>1200.91102229851</v>
      </c>
      <c r="I193" s="1" t="s">
        <v>208</v>
      </c>
      <c r="J193" s="1" t="str">
        <f aca="false">"( WIRE "&amp;D193&amp;" )"</f>
        <v>( WIRE 742 )</v>
      </c>
      <c r="K193" s="1" t="str">
        <f aca="false">"X"&amp;$E193</f>
        <v>X5150</v>
      </c>
      <c r="L193" s="1" t="str">
        <f aca="false">"Y"&amp;F193</f>
        <v>Y1200.91102229851</v>
      </c>
      <c r="M193" s="1" t="str">
        <f aca="false">"G111"</f>
        <v>G111</v>
      </c>
      <c r="O193" s="1" t="str">
        <f aca="false">I193&amp;" "&amp;J193&amp;" "&amp;K193&amp;" "&amp;L193&amp;" "&amp;M193</f>
        <v>N192 ( WIRE 742 ) X5150 Y1200.91102229851 G111</v>
      </c>
    </row>
    <row r="194" customFormat="false" ht="13.8" hidden="false" customHeight="false" outlineLevel="0" collapsed="false">
      <c r="D194" s="1" t="n">
        <f aca="false">D193+$B$6</f>
        <v>743</v>
      </c>
      <c r="E194" s="1" t="n">
        <f aca="false">E193+$B$4</f>
        <v>5150</v>
      </c>
      <c r="F194" s="1" t="n">
        <f aca="false">F193+$B$5</f>
        <v>1195.16102229851</v>
      </c>
      <c r="I194" s="1" t="s">
        <v>209</v>
      </c>
      <c r="J194" s="1" t="str">
        <f aca="false">"( WIRE "&amp;D194&amp;" )"</f>
        <v>( WIRE 743 )</v>
      </c>
      <c r="K194" s="1" t="str">
        <f aca="false">"X"&amp;$E194</f>
        <v>X5150</v>
      </c>
      <c r="L194" s="1" t="str">
        <f aca="false">"Y"&amp;F194</f>
        <v>Y1195.16102229851</v>
      </c>
      <c r="M194" s="1" t="str">
        <f aca="false">"G111"</f>
        <v>G111</v>
      </c>
      <c r="O194" s="1" t="str">
        <f aca="false">I194&amp;" "&amp;J194&amp;" "&amp;K194&amp;" "&amp;L194&amp;" "&amp;M194</f>
        <v>N193 ( WIRE 743 ) X5150 Y1195.16102229851 G111</v>
      </c>
    </row>
    <row r="195" customFormat="false" ht="13.8" hidden="false" customHeight="false" outlineLevel="0" collapsed="false">
      <c r="D195" s="1" t="n">
        <f aca="false">D194+$B$6</f>
        <v>744</v>
      </c>
      <c r="E195" s="1" t="n">
        <f aca="false">E194+$B$4</f>
        <v>5150</v>
      </c>
      <c r="F195" s="1" t="n">
        <f aca="false">F194+$B$5</f>
        <v>1189.41102229851</v>
      </c>
      <c r="I195" s="1" t="s">
        <v>210</v>
      </c>
      <c r="J195" s="1" t="str">
        <f aca="false">"( WIRE "&amp;D195&amp;" )"</f>
        <v>( WIRE 744 )</v>
      </c>
      <c r="K195" s="1" t="str">
        <f aca="false">"X"&amp;$E195</f>
        <v>X5150</v>
      </c>
      <c r="L195" s="1" t="str">
        <f aca="false">"Y"&amp;F195</f>
        <v>Y1189.41102229851</v>
      </c>
      <c r="M195" s="1" t="str">
        <f aca="false">"G111"</f>
        <v>G111</v>
      </c>
      <c r="O195" s="1" t="str">
        <f aca="false">I195&amp;" "&amp;J195&amp;" "&amp;K195&amp;" "&amp;L195&amp;" "&amp;M195</f>
        <v>N194 ( WIRE 744 ) X5150 Y1189.41102229851 G111</v>
      </c>
    </row>
    <row r="196" customFormat="false" ht="13.8" hidden="false" customHeight="false" outlineLevel="0" collapsed="false">
      <c r="D196" s="1" t="n">
        <f aca="false">D195+$B$6</f>
        <v>745</v>
      </c>
      <c r="E196" s="1" t="n">
        <f aca="false">E195+$B$4</f>
        <v>5150</v>
      </c>
      <c r="F196" s="1" t="n">
        <f aca="false">F195+$B$5</f>
        <v>1183.66102229851</v>
      </c>
      <c r="I196" s="1" t="s">
        <v>211</v>
      </c>
      <c r="J196" s="1" t="str">
        <f aca="false">"( WIRE "&amp;D196&amp;" )"</f>
        <v>( WIRE 745 )</v>
      </c>
      <c r="K196" s="1" t="str">
        <f aca="false">"X"&amp;$E196</f>
        <v>X5150</v>
      </c>
      <c r="L196" s="1" t="str">
        <f aca="false">"Y"&amp;F196</f>
        <v>Y1183.66102229851</v>
      </c>
      <c r="M196" s="1" t="str">
        <f aca="false">"G111"</f>
        <v>G111</v>
      </c>
      <c r="O196" s="1" t="str">
        <f aca="false">I196&amp;" "&amp;J196&amp;" "&amp;K196&amp;" "&amp;L196&amp;" "&amp;M196</f>
        <v>N195 ( WIRE 745 ) X5150 Y1183.66102229851 G111</v>
      </c>
    </row>
    <row r="197" customFormat="false" ht="13.8" hidden="false" customHeight="false" outlineLevel="0" collapsed="false">
      <c r="D197" s="1" t="n">
        <f aca="false">D196+$B$6</f>
        <v>746</v>
      </c>
      <c r="E197" s="1" t="n">
        <f aca="false">E196+$B$4</f>
        <v>5150</v>
      </c>
      <c r="F197" s="1" t="n">
        <f aca="false">F196+$B$5</f>
        <v>1177.91102229851</v>
      </c>
      <c r="I197" s="1" t="s">
        <v>212</v>
      </c>
      <c r="J197" s="1" t="str">
        <f aca="false">"( WIRE "&amp;D197&amp;" )"</f>
        <v>( WIRE 746 )</v>
      </c>
      <c r="K197" s="1" t="str">
        <f aca="false">"X"&amp;$E197</f>
        <v>X5150</v>
      </c>
      <c r="L197" s="1" t="str">
        <f aca="false">"Y"&amp;F197</f>
        <v>Y1177.91102229851</v>
      </c>
      <c r="M197" s="1" t="str">
        <f aca="false">"G111"</f>
        <v>G111</v>
      </c>
      <c r="O197" s="1" t="str">
        <f aca="false">I197&amp;" "&amp;J197&amp;" "&amp;K197&amp;" "&amp;L197&amp;" "&amp;M197</f>
        <v>N196 ( WIRE 746 ) X5150 Y1177.91102229851 G111</v>
      </c>
    </row>
    <row r="198" customFormat="false" ht="13.8" hidden="false" customHeight="false" outlineLevel="0" collapsed="false">
      <c r="D198" s="1" t="n">
        <f aca="false">D197+$B$6</f>
        <v>747</v>
      </c>
      <c r="E198" s="1" t="n">
        <f aca="false">E197+$B$4</f>
        <v>5150</v>
      </c>
      <c r="F198" s="1" t="n">
        <f aca="false">F197+$B$5</f>
        <v>1172.16102229851</v>
      </c>
      <c r="I198" s="1" t="s">
        <v>213</v>
      </c>
      <c r="J198" s="1" t="str">
        <f aca="false">"( WIRE "&amp;D198&amp;" )"</f>
        <v>( WIRE 747 )</v>
      </c>
      <c r="K198" s="1" t="str">
        <f aca="false">"X"&amp;$E198</f>
        <v>X5150</v>
      </c>
      <c r="L198" s="1" t="str">
        <f aca="false">"Y"&amp;F198</f>
        <v>Y1172.16102229851</v>
      </c>
      <c r="M198" s="1" t="str">
        <f aca="false">"G111"</f>
        <v>G111</v>
      </c>
      <c r="O198" s="1" t="str">
        <f aca="false">I198&amp;" "&amp;J198&amp;" "&amp;K198&amp;" "&amp;L198&amp;" "&amp;M198</f>
        <v>N197 ( WIRE 747 ) X5150 Y1172.16102229851 G111</v>
      </c>
    </row>
    <row r="199" customFormat="false" ht="13.8" hidden="false" customHeight="false" outlineLevel="0" collapsed="false">
      <c r="D199" s="1" t="n">
        <f aca="false">D198+$B$6</f>
        <v>748</v>
      </c>
      <c r="E199" s="1" t="n">
        <f aca="false">E198+$B$4</f>
        <v>5150</v>
      </c>
      <c r="F199" s="1" t="n">
        <f aca="false">F198+$B$5</f>
        <v>1166.41102229851</v>
      </c>
      <c r="I199" s="1" t="s">
        <v>214</v>
      </c>
      <c r="J199" s="1" t="str">
        <f aca="false">"( WIRE "&amp;D199&amp;" )"</f>
        <v>( WIRE 748 )</v>
      </c>
      <c r="K199" s="1" t="str">
        <f aca="false">"X"&amp;$E199</f>
        <v>X5150</v>
      </c>
      <c r="L199" s="1" t="str">
        <f aca="false">"Y"&amp;F199</f>
        <v>Y1166.41102229851</v>
      </c>
      <c r="M199" s="1" t="str">
        <f aca="false">"G111"</f>
        <v>G111</v>
      </c>
      <c r="O199" s="1" t="str">
        <f aca="false">I199&amp;" "&amp;J199&amp;" "&amp;K199&amp;" "&amp;L199&amp;" "&amp;M199</f>
        <v>N198 ( WIRE 748 ) X5150 Y1166.41102229851 G111</v>
      </c>
    </row>
    <row r="200" customFormat="false" ht="13.8" hidden="false" customHeight="false" outlineLevel="0" collapsed="false">
      <c r="D200" s="1" t="n">
        <f aca="false">D199+$B$6</f>
        <v>749</v>
      </c>
      <c r="E200" s="1" t="n">
        <f aca="false">E199+$B$4</f>
        <v>5150</v>
      </c>
      <c r="F200" s="1" t="n">
        <f aca="false">F199+$B$5</f>
        <v>1160.66102229851</v>
      </c>
      <c r="I200" s="1" t="s">
        <v>215</v>
      </c>
      <c r="J200" s="1" t="str">
        <f aca="false">"( WIRE "&amp;D200&amp;" )"</f>
        <v>( WIRE 749 )</v>
      </c>
      <c r="K200" s="1" t="str">
        <f aca="false">"X"&amp;$E200</f>
        <v>X5150</v>
      </c>
      <c r="L200" s="1" t="str">
        <f aca="false">"Y"&amp;F200</f>
        <v>Y1160.66102229851</v>
      </c>
      <c r="M200" s="1" t="str">
        <f aca="false">"G111"</f>
        <v>G111</v>
      </c>
      <c r="O200" s="1" t="str">
        <f aca="false">I200&amp;" "&amp;J200&amp;" "&amp;K200&amp;" "&amp;L200&amp;" "&amp;M200</f>
        <v>N199 ( WIRE 749 ) X5150 Y1160.66102229851 G111</v>
      </c>
    </row>
    <row r="201" customFormat="false" ht="13.8" hidden="false" customHeight="false" outlineLevel="0" collapsed="false">
      <c r="D201" s="1" t="n">
        <f aca="false">D200+$B$6</f>
        <v>750</v>
      </c>
      <c r="E201" s="1" t="n">
        <f aca="false">E200+$B$4</f>
        <v>5150</v>
      </c>
      <c r="F201" s="1" t="n">
        <f aca="false">F200+$B$5</f>
        <v>1154.91102229851</v>
      </c>
      <c r="I201" s="1" t="s">
        <v>216</v>
      </c>
      <c r="J201" s="1" t="str">
        <f aca="false">"( WIRE "&amp;D201&amp;" )"</f>
        <v>( WIRE 750 )</v>
      </c>
      <c r="K201" s="1" t="str">
        <f aca="false">"X"&amp;$E201</f>
        <v>X5150</v>
      </c>
      <c r="L201" s="1" t="str">
        <f aca="false">"Y"&amp;F201</f>
        <v>Y1154.91102229851</v>
      </c>
      <c r="M201" s="1" t="str">
        <f aca="false">"G111"</f>
        <v>G111</v>
      </c>
      <c r="O201" s="1" t="str">
        <f aca="false">I201&amp;" "&amp;J201&amp;" "&amp;K201&amp;" "&amp;L201&amp;" "&amp;M201</f>
        <v>N200 ( WIRE 750 ) X5150 Y1154.91102229851 G111</v>
      </c>
    </row>
    <row r="202" customFormat="false" ht="13.8" hidden="false" customHeight="false" outlineLevel="0" collapsed="false">
      <c r="D202" s="1" t="n">
        <f aca="false">D201+$B$6</f>
        <v>751</v>
      </c>
      <c r="E202" s="1" t="n">
        <f aca="false">E201+$B$4</f>
        <v>5150</v>
      </c>
      <c r="F202" s="1" t="n">
        <f aca="false">F201+$B$5</f>
        <v>1149.16102229851</v>
      </c>
      <c r="I202" s="1" t="s">
        <v>217</v>
      </c>
      <c r="J202" s="1" t="str">
        <f aca="false">"( WIRE "&amp;D202&amp;" )"</f>
        <v>( WIRE 751 )</v>
      </c>
      <c r="K202" s="1" t="str">
        <f aca="false">"X"&amp;$E202</f>
        <v>X5150</v>
      </c>
      <c r="L202" s="1" t="str">
        <f aca="false">"Y"&amp;F202</f>
        <v>Y1149.16102229851</v>
      </c>
      <c r="M202" s="1" t="str">
        <f aca="false">"G111"</f>
        <v>G111</v>
      </c>
      <c r="O202" s="1" t="str">
        <f aca="false">I202&amp;" "&amp;J202&amp;" "&amp;K202&amp;" "&amp;L202&amp;" "&amp;M202</f>
        <v>N201 ( WIRE 751 ) X5150 Y1149.16102229851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4" min="4" style="1" width="10.46"/>
    <col collapsed="false" customWidth="true" hidden="false" outlineLevel="0" max="5" min="5" style="1" width="8.37"/>
    <col collapsed="false" customWidth="true" hidden="false" outlineLevel="0" max="6" min="6" style="1" width="6.4"/>
    <col collapsed="false" customWidth="true" hidden="false" outlineLevel="0" max="7" min="7" style="1" width="10.46"/>
    <col collapsed="false" customWidth="true" hidden="false" outlineLevel="0" max="8" min="8" style="1" width="7.51"/>
    <col collapsed="false" customWidth="true" hidden="false" outlineLevel="0" max="9" min="9" style="1" width="4.43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6" t="s">
        <v>1</v>
      </c>
      <c r="E1" s="6" t="s">
        <v>2</v>
      </c>
      <c r="F1" s="6" t="s">
        <v>3</v>
      </c>
      <c r="G1" s="6" t="s">
        <v>12</v>
      </c>
      <c r="H1" s="7"/>
      <c r="I1" s="7" t="s">
        <v>16</v>
      </c>
      <c r="J1" s="7"/>
      <c r="K1" s="7"/>
      <c r="L1" s="7"/>
      <c r="M1" s="7"/>
      <c r="N1" s="7"/>
      <c r="O1" s="7" t="s">
        <v>4</v>
      </c>
    </row>
    <row r="2" customFormat="false" ht="13.8" hidden="false" customHeight="false" outlineLevel="0" collapsed="false">
      <c r="A2" s="1" t="s">
        <v>5</v>
      </c>
      <c r="B2" s="3" t="n">
        <v>6990.4</v>
      </c>
      <c r="D2" s="3" t="n">
        <v>1146</v>
      </c>
      <c r="E2" s="1" t="n">
        <f aca="false">$B$2</f>
        <v>6990.4</v>
      </c>
      <c r="F2" s="1" t="n">
        <f aca="false">$B$3</f>
        <v>210.6</v>
      </c>
      <c r="G2" s="4"/>
      <c r="H2" s="4"/>
      <c r="I2" s="4" t="n">
        <v>1</v>
      </c>
      <c r="J2" s="4" t="str">
        <f aca="false">"( WIRE "&amp;D2&amp;" )"</f>
        <v>( WIRE 1146 )</v>
      </c>
      <c r="K2" s="1" t="str">
        <f aca="false">"X"&amp;$E$2</f>
        <v>X6990.4</v>
      </c>
      <c r="L2" s="1" t="str">
        <f aca="false">"Y"&amp;F2</f>
        <v>Y210.6</v>
      </c>
      <c r="M2" s="1" t="str">
        <f aca="false">"G111"</f>
        <v>G111</v>
      </c>
      <c r="O2" s="4" t="str">
        <f aca="false">"N"&amp;I2&amp;" "&amp;J2&amp;" "&amp;K2&amp;" "&amp;L2&amp;" "&amp;M2</f>
        <v>N1 ( WIRE 1146 ) X6990.4 Y210.6 G111</v>
      </c>
    </row>
    <row r="3" customFormat="false" ht="13.8" hidden="false" customHeight="false" outlineLevel="0" collapsed="false">
      <c r="A3" s="1" t="s">
        <v>6</v>
      </c>
      <c r="B3" s="3" t="n">
        <v>210.6</v>
      </c>
      <c r="D3" s="1" t="n">
        <f aca="false">D2+$B$6</f>
        <v>1145</v>
      </c>
      <c r="E3" s="1" t="n">
        <f aca="false">E2+$B$4</f>
        <v>6987.67544608418</v>
      </c>
      <c r="F3" s="1" t="n">
        <f aca="false">F2+$B$5</f>
        <v>214.391617987058</v>
      </c>
      <c r="I3" s="1" t="n">
        <v>2</v>
      </c>
      <c r="J3" s="1" t="str">
        <f aca="false">"( WIRE "&amp;D3&amp;" )"</f>
        <v>( WIRE 1145 )</v>
      </c>
      <c r="K3" s="1" t="str">
        <f aca="false">"X"&amp;$E3</f>
        <v>X6987.67544608418</v>
      </c>
      <c r="L3" s="1" t="str">
        <f aca="false">"Y"&amp;F3</f>
        <v>Y214.391617987058</v>
      </c>
      <c r="M3" s="1" t="str">
        <f aca="false">"G111"</f>
        <v>G111</v>
      </c>
      <c r="O3" s="4" t="str">
        <f aca="false">"N"&amp;I3&amp;" "&amp;J3&amp;" "&amp;K3&amp;" "&amp;L3&amp;" "&amp;M3</f>
        <v>N2 ( WIRE 1145 ) X6987.67544608418 Y214.391617987058 G111</v>
      </c>
    </row>
    <row r="4" customFormat="false" ht="13.8" hidden="false" customHeight="false" outlineLevel="0" collapsed="false">
      <c r="A4" s="1" t="s">
        <v>7</v>
      </c>
      <c r="B4" s="1" t="n">
        <f aca="false">-4.669*SIN(35.7/180*PI())</f>
        <v>-2.72455391582171</v>
      </c>
      <c r="D4" s="1" t="n">
        <f aca="false">D3+$B$6</f>
        <v>1144</v>
      </c>
      <c r="E4" s="1" t="n">
        <f aca="false">E3+$B$4</f>
        <v>6984.95089216836</v>
      </c>
      <c r="F4" s="1" t="n">
        <f aca="false">F3+$B$5</f>
        <v>218.183235974116</v>
      </c>
      <c r="I4" s="4" t="n">
        <v>3</v>
      </c>
      <c r="J4" s="1" t="str">
        <f aca="false">"( WIRE "&amp;D4&amp;" )"</f>
        <v>( WIRE 1144 )</v>
      </c>
      <c r="K4" s="1" t="str">
        <f aca="false">"X"&amp;$E4</f>
        <v>X6984.95089216836</v>
      </c>
      <c r="L4" s="1" t="str">
        <f aca="false">"Y"&amp;F4</f>
        <v>Y218.183235974116</v>
      </c>
      <c r="M4" s="1" t="str">
        <f aca="false">"G111"</f>
        <v>G111</v>
      </c>
      <c r="O4" s="4" t="str">
        <f aca="false">"N"&amp;I4&amp;" "&amp;J4&amp;" "&amp;K4&amp;" "&amp;L4&amp;" "&amp;M4</f>
        <v>N3 ( WIRE 1144 ) X6984.95089216836 Y218.183235974116 G111</v>
      </c>
    </row>
    <row r="5" customFormat="false" ht="13.8" hidden="false" customHeight="false" outlineLevel="0" collapsed="false">
      <c r="A5" s="1" t="s">
        <v>8</v>
      </c>
      <c r="B5" s="1" t="n">
        <f aca="false">4.669*COS(35.7/180*PI())</f>
        <v>3.79161798705784</v>
      </c>
      <c r="D5" s="1" t="n">
        <f aca="false">D4+$B$6</f>
        <v>1143</v>
      </c>
      <c r="E5" s="1" t="n">
        <f aca="false">E4+$B$4</f>
        <v>6982.22633825253</v>
      </c>
      <c r="F5" s="1" t="n">
        <f aca="false">F4+$B$5</f>
        <v>221.974853961173</v>
      </c>
      <c r="I5" s="1" t="n">
        <v>4</v>
      </c>
      <c r="J5" s="1" t="str">
        <f aca="false">"( WIRE "&amp;D5&amp;" )"</f>
        <v>( WIRE 1143 )</v>
      </c>
      <c r="K5" s="1" t="str">
        <f aca="false">"X"&amp;$E5</f>
        <v>X6982.22633825253</v>
      </c>
      <c r="L5" s="1" t="str">
        <f aca="false">"Y"&amp;F5</f>
        <v>Y221.974853961173</v>
      </c>
      <c r="M5" s="1" t="str">
        <f aca="false">"G111"</f>
        <v>G111</v>
      </c>
      <c r="O5" s="4" t="str">
        <f aca="false">"N"&amp;I5&amp;" "&amp;J5&amp;" "&amp;K5&amp;" "&amp;L5&amp;" "&amp;M5</f>
        <v>N4 ( WIRE 1143 ) X6982.22633825253 Y221.974853961173 G111</v>
      </c>
    </row>
    <row r="6" customFormat="false" ht="13.8" hidden="false" customHeight="false" outlineLevel="0" collapsed="false">
      <c r="A6" s="1" t="s">
        <v>15</v>
      </c>
      <c r="B6" s="3" t="n">
        <v>-1</v>
      </c>
      <c r="D6" s="1" t="n">
        <f aca="false">D5+$B$6</f>
        <v>1142</v>
      </c>
      <c r="E6" s="1" t="n">
        <f aca="false">E5+$B$4</f>
        <v>6979.50178433671</v>
      </c>
      <c r="F6" s="1" t="n">
        <f aca="false">F5+$B$5</f>
        <v>225.766471948231</v>
      </c>
      <c r="I6" s="4" t="n">
        <v>5</v>
      </c>
      <c r="J6" s="1" t="str">
        <f aca="false">"( WIRE "&amp;D6&amp;" )"</f>
        <v>( WIRE 1142 )</v>
      </c>
      <c r="K6" s="1" t="str">
        <f aca="false">"X"&amp;$E6</f>
        <v>X6979.50178433671</v>
      </c>
      <c r="L6" s="1" t="str">
        <f aca="false">"Y"&amp;F6</f>
        <v>Y225.766471948231</v>
      </c>
      <c r="M6" s="1" t="str">
        <f aca="false">"G111"</f>
        <v>G111</v>
      </c>
      <c r="O6" s="4" t="str">
        <f aca="false">"N"&amp;I6&amp;" "&amp;J6&amp;" "&amp;K6&amp;" "&amp;L6&amp;" "&amp;M6</f>
        <v>N5 ( WIRE 1142 ) X6979.50178433671 Y225.766471948231 G111</v>
      </c>
    </row>
    <row r="7" customFormat="false" ht="13.8" hidden="false" customHeight="false" outlineLevel="0" collapsed="false">
      <c r="D7" s="1" t="n">
        <f aca="false">D6+$B$6</f>
        <v>1141</v>
      </c>
      <c r="E7" s="1" t="n">
        <f aca="false">E6+$B$4</f>
        <v>6976.77723042089</v>
      </c>
      <c r="F7" s="1" t="n">
        <f aca="false">F6+$B$5</f>
        <v>229.558089935289</v>
      </c>
      <c r="I7" s="1" t="n">
        <v>6</v>
      </c>
      <c r="J7" s="1" t="str">
        <f aca="false">"( WIRE "&amp;D7&amp;" )"</f>
        <v>( WIRE 1141 )</v>
      </c>
      <c r="K7" s="1" t="str">
        <f aca="false">"X"&amp;$E7</f>
        <v>X6976.77723042089</v>
      </c>
      <c r="L7" s="1" t="str">
        <f aca="false">"Y"&amp;F7</f>
        <v>Y229.558089935289</v>
      </c>
      <c r="M7" s="1" t="str">
        <f aca="false">"G111"</f>
        <v>G111</v>
      </c>
      <c r="O7" s="4" t="str">
        <f aca="false">"N"&amp;I7&amp;" "&amp;J7&amp;" "&amp;K7&amp;" "&amp;L7&amp;" "&amp;M7</f>
        <v>N6 ( WIRE 1141 ) X6976.77723042089 Y229.558089935289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1140</v>
      </c>
      <c r="E8" s="1" t="n">
        <f aca="false">E7+$B$4</f>
        <v>6974.05267650507</v>
      </c>
      <c r="F8" s="1" t="n">
        <f aca="false">F7+$B$5</f>
        <v>233.349707922347</v>
      </c>
      <c r="I8" s="4" t="n">
        <v>7</v>
      </c>
      <c r="J8" s="1" t="str">
        <f aca="false">"( WIRE "&amp;D8&amp;" )"</f>
        <v>( WIRE 1140 )</v>
      </c>
      <c r="K8" s="1" t="str">
        <f aca="false">"X"&amp;$E8</f>
        <v>X6974.05267650507</v>
      </c>
      <c r="L8" s="1" t="str">
        <f aca="false">"Y"&amp;F8</f>
        <v>Y233.349707922347</v>
      </c>
      <c r="M8" s="1" t="str">
        <f aca="false">"G111"</f>
        <v>G111</v>
      </c>
      <c r="O8" s="4" t="str">
        <f aca="false">"N"&amp;I8&amp;" "&amp;J8&amp;" "&amp;K8&amp;" "&amp;L8&amp;" "&amp;M8</f>
        <v>N7 ( WIRE 1140 ) X6974.05267650507 Y233.349707922347 G111</v>
      </c>
    </row>
    <row r="9" customFormat="false" ht="13.8" hidden="false" customHeight="false" outlineLevel="0" collapsed="false">
      <c r="A9" s="1" t="s">
        <v>12</v>
      </c>
      <c r="B9" s="3" t="n">
        <v>98</v>
      </c>
      <c r="D9" s="1" t="n">
        <f aca="false">D8+$B$6</f>
        <v>1139</v>
      </c>
      <c r="E9" s="1" t="n">
        <f aca="false">E8+$B$4</f>
        <v>6971.32812258925</v>
      </c>
      <c r="F9" s="1" t="n">
        <f aca="false">F8+$B$5</f>
        <v>237.141325909405</v>
      </c>
      <c r="I9" s="1" t="n">
        <v>8</v>
      </c>
      <c r="J9" s="1" t="str">
        <f aca="false">"( WIRE "&amp;D9&amp;" )"</f>
        <v>( WIRE 1139 )</v>
      </c>
      <c r="K9" s="1" t="str">
        <f aca="false">"X"&amp;$E9</f>
        <v>X6971.32812258925</v>
      </c>
      <c r="L9" s="1" t="str">
        <f aca="false">"Y"&amp;F9</f>
        <v>Y237.141325909405</v>
      </c>
      <c r="M9" s="1" t="str">
        <f aca="false">"G111"</f>
        <v>G111</v>
      </c>
      <c r="O9" s="4" t="str">
        <f aca="false">"N"&amp;I9&amp;" "&amp;J9&amp;" "&amp;K9&amp;" "&amp;L9&amp;" "&amp;M9</f>
        <v>N8 ( WIRE 1139 ) X6971.32812258925 Y237.141325909405 G111</v>
      </c>
    </row>
    <row r="10" customFormat="false" ht="13.8" hidden="false" customHeight="false" outlineLevel="0" collapsed="false">
      <c r="D10" s="1" t="n">
        <f aca="false">D9+$B$6</f>
        <v>1138</v>
      </c>
      <c r="E10" s="1" t="n">
        <f aca="false">E9+$B$4</f>
        <v>6968.60356867342</v>
      </c>
      <c r="F10" s="1" t="n">
        <f aca="false">F9+$B$5</f>
        <v>240.932943896463</v>
      </c>
      <c r="I10" s="4" t="n">
        <v>9</v>
      </c>
      <c r="J10" s="1" t="str">
        <f aca="false">"( WIRE "&amp;D10&amp;" )"</f>
        <v>( WIRE 1138 )</v>
      </c>
      <c r="K10" s="1" t="str">
        <f aca="false">"X"&amp;$E10</f>
        <v>X6968.60356867342</v>
      </c>
      <c r="L10" s="1" t="str">
        <f aca="false">"Y"&amp;F10</f>
        <v>Y240.932943896463</v>
      </c>
      <c r="M10" s="1" t="str">
        <f aca="false">"G111"</f>
        <v>G111</v>
      </c>
      <c r="O10" s="4" t="str">
        <f aca="false">"N"&amp;I10&amp;" "&amp;J10&amp;" "&amp;K10&amp;" "&amp;L10&amp;" "&amp;M10</f>
        <v>N9 ( WIRE 1138 ) X6968.60356867342 Y240.932943896463 G111</v>
      </c>
    </row>
    <row r="11" customFormat="false" ht="13.8" hidden="false" customHeight="false" outlineLevel="0" collapsed="false">
      <c r="D11" s="1" t="n">
        <f aca="false">D10+$B$6</f>
        <v>1137</v>
      </c>
      <c r="E11" s="1" t="n">
        <f aca="false">E10+$B$4</f>
        <v>6965.8790147576</v>
      </c>
      <c r="F11" s="1" t="n">
        <f aca="false">F10+$B$5</f>
        <v>244.72456188352</v>
      </c>
      <c r="I11" s="1" t="n">
        <v>10</v>
      </c>
      <c r="J11" s="1" t="str">
        <f aca="false">"( WIRE "&amp;D11&amp;" )"</f>
        <v>( WIRE 1137 )</v>
      </c>
      <c r="K11" s="1" t="str">
        <f aca="false">"X"&amp;$E11</f>
        <v>X6965.8790147576</v>
      </c>
      <c r="L11" s="1" t="str">
        <f aca="false">"Y"&amp;F11</f>
        <v>Y244.72456188352</v>
      </c>
      <c r="M11" s="1" t="str">
        <f aca="false">"G111"</f>
        <v>G111</v>
      </c>
      <c r="O11" s="4" t="str">
        <f aca="false">"N"&amp;I11&amp;" "&amp;J11&amp;" "&amp;K11&amp;" "&amp;L11&amp;" "&amp;M11</f>
        <v>N10 ( WIRE 1137 ) X6965.8790147576 Y244.72456188352 G111</v>
      </c>
    </row>
    <row r="12" customFormat="false" ht="13.8" hidden="false" customHeight="false" outlineLevel="0" collapsed="false">
      <c r="D12" s="1" t="n">
        <f aca="false">D11+$B$6</f>
        <v>1136</v>
      </c>
      <c r="E12" s="1" t="n">
        <f aca="false">E11+$B$4</f>
        <v>6963.15446084178</v>
      </c>
      <c r="F12" s="1" t="n">
        <f aca="false">F11+$B$5</f>
        <v>248.516179870578</v>
      </c>
      <c r="I12" s="4" t="n">
        <v>11</v>
      </c>
      <c r="J12" s="1" t="str">
        <f aca="false">"( WIRE "&amp;D12&amp;" )"</f>
        <v>( WIRE 1136 )</v>
      </c>
      <c r="K12" s="1" t="str">
        <f aca="false">"X"&amp;$E12</f>
        <v>X6963.15446084178</v>
      </c>
      <c r="L12" s="1" t="str">
        <f aca="false">"Y"&amp;F12</f>
        <v>Y248.516179870578</v>
      </c>
      <c r="M12" s="1" t="str">
        <f aca="false">"G111"</f>
        <v>G111</v>
      </c>
      <c r="O12" s="4" t="str">
        <f aca="false">"N"&amp;I12&amp;" "&amp;J12&amp;" "&amp;K12&amp;" "&amp;L12&amp;" "&amp;M12</f>
        <v>N11 ( WIRE 1136 ) X6963.15446084178 Y248.516179870578 G111</v>
      </c>
    </row>
    <row r="13" customFormat="false" ht="13.8" hidden="false" customHeight="false" outlineLevel="0" collapsed="false">
      <c r="D13" s="1" t="n">
        <f aca="false">D12+$B$6</f>
        <v>1135</v>
      </c>
      <c r="E13" s="1" t="n">
        <f aca="false">E12+$B$4</f>
        <v>6960.42990692596</v>
      </c>
      <c r="F13" s="1" t="n">
        <f aca="false">F12+$B$5</f>
        <v>252.307797857636</v>
      </c>
      <c r="I13" s="1" t="n">
        <v>12</v>
      </c>
      <c r="J13" s="1" t="str">
        <f aca="false">"( WIRE "&amp;D13&amp;" )"</f>
        <v>( WIRE 1135 )</v>
      </c>
      <c r="K13" s="1" t="str">
        <f aca="false">"X"&amp;$E13</f>
        <v>X6960.42990692596</v>
      </c>
      <c r="L13" s="1" t="str">
        <f aca="false">"Y"&amp;F13</f>
        <v>Y252.307797857636</v>
      </c>
      <c r="M13" s="1" t="str">
        <f aca="false">"G111"</f>
        <v>G111</v>
      </c>
      <c r="O13" s="4" t="str">
        <f aca="false">"N"&amp;I13&amp;" "&amp;J13&amp;" "&amp;K13&amp;" "&amp;L13&amp;" "&amp;M13</f>
        <v>N12 ( WIRE 1135 ) X6960.42990692596 Y252.307797857636 G111</v>
      </c>
    </row>
    <row r="14" customFormat="false" ht="13.8" hidden="false" customHeight="false" outlineLevel="0" collapsed="false">
      <c r="D14" s="1" t="n">
        <f aca="false">D13+$B$6</f>
        <v>1134</v>
      </c>
      <c r="E14" s="1" t="n">
        <f aca="false">E13+$B$4</f>
        <v>6957.70535301014</v>
      </c>
      <c r="F14" s="1" t="n">
        <f aca="false">F13+$B$5</f>
        <v>256.099415844694</v>
      </c>
      <c r="I14" s="4" t="n">
        <v>13</v>
      </c>
      <c r="J14" s="1" t="str">
        <f aca="false">"( WIRE "&amp;D14&amp;" )"</f>
        <v>( WIRE 1134 )</v>
      </c>
      <c r="K14" s="1" t="str">
        <f aca="false">"X"&amp;$E14</f>
        <v>X6957.70535301013</v>
      </c>
      <c r="L14" s="1" t="str">
        <f aca="false">"Y"&amp;F14</f>
        <v>Y256.099415844694</v>
      </c>
      <c r="M14" s="1" t="str">
        <f aca="false">"G111"</f>
        <v>G111</v>
      </c>
      <c r="O14" s="4" t="str">
        <f aca="false">"N"&amp;I14&amp;" "&amp;J14&amp;" "&amp;K14&amp;" "&amp;L14&amp;" "&amp;M14</f>
        <v>N13 ( WIRE 1134 ) X6957.70535301013 Y256.099415844694 G111</v>
      </c>
    </row>
    <row r="15" customFormat="false" ht="13.8" hidden="false" customHeight="false" outlineLevel="0" collapsed="false">
      <c r="D15" s="1" t="n">
        <f aca="false">D14+$B$6</f>
        <v>1133</v>
      </c>
      <c r="E15" s="1" t="n">
        <f aca="false">E14+$B$4</f>
        <v>6954.98079909431</v>
      </c>
      <c r="F15" s="1" t="n">
        <f aca="false">F14+$B$5</f>
        <v>259.891033831752</v>
      </c>
      <c r="I15" s="1" t="n">
        <v>14</v>
      </c>
      <c r="J15" s="1" t="str">
        <f aca="false">"( WIRE "&amp;D15&amp;" )"</f>
        <v>( WIRE 1133 )</v>
      </c>
      <c r="K15" s="1" t="str">
        <f aca="false">"X"&amp;$E15</f>
        <v>X6954.98079909431</v>
      </c>
      <c r="L15" s="1" t="str">
        <f aca="false">"Y"&amp;F15</f>
        <v>Y259.891033831752</v>
      </c>
      <c r="M15" s="1" t="str">
        <f aca="false">"G111"</f>
        <v>G111</v>
      </c>
      <c r="O15" s="4" t="str">
        <f aca="false">"N"&amp;I15&amp;" "&amp;J15&amp;" "&amp;K15&amp;" "&amp;L15&amp;" "&amp;M15</f>
        <v>N14 ( WIRE 1133 ) X6954.98079909431 Y259.891033831752 G111</v>
      </c>
    </row>
    <row r="16" customFormat="false" ht="13.8" hidden="false" customHeight="false" outlineLevel="0" collapsed="false">
      <c r="D16" s="1" t="n">
        <f aca="false">D15+$B$6</f>
        <v>1132</v>
      </c>
      <c r="E16" s="1" t="n">
        <f aca="false">E15+$B$4</f>
        <v>6952.25624517849</v>
      </c>
      <c r="F16" s="1" t="n">
        <f aca="false">F15+$B$5</f>
        <v>263.68265181881</v>
      </c>
      <c r="I16" s="4" t="n">
        <v>15</v>
      </c>
      <c r="J16" s="1" t="str">
        <f aca="false">"( WIRE "&amp;D16&amp;" )"</f>
        <v>( WIRE 1132 )</v>
      </c>
      <c r="K16" s="1" t="str">
        <f aca="false">"X"&amp;$E16</f>
        <v>X6952.25624517849</v>
      </c>
      <c r="L16" s="1" t="str">
        <f aca="false">"Y"&amp;F16</f>
        <v>Y263.68265181881</v>
      </c>
      <c r="M16" s="1" t="str">
        <f aca="false">"G111"</f>
        <v>G111</v>
      </c>
      <c r="O16" s="4" t="str">
        <f aca="false">"N"&amp;I16&amp;" "&amp;J16&amp;" "&amp;K16&amp;" "&amp;L16&amp;" "&amp;M16</f>
        <v>N15 ( WIRE 1132 ) X6952.25624517849 Y263.68265181881 G111</v>
      </c>
    </row>
    <row r="17" customFormat="false" ht="13.8" hidden="false" customHeight="false" outlineLevel="0" collapsed="false">
      <c r="D17" s="1" t="n">
        <f aca="false">D16+$B$6</f>
        <v>1131</v>
      </c>
      <c r="E17" s="1" t="n">
        <f aca="false">E16+$B$4</f>
        <v>6949.53169126267</v>
      </c>
      <c r="F17" s="1" t="n">
        <f aca="false">F16+$B$5</f>
        <v>267.474269805868</v>
      </c>
      <c r="I17" s="1" t="n">
        <v>16</v>
      </c>
      <c r="J17" s="1" t="str">
        <f aca="false">"( WIRE "&amp;D17&amp;" )"</f>
        <v>( WIRE 1131 )</v>
      </c>
      <c r="K17" s="1" t="str">
        <f aca="false">"X"&amp;$E17</f>
        <v>X6949.53169126267</v>
      </c>
      <c r="L17" s="1" t="str">
        <f aca="false">"Y"&amp;F17</f>
        <v>Y267.474269805868</v>
      </c>
      <c r="M17" s="1" t="str">
        <f aca="false">"G111"</f>
        <v>G111</v>
      </c>
      <c r="O17" s="4" t="str">
        <f aca="false">"N"&amp;I17&amp;" "&amp;J17&amp;" "&amp;K17&amp;" "&amp;L17&amp;" "&amp;M17</f>
        <v>N16 ( WIRE 1131 ) X6949.53169126267 Y267.474269805868 G111</v>
      </c>
    </row>
    <row r="18" customFormat="false" ht="13.8" hidden="false" customHeight="false" outlineLevel="0" collapsed="false">
      <c r="D18" s="1" t="n">
        <f aca="false">D17+$B$6</f>
        <v>1130</v>
      </c>
      <c r="E18" s="1" t="n">
        <f aca="false">E17+$B$4</f>
        <v>6946.80713734685</v>
      </c>
      <c r="F18" s="1" t="n">
        <f aca="false">F17+$B$5</f>
        <v>271.265887792925</v>
      </c>
      <c r="I18" s="4" t="n">
        <v>17</v>
      </c>
      <c r="J18" s="1" t="str">
        <f aca="false">"( WIRE "&amp;D18&amp;" )"</f>
        <v>( WIRE 1130 )</v>
      </c>
      <c r="K18" s="1" t="str">
        <f aca="false">"X"&amp;$E18</f>
        <v>X6946.80713734685</v>
      </c>
      <c r="L18" s="1" t="str">
        <f aca="false">"Y"&amp;F18</f>
        <v>Y271.265887792925</v>
      </c>
      <c r="M18" s="1" t="str">
        <f aca="false">"G111"</f>
        <v>G111</v>
      </c>
      <c r="O18" s="4" t="str">
        <f aca="false">"N"&amp;I18&amp;" "&amp;J18&amp;" "&amp;K18&amp;" "&amp;L18&amp;" "&amp;M18</f>
        <v>N17 ( WIRE 1130 ) X6946.80713734685 Y271.265887792925 G111</v>
      </c>
    </row>
    <row r="19" customFormat="false" ht="13.8" hidden="false" customHeight="false" outlineLevel="0" collapsed="false">
      <c r="D19" s="1" t="n">
        <f aca="false">D18+$B$6</f>
        <v>1129</v>
      </c>
      <c r="E19" s="1" t="n">
        <f aca="false">E18+$B$4</f>
        <v>6944.08258343102</v>
      </c>
      <c r="F19" s="1" t="n">
        <f aca="false">F18+$B$5</f>
        <v>275.057505779983</v>
      </c>
      <c r="I19" s="1" t="n">
        <v>18</v>
      </c>
      <c r="J19" s="1" t="str">
        <f aca="false">"( WIRE "&amp;D19&amp;" )"</f>
        <v>( WIRE 1129 )</v>
      </c>
      <c r="K19" s="1" t="str">
        <f aca="false">"X"&amp;$E19</f>
        <v>X6944.08258343102</v>
      </c>
      <c r="L19" s="1" t="str">
        <f aca="false">"Y"&amp;F19</f>
        <v>Y275.057505779983</v>
      </c>
      <c r="M19" s="1" t="str">
        <f aca="false">"G111"</f>
        <v>G111</v>
      </c>
      <c r="O19" s="4" t="str">
        <f aca="false">"N"&amp;I19&amp;" "&amp;J19&amp;" "&amp;K19&amp;" "&amp;L19&amp;" "&amp;M19</f>
        <v>N18 ( WIRE 1129 ) X6944.08258343102 Y275.057505779983 G111</v>
      </c>
    </row>
    <row r="20" customFormat="false" ht="13.8" hidden="false" customHeight="false" outlineLevel="0" collapsed="false">
      <c r="D20" s="1" t="n">
        <f aca="false">D19+$B$6</f>
        <v>1128</v>
      </c>
      <c r="E20" s="1" t="n">
        <f aca="false">E19+$B$4</f>
        <v>6941.3580295152</v>
      </c>
      <c r="F20" s="1" t="n">
        <f aca="false">F19+$B$5</f>
        <v>278.849123767041</v>
      </c>
      <c r="I20" s="4" t="n">
        <v>19</v>
      </c>
      <c r="J20" s="1" t="str">
        <f aca="false">"( WIRE "&amp;D20&amp;" )"</f>
        <v>( WIRE 1128 )</v>
      </c>
      <c r="K20" s="1" t="str">
        <f aca="false">"X"&amp;$E20</f>
        <v>X6941.3580295152</v>
      </c>
      <c r="L20" s="1" t="str">
        <f aca="false">"Y"&amp;F20</f>
        <v>Y278.849123767041</v>
      </c>
      <c r="M20" s="1" t="str">
        <f aca="false">"G111"</f>
        <v>G111</v>
      </c>
      <c r="O20" s="4" t="str">
        <f aca="false">"N"&amp;I20&amp;" "&amp;J20&amp;" "&amp;K20&amp;" "&amp;L20&amp;" "&amp;M20</f>
        <v>N19 ( WIRE 1128 ) X6941.3580295152 Y278.849123767041 G111</v>
      </c>
    </row>
    <row r="21" customFormat="false" ht="13.8" hidden="false" customHeight="false" outlineLevel="0" collapsed="false">
      <c r="D21" s="1" t="n">
        <f aca="false">D20+$B$6</f>
        <v>1127</v>
      </c>
      <c r="E21" s="1" t="n">
        <f aca="false">E20+$B$4</f>
        <v>6938.63347559938</v>
      </c>
      <c r="F21" s="1" t="n">
        <f aca="false">F20+$B$5</f>
        <v>282.640741754099</v>
      </c>
      <c r="I21" s="1" t="n">
        <v>20</v>
      </c>
      <c r="J21" s="1" t="str">
        <f aca="false">"( WIRE "&amp;D21&amp;" )"</f>
        <v>( WIRE 1127 )</v>
      </c>
      <c r="K21" s="1" t="str">
        <f aca="false">"X"&amp;$E21</f>
        <v>X6938.63347559938</v>
      </c>
      <c r="L21" s="1" t="str">
        <f aca="false">"Y"&amp;F21</f>
        <v>Y282.640741754099</v>
      </c>
      <c r="M21" s="1" t="str">
        <f aca="false">"G111"</f>
        <v>G111</v>
      </c>
      <c r="O21" s="4" t="str">
        <f aca="false">"N"&amp;I21&amp;" "&amp;J21&amp;" "&amp;K21&amp;" "&amp;L21&amp;" "&amp;M21</f>
        <v>N20 ( WIRE 1127 ) X6938.63347559938 Y282.640741754099 G111</v>
      </c>
    </row>
    <row r="22" customFormat="false" ht="13.8" hidden="false" customHeight="false" outlineLevel="0" collapsed="false">
      <c r="D22" s="1" t="n">
        <f aca="false">D21+$B$6</f>
        <v>1126</v>
      </c>
      <c r="E22" s="1" t="n">
        <f aca="false">E21+$B$4</f>
        <v>6935.90892168356</v>
      </c>
      <c r="F22" s="1" t="n">
        <f aca="false">F21+$B$5</f>
        <v>286.432359741157</v>
      </c>
      <c r="I22" s="4" t="n">
        <v>21</v>
      </c>
      <c r="J22" s="1" t="str">
        <f aca="false">"( WIRE "&amp;D22&amp;" )"</f>
        <v>( WIRE 1126 )</v>
      </c>
      <c r="K22" s="1" t="str">
        <f aca="false">"X"&amp;$E22</f>
        <v>X6935.90892168356</v>
      </c>
      <c r="L22" s="1" t="str">
        <f aca="false">"Y"&amp;F22</f>
        <v>Y286.432359741157</v>
      </c>
      <c r="M22" s="1" t="str">
        <f aca="false">"G111"</f>
        <v>G111</v>
      </c>
      <c r="O22" s="4" t="str">
        <f aca="false">"N"&amp;I22&amp;" "&amp;J22&amp;" "&amp;K22&amp;" "&amp;L22&amp;" "&amp;M22</f>
        <v>N21 ( WIRE 1126 ) X6935.90892168356 Y286.432359741157 G111</v>
      </c>
    </row>
    <row r="23" customFormat="false" ht="13.8" hidden="false" customHeight="false" outlineLevel="0" collapsed="false">
      <c r="D23" s="1" t="n">
        <f aca="false">D22+$B$6</f>
        <v>1125</v>
      </c>
      <c r="E23" s="1" t="n">
        <f aca="false">E22+$B$4</f>
        <v>6933.18436776774</v>
      </c>
      <c r="F23" s="1" t="n">
        <f aca="false">F22+$B$5</f>
        <v>290.223977728215</v>
      </c>
      <c r="I23" s="1" t="n">
        <v>22</v>
      </c>
      <c r="J23" s="1" t="str">
        <f aca="false">"( WIRE "&amp;D23&amp;" )"</f>
        <v>( WIRE 1125 )</v>
      </c>
      <c r="K23" s="1" t="str">
        <f aca="false">"X"&amp;$E23</f>
        <v>X6933.18436776774</v>
      </c>
      <c r="L23" s="1" t="str">
        <f aca="false">"Y"&amp;F23</f>
        <v>Y290.223977728215</v>
      </c>
      <c r="M23" s="1" t="str">
        <f aca="false">"G111"</f>
        <v>G111</v>
      </c>
      <c r="O23" s="4" t="str">
        <f aca="false">"N"&amp;I23&amp;" "&amp;J23&amp;" "&amp;K23&amp;" "&amp;L23&amp;" "&amp;M23</f>
        <v>N22 ( WIRE 1125 ) X6933.18436776774 Y290.223977728215 G111</v>
      </c>
    </row>
    <row r="24" customFormat="false" ht="13.8" hidden="false" customHeight="false" outlineLevel="0" collapsed="false">
      <c r="D24" s="1" t="n">
        <f aca="false">D23+$B$6</f>
        <v>1124</v>
      </c>
      <c r="E24" s="1" t="n">
        <f aca="false">E23+$B$4</f>
        <v>6930.45981385191</v>
      </c>
      <c r="F24" s="1" t="n">
        <f aca="false">F23+$B$5</f>
        <v>294.015595715273</v>
      </c>
      <c r="I24" s="4" t="n">
        <v>23</v>
      </c>
      <c r="J24" s="1" t="str">
        <f aca="false">"( WIRE "&amp;D24&amp;" )"</f>
        <v>( WIRE 1124 )</v>
      </c>
      <c r="K24" s="1" t="str">
        <f aca="false">"X"&amp;$E24</f>
        <v>X6930.45981385191</v>
      </c>
      <c r="L24" s="1" t="str">
        <f aca="false">"Y"&amp;F24</f>
        <v>Y294.015595715273</v>
      </c>
      <c r="M24" s="1" t="str">
        <f aca="false">"G111"</f>
        <v>G111</v>
      </c>
      <c r="O24" s="4" t="str">
        <f aca="false">"N"&amp;I24&amp;" "&amp;J24&amp;" "&amp;K24&amp;" "&amp;L24&amp;" "&amp;M24</f>
        <v>N23 ( WIRE 1124 ) X6930.45981385191 Y294.015595715273 G111</v>
      </c>
    </row>
    <row r="25" customFormat="false" ht="13.8" hidden="false" customHeight="false" outlineLevel="0" collapsed="false">
      <c r="D25" s="1" t="n">
        <f aca="false">D24+$B$6</f>
        <v>1123</v>
      </c>
      <c r="E25" s="1" t="n">
        <f aca="false">E24+$B$4</f>
        <v>6927.73525993609</v>
      </c>
      <c r="F25" s="1" t="n">
        <f aca="false">F24+$B$5</f>
        <v>297.807213702331</v>
      </c>
      <c r="I25" s="1" t="n">
        <v>24</v>
      </c>
      <c r="J25" s="1" t="str">
        <f aca="false">"( WIRE "&amp;D25&amp;" )"</f>
        <v>( WIRE 1123 )</v>
      </c>
      <c r="K25" s="1" t="str">
        <f aca="false">"X"&amp;$E25</f>
        <v>X6927.73525993609</v>
      </c>
      <c r="L25" s="1" t="str">
        <f aca="false">"Y"&amp;F25</f>
        <v>Y297.807213702331</v>
      </c>
      <c r="M25" s="1" t="str">
        <f aca="false">"G111"</f>
        <v>G111</v>
      </c>
      <c r="O25" s="4" t="str">
        <f aca="false">"N"&amp;I25&amp;" "&amp;J25&amp;" "&amp;K25&amp;" "&amp;L25&amp;" "&amp;M25</f>
        <v>N24 ( WIRE 1123 ) X6927.73525993609 Y297.807213702331 G111</v>
      </c>
    </row>
    <row r="26" customFormat="false" ht="13.8" hidden="false" customHeight="false" outlineLevel="0" collapsed="false">
      <c r="D26" s="1" t="n">
        <f aca="false">D25+$B$6</f>
        <v>1122</v>
      </c>
      <c r="E26" s="1" t="n">
        <f aca="false">E25+$B$4</f>
        <v>6925.01070602027</v>
      </c>
      <c r="F26" s="1" t="n">
        <f aca="false">F25+$B$5</f>
        <v>301.598831689388</v>
      </c>
      <c r="I26" s="4" t="n">
        <v>25</v>
      </c>
      <c r="J26" s="1" t="str">
        <f aca="false">"( WIRE "&amp;D26&amp;" )"</f>
        <v>( WIRE 1122 )</v>
      </c>
      <c r="K26" s="1" t="str">
        <f aca="false">"X"&amp;$E26</f>
        <v>X6925.01070602027</v>
      </c>
      <c r="L26" s="1" t="str">
        <f aca="false">"Y"&amp;F26</f>
        <v>Y301.598831689388</v>
      </c>
      <c r="M26" s="1" t="str">
        <f aca="false">"G111"</f>
        <v>G111</v>
      </c>
      <c r="O26" s="4" t="str">
        <f aca="false">"N"&amp;I26&amp;" "&amp;J26&amp;" "&amp;K26&amp;" "&amp;L26&amp;" "&amp;M26</f>
        <v>N25 ( WIRE 1122 ) X6925.01070602027 Y301.598831689388 G111</v>
      </c>
    </row>
    <row r="27" customFormat="false" ht="13.8" hidden="false" customHeight="false" outlineLevel="0" collapsed="false">
      <c r="D27" s="1" t="n">
        <f aca="false">D26+$B$6</f>
        <v>1121</v>
      </c>
      <c r="E27" s="1" t="n">
        <f aca="false">E26+$B$4</f>
        <v>6922.28615210445</v>
      </c>
      <c r="F27" s="1" t="n">
        <f aca="false">F26+$B$5</f>
        <v>305.390449676446</v>
      </c>
      <c r="I27" s="1" t="n">
        <v>26</v>
      </c>
      <c r="J27" s="1" t="str">
        <f aca="false">"( WIRE "&amp;D27&amp;" )"</f>
        <v>( WIRE 1121 )</v>
      </c>
      <c r="K27" s="1" t="str">
        <f aca="false">"X"&amp;$E27</f>
        <v>X6922.28615210445</v>
      </c>
      <c r="L27" s="1" t="str">
        <f aca="false">"Y"&amp;F27</f>
        <v>Y305.390449676446</v>
      </c>
      <c r="M27" s="1" t="str">
        <f aca="false">"G111"</f>
        <v>G111</v>
      </c>
      <c r="O27" s="4" t="str">
        <f aca="false">"N"&amp;I27&amp;" "&amp;J27&amp;" "&amp;K27&amp;" "&amp;L27&amp;" "&amp;M27</f>
        <v>N26 ( WIRE 1121 ) X6922.28615210445 Y305.390449676446 G111</v>
      </c>
    </row>
    <row r="28" customFormat="false" ht="13.8" hidden="false" customHeight="false" outlineLevel="0" collapsed="false">
      <c r="D28" s="1" t="n">
        <f aca="false">D27+$B$6</f>
        <v>1120</v>
      </c>
      <c r="E28" s="1" t="n">
        <f aca="false">E27+$B$4</f>
        <v>6919.56159818863</v>
      </c>
      <c r="F28" s="1" t="n">
        <f aca="false">F27+$B$5</f>
        <v>309.182067663504</v>
      </c>
      <c r="I28" s="4" t="n">
        <v>27</v>
      </c>
      <c r="J28" s="1" t="str">
        <f aca="false">"( WIRE "&amp;D28&amp;" )"</f>
        <v>( WIRE 1120 )</v>
      </c>
      <c r="K28" s="1" t="str">
        <f aca="false">"X"&amp;$E28</f>
        <v>X6919.56159818863</v>
      </c>
      <c r="L28" s="1" t="str">
        <f aca="false">"Y"&amp;F28</f>
        <v>Y309.182067663504</v>
      </c>
      <c r="M28" s="1" t="str">
        <f aca="false">"G111"</f>
        <v>G111</v>
      </c>
      <c r="O28" s="4" t="str">
        <f aca="false">"N"&amp;I28&amp;" "&amp;J28&amp;" "&amp;K28&amp;" "&amp;L28&amp;" "&amp;M28</f>
        <v>N27 ( WIRE 1120 ) X6919.56159818863 Y309.182067663504 G111</v>
      </c>
    </row>
    <row r="29" customFormat="false" ht="13.8" hidden="false" customHeight="false" outlineLevel="0" collapsed="false">
      <c r="D29" s="1" t="n">
        <f aca="false">D28+$B$6</f>
        <v>1119</v>
      </c>
      <c r="E29" s="1" t="n">
        <f aca="false">E28+$B$4</f>
        <v>6916.8370442728</v>
      </c>
      <c r="F29" s="1" t="n">
        <f aca="false">F28+$B$5</f>
        <v>312.973685650562</v>
      </c>
      <c r="I29" s="1" t="n">
        <v>28</v>
      </c>
      <c r="J29" s="1" t="str">
        <f aca="false">"( WIRE "&amp;D29&amp;" )"</f>
        <v>( WIRE 1119 )</v>
      </c>
      <c r="K29" s="1" t="str">
        <f aca="false">"X"&amp;$E29</f>
        <v>X6916.8370442728</v>
      </c>
      <c r="L29" s="1" t="str">
        <f aca="false">"Y"&amp;F29</f>
        <v>Y312.973685650562</v>
      </c>
      <c r="M29" s="1" t="str">
        <f aca="false">"G111"</f>
        <v>G111</v>
      </c>
      <c r="O29" s="4" t="str">
        <f aca="false">"N"&amp;I29&amp;" "&amp;J29&amp;" "&amp;K29&amp;" "&amp;L29&amp;" "&amp;M29</f>
        <v>N28 ( WIRE 1119 ) X6916.8370442728 Y312.973685650562 G111</v>
      </c>
    </row>
    <row r="30" customFormat="false" ht="13.8" hidden="false" customHeight="false" outlineLevel="0" collapsed="false">
      <c r="D30" s="1" t="n">
        <f aca="false">D29+$B$6</f>
        <v>1118</v>
      </c>
      <c r="E30" s="1" t="n">
        <f aca="false">E29+$B$4</f>
        <v>6914.11249035698</v>
      </c>
      <c r="F30" s="1" t="n">
        <f aca="false">F29+$B$5</f>
        <v>316.76530363762</v>
      </c>
      <c r="I30" s="4" t="n">
        <v>29</v>
      </c>
      <c r="J30" s="1" t="str">
        <f aca="false">"( WIRE "&amp;D30&amp;" )"</f>
        <v>( WIRE 1118 )</v>
      </c>
      <c r="K30" s="1" t="str">
        <f aca="false">"X"&amp;$E30</f>
        <v>X6914.11249035698</v>
      </c>
      <c r="L30" s="1" t="str">
        <f aca="false">"Y"&amp;F30</f>
        <v>Y316.76530363762</v>
      </c>
      <c r="M30" s="1" t="str">
        <f aca="false">"G111"</f>
        <v>G111</v>
      </c>
      <c r="O30" s="4" t="str">
        <f aca="false">"N"&amp;I30&amp;" "&amp;J30&amp;" "&amp;K30&amp;" "&amp;L30&amp;" "&amp;M30</f>
        <v>N29 ( WIRE 1118 ) X6914.11249035698 Y316.76530363762 G111</v>
      </c>
    </row>
    <row r="31" customFormat="false" ht="13.8" hidden="false" customHeight="false" outlineLevel="0" collapsed="false">
      <c r="D31" s="1" t="n">
        <f aca="false">D30+$B$6</f>
        <v>1117</v>
      </c>
      <c r="E31" s="1" t="n">
        <f aca="false">E30+$B$4</f>
        <v>6911.38793644116</v>
      </c>
      <c r="F31" s="1" t="n">
        <f aca="false">F30+$B$5</f>
        <v>320.556921624678</v>
      </c>
      <c r="I31" s="1" t="n">
        <v>30</v>
      </c>
      <c r="J31" s="1" t="str">
        <f aca="false">"( WIRE "&amp;D31&amp;" )"</f>
        <v>( WIRE 1117 )</v>
      </c>
      <c r="K31" s="1" t="str">
        <f aca="false">"X"&amp;$E31</f>
        <v>X6911.38793644116</v>
      </c>
      <c r="L31" s="1" t="str">
        <f aca="false">"Y"&amp;F31</f>
        <v>Y320.556921624678</v>
      </c>
      <c r="M31" s="1" t="str">
        <f aca="false">"G111"</f>
        <v>G111</v>
      </c>
      <c r="O31" s="4" t="str">
        <f aca="false">"N"&amp;I31&amp;" "&amp;J31&amp;" "&amp;K31&amp;" "&amp;L31&amp;" "&amp;M31</f>
        <v>N30 ( WIRE 1117 ) X6911.38793644116 Y320.556921624678 G111</v>
      </c>
    </row>
    <row r="32" customFormat="false" ht="13.8" hidden="false" customHeight="false" outlineLevel="0" collapsed="false">
      <c r="D32" s="1" t="n">
        <f aca="false">D31+$B$6</f>
        <v>1116</v>
      </c>
      <c r="E32" s="1" t="n">
        <f aca="false">E31+$B$4</f>
        <v>6908.66338252534</v>
      </c>
      <c r="F32" s="1" t="n">
        <f aca="false">F31+$B$5</f>
        <v>324.348539611736</v>
      </c>
      <c r="I32" s="4" t="n">
        <v>31</v>
      </c>
      <c r="J32" s="1" t="str">
        <f aca="false">"( WIRE "&amp;D32&amp;" )"</f>
        <v>( WIRE 1116 )</v>
      </c>
      <c r="K32" s="1" t="str">
        <f aca="false">"X"&amp;$E32</f>
        <v>X6908.66338252534</v>
      </c>
      <c r="L32" s="1" t="str">
        <f aca="false">"Y"&amp;F32</f>
        <v>Y324.348539611736</v>
      </c>
      <c r="M32" s="1" t="str">
        <f aca="false">"G111"</f>
        <v>G111</v>
      </c>
      <c r="O32" s="4" t="str">
        <f aca="false">"N"&amp;I32&amp;" "&amp;J32&amp;" "&amp;K32&amp;" "&amp;L32&amp;" "&amp;M32</f>
        <v>N31 ( WIRE 1116 ) X6908.66338252534 Y324.348539611736 G111</v>
      </c>
    </row>
    <row r="33" customFormat="false" ht="13.8" hidden="false" customHeight="false" outlineLevel="0" collapsed="false">
      <c r="D33" s="1" t="n">
        <f aca="false">D32+$B$6</f>
        <v>1115</v>
      </c>
      <c r="E33" s="1" t="n">
        <f aca="false">E32+$B$4</f>
        <v>6905.93882860952</v>
      </c>
      <c r="F33" s="1" t="n">
        <f aca="false">F32+$B$5</f>
        <v>328.140157598793</v>
      </c>
      <c r="I33" s="1" t="n">
        <v>32</v>
      </c>
      <c r="J33" s="1" t="str">
        <f aca="false">"( WIRE "&amp;D33&amp;" )"</f>
        <v>( WIRE 1115 )</v>
      </c>
      <c r="K33" s="1" t="str">
        <f aca="false">"X"&amp;$E33</f>
        <v>X6905.93882860952</v>
      </c>
      <c r="L33" s="1" t="str">
        <f aca="false">"Y"&amp;F33</f>
        <v>Y328.140157598793</v>
      </c>
      <c r="M33" s="1" t="str">
        <f aca="false">"G111"</f>
        <v>G111</v>
      </c>
      <c r="O33" s="4" t="str">
        <f aca="false">"N"&amp;I33&amp;" "&amp;J33&amp;" "&amp;K33&amp;" "&amp;L33&amp;" "&amp;M33</f>
        <v>N32 ( WIRE 1115 ) X6905.93882860952 Y328.140157598793 G111</v>
      </c>
    </row>
    <row r="34" customFormat="false" ht="13.8" hidden="false" customHeight="false" outlineLevel="0" collapsed="false">
      <c r="D34" s="1" t="n">
        <f aca="false">D33+$B$6</f>
        <v>1114</v>
      </c>
      <c r="E34" s="1" t="n">
        <f aca="false">E33+$B$4</f>
        <v>6903.21427469369</v>
      </c>
      <c r="F34" s="1" t="n">
        <f aca="false">F33+$B$5</f>
        <v>331.931775585851</v>
      </c>
      <c r="I34" s="4" t="n">
        <v>33</v>
      </c>
      <c r="J34" s="1" t="str">
        <f aca="false">"( WIRE "&amp;D34&amp;" )"</f>
        <v>( WIRE 1114 )</v>
      </c>
      <c r="K34" s="1" t="str">
        <f aca="false">"X"&amp;$E34</f>
        <v>X6903.21427469369</v>
      </c>
      <c r="L34" s="1" t="str">
        <f aca="false">"Y"&amp;F34</f>
        <v>Y331.931775585851</v>
      </c>
      <c r="M34" s="1" t="str">
        <f aca="false">"G111"</f>
        <v>G111</v>
      </c>
      <c r="O34" s="4" t="str">
        <f aca="false">"N"&amp;I34&amp;" "&amp;J34&amp;" "&amp;K34&amp;" "&amp;L34&amp;" "&amp;M34</f>
        <v>N33 ( WIRE 1114 ) X6903.21427469369 Y331.931775585851 G111</v>
      </c>
    </row>
    <row r="35" customFormat="false" ht="13.8" hidden="false" customHeight="false" outlineLevel="0" collapsed="false">
      <c r="D35" s="1" t="n">
        <f aca="false">D34+$B$6</f>
        <v>1113</v>
      </c>
      <c r="E35" s="1" t="n">
        <f aca="false">E34+$B$4</f>
        <v>6900.48972077787</v>
      </c>
      <c r="F35" s="1" t="n">
        <f aca="false">F34+$B$5</f>
        <v>335.723393572909</v>
      </c>
      <c r="I35" s="1" t="n">
        <v>34</v>
      </c>
      <c r="J35" s="1" t="str">
        <f aca="false">"( WIRE "&amp;D35&amp;" )"</f>
        <v>( WIRE 1113 )</v>
      </c>
      <c r="K35" s="1" t="str">
        <f aca="false">"X"&amp;$E35</f>
        <v>X6900.48972077787</v>
      </c>
      <c r="L35" s="1" t="str">
        <f aca="false">"Y"&amp;F35</f>
        <v>Y335.723393572909</v>
      </c>
      <c r="M35" s="1" t="str">
        <f aca="false">"G111"</f>
        <v>G111</v>
      </c>
      <c r="O35" s="4" t="str">
        <f aca="false">"N"&amp;I35&amp;" "&amp;J35&amp;" "&amp;K35&amp;" "&amp;L35&amp;" "&amp;M35</f>
        <v>N34 ( WIRE 1113 ) X6900.48972077787 Y335.723393572909 G111</v>
      </c>
    </row>
    <row r="36" customFormat="false" ht="13.8" hidden="false" customHeight="false" outlineLevel="0" collapsed="false">
      <c r="D36" s="1" t="n">
        <f aca="false">D35+$B$6</f>
        <v>1112</v>
      </c>
      <c r="E36" s="1" t="n">
        <f aca="false">E35+$B$4</f>
        <v>6897.76516686205</v>
      </c>
      <c r="F36" s="1" t="n">
        <f aca="false">F35+$B$5</f>
        <v>339.515011559967</v>
      </c>
      <c r="I36" s="4" t="n">
        <v>35</v>
      </c>
      <c r="J36" s="1" t="str">
        <f aca="false">"( WIRE "&amp;D36&amp;" )"</f>
        <v>( WIRE 1112 )</v>
      </c>
      <c r="K36" s="1" t="str">
        <f aca="false">"X"&amp;$E36</f>
        <v>X6897.76516686205</v>
      </c>
      <c r="L36" s="1" t="str">
        <f aca="false">"Y"&amp;F36</f>
        <v>Y339.515011559967</v>
      </c>
      <c r="M36" s="1" t="str">
        <f aca="false">"G111"</f>
        <v>G111</v>
      </c>
      <c r="O36" s="4" t="str">
        <f aca="false">"N"&amp;I36&amp;" "&amp;J36&amp;" "&amp;K36&amp;" "&amp;L36&amp;" "&amp;M36</f>
        <v>N35 ( WIRE 1112 ) X6897.76516686205 Y339.515011559967 G111</v>
      </c>
    </row>
    <row r="37" customFormat="false" ht="13.8" hidden="false" customHeight="false" outlineLevel="0" collapsed="false">
      <c r="D37" s="1" t="n">
        <f aca="false">D36+$B$6</f>
        <v>1111</v>
      </c>
      <c r="E37" s="1" t="n">
        <f aca="false">E36+$B$4</f>
        <v>6895.04061294623</v>
      </c>
      <c r="F37" s="1" t="n">
        <f aca="false">F36+$B$5</f>
        <v>343.306629547025</v>
      </c>
      <c r="I37" s="1" t="n">
        <v>36</v>
      </c>
      <c r="J37" s="1" t="str">
        <f aca="false">"( WIRE "&amp;D37&amp;" )"</f>
        <v>( WIRE 1111 )</v>
      </c>
      <c r="K37" s="1" t="str">
        <f aca="false">"X"&amp;$E37</f>
        <v>X6895.04061294623</v>
      </c>
      <c r="L37" s="1" t="str">
        <f aca="false">"Y"&amp;F37</f>
        <v>Y343.306629547025</v>
      </c>
      <c r="M37" s="1" t="str">
        <f aca="false">"G111"</f>
        <v>G111</v>
      </c>
      <c r="O37" s="4" t="str">
        <f aca="false">"N"&amp;I37&amp;" "&amp;J37&amp;" "&amp;K37&amp;" "&amp;L37&amp;" "&amp;M37</f>
        <v>N36 ( WIRE 1111 ) X6895.04061294623 Y343.306629547025 G111</v>
      </c>
    </row>
    <row r="38" customFormat="false" ht="13.8" hidden="false" customHeight="false" outlineLevel="0" collapsed="false">
      <c r="D38" s="1" t="n">
        <f aca="false">D37+$B$6</f>
        <v>1110</v>
      </c>
      <c r="E38" s="1" t="n">
        <f aca="false">E37+$B$4</f>
        <v>6892.31605903041</v>
      </c>
      <c r="F38" s="1" t="n">
        <f aca="false">F37+$B$5</f>
        <v>347.098247534083</v>
      </c>
      <c r="I38" s="4" t="n">
        <v>37</v>
      </c>
      <c r="J38" s="1" t="str">
        <f aca="false">"( WIRE "&amp;D38&amp;" )"</f>
        <v>( WIRE 1110 )</v>
      </c>
      <c r="K38" s="1" t="str">
        <f aca="false">"X"&amp;$E38</f>
        <v>X6892.31605903041</v>
      </c>
      <c r="L38" s="1" t="str">
        <f aca="false">"Y"&amp;F38</f>
        <v>Y347.098247534083</v>
      </c>
      <c r="M38" s="1" t="str">
        <f aca="false">"G111"</f>
        <v>G111</v>
      </c>
      <c r="O38" s="4" t="str">
        <f aca="false">"N"&amp;I38&amp;" "&amp;J38&amp;" "&amp;K38&amp;" "&amp;L38&amp;" "&amp;M38</f>
        <v>N37 ( WIRE 1110 ) X6892.31605903041 Y347.098247534083 G111</v>
      </c>
    </row>
    <row r="39" customFormat="false" ht="13.8" hidden="false" customHeight="false" outlineLevel="0" collapsed="false">
      <c r="D39" s="1" t="n">
        <f aca="false">D38+$B$6</f>
        <v>1109</v>
      </c>
      <c r="E39" s="1" t="n">
        <f aca="false">E38+$B$4</f>
        <v>6889.59150511458</v>
      </c>
      <c r="F39" s="1" t="n">
        <f aca="false">F38+$B$5</f>
        <v>350.889865521141</v>
      </c>
      <c r="I39" s="1" t="n">
        <v>38</v>
      </c>
      <c r="J39" s="1" t="str">
        <f aca="false">"( WIRE "&amp;D39&amp;" )"</f>
        <v>( WIRE 1109 )</v>
      </c>
      <c r="K39" s="1" t="str">
        <f aca="false">"X"&amp;$E39</f>
        <v>X6889.59150511458</v>
      </c>
      <c r="L39" s="1" t="str">
        <f aca="false">"Y"&amp;F39</f>
        <v>Y350.889865521141</v>
      </c>
      <c r="M39" s="1" t="str">
        <f aca="false">"G111"</f>
        <v>G111</v>
      </c>
      <c r="O39" s="4" t="str">
        <f aca="false">"N"&amp;I39&amp;" "&amp;J39&amp;" "&amp;K39&amp;" "&amp;L39&amp;" "&amp;M39</f>
        <v>N38 ( WIRE 1109 ) X6889.59150511458 Y350.889865521141 G111</v>
      </c>
    </row>
    <row r="40" customFormat="false" ht="13.8" hidden="false" customHeight="false" outlineLevel="0" collapsed="false">
      <c r="D40" s="1" t="n">
        <f aca="false">D39+$B$6</f>
        <v>1108</v>
      </c>
      <c r="E40" s="1" t="n">
        <f aca="false">E39+$B$4</f>
        <v>6886.86695119876</v>
      </c>
      <c r="F40" s="1" t="n">
        <f aca="false">F39+$B$5</f>
        <v>354.681483508198</v>
      </c>
      <c r="I40" s="4" t="n">
        <v>39</v>
      </c>
      <c r="J40" s="1" t="str">
        <f aca="false">"( WIRE "&amp;D40&amp;" )"</f>
        <v>( WIRE 1108 )</v>
      </c>
      <c r="K40" s="1" t="str">
        <f aca="false">"X"&amp;$E40</f>
        <v>X6886.86695119876</v>
      </c>
      <c r="L40" s="1" t="str">
        <f aca="false">"Y"&amp;F40</f>
        <v>Y354.681483508198</v>
      </c>
      <c r="M40" s="1" t="str">
        <f aca="false">"G111"</f>
        <v>G111</v>
      </c>
      <c r="O40" s="4" t="str">
        <f aca="false">"N"&amp;I40&amp;" "&amp;J40&amp;" "&amp;K40&amp;" "&amp;L40&amp;" "&amp;M40</f>
        <v>N39 ( WIRE 1108 ) X6886.86695119876 Y354.681483508198 G111</v>
      </c>
    </row>
    <row r="41" customFormat="false" ht="13.8" hidden="false" customHeight="false" outlineLevel="0" collapsed="false">
      <c r="D41" s="1" t="n">
        <f aca="false">D40+$B$6</f>
        <v>1107</v>
      </c>
      <c r="E41" s="1" t="n">
        <f aca="false">E40+$B$4</f>
        <v>6884.14239728294</v>
      </c>
      <c r="F41" s="1" t="n">
        <f aca="false">F40+$B$5</f>
        <v>358.473101495256</v>
      </c>
      <c r="I41" s="1" t="n">
        <v>40</v>
      </c>
      <c r="J41" s="1" t="str">
        <f aca="false">"( WIRE "&amp;D41&amp;" )"</f>
        <v>( WIRE 1107 )</v>
      </c>
      <c r="K41" s="1" t="str">
        <f aca="false">"X"&amp;$E41</f>
        <v>X6884.14239728294</v>
      </c>
      <c r="L41" s="1" t="str">
        <f aca="false">"Y"&amp;F41</f>
        <v>Y358.473101495256</v>
      </c>
      <c r="M41" s="1" t="str">
        <f aca="false">"G111"</f>
        <v>G111</v>
      </c>
      <c r="O41" s="4" t="str">
        <f aca="false">"N"&amp;I41&amp;" "&amp;J41&amp;" "&amp;K41&amp;" "&amp;L41&amp;" "&amp;M41</f>
        <v>N40 ( WIRE 1107 ) X6884.14239728294 Y358.473101495256 G111</v>
      </c>
    </row>
    <row r="42" customFormat="false" ht="13.8" hidden="false" customHeight="false" outlineLevel="0" collapsed="false">
      <c r="D42" s="1" t="n">
        <f aca="false">D41+$B$6</f>
        <v>1106</v>
      </c>
      <c r="E42" s="1" t="n">
        <f aca="false">E41+$B$4</f>
        <v>6881.41784336712</v>
      </c>
      <c r="F42" s="1" t="n">
        <f aca="false">F41+$B$5</f>
        <v>362.264719482314</v>
      </c>
      <c r="I42" s="4" t="n">
        <v>41</v>
      </c>
      <c r="J42" s="1" t="str">
        <f aca="false">"( WIRE "&amp;D42&amp;" )"</f>
        <v>( WIRE 1106 )</v>
      </c>
      <c r="K42" s="1" t="str">
        <f aca="false">"X"&amp;$E42</f>
        <v>X6881.41784336712</v>
      </c>
      <c r="L42" s="1" t="str">
        <f aca="false">"Y"&amp;F42</f>
        <v>Y362.264719482314</v>
      </c>
      <c r="M42" s="1" t="str">
        <f aca="false">"G111"</f>
        <v>G111</v>
      </c>
      <c r="O42" s="4" t="str">
        <f aca="false">"N"&amp;I42&amp;" "&amp;J42&amp;" "&amp;K42&amp;" "&amp;L42&amp;" "&amp;M42</f>
        <v>N41 ( WIRE 1106 ) X6881.41784336712 Y362.264719482314 G111</v>
      </c>
    </row>
    <row r="43" customFormat="false" ht="13.8" hidden="false" customHeight="false" outlineLevel="0" collapsed="false">
      <c r="D43" s="1" t="n">
        <f aca="false">D42+$B$6</f>
        <v>1105</v>
      </c>
      <c r="E43" s="1" t="n">
        <f aca="false">E42+$B$4</f>
        <v>6878.6932894513</v>
      </c>
      <c r="F43" s="1" t="n">
        <f aca="false">F42+$B$5</f>
        <v>366.056337469372</v>
      </c>
      <c r="I43" s="1" t="n">
        <v>42</v>
      </c>
      <c r="J43" s="1" t="str">
        <f aca="false">"( WIRE "&amp;D43&amp;" )"</f>
        <v>( WIRE 1105 )</v>
      </c>
      <c r="K43" s="1" t="str">
        <f aca="false">"X"&amp;$E43</f>
        <v>X6878.69328945129</v>
      </c>
      <c r="L43" s="1" t="str">
        <f aca="false">"Y"&amp;F43</f>
        <v>Y366.056337469372</v>
      </c>
      <c r="M43" s="1" t="str">
        <f aca="false">"G111"</f>
        <v>G111</v>
      </c>
      <c r="O43" s="4" t="str">
        <f aca="false">"N"&amp;I43&amp;" "&amp;J43&amp;" "&amp;K43&amp;" "&amp;L43&amp;" "&amp;M43</f>
        <v>N42 ( WIRE 1105 ) X6878.69328945129 Y366.056337469372 G111</v>
      </c>
    </row>
    <row r="44" customFormat="false" ht="13.8" hidden="false" customHeight="false" outlineLevel="0" collapsed="false">
      <c r="D44" s="1" t="n">
        <f aca="false">D43+$B$6</f>
        <v>1104</v>
      </c>
      <c r="E44" s="1" t="n">
        <f aca="false">E43+$B$4</f>
        <v>6875.96873553547</v>
      </c>
      <c r="F44" s="1" t="n">
        <f aca="false">F43+$B$5</f>
        <v>369.84795545643</v>
      </c>
      <c r="I44" s="4" t="n">
        <v>43</v>
      </c>
      <c r="J44" s="1" t="str">
        <f aca="false">"( WIRE "&amp;D44&amp;" )"</f>
        <v>( WIRE 1104 )</v>
      </c>
      <c r="K44" s="1" t="str">
        <f aca="false">"X"&amp;$E44</f>
        <v>X6875.96873553547</v>
      </c>
      <c r="L44" s="1" t="str">
        <f aca="false">"Y"&amp;F44</f>
        <v>Y369.84795545643</v>
      </c>
      <c r="M44" s="1" t="str">
        <f aca="false">"G111"</f>
        <v>G111</v>
      </c>
      <c r="O44" s="4" t="str">
        <f aca="false">"N"&amp;I44&amp;" "&amp;J44&amp;" "&amp;K44&amp;" "&amp;L44&amp;" "&amp;M44</f>
        <v>N43 ( WIRE 1104 ) X6875.96873553547 Y369.84795545643 G111</v>
      </c>
    </row>
    <row r="45" customFormat="false" ht="13.8" hidden="false" customHeight="false" outlineLevel="0" collapsed="false">
      <c r="D45" s="1" t="n">
        <f aca="false">D44+$B$6</f>
        <v>1103</v>
      </c>
      <c r="E45" s="1" t="n">
        <f aca="false">E44+$B$4</f>
        <v>6873.24418161965</v>
      </c>
      <c r="F45" s="1" t="n">
        <f aca="false">F44+$B$5</f>
        <v>373.639573443488</v>
      </c>
      <c r="I45" s="1" t="n">
        <v>44</v>
      </c>
      <c r="J45" s="1" t="str">
        <f aca="false">"( WIRE "&amp;D45&amp;" )"</f>
        <v>( WIRE 1103 )</v>
      </c>
      <c r="K45" s="1" t="str">
        <f aca="false">"X"&amp;$E45</f>
        <v>X6873.24418161965</v>
      </c>
      <c r="L45" s="1" t="str">
        <f aca="false">"Y"&amp;F45</f>
        <v>Y373.639573443488</v>
      </c>
      <c r="M45" s="1" t="str">
        <f aca="false">"G111"</f>
        <v>G111</v>
      </c>
      <c r="O45" s="4" t="str">
        <f aca="false">"N"&amp;I45&amp;" "&amp;J45&amp;" "&amp;K45&amp;" "&amp;L45&amp;" "&amp;M45</f>
        <v>N44 ( WIRE 1103 ) X6873.24418161965 Y373.639573443488 G111</v>
      </c>
    </row>
    <row r="46" customFormat="false" ht="13.8" hidden="false" customHeight="false" outlineLevel="0" collapsed="false">
      <c r="D46" s="1" t="n">
        <f aca="false">D45+$B$6</f>
        <v>1102</v>
      </c>
      <c r="E46" s="1" t="n">
        <f aca="false">E45+$B$4</f>
        <v>6870.51962770383</v>
      </c>
      <c r="F46" s="1" t="n">
        <f aca="false">F45+$B$5</f>
        <v>377.431191430546</v>
      </c>
      <c r="I46" s="4" t="n">
        <v>45</v>
      </c>
      <c r="J46" s="1" t="str">
        <f aca="false">"( WIRE "&amp;D46&amp;" )"</f>
        <v>( WIRE 1102 )</v>
      </c>
      <c r="K46" s="1" t="str">
        <f aca="false">"X"&amp;$E46</f>
        <v>X6870.51962770383</v>
      </c>
      <c r="L46" s="1" t="str">
        <f aca="false">"Y"&amp;F46</f>
        <v>Y377.431191430546</v>
      </c>
      <c r="M46" s="1" t="str">
        <f aca="false">"G111"</f>
        <v>G111</v>
      </c>
      <c r="O46" s="4" t="str">
        <f aca="false">"N"&amp;I46&amp;" "&amp;J46&amp;" "&amp;K46&amp;" "&amp;L46&amp;" "&amp;M46</f>
        <v>N45 ( WIRE 1102 ) X6870.51962770383 Y377.431191430546 G111</v>
      </c>
    </row>
    <row r="47" customFormat="false" ht="13.8" hidden="false" customHeight="false" outlineLevel="0" collapsed="false">
      <c r="D47" s="1" t="n">
        <f aca="false">D46+$B$6</f>
        <v>1101</v>
      </c>
      <c r="E47" s="1" t="n">
        <f aca="false">E46+$B$4</f>
        <v>6867.79507378801</v>
      </c>
      <c r="F47" s="1" t="n">
        <f aca="false">F46+$B$5</f>
        <v>381.222809417603</v>
      </c>
      <c r="I47" s="1" t="n">
        <v>46</v>
      </c>
      <c r="J47" s="1" t="str">
        <f aca="false">"( WIRE "&amp;D47&amp;" )"</f>
        <v>( WIRE 1101 )</v>
      </c>
      <c r="K47" s="1" t="str">
        <f aca="false">"X"&amp;$E47</f>
        <v>X6867.79507378801</v>
      </c>
      <c r="L47" s="1" t="str">
        <f aca="false">"Y"&amp;F47</f>
        <v>Y381.222809417603</v>
      </c>
      <c r="M47" s="1" t="str">
        <f aca="false">"G111"</f>
        <v>G111</v>
      </c>
      <c r="O47" s="4" t="str">
        <f aca="false">"N"&amp;I47&amp;" "&amp;J47&amp;" "&amp;K47&amp;" "&amp;L47&amp;" "&amp;M47</f>
        <v>N46 ( WIRE 1101 ) X6867.79507378801 Y381.222809417603 G111</v>
      </c>
    </row>
    <row r="48" customFormat="false" ht="13.8" hidden="false" customHeight="false" outlineLevel="0" collapsed="false">
      <c r="D48" s="1" t="n">
        <f aca="false">D47+$B$6</f>
        <v>1100</v>
      </c>
      <c r="E48" s="1" t="n">
        <f aca="false">E47+$B$4</f>
        <v>6865.07051987218</v>
      </c>
      <c r="F48" s="1" t="n">
        <f aca="false">F47+$B$5</f>
        <v>385.014427404661</v>
      </c>
      <c r="I48" s="4" t="n">
        <v>47</v>
      </c>
      <c r="J48" s="1" t="str">
        <f aca="false">"( WIRE "&amp;D48&amp;" )"</f>
        <v>( WIRE 1100 )</v>
      </c>
      <c r="K48" s="1" t="str">
        <f aca="false">"X"&amp;$E48</f>
        <v>X6865.07051987218</v>
      </c>
      <c r="L48" s="1" t="str">
        <f aca="false">"Y"&amp;F48</f>
        <v>Y385.014427404661</v>
      </c>
      <c r="M48" s="1" t="str">
        <f aca="false">"G111"</f>
        <v>G111</v>
      </c>
      <c r="O48" s="4" t="str">
        <f aca="false">"N"&amp;I48&amp;" "&amp;J48&amp;" "&amp;K48&amp;" "&amp;L48&amp;" "&amp;M48</f>
        <v>N47 ( WIRE 1100 ) X6865.07051987218 Y385.014427404661 G111</v>
      </c>
    </row>
    <row r="49" customFormat="false" ht="13.8" hidden="false" customHeight="false" outlineLevel="0" collapsed="false">
      <c r="D49" s="1" t="n">
        <f aca="false">D48+$B$6</f>
        <v>1099</v>
      </c>
      <c r="E49" s="1" t="n">
        <f aca="false">E48+$B$4</f>
        <v>6862.34596595636</v>
      </c>
      <c r="F49" s="1" t="n">
        <f aca="false">F48+$B$5</f>
        <v>388.806045391719</v>
      </c>
      <c r="I49" s="1" t="n">
        <v>48</v>
      </c>
      <c r="J49" s="1" t="str">
        <f aca="false">"( WIRE "&amp;D49&amp;" )"</f>
        <v>( WIRE 1099 )</v>
      </c>
      <c r="K49" s="1" t="str">
        <f aca="false">"X"&amp;$E49</f>
        <v>X6862.34596595636</v>
      </c>
      <c r="L49" s="1" t="str">
        <f aca="false">"Y"&amp;F49</f>
        <v>Y388.806045391719</v>
      </c>
      <c r="M49" s="1" t="str">
        <f aca="false">"G111"</f>
        <v>G111</v>
      </c>
      <c r="O49" s="4" t="str">
        <f aca="false">"N"&amp;I49&amp;" "&amp;J49&amp;" "&amp;K49&amp;" "&amp;L49&amp;" "&amp;M49</f>
        <v>N48 ( WIRE 1099 ) X6862.34596595636 Y388.806045391719 G111</v>
      </c>
    </row>
    <row r="50" customFormat="false" ht="13.8" hidden="false" customHeight="false" outlineLevel="0" collapsed="false">
      <c r="D50" s="1" t="n">
        <f aca="false">D49+$B$6</f>
        <v>1098</v>
      </c>
      <c r="E50" s="1" t="n">
        <f aca="false">E49+$B$4</f>
        <v>6859.62141204054</v>
      </c>
      <c r="F50" s="1" t="n">
        <f aca="false">F49+$B$5</f>
        <v>392.597663378777</v>
      </c>
      <c r="I50" s="4" t="n">
        <v>49</v>
      </c>
      <c r="J50" s="1" t="str">
        <f aca="false">"( WIRE "&amp;D50&amp;" )"</f>
        <v>( WIRE 1098 )</v>
      </c>
      <c r="K50" s="1" t="str">
        <f aca="false">"X"&amp;$E50</f>
        <v>X6859.62141204054</v>
      </c>
      <c r="L50" s="1" t="str">
        <f aca="false">"Y"&amp;F50</f>
        <v>Y392.597663378777</v>
      </c>
      <c r="M50" s="1" t="str">
        <f aca="false">"G111"</f>
        <v>G111</v>
      </c>
      <c r="O50" s="4" t="str">
        <f aca="false">"N"&amp;I50&amp;" "&amp;J50&amp;" "&amp;K50&amp;" "&amp;L50&amp;" "&amp;M50</f>
        <v>N49 ( WIRE 1098 ) X6859.62141204054 Y392.597663378777 G111</v>
      </c>
    </row>
    <row r="51" customFormat="false" ht="13.8" hidden="false" customHeight="false" outlineLevel="0" collapsed="false">
      <c r="D51" s="1" t="n">
        <f aca="false">D50+$B$6</f>
        <v>1097</v>
      </c>
      <c r="E51" s="1" t="n">
        <f aca="false">E50+$B$4</f>
        <v>6856.89685812472</v>
      </c>
      <c r="F51" s="1" t="n">
        <f aca="false">F50+$B$5</f>
        <v>396.389281365835</v>
      </c>
      <c r="I51" s="1" t="n">
        <v>50</v>
      </c>
      <c r="J51" s="1" t="str">
        <f aca="false">"( WIRE "&amp;D51&amp;" )"</f>
        <v>( WIRE 1097 )</v>
      </c>
      <c r="K51" s="1" t="str">
        <f aca="false">"X"&amp;$E51</f>
        <v>X6856.89685812472</v>
      </c>
      <c r="L51" s="1" t="str">
        <f aca="false">"Y"&amp;F51</f>
        <v>Y396.389281365835</v>
      </c>
      <c r="M51" s="1" t="str">
        <f aca="false">"G111"</f>
        <v>G111</v>
      </c>
      <c r="O51" s="4" t="str">
        <f aca="false">"N"&amp;I51&amp;" "&amp;J51&amp;" "&amp;K51&amp;" "&amp;L51&amp;" "&amp;M51</f>
        <v>N50 ( WIRE 1097 ) X6856.89685812472 Y396.389281365835 G111</v>
      </c>
    </row>
    <row r="52" customFormat="false" ht="13.8" hidden="false" customHeight="false" outlineLevel="0" collapsed="false">
      <c r="D52" s="1" t="n">
        <f aca="false">D51+$B$6</f>
        <v>1096</v>
      </c>
      <c r="E52" s="1" t="n">
        <f aca="false">E51+$B$4</f>
        <v>6854.1723042089</v>
      </c>
      <c r="F52" s="1" t="n">
        <f aca="false">F51+$B$5</f>
        <v>400.180899352893</v>
      </c>
      <c r="I52" s="4" t="n">
        <v>51</v>
      </c>
      <c r="J52" s="1" t="str">
        <f aca="false">"( WIRE "&amp;D52&amp;" )"</f>
        <v>( WIRE 1096 )</v>
      </c>
      <c r="K52" s="1" t="str">
        <f aca="false">"X"&amp;$E52</f>
        <v>X6854.1723042089</v>
      </c>
      <c r="L52" s="1" t="str">
        <f aca="false">"Y"&amp;F52</f>
        <v>Y400.180899352893</v>
      </c>
      <c r="M52" s="1" t="str">
        <f aca="false">"G111"</f>
        <v>G111</v>
      </c>
      <c r="O52" s="4" t="str">
        <f aca="false">"N"&amp;I52&amp;" "&amp;J52&amp;" "&amp;K52&amp;" "&amp;L52&amp;" "&amp;M52</f>
        <v>N51 ( WIRE 1096 ) X6854.1723042089 Y400.180899352893 G111</v>
      </c>
    </row>
    <row r="53" customFormat="false" ht="13.8" hidden="false" customHeight="false" outlineLevel="0" collapsed="false">
      <c r="D53" s="1" t="n">
        <f aca="false">D52+$B$6</f>
        <v>1095</v>
      </c>
      <c r="E53" s="1" t="n">
        <f aca="false">E52+$B$4</f>
        <v>6851.44775029307</v>
      </c>
      <c r="F53" s="1" t="n">
        <f aca="false">F52+$B$5</f>
        <v>403.972517339951</v>
      </c>
      <c r="I53" s="1" t="n">
        <v>52</v>
      </c>
      <c r="J53" s="1" t="str">
        <f aca="false">"( WIRE "&amp;D53&amp;" )"</f>
        <v>( WIRE 1095 )</v>
      </c>
      <c r="K53" s="1" t="str">
        <f aca="false">"X"&amp;$E53</f>
        <v>X6851.44775029307</v>
      </c>
      <c r="L53" s="1" t="str">
        <f aca="false">"Y"&amp;F53</f>
        <v>Y403.972517339951</v>
      </c>
      <c r="M53" s="1" t="str">
        <f aca="false">"G111"</f>
        <v>G111</v>
      </c>
      <c r="O53" s="4" t="str">
        <f aca="false">"N"&amp;I53&amp;" "&amp;J53&amp;" "&amp;K53&amp;" "&amp;L53&amp;" "&amp;M53</f>
        <v>N52 ( WIRE 1095 ) X6851.44775029307 Y403.972517339951 G111</v>
      </c>
    </row>
    <row r="54" customFormat="false" ht="13.8" hidden="false" customHeight="false" outlineLevel="0" collapsed="false">
      <c r="D54" s="1" t="n">
        <f aca="false">D53+$B$6</f>
        <v>1094</v>
      </c>
      <c r="E54" s="1" t="n">
        <f aca="false">E53+$B$4</f>
        <v>6848.72319637725</v>
      </c>
      <c r="F54" s="1" t="n">
        <f aca="false">F53+$B$5</f>
        <v>407.764135327009</v>
      </c>
      <c r="I54" s="4" t="n">
        <v>53</v>
      </c>
      <c r="J54" s="1" t="str">
        <f aca="false">"( WIRE "&amp;D54&amp;" )"</f>
        <v>( WIRE 1094 )</v>
      </c>
      <c r="K54" s="1" t="str">
        <f aca="false">"X"&amp;$E54</f>
        <v>X6848.72319637725</v>
      </c>
      <c r="L54" s="1" t="str">
        <f aca="false">"Y"&amp;F54</f>
        <v>Y407.764135327008</v>
      </c>
      <c r="M54" s="1" t="str">
        <f aca="false">"G111"</f>
        <v>G111</v>
      </c>
      <c r="O54" s="4" t="str">
        <f aca="false">"N"&amp;I54&amp;" "&amp;J54&amp;" "&amp;K54&amp;" "&amp;L54&amp;" "&amp;M54</f>
        <v>N53 ( WIRE 1094 ) X6848.72319637725 Y407.764135327008 G111</v>
      </c>
    </row>
    <row r="55" customFormat="false" ht="13.8" hidden="false" customHeight="false" outlineLevel="0" collapsed="false">
      <c r="D55" s="1" t="n">
        <f aca="false">D54+$B$6</f>
        <v>1093</v>
      </c>
      <c r="E55" s="1" t="n">
        <f aca="false">E54+$B$4</f>
        <v>6845.99864246143</v>
      </c>
      <c r="F55" s="1" t="n">
        <f aca="false">F54+$B$5</f>
        <v>411.555753314066</v>
      </c>
      <c r="I55" s="1" t="n">
        <v>54</v>
      </c>
      <c r="J55" s="1" t="str">
        <f aca="false">"( WIRE "&amp;D55&amp;" )"</f>
        <v>( WIRE 1093 )</v>
      </c>
      <c r="K55" s="1" t="str">
        <f aca="false">"X"&amp;$E55</f>
        <v>X6845.99864246143</v>
      </c>
      <c r="L55" s="1" t="str">
        <f aca="false">"Y"&amp;F55</f>
        <v>Y411.555753314066</v>
      </c>
      <c r="M55" s="1" t="str">
        <f aca="false">"G111"</f>
        <v>G111</v>
      </c>
      <c r="O55" s="4" t="str">
        <f aca="false">"N"&amp;I55&amp;" "&amp;J55&amp;" "&amp;K55&amp;" "&amp;L55&amp;" "&amp;M55</f>
        <v>N54 ( WIRE 1093 ) X6845.99864246143 Y411.555753314066 G111</v>
      </c>
    </row>
    <row r="56" customFormat="false" ht="13.8" hidden="false" customHeight="false" outlineLevel="0" collapsed="false">
      <c r="D56" s="1" t="n">
        <f aca="false">D55+$B$6</f>
        <v>1092</v>
      </c>
      <c r="E56" s="1" t="n">
        <f aca="false">E55+$B$4</f>
        <v>6843.27408854561</v>
      </c>
      <c r="F56" s="1" t="n">
        <f aca="false">F55+$B$5</f>
        <v>415.347371301124</v>
      </c>
      <c r="I56" s="4" t="n">
        <v>55</v>
      </c>
      <c r="J56" s="1" t="str">
        <f aca="false">"( WIRE "&amp;D56&amp;" )"</f>
        <v>( WIRE 1092 )</v>
      </c>
      <c r="K56" s="1" t="str">
        <f aca="false">"X"&amp;$E56</f>
        <v>X6843.27408854561</v>
      </c>
      <c r="L56" s="1" t="str">
        <f aca="false">"Y"&amp;F56</f>
        <v>Y415.347371301124</v>
      </c>
      <c r="M56" s="1" t="str">
        <f aca="false">"G111"</f>
        <v>G111</v>
      </c>
      <c r="O56" s="4" t="str">
        <f aca="false">"N"&amp;I56&amp;" "&amp;J56&amp;" "&amp;K56&amp;" "&amp;L56&amp;" "&amp;M56</f>
        <v>N55 ( WIRE 1092 ) X6843.27408854561 Y415.347371301124 G111</v>
      </c>
    </row>
    <row r="57" customFormat="false" ht="13.8" hidden="false" customHeight="false" outlineLevel="0" collapsed="false">
      <c r="D57" s="1" t="n">
        <f aca="false">D56+$B$6</f>
        <v>1091</v>
      </c>
      <c r="E57" s="1" t="n">
        <f aca="false">E56+$B$4</f>
        <v>6840.54953462979</v>
      </c>
      <c r="F57" s="1" t="n">
        <f aca="false">F56+$B$5</f>
        <v>419.138989288182</v>
      </c>
      <c r="I57" s="1" t="n">
        <v>56</v>
      </c>
      <c r="J57" s="1" t="str">
        <f aca="false">"( WIRE "&amp;D57&amp;" )"</f>
        <v>( WIRE 1091 )</v>
      </c>
      <c r="K57" s="1" t="str">
        <f aca="false">"X"&amp;$E57</f>
        <v>X6840.54953462979</v>
      </c>
      <c r="L57" s="1" t="str">
        <f aca="false">"Y"&amp;F57</f>
        <v>Y419.138989288182</v>
      </c>
      <c r="M57" s="1" t="str">
        <f aca="false">"G111"</f>
        <v>G111</v>
      </c>
      <c r="O57" s="4" t="str">
        <f aca="false">"N"&amp;I57&amp;" "&amp;J57&amp;" "&amp;K57&amp;" "&amp;L57&amp;" "&amp;M57</f>
        <v>N56 ( WIRE 1091 ) X6840.54953462979 Y419.138989288182 G111</v>
      </c>
    </row>
    <row r="58" customFormat="false" ht="13.8" hidden="false" customHeight="false" outlineLevel="0" collapsed="false">
      <c r="D58" s="1" t="n">
        <f aca="false">D57+$B$6</f>
        <v>1090</v>
      </c>
      <c r="E58" s="1" t="n">
        <f aca="false">E57+$B$4</f>
        <v>6837.82498071396</v>
      </c>
      <c r="F58" s="1" t="n">
        <f aca="false">F57+$B$5</f>
        <v>422.93060727524</v>
      </c>
      <c r="I58" s="4" t="n">
        <v>57</v>
      </c>
      <c r="J58" s="1" t="str">
        <f aca="false">"( WIRE "&amp;D58&amp;" )"</f>
        <v>( WIRE 1090 )</v>
      </c>
      <c r="K58" s="1" t="str">
        <f aca="false">"X"&amp;$E58</f>
        <v>X6837.82498071396</v>
      </c>
      <c r="L58" s="1" t="str">
        <f aca="false">"Y"&amp;F58</f>
        <v>Y422.93060727524</v>
      </c>
      <c r="M58" s="1" t="str">
        <f aca="false">"G111"</f>
        <v>G111</v>
      </c>
      <c r="O58" s="4" t="str">
        <f aca="false">"N"&amp;I58&amp;" "&amp;J58&amp;" "&amp;K58&amp;" "&amp;L58&amp;" "&amp;M58</f>
        <v>N57 ( WIRE 1090 ) X6837.82498071396 Y422.93060727524 G111</v>
      </c>
    </row>
    <row r="59" customFormat="false" ht="13.8" hidden="false" customHeight="false" outlineLevel="0" collapsed="false">
      <c r="D59" s="1" t="n">
        <f aca="false">D58+$B$6</f>
        <v>1089</v>
      </c>
      <c r="E59" s="1" t="n">
        <f aca="false">E58+$B$4</f>
        <v>6835.10042679814</v>
      </c>
      <c r="F59" s="1" t="n">
        <f aca="false">F58+$B$5</f>
        <v>426.722225262298</v>
      </c>
      <c r="I59" s="1" t="n">
        <v>58</v>
      </c>
      <c r="J59" s="1" t="str">
        <f aca="false">"( WIRE "&amp;D59&amp;" )"</f>
        <v>( WIRE 1089 )</v>
      </c>
      <c r="K59" s="1" t="str">
        <f aca="false">"X"&amp;$E59</f>
        <v>X6835.10042679814</v>
      </c>
      <c r="L59" s="1" t="str">
        <f aca="false">"Y"&amp;F59</f>
        <v>Y426.722225262298</v>
      </c>
      <c r="M59" s="1" t="str">
        <f aca="false">"G111"</f>
        <v>G111</v>
      </c>
      <c r="O59" s="4" t="str">
        <f aca="false">"N"&amp;I59&amp;" "&amp;J59&amp;" "&amp;K59&amp;" "&amp;L59&amp;" "&amp;M59</f>
        <v>N58 ( WIRE 1089 ) X6835.10042679814 Y426.722225262298 G111</v>
      </c>
    </row>
    <row r="60" customFormat="false" ht="13.8" hidden="false" customHeight="false" outlineLevel="0" collapsed="false">
      <c r="D60" s="1" t="n">
        <f aca="false">D59+$B$6</f>
        <v>1088</v>
      </c>
      <c r="E60" s="1" t="n">
        <f aca="false">E59+$B$4</f>
        <v>6832.37587288232</v>
      </c>
      <c r="F60" s="1" t="n">
        <f aca="false">F59+$B$5</f>
        <v>430.513843249356</v>
      </c>
      <c r="I60" s="4" t="n">
        <v>59</v>
      </c>
      <c r="J60" s="1" t="str">
        <f aca="false">"( WIRE "&amp;D60&amp;" )"</f>
        <v>( WIRE 1088 )</v>
      </c>
      <c r="K60" s="1" t="str">
        <f aca="false">"X"&amp;$E60</f>
        <v>X6832.37587288232</v>
      </c>
      <c r="L60" s="1" t="str">
        <f aca="false">"Y"&amp;F60</f>
        <v>Y430.513843249356</v>
      </c>
      <c r="M60" s="1" t="str">
        <f aca="false">"G111"</f>
        <v>G111</v>
      </c>
      <c r="O60" s="4" t="str">
        <f aca="false">"N"&amp;I60&amp;" "&amp;J60&amp;" "&amp;K60&amp;" "&amp;L60&amp;" "&amp;M60</f>
        <v>N59 ( WIRE 1088 ) X6832.37587288232 Y430.513843249356 G111</v>
      </c>
    </row>
    <row r="61" customFormat="false" ht="13.8" hidden="false" customHeight="false" outlineLevel="0" collapsed="false">
      <c r="D61" s="1" t="n">
        <f aca="false">D60+$B$6</f>
        <v>1087</v>
      </c>
      <c r="E61" s="1" t="n">
        <f aca="false">E60+$B$4</f>
        <v>6829.6513189665</v>
      </c>
      <c r="F61" s="1" t="n">
        <f aca="false">F60+$B$5</f>
        <v>434.305461236414</v>
      </c>
      <c r="I61" s="1" t="n">
        <v>60</v>
      </c>
      <c r="J61" s="1" t="str">
        <f aca="false">"( WIRE "&amp;D61&amp;" )"</f>
        <v>( WIRE 1087 )</v>
      </c>
      <c r="K61" s="1" t="str">
        <f aca="false">"X"&amp;$E61</f>
        <v>X6829.6513189665</v>
      </c>
      <c r="L61" s="1" t="str">
        <f aca="false">"Y"&amp;F61</f>
        <v>Y434.305461236414</v>
      </c>
      <c r="M61" s="1" t="str">
        <f aca="false">"G111"</f>
        <v>G111</v>
      </c>
      <c r="O61" s="4" t="str">
        <f aca="false">"N"&amp;I61&amp;" "&amp;J61&amp;" "&amp;K61&amp;" "&amp;L61&amp;" "&amp;M61</f>
        <v>N60 ( WIRE 1087 ) X6829.6513189665 Y434.305461236414 G111</v>
      </c>
    </row>
    <row r="62" customFormat="false" ht="13.8" hidden="false" customHeight="false" outlineLevel="0" collapsed="false">
      <c r="D62" s="1" t="n">
        <f aca="false">D61+$B$6</f>
        <v>1086</v>
      </c>
      <c r="E62" s="1" t="n">
        <f aca="false">E61+$B$4</f>
        <v>6826.92676505068</v>
      </c>
      <c r="F62" s="1" t="n">
        <f aca="false">F61+$B$5</f>
        <v>438.097079223471</v>
      </c>
      <c r="I62" s="4" t="n">
        <v>61</v>
      </c>
      <c r="J62" s="1" t="str">
        <f aca="false">"( WIRE "&amp;D62&amp;" )"</f>
        <v>( WIRE 1086 )</v>
      </c>
      <c r="K62" s="1" t="str">
        <f aca="false">"X"&amp;$E62</f>
        <v>X6826.92676505068</v>
      </c>
      <c r="L62" s="1" t="str">
        <f aca="false">"Y"&amp;F62</f>
        <v>Y438.097079223471</v>
      </c>
      <c r="M62" s="1" t="str">
        <f aca="false">"G111"</f>
        <v>G111</v>
      </c>
      <c r="O62" s="4" t="str">
        <f aca="false">"N"&amp;I62&amp;" "&amp;J62&amp;" "&amp;K62&amp;" "&amp;L62&amp;" "&amp;M62</f>
        <v>N61 ( WIRE 1086 ) X6826.92676505068 Y438.097079223471 G111</v>
      </c>
    </row>
    <row r="63" customFormat="false" ht="13.8" hidden="false" customHeight="false" outlineLevel="0" collapsed="false">
      <c r="D63" s="1" t="n">
        <f aca="false">D62+$B$6</f>
        <v>1085</v>
      </c>
      <c r="E63" s="1" t="n">
        <f aca="false">E62+$B$4</f>
        <v>6824.20221113485</v>
      </c>
      <c r="F63" s="1" t="n">
        <f aca="false">F62+$B$5</f>
        <v>441.888697210529</v>
      </c>
      <c r="I63" s="1" t="n">
        <v>62</v>
      </c>
      <c r="J63" s="1" t="str">
        <f aca="false">"( WIRE "&amp;D63&amp;" )"</f>
        <v>( WIRE 1085 )</v>
      </c>
      <c r="K63" s="1" t="str">
        <f aca="false">"X"&amp;$E63</f>
        <v>X6824.20221113485</v>
      </c>
      <c r="L63" s="1" t="str">
        <f aca="false">"Y"&amp;F63</f>
        <v>Y441.888697210529</v>
      </c>
      <c r="M63" s="1" t="str">
        <f aca="false">"G111"</f>
        <v>G111</v>
      </c>
      <c r="O63" s="4" t="str">
        <f aca="false">"N"&amp;I63&amp;" "&amp;J63&amp;" "&amp;K63&amp;" "&amp;L63&amp;" "&amp;M63</f>
        <v>N62 ( WIRE 1085 ) X6824.20221113485 Y441.888697210529 G111</v>
      </c>
    </row>
    <row r="64" customFormat="false" ht="13.8" hidden="false" customHeight="false" outlineLevel="0" collapsed="false">
      <c r="D64" s="1" t="n">
        <f aca="false">D63+$B$6</f>
        <v>1084</v>
      </c>
      <c r="E64" s="1" t="n">
        <f aca="false">E63+$B$4</f>
        <v>6821.47765721903</v>
      </c>
      <c r="F64" s="1" t="n">
        <f aca="false">F63+$B$5</f>
        <v>445.680315197587</v>
      </c>
      <c r="I64" s="4" t="n">
        <v>63</v>
      </c>
      <c r="J64" s="1" t="str">
        <f aca="false">"( WIRE "&amp;D64&amp;" )"</f>
        <v>( WIRE 1084 )</v>
      </c>
      <c r="K64" s="1" t="str">
        <f aca="false">"X"&amp;$E64</f>
        <v>X6821.47765721903</v>
      </c>
      <c r="L64" s="1" t="str">
        <f aca="false">"Y"&amp;F64</f>
        <v>Y445.680315197587</v>
      </c>
      <c r="M64" s="1" t="str">
        <f aca="false">"G111"</f>
        <v>G111</v>
      </c>
      <c r="O64" s="4" t="str">
        <f aca="false">"N"&amp;I64&amp;" "&amp;J64&amp;" "&amp;K64&amp;" "&amp;L64&amp;" "&amp;M64</f>
        <v>N63 ( WIRE 1084 ) X6821.47765721903 Y445.680315197587 G111</v>
      </c>
    </row>
    <row r="65" customFormat="false" ht="13.8" hidden="false" customHeight="false" outlineLevel="0" collapsed="false">
      <c r="D65" s="1" t="n">
        <f aca="false">D64+$B$6</f>
        <v>1083</v>
      </c>
      <c r="E65" s="1" t="n">
        <f aca="false">E64+$B$4</f>
        <v>6818.75310330321</v>
      </c>
      <c r="F65" s="1" t="n">
        <f aca="false">F64+$B$5</f>
        <v>449.471933184645</v>
      </c>
      <c r="I65" s="1" t="n">
        <v>64</v>
      </c>
      <c r="J65" s="1" t="str">
        <f aca="false">"( WIRE "&amp;D65&amp;" )"</f>
        <v>( WIRE 1083 )</v>
      </c>
      <c r="K65" s="1" t="str">
        <f aca="false">"X"&amp;$E65</f>
        <v>X6818.75310330321</v>
      </c>
      <c r="L65" s="1" t="str">
        <f aca="false">"Y"&amp;F65</f>
        <v>Y449.471933184645</v>
      </c>
      <c r="M65" s="1" t="str">
        <f aca="false">"G111"</f>
        <v>G111</v>
      </c>
      <c r="O65" s="4" t="str">
        <f aca="false">"N"&amp;I65&amp;" "&amp;J65&amp;" "&amp;K65&amp;" "&amp;L65&amp;" "&amp;M65</f>
        <v>N64 ( WIRE 1083 ) X6818.75310330321 Y449.471933184645 G111</v>
      </c>
    </row>
    <row r="66" customFormat="false" ht="13.8" hidden="false" customHeight="false" outlineLevel="0" collapsed="false">
      <c r="D66" s="1" t="n">
        <f aca="false">D65+$B$6</f>
        <v>1082</v>
      </c>
      <c r="E66" s="1" t="n">
        <f aca="false">E65+$B$4</f>
        <v>6816.02854938739</v>
      </c>
      <c r="F66" s="1" t="n">
        <f aca="false">F65+$B$5</f>
        <v>453.263551171703</v>
      </c>
      <c r="I66" s="4" t="n">
        <v>65</v>
      </c>
      <c r="J66" s="1" t="str">
        <f aca="false">"( WIRE "&amp;D66&amp;" )"</f>
        <v>( WIRE 1082 )</v>
      </c>
      <c r="K66" s="1" t="str">
        <f aca="false">"X"&amp;$E66</f>
        <v>X6816.02854938739</v>
      </c>
      <c r="L66" s="1" t="str">
        <f aca="false">"Y"&amp;F66</f>
        <v>Y453.263551171703</v>
      </c>
      <c r="M66" s="1" t="str">
        <f aca="false">"G111"</f>
        <v>G111</v>
      </c>
      <c r="O66" s="4" t="str">
        <f aca="false">"N"&amp;I66&amp;" "&amp;J66&amp;" "&amp;K66&amp;" "&amp;L66&amp;" "&amp;M66</f>
        <v>N65 ( WIRE 1082 ) X6816.02854938739 Y453.263551171703 G111</v>
      </c>
    </row>
    <row r="67" customFormat="false" ht="13.8" hidden="false" customHeight="false" outlineLevel="0" collapsed="false">
      <c r="D67" s="1" t="n">
        <f aca="false">D66+$B$6</f>
        <v>1081</v>
      </c>
      <c r="E67" s="1" t="n">
        <f aca="false">E66+$B$4</f>
        <v>6813.30399547157</v>
      </c>
      <c r="F67" s="1" t="n">
        <f aca="false">F66+$B$5</f>
        <v>457.055169158761</v>
      </c>
      <c r="I67" s="1" t="n">
        <v>66</v>
      </c>
      <c r="J67" s="1" t="str">
        <f aca="false">"( WIRE "&amp;D67&amp;" )"</f>
        <v>( WIRE 1081 )</v>
      </c>
      <c r="K67" s="1" t="str">
        <f aca="false">"X"&amp;$E67</f>
        <v>X6813.30399547157</v>
      </c>
      <c r="L67" s="1" t="str">
        <f aca="false">"Y"&amp;F67</f>
        <v>Y457.055169158761</v>
      </c>
      <c r="M67" s="1" t="str">
        <f aca="false">"G111"</f>
        <v>G111</v>
      </c>
      <c r="O67" s="4" t="str">
        <f aca="false">"N"&amp;I67&amp;" "&amp;J67&amp;" "&amp;K67&amp;" "&amp;L67&amp;" "&amp;M67</f>
        <v>N66 ( WIRE 1081 ) X6813.30399547157 Y457.055169158761 G111</v>
      </c>
    </row>
    <row r="68" customFormat="false" ht="13.8" hidden="false" customHeight="false" outlineLevel="0" collapsed="false">
      <c r="D68" s="1" t="n">
        <f aca="false">D67+$B$6</f>
        <v>1080</v>
      </c>
      <c r="E68" s="1" t="n">
        <f aca="false">E67+$B$4</f>
        <v>6810.57944155574</v>
      </c>
      <c r="F68" s="1" t="n">
        <f aca="false">F67+$B$5</f>
        <v>460.846787145819</v>
      </c>
      <c r="I68" s="4" t="n">
        <v>67</v>
      </c>
      <c r="J68" s="1" t="str">
        <f aca="false">"( WIRE "&amp;D68&amp;" )"</f>
        <v>( WIRE 1080 )</v>
      </c>
      <c r="K68" s="1" t="str">
        <f aca="false">"X"&amp;$E68</f>
        <v>X6810.57944155574</v>
      </c>
      <c r="L68" s="1" t="str">
        <f aca="false">"Y"&amp;F68</f>
        <v>Y460.846787145819</v>
      </c>
      <c r="M68" s="1" t="str">
        <f aca="false">"G111"</f>
        <v>G111</v>
      </c>
      <c r="O68" s="4" t="str">
        <f aca="false">"N"&amp;I68&amp;" "&amp;J68&amp;" "&amp;K68&amp;" "&amp;L68&amp;" "&amp;M68</f>
        <v>N67 ( WIRE 1080 ) X6810.57944155574 Y460.846787145819 G111</v>
      </c>
    </row>
    <row r="69" customFormat="false" ht="13.8" hidden="false" customHeight="false" outlineLevel="0" collapsed="false">
      <c r="D69" s="1" t="n">
        <f aca="false">D68+$B$6</f>
        <v>1079</v>
      </c>
      <c r="E69" s="1" t="n">
        <f aca="false">E68+$B$4</f>
        <v>6807.85488763992</v>
      </c>
      <c r="F69" s="1" t="n">
        <f aca="false">F68+$B$5</f>
        <v>464.638405132876</v>
      </c>
      <c r="I69" s="1" t="n">
        <v>68</v>
      </c>
      <c r="J69" s="1" t="str">
        <f aca="false">"( WIRE "&amp;D69&amp;" )"</f>
        <v>( WIRE 1079 )</v>
      </c>
      <c r="K69" s="1" t="str">
        <f aca="false">"X"&amp;$E69</f>
        <v>X6807.85488763992</v>
      </c>
      <c r="L69" s="1" t="str">
        <f aca="false">"Y"&amp;F69</f>
        <v>Y464.638405132876</v>
      </c>
      <c r="M69" s="1" t="str">
        <f aca="false">"G111"</f>
        <v>G111</v>
      </c>
      <c r="O69" s="4" t="str">
        <f aca="false">"N"&amp;I69&amp;" "&amp;J69&amp;" "&amp;K69&amp;" "&amp;L69&amp;" "&amp;M69</f>
        <v>N68 ( WIRE 1079 ) X6807.85488763992 Y464.638405132876 G111</v>
      </c>
    </row>
    <row r="70" customFormat="false" ht="13.8" hidden="false" customHeight="false" outlineLevel="0" collapsed="false">
      <c r="D70" s="1" t="n">
        <f aca="false">D69+$B$6</f>
        <v>1078</v>
      </c>
      <c r="E70" s="1" t="n">
        <f aca="false">E69+$B$4</f>
        <v>6805.1303337241</v>
      </c>
      <c r="F70" s="1" t="n">
        <f aca="false">F69+$B$5</f>
        <v>468.430023119934</v>
      </c>
      <c r="I70" s="4" t="n">
        <v>69</v>
      </c>
      <c r="J70" s="1" t="str">
        <f aca="false">"( WIRE "&amp;D70&amp;" )"</f>
        <v>( WIRE 1078 )</v>
      </c>
      <c r="K70" s="1" t="str">
        <f aca="false">"X"&amp;$E70</f>
        <v>X6805.1303337241</v>
      </c>
      <c r="L70" s="1" t="str">
        <f aca="false">"Y"&amp;F70</f>
        <v>Y468.430023119934</v>
      </c>
      <c r="M70" s="1" t="str">
        <f aca="false">"G111"</f>
        <v>G111</v>
      </c>
      <c r="O70" s="4" t="str">
        <f aca="false">"N"&amp;I70&amp;" "&amp;J70&amp;" "&amp;K70&amp;" "&amp;L70&amp;" "&amp;M70</f>
        <v>N69 ( WIRE 1078 ) X6805.1303337241 Y468.430023119934 G111</v>
      </c>
    </row>
    <row r="71" customFormat="false" ht="13.8" hidden="false" customHeight="false" outlineLevel="0" collapsed="false">
      <c r="D71" s="1" t="n">
        <f aca="false">D70+$B$6</f>
        <v>1077</v>
      </c>
      <c r="E71" s="1" t="n">
        <f aca="false">E70+$B$4</f>
        <v>6802.40577980828</v>
      </c>
      <c r="F71" s="1" t="n">
        <f aca="false">F70+$B$5</f>
        <v>472.221641106992</v>
      </c>
      <c r="I71" s="1" t="n">
        <v>70</v>
      </c>
      <c r="J71" s="1" t="str">
        <f aca="false">"( WIRE "&amp;D71&amp;" )"</f>
        <v>( WIRE 1077 )</v>
      </c>
      <c r="K71" s="1" t="str">
        <f aca="false">"X"&amp;$E71</f>
        <v>X6802.40577980828</v>
      </c>
      <c r="L71" s="1" t="str">
        <f aca="false">"Y"&amp;F71</f>
        <v>Y472.221641106992</v>
      </c>
      <c r="M71" s="1" t="str">
        <f aca="false">"G111"</f>
        <v>G111</v>
      </c>
      <c r="O71" s="4" t="str">
        <f aca="false">"N"&amp;I71&amp;" "&amp;J71&amp;" "&amp;K71&amp;" "&amp;L71&amp;" "&amp;M71</f>
        <v>N70 ( WIRE 1077 ) X6802.40577980828 Y472.221641106992 G111</v>
      </c>
    </row>
    <row r="72" customFormat="false" ht="13.8" hidden="false" customHeight="false" outlineLevel="0" collapsed="false">
      <c r="D72" s="1" t="n">
        <f aca="false">D71+$B$6</f>
        <v>1076</v>
      </c>
      <c r="E72" s="1" t="n">
        <f aca="false">E71+$B$4</f>
        <v>6799.68122589245</v>
      </c>
      <c r="F72" s="1" t="n">
        <f aca="false">F71+$B$5</f>
        <v>476.01325909405</v>
      </c>
      <c r="I72" s="4" t="n">
        <v>71</v>
      </c>
      <c r="J72" s="1" t="str">
        <f aca="false">"( WIRE "&amp;D72&amp;" )"</f>
        <v>( WIRE 1076 )</v>
      </c>
      <c r="K72" s="1" t="str">
        <f aca="false">"X"&amp;$E72</f>
        <v>X6799.68122589245</v>
      </c>
      <c r="L72" s="1" t="str">
        <f aca="false">"Y"&amp;F72</f>
        <v>Y476.01325909405</v>
      </c>
      <c r="M72" s="1" t="str">
        <f aca="false">"G111"</f>
        <v>G111</v>
      </c>
      <c r="O72" s="4" t="str">
        <f aca="false">"N"&amp;I72&amp;" "&amp;J72&amp;" "&amp;K72&amp;" "&amp;L72&amp;" "&amp;M72</f>
        <v>N71 ( WIRE 1076 ) X6799.68122589245 Y476.01325909405 G111</v>
      </c>
    </row>
    <row r="73" customFormat="false" ht="13.8" hidden="false" customHeight="false" outlineLevel="0" collapsed="false">
      <c r="D73" s="1" t="n">
        <f aca="false">D72+$B$6</f>
        <v>1075</v>
      </c>
      <c r="E73" s="1" t="n">
        <f aca="false">E72+$B$4</f>
        <v>6796.95667197663</v>
      </c>
      <c r="F73" s="1" t="n">
        <f aca="false">F72+$B$5</f>
        <v>479.804877081108</v>
      </c>
      <c r="I73" s="1" t="n">
        <v>72</v>
      </c>
      <c r="J73" s="1" t="str">
        <f aca="false">"( WIRE "&amp;D73&amp;" )"</f>
        <v>( WIRE 1075 )</v>
      </c>
      <c r="K73" s="1" t="str">
        <f aca="false">"X"&amp;$E73</f>
        <v>X6796.95667197663</v>
      </c>
      <c r="L73" s="1" t="str">
        <f aca="false">"Y"&amp;F73</f>
        <v>Y479.804877081108</v>
      </c>
      <c r="M73" s="1" t="str">
        <f aca="false">"G111"</f>
        <v>G111</v>
      </c>
      <c r="O73" s="4" t="str">
        <f aca="false">"N"&amp;I73&amp;" "&amp;J73&amp;" "&amp;K73&amp;" "&amp;L73&amp;" "&amp;M73</f>
        <v>N72 ( WIRE 1075 ) X6796.95667197663 Y479.804877081108 G111</v>
      </c>
    </row>
    <row r="74" customFormat="false" ht="13.8" hidden="false" customHeight="false" outlineLevel="0" collapsed="false">
      <c r="D74" s="1" t="n">
        <f aca="false">D73+$B$6</f>
        <v>1074</v>
      </c>
      <c r="E74" s="1" t="n">
        <f aca="false">E73+$B$4</f>
        <v>6794.23211806081</v>
      </c>
      <c r="F74" s="1" t="n">
        <f aca="false">F73+$B$5</f>
        <v>483.596495068166</v>
      </c>
      <c r="I74" s="4" t="n">
        <v>73</v>
      </c>
      <c r="J74" s="1" t="str">
        <f aca="false">"( WIRE "&amp;D74&amp;" )"</f>
        <v>( WIRE 1074 )</v>
      </c>
      <c r="K74" s="1" t="str">
        <f aca="false">"X"&amp;$E74</f>
        <v>X6794.23211806081</v>
      </c>
      <c r="L74" s="1" t="str">
        <f aca="false">"Y"&amp;F74</f>
        <v>Y483.596495068166</v>
      </c>
      <c r="M74" s="1" t="str">
        <f aca="false">"G111"</f>
        <v>G111</v>
      </c>
      <c r="O74" s="4" t="str">
        <f aca="false">"N"&amp;I74&amp;" "&amp;J74&amp;" "&amp;K74&amp;" "&amp;L74&amp;" "&amp;M74</f>
        <v>N73 ( WIRE 1074 ) X6794.23211806081 Y483.596495068166 G111</v>
      </c>
    </row>
    <row r="75" customFormat="false" ht="13.8" hidden="false" customHeight="false" outlineLevel="0" collapsed="false">
      <c r="D75" s="1" t="n">
        <f aca="false">D74+$B$6</f>
        <v>1073</v>
      </c>
      <c r="E75" s="1" t="n">
        <f aca="false">E74+$B$4</f>
        <v>6791.50756414499</v>
      </c>
      <c r="F75" s="1" t="n">
        <f aca="false">F74+$B$5</f>
        <v>487.388113055224</v>
      </c>
      <c r="I75" s="1" t="n">
        <v>74</v>
      </c>
      <c r="J75" s="1" t="str">
        <f aca="false">"( WIRE "&amp;D75&amp;" )"</f>
        <v>( WIRE 1073 )</v>
      </c>
      <c r="K75" s="1" t="str">
        <f aca="false">"X"&amp;$E75</f>
        <v>X6791.50756414499</v>
      </c>
      <c r="L75" s="1" t="str">
        <f aca="false">"Y"&amp;F75</f>
        <v>Y487.388113055224</v>
      </c>
      <c r="M75" s="1" t="str">
        <f aca="false">"G111"</f>
        <v>G111</v>
      </c>
      <c r="O75" s="4" t="str">
        <f aca="false">"N"&amp;I75&amp;" "&amp;J75&amp;" "&amp;K75&amp;" "&amp;L75&amp;" "&amp;M75</f>
        <v>N74 ( WIRE 1073 ) X6791.50756414499 Y487.388113055224 G111</v>
      </c>
    </row>
    <row r="76" customFormat="false" ht="13.8" hidden="false" customHeight="false" outlineLevel="0" collapsed="false">
      <c r="D76" s="1" t="n">
        <f aca="false">D75+$B$6</f>
        <v>1072</v>
      </c>
      <c r="E76" s="1" t="n">
        <f aca="false">E75+$B$4</f>
        <v>6788.78301022917</v>
      </c>
      <c r="F76" s="1" t="n">
        <f aca="false">F75+$B$5</f>
        <v>491.179731042281</v>
      </c>
      <c r="I76" s="4" t="n">
        <v>75</v>
      </c>
      <c r="J76" s="1" t="str">
        <f aca="false">"( WIRE "&amp;D76&amp;" )"</f>
        <v>( WIRE 1072 )</v>
      </c>
      <c r="K76" s="1" t="str">
        <f aca="false">"X"&amp;$E76</f>
        <v>X6788.78301022917</v>
      </c>
      <c r="L76" s="1" t="str">
        <f aca="false">"Y"&amp;F76</f>
        <v>Y491.179731042281</v>
      </c>
      <c r="M76" s="1" t="str">
        <f aca="false">"G111"</f>
        <v>G111</v>
      </c>
      <c r="O76" s="4" t="str">
        <f aca="false">"N"&amp;I76&amp;" "&amp;J76&amp;" "&amp;K76&amp;" "&amp;L76&amp;" "&amp;M76</f>
        <v>N75 ( WIRE 1072 ) X6788.78301022917 Y491.179731042281 G111</v>
      </c>
    </row>
    <row r="77" customFormat="false" ht="13.8" hidden="false" customHeight="false" outlineLevel="0" collapsed="false">
      <c r="D77" s="1" t="n">
        <f aca="false">D76+$B$6</f>
        <v>1071</v>
      </c>
      <c r="E77" s="1" t="n">
        <f aca="false">E76+$B$4</f>
        <v>6786.05845631334</v>
      </c>
      <c r="F77" s="1" t="n">
        <f aca="false">F76+$B$5</f>
        <v>494.971349029339</v>
      </c>
      <c r="I77" s="1" t="n">
        <v>76</v>
      </c>
      <c r="J77" s="1" t="str">
        <f aca="false">"( WIRE "&amp;D77&amp;" )"</f>
        <v>( WIRE 1071 )</v>
      </c>
      <c r="K77" s="1" t="str">
        <f aca="false">"X"&amp;$E77</f>
        <v>X6786.05845631334</v>
      </c>
      <c r="L77" s="1" t="str">
        <f aca="false">"Y"&amp;F77</f>
        <v>Y494.971349029339</v>
      </c>
      <c r="M77" s="1" t="str">
        <f aca="false">"G111"</f>
        <v>G111</v>
      </c>
      <c r="O77" s="4" t="str">
        <f aca="false">"N"&amp;I77&amp;" "&amp;J77&amp;" "&amp;K77&amp;" "&amp;L77&amp;" "&amp;M77</f>
        <v>N76 ( WIRE 1071 ) X6786.05845631334 Y494.971349029339 G111</v>
      </c>
    </row>
    <row r="78" customFormat="false" ht="13.8" hidden="false" customHeight="false" outlineLevel="0" collapsed="false">
      <c r="D78" s="1" t="n">
        <f aca="false">D77+$B$6</f>
        <v>1070</v>
      </c>
      <c r="E78" s="1" t="n">
        <f aca="false">E77+$B$4</f>
        <v>6783.33390239752</v>
      </c>
      <c r="F78" s="1" t="n">
        <f aca="false">F77+$B$5</f>
        <v>498.762967016397</v>
      </c>
      <c r="I78" s="4" t="n">
        <v>77</v>
      </c>
      <c r="J78" s="1" t="str">
        <f aca="false">"( WIRE "&amp;D78&amp;" )"</f>
        <v>( WIRE 1070 )</v>
      </c>
      <c r="K78" s="1" t="str">
        <f aca="false">"X"&amp;$E78</f>
        <v>X6783.33390239752</v>
      </c>
      <c r="L78" s="1" t="str">
        <f aca="false">"Y"&amp;F78</f>
        <v>Y498.762967016397</v>
      </c>
      <c r="M78" s="1" t="str">
        <f aca="false">"G111"</f>
        <v>G111</v>
      </c>
      <c r="O78" s="4" t="str">
        <f aca="false">"N"&amp;I78&amp;" "&amp;J78&amp;" "&amp;K78&amp;" "&amp;L78&amp;" "&amp;M78</f>
        <v>N77 ( WIRE 1070 ) X6783.33390239752 Y498.762967016397 G111</v>
      </c>
    </row>
    <row r="79" customFormat="false" ht="13.8" hidden="false" customHeight="false" outlineLevel="0" collapsed="false">
      <c r="D79" s="1" t="n">
        <f aca="false">D78+$B$6</f>
        <v>1069</v>
      </c>
      <c r="E79" s="1" t="n">
        <f aca="false">E78+$B$4</f>
        <v>6780.6093484817</v>
      </c>
      <c r="F79" s="1" t="n">
        <f aca="false">F78+$B$5</f>
        <v>502.554585003455</v>
      </c>
      <c r="I79" s="1" t="n">
        <v>78</v>
      </c>
      <c r="J79" s="1" t="str">
        <f aca="false">"( WIRE "&amp;D79&amp;" )"</f>
        <v>( WIRE 1069 )</v>
      </c>
      <c r="K79" s="1" t="str">
        <f aca="false">"X"&amp;$E79</f>
        <v>X6780.6093484817</v>
      </c>
      <c r="L79" s="1" t="str">
        <f aca="false">"Y"&amp;F79</f>
        <v>Y502.554585003455</v>
      </c>
      <c r="M79" s="1" t="str">
        <f aca="false">"G111"</f>
        <v>G111</v>
      </c>
      <c r="O79" s="4" t="str">
        <f aca="false">"N"&amp;I79&amp;" "&amp;J79&amp;" "&amp;K79&amp;" "&amp;L79&amp;" "&amp;M79</f>
        <v>N78 ( WIRE 1069 ) X6780.6093484817 Y502.554585003455 G111</v>
      </c>
    </row>
    <row r="80" customFormat="false" ht="13.8" hidden="false" customHeight="false" outlineLevel="0" collapsed="false">
      <c r="D80" s="1" t="n">
        <f aca="false">D79+$B$6</f>
        <v>1068</v>
      </c>
      <c r="E80" s="1" t="n">
        <f aca="false">E79+$B$4</f>
        <v>6777.88479456588</v>
      </c>
      <c r="F80" s="1" t="n">
        <f aca="false">F79+$B$5</f>
        <v>506.346202990513</v>
      </c>
      <c r="I80" s="4" t="n">
        <v>79</v>
      </c>
      <c r="J80" s="1" t="str">
        <f aca="false">"( WIRE "&amp;D80&amp;" )"</f>
        <v>( WIRE 1068 )</v>
      </c>
      <c r="K80" s="1" t="str">
        <f aca="false">"X"&amp;$E80</f>
        <v>X6777.88479456588</v>
      </c>
      <c r="L80" s="1" t="str">
        <f aca="false">"Y"&amp;F80</f>
        <v>Y506.346202990513</v>
      </c>
      <c r="M80" s="1" t="str">
        <f aca="false">"G111"</f>
        <v>G111</v>
      </c>
      <c r="O80" s="4" t="str">
        <f aca="false">"N"&amp;I80&amp;" "&amp;J80&amp;" "&amp;K80&amp;" "&amp;L80&amp;" "&amp;M80</f>
        <v>N79 ( WIRE 1068 ) X6777.88479456588 Y506.346202990513 G111</v>
      </c>
    </row>
    <row r="81" customFormat="false" ht="13.8" hidden="false" customHeight="false" outlineLevel="0" collapsed="false">
      <c r="D81" s="1" t="n">
        <f aca="false">D80+$B$6</f>
        <v>1067</v>
      </c>
      <c r="E81" s="1" t="n">
        <f aca="false">E80+$B$4</f>
        <v>6775.16024065006</v>
      </c>
      <c r="F81" s="1" t="n">
        <f aca="false">F80+$B$5</f>
        <v>510.137820977571</v>
      </c>
      <c r="I81" s="1" t="n">
        <v>80</v>
      </c>
      <c r="J81" s="1" t="str">
        <f aca="false">"( WIRE "&amp;D81&amp;" )"</f>
        <v>( WIRE 1067 )</v>
      </c>
      <c r="K81" s="1" t="str">
        <f aca="false">"X"&amp;$E81</f>
        <v>X6775.16024065006</v>
      </c>
      <c r="L81" s="1" t="str">
        <f aca="false">"Y"&amp;F81</f>
        <v>Y510.137820977571</v>
      </c>
      <c r="M81" s="1" t="str">
        <f aca="false">"G111"</f>
        <v>G111</v>
      </c>
      <c r="O81" s="4" t="str">
        <f aca="false">"N"&amp;I81&amp;" "&amp;J81&amp;" "&amp;K81&amp;" "&amp;L81&amp;" "&amp;M81</f>
        <v>N80 ( WIRE 1067 ) X6775.16024065006 Y510.137820977571 G111</v>
      </c>
    </row>
    <row r="82" customFormat="false" ht="13.8" hidden="false" customHeight="false" outlineLevel="0" collapsed="false">
      <c r="D82" s="1" t="n">
        <f aca="false">D81+$B$6</f>
        <v>1066</v>
      </c>
      <c r="E82" s="1" t="n">
        <f aca="false">E81+$B$4</f>
        <v>6772.43568673423</v>
      </c>
      <c r="F82" s="1" t="n">
        <f aca="false">F81+$B$5</f>
        <v>513.929438964629</v>
      </c>
      <c r="I82" s="4" t="n">
        <v>81</v>
      </c>
      <c r="J82" s="1" t="str">
        <f aca="false">"( WIRE "&amp;D82&amp;" )"</f>
        <v>( WIRE 1066 )</v>
      </c>
      <c r="K82" s="1" t="str">
        <f aca="false">"X"&amp;$E82</f>
        <v>X6772.43568673423</v>
      </c>
      <c r="L82" s="1" t="str">
        <f aca="false">"Y"&amp;F82</f>
        <v>Y513.929438964629</v>
      </c>
      <c r="M82" s="1" t="str">
        <f aca="false">"G111"</f>
        <v>G111</v>
      </c>
      <c r="O82" s="4" t="str">
        <f aca="false">"N"&amp;I82&amp;" "&amp;J82&amp;" "&amp;K82&amp;" "&amp;L82&amp;" "&amp;M82</f>
        <v>N81 ( WIRE 1066 ) X6772.43568673423 Y513.929438964629 G111</v>
      </c>
    </row>
    <row r="83" customFormat="false" ht="13.8" hidden="false" customHeight="false" outlineLevel="0" collapsed="false">
      <c r="D83" s="1" t="n">
        <f aca="false">D82+$B$6</f>
        <v>1065</v>
      </c>
      <c r="E83" s="1" t="n">
        <f aca="false">E82+$B$4</f>
        <v>6769.71113281841</v>
      </c>
      <c r="F83" s="1" t="n">
        <f aca="false">F82+$B$5</f>
        <v>517.721056951686</v>
      </c>
      <c r="I83" s="1" t="n">
        <v>82</v>
      </c>
      <c r="J83" s="1" t="str">
        <f aca="false">"( WIRE "&amp;D83&amp;" )"</f>
        <v>( WIRE 1065 )</v>
      </c>
      <c r="K83" s="1" t="str">
        <f aca="false">"X"&amp;$E83</f>
        <v>X6769.71113281841</v>
      </c>
      <c r="L83" s="1" t="str">
        <f aca="false">"Y"&amp;F83</f>
        <v>Y517.721056951686</v>
      </c>
      <c r="M83" s="1" t="str">
        <f aca="false">"G111"</f>
        <v>G111</v>
      </c>
      <c r="O83" s="4" t="str">
        <f aca="false">"N"&amp;I83&amp;" "&amp;J83&amp;" "&amp;K83&amp;" "&amp;L83&amp;" "&amp;M83</f>
        <v>N82 ( WIRE 1065 ) X6769.71113281841 Y517.721056951686 G111</v>
      </c>
    </row>
    <row r="84" customFormat="false" ht="13.8" hidden="false" customHeight="false" outlineLevel="0" collapsed="false">
      <c r="D84" s="1" t="n">
        <f aca="false">D83+$B$6</f>
        <v>1064</v>
      </c>
      <c r="E84" s="1" t="n">
        <f aca="false">E83+$B$4</f>
        <v>6766.98657890259</v>
      </c>
      <c r="F84" s="1" t="n">
        <f aca="false">F83+$B$5</f>
        <v>521.512674938744</v>
      </c>
      <c r="I84" s="4" t="n">
        <v>83</v>
      </c>
      <c r="J84" s="1" t="str">
        <f aca="false">"( WIRE "&amp;D84&amp;" )"</f>
        <v>( WIRE 1064 )</v>
      </c>
      <c r="K84" s="1" t="str">
        <f aca="false">"X"&amp;$E84</f>
        <v>X6766.98657890259</v>
      </c>
      <c r="L84" s="1" t="str">
        <f aca="false">"Y"&amp;F84</f>
        <v>Y521.512674938744</v>
      </c>
      <c r="M84" s="1" t="str">
        <f aca="false">"G111"</f>
        <v>G111</v>
      </c>
      <c r="O84" s="4" t="str">
        <f aca="false">"N"&amp;I84&amp;" "&amp;J84&amp;" "&amp;K84&amp;" "&amp;L84&amp;" "&amp;M84</f>
        <v>N83 ( WIRE 1064 ) X6766.98657890259 Y521.512674938744 G111</v>
      </c>
    </row>
    <row r="85" customFormat="false" ht="13.8" hidden="false" customHeight="false" outlineLevel="0" collapsed="false">
      <c r="D85" s="1" t="n">
        <f aca="false">D84+$B$6</f>
        <v>1063</v>
      </c>
      <c r="E85" s="1" t="n">
        <f aca="false">E84+$B$4</f>
        <v>6764.26202498677</v>
      </c>
      <c r="F85" s="1" t="n">
        <f aca="false">F84+$B$5</f>
        <v>525.304292925802</v>
      </c>
      <c r="I85" s="1" t="n">
        <v>84</v>
      </c>
      <c r="J85" s="1" t="str">
        <f aca="false">"( WIRE "&amp;D85&amp;" )"</f>
        <v>( WIRE 1063 )</v>
      </c>
      <c r="K85" s="1" t="str">
        <f aca="false">"X"&amp;$E85</f>
        <v>X6764.26202498677</v>
      </c>
      <c r="L85" s="1" t="str">
        <f aca="false">"Y"&amp;F85</f>
        <v>Y525.304292925802</v>
      </c>
      <c r="M85" s="1" t="str">
        <f aca="false">"G111"</f>
        <v>G111</v>
      </c>
      <c r="O85" s="4" t="str">
        <f aca="false">"N"&amp;I85&amp;" "&amp;J85&amp;" "&amp;K85&amp;" "&amp;L85&amp;" "&amp;M85</f>
        <v>N84 ( WIRE 1063 ) X6764.26202498677 Y525.304292925802 G111</v>
      </c>
    </row>
    <row r="86" customFormat="false" ht="13.8" hidden="false" customHeight="false" outlineLevel="0" collapsed="false">
      <c r="D86" s="1" t="n">
        <f aca="false">D85+$B$6</f>
        <v>1062</v>
      </c>
      <c r="E86" s="1" t="n">
        <f aca="false">E85+$B$4</f>
        <v>6761.53747107095</v>
      </c>
      <c r="F86" s="1" t="n">
        <f aca="false">F85+$B$5</f>
        <v>529.09591091286</v>
      </c>
      <c r="I86" s="4" t="n">
        <v>85</v>
      </c>
      <c r="J86" s="1" t="str">
        <f aca="false">"( WIRE "&amp;D86&amp;" )"</f>
        <v>( WIRE 1062 )</v>
      </c>
      <c r="K86" s="1" t="str">
        <f aca="false">"X"&amp;$E86</f>
        <v>X6761.53747107095</v>
      </c>
      <c r="L86" s="1" t="str">
        <f aca="false">"Y"&amp;F86</f>
        <v>Y529.09591091286</v>
      </c>
      <c r="M86" s="1" t="str">
        <f aca="false">"G111"</f>
        <v>G111</v>
      </c>
      <c r="O86" s="4" t="str">
        <f aca="false">"N"&amp;I86&amp;" "&amp;J86&amp;" "&amp;K86&amp;" "&amp;L86&amp;" "&amp;M86</f>
        <v>N85 ( WIRE 1062 ) X6761.53747107095 Y529.09591091286 G111</v>
      </c>
    </row>
    <row r="87" customFormat="false" ht="13.8" hidden="false" customHeight="false" outlineLevel="0" collapsed="false">
      <c r="D87" s="1" t="n">
        <f aca="false">D86+$B$6</f>
        <v>1061</v>
      </c>
      <c r="E87" s="1" t="n">
        <f aca="false">E86+$B$4</f>
        <v>6758.81291715512</v>
      </c>
      <c r="F87" s="1" t="n">
        <f aca="false">F86+$B$5</f>
        <v>532.887528899918</v>
      </c>
      <c r="I87" s="1" t="n">
        <v>86</v>
      </c>
      <c r="J87" s="1" t="str">
        <f aca="false">"( WIRE "&amp;D87&amp;" )"</f>
        <v>( WIRE 1061 )</v>
      </c>
      <c r="K87" s="1" t="str">
        <f aca="false">"X"&amp;$E87</f>
        <v>X6758.81291715512</v>
      </c>
      <c r="L87" s="1" t="str">
        <f aca="false">"Y"&amp;F87</f>
        <v>Y532.887528899918</v>
      </c>
      <c r="M87" s="1" t="str">
        <f aca="false">"G111"</f>
        <v>G111</v>
      </c>
      <c r="O87" s="4" t="str">
        <f aca="false">"N"&amp;I87&amp;" "&amp;J87&amp;" "&amp;K87&amp;" "&amp;L87&amp;" "&amp;M87</f>
        <v>N86 ( WIRE 1061 ) X6758.81291715512 Y532.887528899918 G111</v>
      </c>
    </row>
    <row r="88" customFormat="false" ht="13.8" hidden="false" customHeight="false" outlineLevel="0" collapsed="false">
      <c r="D88" s="1" t="n">
        <f aca="false">D87+$B$6</f>
        <v>1060</v>
      </c>
      <c r="E88" s="1" t="n">
        <f aca="false">E87+$B$4</f>
        <v>6756.0883632393</v>
      </c>
      <c r="F88" s="1" t="n">
        <f aca="false">F87+$B$5</f>
        <v>536.679146886976</v>
      </c>
      <c r="I88" s="4" t="n">
        <v>87</v>
      </c>
      <c r="J88" s="1" t="str">
        <f aca="false">"( WIRE "&amp;D88&amp;" )"</f>
        <v>( WIRE 1060 )</v>
      </c>
      <c r="K88" s="1" t="str">
        <f aca="false">"X"&amp;$E88</f>
        <v>X6756.0883632393</v>
      </c>
      <c r="L88" s="1" t="str">
        <f aca="false">"Y"&amp;F88</f>
        <v>Y536.679146886976</v>
      </c>
      <c r="M88" s="1" t="str">
        <f aca="false">"G111"</f>
        <v>G111</v>
      </c>
      <c r="O88" s="4" t="str">
        <f aca="false">"N"&amp;I88&amp;" "&amp;J88&amp;" "&amp;K88&amp;" "&amp;L88&amp;" "&amp;M88</f>
        <v>N87 ( WIRE 1060 ) X6756.0883632393 Y536.679146886976 G111</v>
      </c>
    </row>
    <row r="89" customFormat="false" ht="13.8" hidden="false" customHeight="false" outlineLevel="0" collapsed="false">
      <c r="D89" s="1" t="n">
        <f aca="false">D88+$B$6</f>
        <v>1059</v>
      </c>
      <c r="E89" s="1" t="n">
        <f aca="false">E88+$B$4</f>
        <v>6753.36380932348</v>
      </c>
      <c r="F89" s="1" t="n">
        <f aca="false">F88+$B$5</f>
        <v>540.470764874034</v>
      </c>
      <c r="I89" s="1" t="n">
        <v>88</v>
      </c>
      <c r="J89" s="1" t="str">
        <f aca="false">"( WIRE "&amp;D89&amp;" )"</f>
        <v>( WIRE 1059 )</v>
      </c>
      <c r="K89" s="1" t="str">
        <f aca="false">"X"&amp;$E89</f>
        <v>X6753.36380932348</v>
      </c>
      <c r="L89" s="1" t="str">
        <f aca="false">"Y"&amp;F89</f>
        <v>Y540.470764874034</v>
      </c>
      <c r="M89" s="1" t="str">
        <f aca="false">"G111"</f>
        <v>G111</v>
      </c>
      <c r="O89" s="4" t="str">
        <f aca="false">"N"&amp;I89&amp;" "&amp;J89&amp;" "&amp;K89&amp;" "&amp;L89&amp;" "&amp;M89</f>
        <v>N88 ( WIRE 1059 ) X6753.36380932348 Y540.470764874034 G111</v>
      </c>
    </row>
    <row r="90" customFormat="false" ht="13.8" hidden="false" customHeight="false" outlineLevel="0" collapsed="false">
      <c r="D90" s="1" t="n">
        <f aca="false">D89+$B$6</f>
        <v>1058</v>
      </c>
      <c r="E90" s="1" t="n">
        <f aca="false">E89+$B$4</f>
        <v>6750.63925540766</v>
      </c>
      <c r="F90" s="1" t="n">
        <f aca="false">F89+$B$5</f>
        <v>544.262382861092</v>
      </c>
      <c r="I90" s="4" t="n">
        <v>89</v>
      </c>
      <c r="J90" s="1" t="str">
        <f aca="false">"( WIRE "&amp;D90&amp;" )"</f>
        <v>( WIRE 1058 )</v>
      </c>
      <c r="K90" s="1" t="str">
        <f aca="false">"X"&amp;$E90</f>
        <v>X6750.63925540766</v>
      </c>
      <c r="L90" s="1" t="str">
        <f aca="false">"Y"&amp;F90</f>
        <v>Y544.262382861092</v>
      </c>
      <c r="M90" s="1" t="str">
        <f aca="false">"G111"</f>
        <v>G111</v>
      </c>
      <c r="O90" s="4" t="str">
        <f aca="false">"N"&amp;I90&amp;" "&amp;J90&amp;" "&amp;K90&amp;" "&amp;L90&amp;" "&amp;M90</f>
        <v>N89 ( WIRE 1058 ) X6750.63925540766 Y544.262382861092 G111</v>
      </c>
    </row>
    <row r="91" customFormat="false" ht="13.8" hidden="false" customHeight="false" outlineLevel="0" collapsed="false">
      <c r="D91" s="1" t="n">
        <f aca="false">D90+$B$6</f>
        <v>1057</v>
      </c>
      <c r="E91" s="1" t="n">
        <f aca="false">E90+$B$4</f>
        <v>6747.91470149184</v>
      </c>
      <c r="F91" s="1" t="n">
        <f aca="false">F90+$B$5</f>
        <v>548.054000848149</v>
      </c>
      <c r="I91" s="1" t="n">
        <v>90</v>
      </c>
      <c r="J91" s="1" t="str">
        <f aca="false">"( WIRE "&amp;D91&amp;" )"</f>
        <v>( WIRE 1057 )</v>
      </c>
      <c r="K91" s="1" t="str">
        <f aca="false">"X"&amp;$E91</f>
        <v>X6747.91470149184</v>
      </c>
      <c r="L91" s="1" t="str">
        <f aca="false">"Y"&amp;F91</f>
        <v>Y548.054000848149</v>
      </c>
      <c r="M91" s="1" t="str">
        <f aca="false">"G111"</f>
        <v>G111</v>
      </c>
      <c r="O91" s="4" t="str">
        <f aca="false">"N"&amp;I91&amp;" "&amp;J91&amp;" "&amp;K91&amp;" "&amp;L91&amp;" "&amp;M91</f>
        <v>N90 ( WIRE 1057 ) X6747.91470149184 Y548.054000848149 G111</v>
      </c>
    </row>
    <row r="92" customFormat="false" ht="13.8" hidden="false" customHeight="false" outlineLevel="0" collapsed="false">
      <c r="D92" s="1" t="n">
        <f aca="false">D91+$B$6</f>
        <v>1056</v>
      </c>
      <c r="E92" s="1" t="n">
        <f aca="false">E91+$B$4</f>
        <v>6745.19014757601</v>
      </c>
      <c r="F92" s="1" t="n">
        <f aca="false">F91+$B$5</f>
        <v>551.845618835207</v>
      </c>
      <c r="I92" s="4" t="n">
        <v>91</v>
      </c>
      <c r="J92" s="1" t="str">
        <f aca="false">"( WIRE "&amp;D92&amp;" )"</f>
        <v>( WIRE 1056 )</v>
      </c>
      <c r="K92" s="1" t="str">
        <f aca="false">"X"&amp;$E92</f>
        <v>X6745.19014757601</v>
      </c>
      <c r="L92" s="1" t="str">
        <f aca="false">"Y"&amp;F92</f>
        <v>Y551.845618835207</v>
      </c>
      <c r="M92" s="1" t="str">
        <f aca="false">"G111"</f>
        <v>G111</v>
      </c>
      <c r="O92" s="4" t="str">
        <f aca="false">"N"&amp;I92&amp;" "&amp;J92&amp;" "&amp;K92&amp;" "&amp;L92&amp;" "&amp;M92</f>
        <v>N91 ( WIRE 1056 ) X6745.19014757601 Y551.845618835207 G111</v>
      </c>
    </row>
    <row r="93" customFormat="false" ht="13.8" hidden="false" customHeight="false" outlineLevel="0" collapsed="false">
      <c r="D93" s="1" t="n">
        <f aca="false">D92+$B$6</f>
        <v>1055</v>
      </c>
      <c r="E93" s="1" t="n">
        <f aca="false">E92+$B$4</f>
        <v>6742.46559366019</v>
      </c>
      <c r="F93" s="1" t="n">
        <f aca="false">F92+$B$5</f>
        <v>555.637236822265</v>
      </c>
      <c r="I93" s="1" t="n">
        <v>92</v>
      </c>
      <c r="J93" s="1" t="str">
        <f aca="false">"( WIRE "&amp;D93&amp;" )"</f>
        <v>( WIRE 1055 )</v>
      </c>
      <c r="K93" s="1" t="str">
        <f aca="false">"X"&amp;$E93</f>
        <v>X6742.46559366019</v>
      </c>
      <c r="L93" s="1" t="str">
        <f aca="false">"Y"&amp;F93</f>
        <v>Y555.637236822265</v>
      </c>
      <c r="M93" s="1" t="str">
        <f aca="false">"G111"</f>
        <v>G111</v>
      </c>
      <c r="O93" s="4" t="str">
        <f aca="false">"N"&amp;I93&amp;" "&amp;J93&amp;" "&amp;K93&amp;" "&amp;L93&amp;" "&amp;M93</f>
        <v>N92 ( WIRE 1055 ) X6742.46559366019 Y555.637236822265 G111</v>
      </c>
    </row>
    <row r="94" customFormat="false" ht="13.8" hidden="false" customHeight="false" outlineLevel="0" collapsed="false">
      <c r="D94" s="1" t="n">
        <f aca="false">D93+$B$6</f>
        <v>1054</v>
      </c>
      <c r="E94" s="1" t="n">
        <f aca="false">E93+$B$4</f>
        <v>6739.74103974437</v>
      </c>
      <c r="F94" s="1" t="n">
        <f aca="false">F93+$B$5</f>
        <v>559.428854809323</v>
      </c>
      <c r="I94" s="4" t="n">
        <v>93</v>
      </c>
      <c r="J94" s="1" t="str">
        <f aca="false">"( WIRE "&amp;D94&amp;" )"</f>
        <v>( WIRE 1054 )</v>
      </c>
      <c r="K94" s="1" t="str">
        <f aca="false">"X"&amp;$E94</f>
        <v>X6739.74103974437</v>
      </c>
      <c r="L94" s="1" t="str">
        <f aca="false">"Y"&amp;F94</f>
        <v>Y559.428854809323</v>
      </c>
      <c r="M94" s="1" t="str">
        <f aca="false">"G111"</f>
        <v>G111</v>
      </c>
      <c r="O94" s="4" t="str">
        <f aca="false">"N"&amp;I94&amp;" "&amp;J94&amp;" "&amp;K94&amp;" "&amp;L94&amp;" "&amp;M94</f>
        <v>N93 ( WIRE 1054 ) X6739.74103974437 Y559.428854809323 G111</v>
      </c>
    </row>
    <row r="95" customFormat="false" ht="13.8" hidden="false" customHeight="false" outlineLevel="0" collapsed="false">
      <c r="D95" s="1" t="n">
        <f aca="false">D94+$B$6</f>
        <v>1053</v>
      </c>
      <c r="E95" s="1" t="n">
        <f aca="false">E94+$B$4</f>
        <v>6737.01648582855</v>
      </c>
      <c r="F95" s="1" t="n">
        <f aca="false">F94+$B$5</f>
        <v>563.220472796381</v>
      </c>
      <c r="I95" s="1" t="n">
        <v>94</v>
      </c>
      <c r="J95" s="1" t="str">
        <f aca="false">"( WIRE "&amp;D95&amp;" )"</f>
        <v>( WIRE 1053 )</v>
      </c>
      <c r="K95" s="1" t="str">
        <f aca="false">"X"&amp;$E95</f>
        <v>X6737.01648582855</v>
      </c>
      <c r="L95" s="1" t="str">
        <f aca="false">"Y"&amp;F95</f>
        <v>Y563.220472796381</v>
      </c>
      <c r="M95" s="1" t="str">
        <f aca="false">"G111"</f>
        <v>G111</v>
      </c>
      <c r="O95" s="4" t="str">
        <f aca="false">"N"&amp;I95&amp;" "&amp;J95&amp;" "&amp;K95&amp;" "&amp;L95&amp;" "&amp;M95</f>
        <v>N94 ( WIRE 1053 ) X6737.01648582855 Y563.220472796381 G111</v>
      </c>
    </row>
    <row r="96" customFormat="false" ht="13.8" hidden="false" customHeight="false" outlineLevel="0" collapsed="false">
      <c r="D96" s="1" t="n">
        <f aca="false">D95+$B$6</f>
        <v>1052</v>
      </c>
      <c r="E96" s="1" t="n">
        <f aca="false">E95+$B$4</f>
        <v>6734.29193191272</v>
      </c>
      <c r="F96" s="1" t="n">
        <f aca="false">F95+$B$5</f>
        <v>567.012090783439</v>
      </c>
      <c r="I96" s="4" t="n">
        <v>95</v>
      </c>
      <c r="J96" s="1" t="str">
        <f aca="false">"( WIRE "&amp;D96&amp;" )"</f>
        <v>( WIRE 1052 )</v>
      </c>
      <c r="K96" s="1" t="str">
        <f aca="false">"X"&amp;$E96</f>
        <v>X6734.29193191272</v>
      </c>
      <c r="L96" s="1" t="str">
        <f aca="false">"Y"&amp;F96</f>
        <v>Y567.012090783439</v>
      </c>
      <c r="M96" s="1" t="str">
        <f aca="false">"G111"</f>
        <v>G111</v>
      </c>
      <c r="O96" s="4" t="str">
        <f aca="false">"N"&amp;I96&amp;" "&amp;J96&amp;" "&amp;K96&amp;" "&amp;L96&amp;" "&amp;M96</f>
        <v>N95 ( WIRE 1052 ) X6734.29193191272 Y567.012090783439 G111</v>
      </c>
    </row>
    <row r="97" customFormat="false" ht="13.8" hidden="false" customHeight="false" outlineLevel="0" collapsed="false">
      <c r="D97" s="1" t="n">
        <f aca="false">D96+$B$6</f>
        <v>1051</v>
      </c>
      <c r="E97" s="1" t="n">
        <f aca="false">E96+$B$4</f>
        <v>6731.5673779969</v>
      </c>
      <c r="F97" s="1" t="n">
        <f aca="false">F96+$B$5</f>
        <v>570.803708770497</v>
      </c>
      <c r="I97" s="1" t="n">
        <v>96</v>
      </c>
      <c r="J97" s="1" t="str">
        <f aca="false">"( WIRE "&amp;D97&amp;" )"</f>
        <v>( WIRE 1051 )</v>
      </c>
      <c r="K97" s="1" t="str">
        <f aca="false">"X"&amp;$E97</f>
        <v>X6731.5673779969</v>
      </c>
      <c r="L97" s="1" t="str">
        <f aca="false">"Y"&amp;F97</f>
        <v>Y570.803708770497</v>
      </c>
      <c r="M97" s="1" t="str">
        <f aca="false">"G111"</f>
        <v>G111</v>
      </c>
      <c r="O97" s="4" t="str">
        <f aca="false">"N"&amp;I97&amp;" "&amp;J97&amp;" "&amp;K97&amp;" "&amp;L97&amp;" "&amp;M97</f>
        <v>N96 ( WIRE 1051 ) X6731.5673779969 Y570.803708770497 G111</v>
      </c>
    </row>
    <row r="98" customFormat="false" ht="13.8" hidden="false" customHeight="false" outlineLevel="0" collapsed="false">
      <c r="D98" s="1" t="n">
        <f aca="false">D97+$B$6</f>
        <v>1050</v>
      </c>
      <c r="E98" s="1" t="n">
        <f aca="false">E97+$B$4</f>
        <v>6728.84282408108</v>
      </c>
      <c r="F98" s="1" t="n">
        <f aca="false">F97+$B$5</f>
        <v>574.595326757554</v>
      </c>
      <c r="I98" s="4" t="n">
        <v>97</v>
      </c>
      <c r="J98" s="1" t="str">
        <f aca="false">"( WIRE "&amp;D98&amp;" )"</f>
        <v>( WIRE 1050 )</v>
      </c>
      <c r="K98" s="1" t="str">
        <f aca="false">"X"&amp;$E98</f>
        <v>X6728.84282408108</v>
      </c>
      <c r="L98" s="1" t="str">
        <f aca="false">"Y"&amp;F98</f>
        <v>Y574.595326757554</v>
      </c>
      <c r="M98" s="1" t="str">
        <f aca="false">"G111"</f>
        <v>G111</v>
      </c>
      <c r="O98" s="4" t="str">
        <f aca="false">"N"&amp;I98&amp;" "&amp;J98&amp;" "&amp;K98&amp;" "&amp;L98&amp;" "&amp;M98</f>
        <v>N97 ( WIRE 1050 ) X6728.84282408108 Y574.595326757554 G111</v>
      </c>
    </row>
    <row r="99" customFormat="false" ht="13.8" hidden="false" customHeight="false" outlineLevel="0" collapsed="false">
      <c r="D99" s="1" t="n">
        <f aca="false">D98+$B$6</f>
        <v>1049</v>
      </c>
      <c r="E99" s="1" t="n">
        <f aca="false">E98+$B$4</f>
        <v>6726.11827016526</v>
      </c>
      <c r="F99" s="1" t="n">
        <f aca="false">F98+$B$5</f>
        <v>578.386944744612</v>
      </c>
      <c r="I99" s="1" t="n">
        <v>98</v>
      </c>
      <c r="J99" s="1" t="str">
        <f aca="false">"( WIRE "&amp;D99&amp;" )"</f>
        <v>( WIRE 1049 )</v>
      </c>
      <c r="K99" s="1" t="str">
        <f aca="false">"X"&amp;$E99</f>
        <v>X6726.11827016526</v>
      </c>
      <c r="L99" s="1" t="str">
        <f aca="false">"Y"&amp;F99</f>
        <v>Y578.386944744612</v>
      </c>
      <c r="M99" s="1" t="str">
        <f aca="false">"G111"</f>
        <v>G111</v>
      </c>
      <c r="O99" s="4" t="str">
        <f aca="false">"N"&amp;I99&amp;" "&amp;J99&amp;" "&amp;K99&amp;" "&amp;L99&amp;" "&amp;M99</f>
        <v>N98 ( WIRE 1049 ) X6726.11827016526 Y578.386944744612 G111</v>
      </c>
    </row>
    <row r="100" customFormat="false" ht="13.8" hidden="false" customHeight="false" outlineLevel="0" collapsed="false">
      <c r="D100" s="1" t="n">
        <f aca="false">D99+$B$6</f>
        <v>1048</v>
      </c>
      <c r="E100" s="1" t="n">
        <f aca="false">E99+$B$4</f>
        <v>6723.39371624944</v>
      </c>
      <c r="F100" s="1" t="n">
        <f aca="false">F99+$B$5</f>
        <v>582.17856273167</v>
      </c>
      <c r="I100" s="4" t="n">
        <v>99</v>
      </c>
      <c r="J100" s="1" t="str">
        <f aca="false">"( WIRE "&amp;D100&amp;" )"</f>
        <v>( WIRE 1048 )</v>
      </c>
      <c r="K100" s="1" t="str">
        <f aca="false">"X"&amp;$E100</f>
        <v>X6723.39371624944</v>
      </c>
      <c r="L100" s="1" t="str">
        <f aca="false">"Y"&amp;F100</f>
        <v>Y582.17856273167</v>
      </c>
      <c r="M100" s="1" t="str">
        <f aca="false">"G111"</f>
        <v>G111</v>
      </c>
      <c r="O100" s="4" t="str">
        <f aca="false">"N"&amp;I100&amp;" "&amp;J100&amp;" "&amp;K100&amp;" "&amp;L100&amp;" "&amp;M100</f>
        <v>N99 ( WIRE 1048 ) X6723.39371624944 Y582.17856273167 G111</v>
      </c>
    </row>
    <row r="101" customFormat="false" ht="13.8" hidden="false" customHeight="false" outlineLevel="0" collapsed="false">
      <c r="D101" s="1" t="n">
        <f aca="false">D100+$B$6</f>
        <v>1047</v>
      </c>
      <c r="E101" s="1" t="n">
        <f aca="false">E100+$B$4</f>
        <v>6720.66916233362</v>
      </c>
      <c r="F101" s="1" t="n">
        <f aca="false">F100+$B$5</f>
        <v>585.970180718728</v>
      </c>
      <c r="I101" s="1" t="n">
        <v>100</v>
      </c>
      <c r="J101" s="1" t="str">
        <f aca="false">"( WIRE "&amp;D101&amp;" )"</f>
        <v>( WIRE 1047 )</v>
      </c>
      <c r="K101" s="1" t="str">
        <f aca="false">"X"&amp;$E101</f>
        <v>X6720.66916233361</v>
      </c>
      <c r="L101" s="1" t="str">
        <f aca="false">"Y"&amp;F101</f>
        <v>Y585.970180718728</v>
      </c>
      <c r="M101" s="1" t="str">
        <f aca="false">"G111"</f>
        <v>G111</v>
      </c>
      <c r="O101" s="4" t="str">
        <f aca="false">"N"&amp;I101&amp;" "&amp;J101&amp;" "&amp;K101&amp;" "&amp;L101&amp;" "&amp;M101</f>
        <v>N100 ( WIRE 1047 ) X6720.66916233361 Y585.970180718728 G111</v>
      </c>
    </row>
    <row r="102" customFormat="false" ht="13.8" hidden="false" customHeight="false" outlineLevel="0" collapsed="false">
      <c r="D102" s="1" t="n">
        <f aca="false">D101+$B$6</f>
        <v>1046</v>
      </c>
      <c r="E102" s="1" t="n">
        <f aca="false">E101+$B$4</f>
        <v>6717.94460841779</v>
      </c>
      <c r="F102" s="1" t="n">
        <f aca="false">F101+$B$5</f>
        <v>589.761798705786</v>
      </c>
      <c r="I102" s="4" t="n">
        <v>101</v>
      </c>
      <c r="J102" s="1" t="str">
        <f aca="false">"( WIRE "&amp;D102&amp;" )"</f>
        <v>( WIRE 1046 )</v>
      </c>
      <c r="K102" s="1" t="str">
        <f aca="false">"X"&amp;$E102</f>
        <v>X6717.94460841779</v>
      </c>
      <c r="L102" s="1" t="str">
        <f aca="false">"Y"&amp;F102</f>
        <v>Y589.761798705786</v>
      </c>
      <c r="M102" s="1" t="str">
        <f aca="false">"G111"</f>
        <v>G111</v>
      </c>
      <c r="O102" s="4" t="str">
        <f aca="false">"N"&amp;I102&amp;" "&amp;J102&amp;" "&amp;K102&amp;" "&amp;L102&amp;" "&amp;M102</f>
        <v>N101 ( WIRE 1046 ) X6717.94460841779 Y589.761798705786 G111</v>
      </c>
    </row>
    <row r="103" customFormat="false" ht="13.8" hidden="false" customHeight="false" outlineLevel="0" collapsed="false">
      <c r="D103" s="1" t="n">
        <f aca="false">D102+$B$6</f>
        <v>1045</v>
      </c>
      <c r="E103" s="1" t="n">
        <f aca="false">E102+$B$4</f>
        <v>6715.22005450197</v>
      </c>
      <c r="F103" s="1" t="n">
        <f aca="false">F102+$B$5</f>
        <v>593.553416692844</v>
      </c>
      <c r="I103" s="1" t="n">
        <v>102</v>
      </c>
      <c r="J103" s="1" t="str">
        <f aca="false">"( WIRE "&amp;D103&amp;" )"</f>
        <v>( WIRE 1045 )</v>
      </c>
      <c r="K103" s="1" t="str">
        <f aca="false">"X"&amp;$E103</f>
        <v>X6715.22005450197</v>
      </c>
      <c r="L103" s="1" t="str">
        <f aca="false">"Y"&amp;F103</f>
        <v>Y593.553416692844</v>
      </c>
      <c r="M103" s="1" t="str">
        <f aca="false">"G111"</f>
        <v>G111</v>
      </c>
      <c r="O103" s="4" t="str">
        <f aca="false">"N"&amp;I103&amp;" "&amp;J103&amp;" "&amp;K103&amp;" "&amp;L103&amp;" "&amp;M103</f>
        <v>N102 ( WIRE 1045 ) X6715.22005450197 Y593.553416692844 G111</v>
      </c>
    </row>
    <row r="104" customFormat="false" ht="13.8" hidden="false" customHeight="false" outlineLevel="0" collapsed="false">
      <c r="D104" s="1" t="n">
        <f aca="false">D103+$B$6</f>
        <v>1044</v>
      </c>
      <c r="E104" s="1" t="n">
        <f aca="false">E103+$B$4</f>
        <v>6712.49550058615</v>
      </c>
      <c r="F104" s="1" t="n">
        <f aca="false">F103+$B$5</f>
        <v>597.345034679902</v>
      </c>
      <c r="I104" s="4" t="n">
        <v>103</v>
      </c>
      <c r="J104" s="1" t="str">
        <f aca="false">"( WIRE "&amp;D104&amp;" )"</f>
        <v>( WIRE 1044 )</v>
      </c>
      <c r="K104" s="1" t="str">
        <f aca="false">"X"&amp;$E104</f>
        <v>X6712.49550058615</v>
      </c>
      <c r="L104" s="1" t="str">
        <f aca="false">"Y"&amp;F104</f>
        <v>Y597.345034679902</v>
      </c>
      <c r="M104" s="1" t="str">
        <f aca="false">"G111"</f>
        <v>G111</v>
      </c>
      <c r="O104" s="4" t="str">
        <f aca="false">"N"&amp;I104&amp;" "&amp;J104&amp;" "&amp;K104&amp;" "&amp;L104&amp;" "&amp;M104</f>
        <v>N103 ( WIRE 1044 ) X6712.49550058615 Y597.345034679902 G111</v>
      </c>
    </row>
    <row r="105" customFormat="false" ht="13.8" hidden="false" customHeight="false" outlineLevel="0" collapsed="false">
      <c r="D105" s="1" t="n">
        <f aca="false">D104+$B$6</f>
        <v>1043</v>
      </c>
      <c r="E105" s="1" t="n">
        <f aca="false">E104+$B$4</f>
        <v>6709.77094667033</v>
      </c>
      <c r="F105" s="1" t="n">
        <f aca="false">F104+$B$5</f>
        <v>601.136652666959</v>
      </c>
      <c r="I105" s="1" t="n">
        <v>104</v>
      </c>
      <c r="J105" s="1" t="str">
        <f aca="false">"( WIRE "&amp;D105&amp;" )"</f>
        <v>( WIRE 1043 )</v>
      </c>
      <c r="K105" s="1" t="str">
        <f aca="false">"X"&amp;$E105</f>
        <v>X6709.77094667033</v>
      </c>
      <c r="L105" s="1" t="str">
        <f aca="false">"Y"&amp;F105</f>
        <v>Y601.136652666959</v>
      </c>
      <c r="M105" s="1" t="str">
        <f aca="false">"G111"</f>
        <v>G111</v>
      </c>
      <c r="O105" s="4" t="str">
        <f aca="false">"N"&amp;I105&amp;" "&amp;J105&amp;" "&amp;K105&amp;" "&amp;L105&amp;" "&amp;M105</f>
        <v>N104 ( WIRE 1043 ) X6709.77094667033 Y601.136652666959 G111</v>
      </c>
    </row>
    <row r="106" customFormat="false" ht="13.8" hidden="false" customHeight="false" outlineLevel="0" collapsed="false">
      <c r="D106" s="1" t="n">
        <f aca="false">D105+$B$6</f>
        <v>1042</v>
      </c>
      <c r="E106" s="1" t="n">
        <f aca="false">E105+$B$4</f>
        <v>6707.0463927545</v>
      </c>
      <c r="F106" s="1" t="n">
        <f aca="false">F105+$B$5</f>
        <v>604.928270654017</v>
      </c>
      <c r="I106" s="4" t="n">
        <v>105</v>
      </c>
      <c r="J106" s="1" t="str">
        <f aca="false">"( WIRE "&amp;D106&amp;" )"</f>
        <v>( WIRE 1042 )</v>
      </c>
      <c r="K106" s="1" t="str">
        <f aca="false">"X"&amp;$E106</f>
        <v>X6707.0463927545</v>
      </c>
      <c r="L106" s="1" t="str">
        <f aca="false">"Y"&amp;F106</f>
        <v>Y604.928270654017</v>
      </c>
      <c r="M106" s="1" t="str">
        <f aca="false">"G111"</f>
        <v>G111</v>
      </c>
      <c r="O106" s="4" t="str">
        <f aca="false">"N"&amp;I106&amp;" "&amp;J106&amp;" "&amp;K106&amp;" "&amp;L106&amp;" "&amp;M106</f>
        <v>N105 ( WIRE 1042 ) X6707.0463927545 Y604.928270654017 G111</v>
      </c>
    </row>
    <row r="107" customFormat="false" ht="13.8" hidden="false" customHeight="false" outlineLevel="0" collapsed="false">
      <c r="D107" s="1" t="n">
        <f aca="false">D106+$B$6</f>
        <v>1041</v>
      </c>
      <c r="E107" s="1" t="n">
        <f aca="false">E106+$B$4</f>
        <v>6704.32183883868</v>
      </c>
      <c r="F107" s="1" t="n">
        <f aca="false">F106+$B$5</f>
        <v>608.719888641075</v>
      </c>
      <c r="I107" s="1" t="n">
        <v>106</v>
      </c>
      <c r="J107" s="1" t="str">
        <f aca="false">"( WIRE "&amp;D107&amp;" )"</f>
        <v>( WIRE 1041 )</v>
      </c>
      <c r="K107" s="1" t="str">
        <f aca="false">"X"&amp;$E107</f>
        <v>X6704.32183883868</v>
      </c>
      <c r="L107" s="1" t="str">
        <f aca="false">"Y"&amp;F107</f>
        <v>Y608.719888641075</v>
      </c>
      <c r="M107" s="1" t="str">
        <f aca="false">"G111"</f>
        <v>G111</v>
      </c>
      <c r="O107" s="4" t="str">
        <f aca="false">"N"&amp;I107&amp;" "&amp;J107&amp;" "&amp;K107&amp;" "&amp;L107&amp;" "&amp;M107</f>
        <v>N106 ( WIRE 1041 ) X6704.32183883868 Y608.719888641075 G111</v>
      </c>
    </row>
    <row r="108" customFormat="false" ht="13.8" hidden="false" customHeight="false" outlineLevel="0" collapsed="false">
      <c r="D108" s="1" t="n">
        <f aca="false">D107+$B$6</f>
        <v>1040</v>
      </c>
      <c r="E108" s="1" t="n">
        <f aca="false">E107+$B$4</f>
        <v>6701.59728492286</v>
      </c>
      <c r="F108" s="1" t="n">
        <f aca="false">F107+$B$5</f>
        <v>612.511506628133</v>
      </c>
      <c r="I108" s="4" t="n">
        <v>107</v>
      </c>
      <c r="J108" s="1" t="str">
        <f aca="false">"( WIRE "&amp;D108&amp;" )"</f>
        <v>( WIRE 1040 )</v>
      </c>
      <c r="K108" s="1" t="str">
        <f aca="false">"X"&amp;$E108</f>
        <v>X6701.59728492286</v>
      </c>
      <c r="L108" s="1" t="str">
        <f aca="false">"Y"&amp;F108</f>
        <v>Y612.511506628133</v>
      </c>
      <c r="M108" s="1" t="str">
        <f aca="false">"G111"</f>
        <v>G111</v>
      </c>
      <c r="O108" s="4" t="str">
        <f aca="false">"N"&amp;I108&amp;" "&amp;J108&amp;" "&amp;K108&amp;" "&amp;L108&amp;" "&amp;M108</f>
        <v>N107 ( WIRE 1040 ) X6701.59728492286 Y612.511506628133 G111</v>
      </c>
    </row>
    <row r="109" customFormat="false" ht="13.8" hidden="false" customHeight="false" outlineLevel="0" collapsed="false">
      <c r="D109" s="1" t="n">
        <f aca="false">D108+$B$6</f>
        <v>1039</v>
      </c>
      <c r="E109" s="1" t="n">
        <f aca="false">E108+$B$4</f>
        <v>6698.87273100704</v>
      </c>
      <c r="F109" s="1" t="n">
        <f aca="false">F108+$B$5</f>
        <v>616.303124615191</v>
      </c>
      <c r="I109" s="1" t="n">
        <v>108</v>
      </c>
      <c r="J109" s="1" t="str">
        <f aca="false">"( WIRE "&amp;D109&amp;" )"</f>
        <v>( WIRE 1039 )</v>
      </c>
      <c r="K109" s="1" t="str">
        <f aca="false">"X"&amp;$E109</f>
        <v>X6698.87273100704</v>
      </c>
      <c r="L109" s="1" t="str">
        <f aca="false">"Y"&amp;F109</f>
        <v>Y616.303124615191</v>
      </c>
      <c r="M109" s="1" t="str">
        <f aca="false">"G111"</f>
        <v>G111</v>
      </c>
      <c r="O109" s="4" t="str">
        <f aca="false">"N"&amp;I109&amp;" "&amp;J109&amp;" "&amp;K109&amp;" "&amp;L109&amp;" "&amp;M109</f>
        <v>N108 ( WIRE 1039 ) X6698.87273100704 Y616.303124615191 G111</v>
      </c>
    </row>
    <row r="110" customFormat="false" ht="13.8" hidden="false" customHeight="false" outlineLevel="0" collapsed="false">
      <c r="D110" s="1" t="n">
        <f aca="false">D109+$B$6</f>
        <v>1038</v>
      </c>
      <c r="E110" s="1" t="n">
        <f aca="false">E109+$B$4</f>
        <v>6696.14817709122</v>
      </c>
      <c r="F110" s="1" t="n">
        <f aca="false">F109+$B$5</f>
        <v>620.094742602249</v>
      </c>
      <c r="I110" s="4" t="n">
        <v>109</v>
      </c>
      <c r="J110" s="1" t="str">
        <f aca="false">"( WIRE "&amp;D110&amp;" )"</f>
        <v>( WIRE 1038 )</v>
      </c>
      <c r="K110" s="1" t="str">
        <f aca="false">"X"&amp;$E110</f>
        <v>X6696.14817709122</v>
      </c>
      <c r="L110" s="1" t="str">
        <f aca="false">"Y"&amp;F110</f>
        <v>Y620.094742602249</v>
      </c>
      <c r="M110" s="1" t="str">
        <f aca="false">"G111"</f>
        <v>G111</v>
      </c>
      <c r="O110" s="4" t="str">
        <f aca="false">"N"&amp;I110&amp;" "&amp;J110&amp;" "&amp;K110&amp;" "&amp;L110&amp;" "&amp;M110</f>
        <v>N109 ( WIRE 1038 ) X6696.14817709122 Y620.094742602249 G111</v>
      </c>
    </row>
    <row r="111" customFormat="false" ht="13.8" hidden="false" customHeight="false" outlineLevel="0" collapsed="false">
      <c r="D111" s="1" t="n">
        <f aca="false">D110+$B$6</f>
        <v>1037</v>
      </c>
      <c r="E111" s="1" t="n">
        <f aca="false">E110+$B$4</f>
        <v>6693.42362317539</v>
      </c>
      <c r="F111" s="1" t="n">
        <f aca="false">F110+$B$5</f>
        <v>623.886360589307</v>
      </c>
      <c r="I111" s="1" t="n">
        <v>110</v>
      </c>
      <c r="J111" s="1" t="str">
        <f aca="false">"( WIRE "&amp;D111&amp;" )"</f>
        <v>( WIRE 1037 )</v>
      </c>
      <c r="K111" s="1" t="str">
        <f aca="false">"X"&amp;$E111</f>
        <v>X6693.42362317539</v>
      </c>
      <c r="L111" s="1" t="str">
        <f aca="false">"Y"&amp;F111</f>
        <v>Y623.886360589307</v>
      </c>
      <c r="M111" s="1" t="str">
        <f aca="false">"G111"</f>
        <v>G111</v>
      </c>
      <c r="O111" s="4" t="str">
        <f aca="false">"N"&amp;I111&amp;" "&amp;J111&amp;" "&amp;K111&amp;" "&amp;L111&amp;" "&amp;M111</f>
        <v>N110 ( WIRE 1037 ) X6693.42362317539 Y623.886360589307 G111</v>
      </c>
    </row>
    <row r="112" customFormat="false" ht="13.8" hidden="false" customHeight="false" outlineLevel="0" collapsed="false">
      <c r="D112" s="1" t="n">
        <f aca="false">D111+$B$6</f>
        <v>1036</v>
      </c>
      <c r="E112" s="1" t="n">
        <f aca="false">E111+$B$4</f>
        <v>6690.69906925957</v>
      </c>
      <c r="F112" s="1" t="n">
        <f aca="false">F111+$B$5</f>
        <v>627.677978576365</v>
      </c>
      <c r="I112" s="4" t="n">
        <v>111</v>
      </c>
      <c r="J112" s="1" t="str">
        <f aca="false">"( WIRE "&amp;D112&amp;" )"</f>
        <v>( WIRE 1036 )</v>
      </c>
      <c r="K112" s="1" t="str">
        <f aca="false">"X"&amp;$E112</f>
        <v>X6690.69906925957</v>
      </c>
      <c r="L112" s="1" t="str">
        <f aca="false">"Y"&amp;F112</f>
        <v>Y627.677978576364</v>
      </c>
      <c r="M112" s="1" t="str">
        <f aca="false">"G111"</f>
        <v>G111</v>
      </c>
      <c r="O112" s="4" t="str">
        <f aca="false">"N"&amp;I112&amp;" "&amp;J112&amp;" "&amp;K112&amp;" "&amp;L112&amp;" "&amp;M112</f>
        <v>N111 ( WIRE 1036 ) X6690.69906925957 Y627.677978576364 G111</v>
      </c>
    </row>
    <row r="113" customFormat="false" ht="13.8" hidden="false" customHeight="false" outlineLevel="0" collapsed="false">
      <c r="D113" s="1" t="n">
        <f aca="false">D112+$B$6</f>
        <v>1035</v>
      </c>
      <c r="E113" s="1" t="n">
        <f aca="false">E112+$B$4</f>
        <v>6687.97451534375</v>
      </c>
      <c r="F113" s="1" t="n">
        <f aca="false">F112+$B$5</f>
        <v>631.469596563422</v>
      </c>
      <c r="I113" s="1" t="n">
        <v>112</v>
      </c>
      <c r="J113" s="1" t="str">
        <f aca="false">"( WIRE "&amp;D113&amp;" )"</f>
        <v>( WIRE 1035 )</v>
      </c>
      <c r="K113" s="1" t="str">
        <f aca="false">"X"&amp;$E113</f>
        <v>X6687.97451534375</v>
      </c>
      <c r="L113" s="1" t="str">
        <f aca="false">"Y"&amp;F113</f>
        <v>Y631.469596563422</v>
      </c>
      <c r="M113" s="1" t="str">
        <f aca="false">"G111"</f>
        <v>G111</v>
      </c>
      <c r="O113" s="4" t="str">
        <f aca="false">"N"&amp;I113&amp;" "&amp;J113&amp;" "&amp;K113&amp;" "&amp;L113&amp;" "&amp;M113</f>
        <v>N112 ( WIRE 1035 ) X6687.97451534375 Y631.469596563422 G111</v>
      </c>
    </row>
    <row r="114" customFormat="false" ht="13.8" hidden="false" customHeight="false" outlineLevel="0" collapsed="false">
      <c r="D114" s="1" t="n">
        <f aca="false">D113+$B$6</f>
        <v>1034</v>
      </c>
      <c r="E114" s="1" t="n">
        <f aca="false">E113+$B$4</f>
        <v>6685.24996142793</v>
      </c>
      <c r="F114" s="1" t="n">
        <f aca="false">F113+$B$5</f>
        <v>635.26121455048</v>
      </c>
      <c r="I114" s="4" t="n">
        <v>113</v>
      </c>
      <c r="J114" s="1" t="str">
        <f aca="false">"( WIRE "&amp;D114&amp;" )"</f>
        <v>( WIRE 1034 )</v>
      </c>
      <c r="K114" s="1" t="str">
        <f aca="false">"X"&amp;$E114</f>
        <v>X6685.24996142793</v>
      </c>
      <c r="L114" s="1" t="str">
        <f aca="false">"Y"&amp;F114</f>
        <v>Y635.26121455048</v>
      </c>
      <c r="M114" s="1" t="str">
        <f aca="false">"G111"</f>
        <v>G111</v>
      </c>
      <c r="O114" s="4" t="str">
        <f aca="false">"N"&amp;I114&amp;" "&amp;J114&amp;" "&amp;K114&amp;" "&amp;L114&amp;" "&amp;M114</f>
        <v>N113 ( WIRE 1034 ) X6685.24996142793 Y635.26121455048 G111</v>
      </c>
    </row>
    <row r="115" customFormat="false" ht="13.8" hidden="false" customHeight="false" outlineLevel="0" collapsed="false">
      <c r="D115" s="1" t="n">
        <f aca="false">D114+$B$6</f>
        <v>1033</v>
      </c>
      <c r="E115" s="1" t="n">
        <f aca="false">E114+$B$4</f>
        <v>6682.52540751211</v>
      </c>
      <c r="F115" s="1" t="n">
        <f aca="false">F114+$B$5</f>
        <v>639.052832537538</v>
      </c>
      <c r="I115" s="1" t="n">
        <v>114</v>
      </c>
      <c r="J115" s="1" t="str">
        <f aca="false">"( WIRE "&amp;D115&amp;" )"</f>
        <v>( WIRE 1033 )</v>
      </c>
      <c r="K115" s="1" t="str">
        <f aca="false">"X"&amp;$E115</f>
        <v>X6682.52540751211</v>
      </c>
      <c r="L115" s="1" t="str">
        <f aca="false">"Y"&amp;F115</f>
        <v>Y639.052832537538</v>
      </c>
      <c r="M115" s="1" t="str">
        <f aca="false">"G111"</f>
        <v>G111</v>
      </c>
      <c r="O115" s="4" t="str">
        <f aca="false">"N"&amp;I115&amp;" "&amp;J115&amp;" "&amp;K115&amp;" "&amp;L115&amp;" "&amp;M115</f>
        <v>N114 ( WIRE 1033 ) X6682.52540751211 Y639.052832537538 G111</v>
      </c>
    </row>
    <row r="116" customFormat="false" ht="13.8" hidden="false" customHeight="false" outlineLevel="0" collapsed="false">
      <c r="D116" s="1" t="n">
        <f aca="false">D115+$B$6</f>
        <v>1032</v>
      </c>
      <c r="E116" s="1" t="n">
        <f aca="false">E115+$B$4</f>
        <v>6679.80085359628</v>
      </c>
      <c r="F116" s="1" t="n">
        <f aca="false">F115+$B$5</f>
        <v>642.844450524596</v>
      </c>
      <c r="I116" s="4" t="n">
        <v>115</v>
      </c>
      <c r="J116" s="1" t="str">
        <f aca="false">"( WIRE "&amp;D116&amp;" )"</f>
        <v>( WIRE 1032 )</v>
      </c>
      <c r="K116" s="1" t="str">
        <f aca="false">"X"&amp;$E116</f>
        <v>X6679.80085359628</v>
      </c>
      <c r="L116" s="1" t="str">
        <f aca="false">"Y"&amp;F116</f>
        <v>Y642.844450524596</v>
      </c>
      <c r="M116" s="1" t="str">
        <f aca="false">"G111"</f>
        <v>G111</v>
      </c>
      <c r="O116" s="4" t="str">
        <f aca="false">"N"&amp;I116&amp;" "&amp;J116&amp;" "&amp;K116&amp;" "&amp;L116&amp;" "&amp;M116</f>
        <v>N115 ( WIRE 1032 ) X6679.80085359628 Y642.844450524596 G111</v>
      </c>
    </row>
    <row r="117" customFormat="false" ht="13.8" hidden="false" customHeight="false" outlineLevel="0" collapsed="false">
      <c r="D117" s="1" t="n">
        <f aca="false">D116+$B$6</f>
        <v>1031</v>
      </c>
      <c r="E117" s="1" t="n">
        <f aca="false">E116+$B$4</f>
        <v>6677.07629968046</v>
      </c>
      <c r="F117" s="1" t="n">
        <f aca="false">F116+$B$5</f>
        <v>646.636068511654</v>
      </c>
      <c r="I117" s="1" t="n">
        <v>116</v>
      </c>
      <c r="J117" s="1" t="str">
        <f aca="false">"( WIRE "&amp;D117&amp;" )"</f>
        <v>( WIRE 1031 )</v>
      </c>
      <c r="K117" s="1" t="str">
        <f aca="false">"X"&amp;$E117</f>
        <v>X6677.07629968046</v>
      </c>
      <c r="L117" s="1" t="str">
        <f aca="false">"Y"&amp;F117</f>
        <v>Y646.636068511654</v>
      </c>
      <c r="M117" s="1" t="str">
        <f aca="false">"G111"</f>
        <v>G111</v>
      </c>
      <c r="O117" s="4" t="str">
        <f aca="false">"N"&amp;I117&amp;" "&amp;J117&amp;" "&amp;K117&amp;" "&amp;L117&amp;" "&amp;M117</f>
        <v>N116 ( WIRE 1031 ) X6677.07629968046 Y646.636068511654 G111</v>
      </c>
    </row>
    <row r="118" customFormat="false" ht="13.8" hidden="false" customHeight="false" outlineLevel="0" collapsed="false">
      <c r="D118" s="1" t="n">
        <f aca="false">D117+$B$6</f>
        <v>1030</v>
      </c>
      <c r="E118" s="1" t="n">
        <f aca="false">E117+$B$4</f>
        <v>6674.35174576464</v>
      </c>
      <c r="F118" s="1" t="n">
        <f aca="false">F117+$B$5</f>
        <v>650.427686498712</v>
      </c>
      <c r="I118" s="4" t="n">
        <v>117</v>
      </c>
      <c r="J118" s="1" t="str">
        <f aca="false">"( WIRE "&amp;D118&amp;" )"</f>
        <v>( WIRE 1030 )</v>
      </c>
      <c r="K118" s="1" t="str">
        <f aca="false">"X"&amp;$E118</f>
        <v>X6674.35174576464</v>
      </c>
      <c r="L118" s="1" t="str">
        <f aca="false">"Y"&amp;F118</f>
        <v>Y650.427686498712</v>
      </c>
      <c r="M118" s="1" t="str">
        <f aca="false">"G111"</f>
        <v>G111</v>
      </c>
      <c r="O118" s="4" t="str">
        <f aca="false">"N"&amp;I118&amp;" "&amp;J118&amp;" "&amp;K118&amp;" "&amp;L118&amp;" "&amp;M118</f>
        <v>N117 ( WIRE 1030 ) X6674.35174576464 Y650.427686498712 G111</v>
      </c>
    </row>
    <row r="119" customFormat="false" ht="13.8" hidden="false" customHeight="false" outlineLevel="0" collapsed="false">
      <c r="D119" s="1" t="n">
        <f aca="false">D118+$B$6</f>
        <v>1029</v>
      </c>
      <c r="E119" s="1" t="n">
        <f aca="false">E118+$B$4</f>
        <v>6671.62719184882</v>
      </c>
      <c r="F119" s="1" t="n">
        <f aca="false">F118+$B$5</f>
        <v>654.219304485769</v>
      </c>
      <c r="I119" s="1" t="n">
        <v>118</v>
      </c>
      <c r="J119" s="1" t="str">
        <f aca="false">"( WIRE "&amp;D119&amp;" )"</f>
        <v>( WIRE 1029 )</v>
      </c>
      <c r="K119" s="1" t="str">
        <f aca="false">"X"&amp;$E119</f>
        <v>X6671.62719184882</v>
      </c>
      <c r="L119" s="1" t="str">
        <f aca="false">"Y"&amp;F119</f>
        <v>Y654.219304485769</v>
      </c>
      <c r="M119" s="1" t="str">
        <f aca="false">"G111"</f>
        <v>G111</v>
      </c>
      <c r="O119" s="4" t="str">
        <f aca="false">"N"&amp;I119&amp;" "&amp;J119&amp;" "&amp;K119&amp;" "&amp;L119&amp;" "&amp;M119</f>
        <v>N118 ( WIRE 1029 ) X6671.62719184882 Y654.219304485769 G111</v>
      </c>
    </row>
    <row r="120" customFormat="false" ht="13.8" hidden="false" customHeight="false" outlineLevel="0" collapsed="false">
      <c r="D120" s="1" t="n">
        <f aca="false">D119+$B$6</f>
        <v>1028</v>
      </c>
      <c r="E120" s="1" t="n">
        <f aca="false">E119+$B$4</f>
        <v>6668.902637933</v>
      </c>
      <c r="F120" s="1" t="n">
        <f aca="false">F119+$B$5</f>
        <v>658.010922472827</v>
      </c>
      <c r="I120" s="4" t="n">
        <v>119</v>
      </c>
      <c r="J120" s="1" t="str">
        <f aca="false">"( WIRE "&amp;D120&amp;" )"</f>
        <v>( WIRE 1028 )</v>
      </c>
      <c r="K120" s="1" t="str">
        <f aca="false">"X"&amp;$E120</f>
        <v>X6668.902637933</v>
      </c>
      <c r="L120" s="1" t="str">
        <f aca="false">"Y"&amp;F120</f>
        <v>Y658.010922472827</v>
      </c>
      <c r="M120" s="1" t="str">
        <f aca="false">"G111"</f>
        <v>G111</v>
      </c>
      <c r="O120" s="4" t="str">
        <f aca="false">"N"&amp;I120&amp;" "&amp;J120&amp;" "&amp;K120&amp;" "&amp;L120&amp;" "&amp;M120</f>
        <v>N119 ( WIRE 1028 ) X6668.902637933 Y658.010922472827 G111</v>
      </c>
    </row>
    <row r="121" customFormat="false" ht="13.8" hidden="false" customHeight="false" outlineLevel="0" collapsed="false">
      <c r="D121" s="1" t="n">
        <f aca="false">D120+$B$6</f>
        <v>1027</v>
      </c>
      <c r="E121" s="1" t="n">
        <f aca="false">E120+$B$4</f>
        <v>6666.17808401717</v>
      </c>
      <c r="F121" s="1" t="n">
        <f aca="false">F120+$B$5</f>
        <v>661.802540459885</v>
      </c>
      <c r="I121" s="1" t="n">
        <v>120</v>
      </c>
      <c r="J121" s="1" t="str">
        <f aca="false">"( WIRE "&amp;D121&amp;" )"</f>
        <v>( WIRE 1027 )</v>
      </c>
      <c r="K121" s="1" t="str">
        <f aca="false">"X"&amp;$E121</f>
        <v>X6666.17808401717</v>
      </c>
      <c r="L121" s="1" t="str">
        <f aca="false">"Y"&amp;F121</f>
        <v>Y661.802540459885</v>
      </c>
      <c r="M121" s="1" t="str">
        <f aca="false">"G111"</f>
        <v>G111</v>
      </c>
      <c r="O121" s="4" t="str">
        <f aca="false">"N"&amp;I121&amp;" "&amp;J121&amp;" "&amp;K121&amp;" "&amp;L121&amp;" "&amp;M121</f>
        <v>N120 ( WIRE 1027 ) X6666.17808401717 Y661.802540459885 G111</v>
      </c>
    </row>
    <row r="122" customFormat="false" ht="13.8" hidden="false" customHeight="false" outlineLevel="0" collapsed="false">
      <c r="D122" s="1" t="n">
        <f aca="false">D121+$B$6</f>
        <v>1026</v>
      </c>
      <c r="E122" s="1" t="n">
        <f aca="false">E121+$B$4</f>
        <v>6663.45353010135</v>
      </c>
      <c r="F122" s="1" t="n">
        <f aca="false">F121+$B$5</f>
        <v>665.594158446943</v>
      </c>
      <c r="I122" s="4" t="n">
        <v>121</v>
      </c>
      <c r="J122" s="1" t="str">
        <f aca="false">"( WIRE "&amp;D122&amp;" )"</f>
        <v>( WIRE 1026 )</v>
      </c>
      <c r="K122" s="1" t="str">
        <f aca="false">"X"&amp;$E122</f>
        <v>X6663.45353010135</v>
      </c>
      <c r="L122" s="1" t="str">
        <f aca="false">"Y"&amp;F122</f>
        <v>Y665.594158446943</v>
      </c>
      <c r="M122" s="1" t="str">
        <f aca="false">"G111"</f>
        <v>G111</v>
      </c>
      <c r="O122" s="4" t="str">
        <f aca="false">"N"&amp;I122&amp;" "&amp;J122&amp;" "&amp;K122&amp;" "&amp;L122&amp;" "&amp;M122</f>
        <v>N121 ( WIRE 1026 ) X6663.45353010135 Y665.594158446943 G111</v>
      </c>
    </row>
    <row r="123" customFormat="false" ht="13.8" hidden="false" customHeight="false" outlineLevel="0" collapsed="false">
      <c r="D123" s="1" t="n">
        <f aca="false">D122+$B$6</f>
        <v>1025</v>
      </c>
      <c r="E123" s="1" t="n">
        <f aca="false">E122+$B$4</f>
        <v>6660.72897618553</v>
      </c>
      <c r="F123" s="1" t="n">
        <f aca="false">F122+$B$5</f>
        <v>669.385776434001</v>
      </c>
      <c r="I123" s="1" t="n">
        <v>122</v>
      </c>
      <c r="J123" s="1" t="str">
        <f aca="false">"( WIRE "&amp;D123&amp;" )"</f>
        <v>( WIRE 1025 )</v>
      </c>
      <c r="K123" s="1" t="str">
        <f aca="false">"X"&amp;$E123</f>
        <v>X6660.72897618553</v>
      </c>
      <c r="L123" s="1" t="str">
        <f aca="false">"Y"&amp;F123</f>
        <v>Y669.385776434001</v>
      </c>
      <c r="M123" s="1" t="str">
        <f aca="false">"G111"</f>
        <v>G111</v>
      </c>
      <c r="O123" s="4" t="str">
        <f aca="false">"N"&amp;I123&amp;" "&amp;J123&amp;" "&amp;K123&amp;" "&amp;L123&amp;" "&amp;M123</f>
        <v>N122 ( WIRE 1025 ) X6660.72897618553 Y669.385776434001 G111</v>
      </c>
    </row>
    <row r="124" customFormat="false" ht="13.8" hidden="false" customHeight="false" outlineLevel="0" collapsed="false">
      <c r="D124" s="1" t="n">
        <f aca="false">D123+$B$6</f>
        <v>1024</v>
      </c>
      <c r="E124" s="1" t="n">
        <f aca="false">E123+$B$4</f>
        <v>6658.00442226971</v>
      </c>
      <c r="F124" s="1" t="n">
        <f aca="false">F123+$B$5</f>
        <v>673.177394421059</v>
      </c>
      <c r="I124" s="4" t="n">
        <v>123</v>
      </c>
      <c r="J124" s="1" t="str">
        <f aca="false">"( WIRE "&amp;D124&amp;" )"</f>
        <v>( WIRE 1024 )</v>
      </c>
      <c r="K124" s="1" t="str">
        <f aca="false">"X"&amp;$E124</f>
        <v>X6658.00442226971</v>
      </c>
      <c r="L124" s="1" t="str">
        <f aca="false">"Y"&amp;F124</f>
        <v>Y673.177394421059</v>
      </c>
      <c r="M124" s="1" t="str">
        <f aca="false">"G111"</f>
        <v>G111</v>
      </c>
      <c r="O124" s="4" t="str">
        <f aca="false">"N"&amp;I124&amp;" "&amp;J124&amp;" "&amp;K124&amp;" "&amp;L124&amp;" "&amp;M124</f>
        <v>N123 ( WIRE 1024 ) X6658.00442226971 Y673.177394421059 G111</v>
      </c>
    </row>
    <row r="125" customFormat="false" ht="13.8" hidden="false" customHeight="false" outlineLevel="0" collapsed="false">
      <c r="D125" s="1" t="n">
        <f aca="false">D124+$B$6</f>
        <v>1023</v>
      </c>
      <c r="E125" s="1" t="n">
        <f aca="false">E124+$B$4</f>
        <v>6655.27986835389</v>
      </c>
      <c r="F125" s="1" t="n">
        <f aca="false">F124+$B$5</f>
        <v>676.969012408117</v>
      </c>
      <c r="I125" s="1" t="n">
        <v>124</v>
      </c>
      <c r="J125" s="1" t="str">
        <f aca="false">"( WIRE "&amp;D125&amp;" )"</f>
        <v>( WIRE 1023 )</v>
      </c>
      <c r="K125" s="1" t="str">
        <f aca="false">"X"&amp;$E125</f>
        <v>X6655.27986835388</v>
      </c>
      <c r="L125" s="1" t="str">
        <f aca="false">"Y"&amp;F125</f>
        <v>Y676.969012408117</v>
      </c>
      <c r="M125" s="1" t="str">
        <f aca="false">"G111"</f>
        <v>G111</v>
      </c>
      <c r="O125" s="4" t="str">
        <f aca="false">"N"&amp;I125&amp;" "&amp;J125&amp;" "&amp;K125&amp;" "&amp;L125&amp;" "&amp;M125</f>
        <v>N124 ( WIRE 1023 ) X6655.27986835388 Y676.969012408117 G111</v>
      </c>
    </row>
    <row r="126" customFormat="false" ht="13.8" hidden="false" customHeight="false" outlineLevel="0" collapsed="false">
      <c r="D126" s="1" t="n">
        <f aca="false">D125+$B$6</f>
        <v>1022</v>
      </c>
      <c r="E126" s="1" t="n">
        <f aca="false">E125+$B$4</f>
        <v>6652.55531443806</v>
      </c>
      <c r="F126" s="1" t="n">
        <f aca="false">F125+$B$5</f>
        <v>680.760630395175</v>
      </c>
      <c r="I126" s="4" t="n">
        <v>125</v>
      </c>
      <c r="J126" s="1" t="str">
        <f aca="false">"( WIRE "&amp;D126&amp;" )"</f>
        <v>( WIRE 1022 )</v>
      </c>
      <c r="K126" s="1" t="str">
        <f aca="false">"X"&amp;$E126</f>
        <v>X6652.55531443806</v>
      </c>
      <c r="L126" s="1" t="str">
        <f aca="false">"Y"&amp;F126</f>
        <v>Y680.760630395175</v>
      </c>
      <c r="M126" s="1" t="str">
        <f aca="false">"G111"</f>
        <v>G111</v>
      </c>
      <c r="O126" s="4" t="str">
        <f aca="false">"N"&amp;I126&amp;" "&amp;J126&amp;" "&amp;K126&amp;" "&amp;L126&amp;" "&amp;M126</f>
        <v>N125 ( WIRE 1022 ) X6652.55531443806 Y680.760630395175 G111</v>
      </c>
    </row>
    <row r="127" customFormat="false" ht="13.8" hidden="false" customHeight="false" outlineLevel="0" collapsed="false">
      <c r="D127" s="1" t="n">
        <f aca="false">D126+$B$6</f>
        <v>1021</v>
      </c>
      <c r="E127" s="1" t="n">
        <f aca="false">E126+$B$4</f>
        <v>6649.83076052224</v>
      </c>
      <c r="F127" s="1" t="n">
        <f aca="false">F126+$B$5</f>
        <v>684.552248382232</v>
      </c>
      <c r="I127" s="1" t="n">
        <v>126</v>
      </c>
      <c r="J127" s="1" t="str">
        <f aca="false">"( WIRE "&amp;D127&amp;" )"</f>
        <v>( WIRE 1021 )</v>
      </c>
      <c r="K127" s="1" t="str">
        <f aca="false">"X"&amp;$E127</f>
        <v>X6649.83076052224</v>
      </c>
      <c r="L127" s="1" t="str">
        <f aca="false">"Y"&amp;F127</f>
        <v>Y684.552248382232</v>
      </c>
      <c r="M127" s="1" t="str">
        <f aca="false">"G111"</f>
        <v>G111</v>
      </c>
      <c r="O127" s="4" t="str">
        <f aca="false">"N"&amp;I127&amp;" "&amp;J127&amp;" "&amp;K127&amp;" "&amp;L127&amp;" "&amp;M127</f>
        <v>N126 ( WIRE 1021 ) X6649.83076052224 Y684.552248382232 G111</v>
      </c>
    </row>
    <row r="128" customFormat="false" ht="13.8" hidden="false" customHeight="false" outlineLevel="0" collapsed="false">
      <c r="D128" s="1" t="n">
        <f aca="false">D127+$B$6</f>
        <v>1020</v>
      </c>
      <c r="E128" s="1" t="n">
        <f aca="false">E127+$B$4</f>
        <v>6647.10620660642</v>
      </c>
      <c r="F128" s="1" t="n">
        <f aca="false">F127+$B$5</f>
        <v>688.34386636929</v>
      </c>
      <c r="I128" s="4" t="n">
        <v>127</v>
      </c>
      <c r="J128" s="1" t="str">
        <f aca="false">"( WIRE "&amp;D128&amp;" )"</f>
        <v>( WIRE 1020 )</v>
      </c>
      <c r="K128" s="1" t="str">
        <f aca="false">"X"&amp;$E128</f>
        <v>X6647.10620660642</v>
      </c>
      <c r="L128" s="1" t="str">
        <f aca="false">"Y"&amp;F128</f>
        <v>Y688.34386636929</v>
      </c>
      <c r="M128" s="1" t="str">
        <f aca="false">"G111"</f>
        <v>G111</v>
      </c>
      <c r="O128" s="4" t="str">
        <f aca="false">"N"&amp;I128&amp;" "&amp;J128&amp;" "&amp;K128&amp;" "&amp;L128&amp;" "&amp;M128</f>
        <v>N127 ( WIRE 1020 ) X6647.10620660642 Y688.34386636929 G111</v>
      </c>
    </row>
    <row r="129" customFormat="false" ht="13.8" hidden="false" customHeight="false" outlineLevel="0" collapsed="false">
      <c r="D129" s="1" t="n">
        <f aca="false">D128+$B$6</f>
        <v>1019</v>
      </c>
      <c r="E129" s="1" t="n">
        <f aca="false">E128+$B$4</f>
        <v>6644.3816526906</v>
      </c>
      <c r="F129" s="1" t="n">
        <f aca="false">F128+$B$5</f>
        <v>692.135484356348</v>
      </c>
      <c r="I129" s="1" t="n">
        <v>128</v>
      </c>
      <c r="J129" s="1" t="str">
        <f aca="false">"( WIRE "&amp;D129&amp;" )"</f>
        <v>( WIRE 1019 )</v>
      </c>
      <c r="K129" s="1" t="str">
        <f aca="false">"X"&amp;$E129</f>
        <v>X6644.3816526906</v>
      </c>
      <c r="L129" s="1" t="str">
        <f aca="false">"Y"&amp;F129</f>
        <v>Y692.135484356348</v>
      </c>
      <c r="M129" s="1" t="str">
        <f aca="false">"G111"</f>
        <v>G111</v>
      </c>
      <c r="O129" s="4" t="str">
        <f aca="false">"N"&amp;I129&amp;" "&amp;J129&amp;" "&amp;K129&amp;" "&amp;L129&amp;" "&amp;M129</f>
        <v>N128 ( WIRE 1019 ) X6644.3816526906 Y692.135484356348 G111</v>
      </c>
    </row>
    <row r="130" customFormat="false" ht="13.8" hidden="false" customHeight="false" outlineLevel="0" collapsed="false">
      <c r="D130" s="1" t="n">
        <f aca="false">D129+$B$6</f>
        <v>1018</v>
      </c>
      <c r="E130" s="1" t="n">
        <f aca="false">E129+$B$4</f>
        <v>6641.65709877477</v>
      </c>
      <c r="F130" s="1" t="n">
        <f aca="false">F129+$B$5</f>
        <v>695.927102343406</v>
      </c>
      <c r="I130" s="4" t="n">
        <v>129</v>
      </c>
      <c r="J130" s="1" t="str">
        <f aca="false">"( WIRE "&amp;D130&amp;" )"</f>
        <v>( WIRE 1018 )</v>
      </c>
      <c r="K130" s="1" t="str">
        <f aca="false">"X"&amp;$E130</f>
        <v>X6641.65709877477</v>
      </c>
      <c r="L130" s="1" t="str">
        <f aca="false">"Y"&amp;F130</f>
        <v>Y695.927102343406</v>
      </c>
      <c r="M130" s="1" t="str">
        <f aca="false">"G111"</f>
        <v>G111</v>
      </c>
      <c r="O130" s="4" t="str">
        <f aca="false">"N"&amp;I130&amp;" "&amp;J130&amp;" "&amp;K130&amp;" "&amp;L130&amp;" "&amp;M130</f>
        <v>N129 ( WIRE 1018 ) X6641.65709877477 Y695.927102343406 G111</v>
      </c>
    </row>
    <row r="131" customFormat="false" ht="13.8" hidden="false" customHeight="false" outlineLevel="0" collapsed="false">
      <c r="D131" s="1" t="n">
        <f aca="false">D130+$B$6</f>
        <v>1017</v>
      </c>
      <c r="E131" s="1" t="n">
        <f aca="false">E130+$B$4</f>
        <v>6638.93254485895</v>
      </c>
      <c r="F131" s="1" t="n">
        <f aca="false">F130+$B$5</f>
        <v>699.718720330464</v>
      </c>
      <c r="I131" s="1" t="n">
        <v>130</v>
      </c>
      <c r="J131" s="1" t="str">
        <f aca="false">"( WIRE "&amp;D131&amp;" )"</f>
        <v>( WIRE 1017 )</v>
      </c>
      <c r="K131" s="1" t="str">
        <f aca="false">"X"&amp;$E131</f>
        <v>X6638.93254485895</v>
      </c>
      <c r="L131" s="1" t="str">
        <f aca="false">"Y"&amp;F131</f>
        <v>Y699.718720330464</v>
      </c>
      <c r="M131" s="1" t="str">
        <f aca="false">"G111"</f>
        <v>G111</v>
      </c>
      <c r="O131" s="4" t="str">
        <f aca="false">"N"&amp;I131&amp;" "&amp;J131&amp;" "&amp;K131&amp;" "&amp;L131&amp;" "&amp;M131</f>
        <v>N130 ( WIRE 1017 ) X6638.93254485895 Y699.718720330464 G111</v>
      </c>
    </row>
    <row r="132" customFormat="false" ht="13.8" hidden="false" customHeight="false" outlineLevel="0" collapsed="false">
      <c r="D132" s="1" t="n">
        <f aca="false">D131+$B$6</f>
        <v>1016</v>
      </c>
      <c r="E132" s="1" t="n">
        <f aca="false">E131+$B$4</f>
        <v>6636.20799094313</v>
      </c>
      <c r="F132" s="1" t="n">
        <f aca="false">F131+$B$5</f>
        <v>703.510338317522</v>
      </c>
      <c r="I132" s="4" t="n">
        <v>131</v>
      </c>
      <c r="J132" s="1" t="str">
        <f aca="false">"( WIRE "&amp;D132&amp;" )"</f>
        <v>( WIRE 1016 )</v>
      </c>
      <c r="K132" s="1" t="str">
        <f aca="false">"X"&amp;$E132</f>
        <v>X6636.20799094313</v>
      </c>
      <c r="L132" s="1" t="str">
        <f aca="false">"Y"&amp;F132</f>
        <v>Y703.510338317522</v>
      </c>
      <c r="M132" s="1" t="str">
        <f aca="false">"G111"</f>
        <v>G111</v>
      </c>
      <c r="O132" s="4" t="str">
        <f aca="false">"N"&amp;I132&amp;" "&amp;J132&amp;" "&amp;K132&amp;" "&amp;L132&amp;" "&amp;M132</f>
        <v>N131 ( WIRE 1016 ) X6636.20799094313 Y703.510338317522 G111</v>
      </c>
    </row>
    <row r="133" customFormat="false" ht="13.8" hidden="false" customHeight="false" outlineLevel="0" collapsed="false">
      <c r="D133" s="1" t="n">
        <f aca="false">D132+$B$6</f>
        <v>1015</v>
      </c>
      <c r="E133" s="1" t="n">
        <f aca="false">E132+$B$4</f>
        <v>6633.48343702731</v>
      </c>
      <c r="F133" s="1" t="n">
        <f aca="false">F132+$B$5</f>
        <v>707.30195630458</v>
      </c>
      <c r="I133" s="1" t="n">
        <v>132</v>
      </c>
      <c r="J133" s="1" t="str">
        <f aca="false">"( WIRE "&amp;D133&amp;" )"</f>
        <v>( WIRE 1015 )</v>
      </c>
      <c r="K133" s="1" t="str">
        <f aca="false">"X"&amp;$E133</f>
        <v>X6633.48343702731</v>
      </c>
      <c r="L133" s="1" t="str">
        <f aca="false">"Y"&amp;F133</f>
        <v>Y707.30195630458</v>
      </c>
      <c r="M133" s="1" t="str">
        <f aca="false">"G111"</f>
        <v>G111</v>
      </c>
      <c r="O133" s="4" t="str">
        <f aca="false">"N"&amp;I133&amp;" "&amp;J133&amp;" "&amp;K133&amp;" "&amp;L133&amp;" "&amp;M133</f>
        <v>N132 ( WIRE 1015 ) X6633.48343702731 Y707.30195630458 G111</v>
      </c>
    </row>
    <row r="134" customFormat="false" ht="13.8" hidden="false" customHeight="false" outlineLevel="0" collapsed="false">
      <c r="D134" s="1" t="n">
        <f aca="false">D133+$B$6</f>
        <v>1014</v>
      </c>
      <c r="E134" s="1" t="n">
        <f aca="false">E133+$B$4</f>
        <v>6630.75888311149</v>
      </c>
      <c r="F134" s="1" t="n">
        <f aca="false">F133+$B$5</f>
        <v>711.093574291637</v>
      </c>
      <c r="I134" s="4" t="n">
        <v>133</v>
      </c>
      <c r="J134" s="1" t="str">
        <f aca="false">"( WIRE "&amp;D134&amp;" )"</f>
        <v>( WIRE 1014 )</v>
      </c>
      <c r="K134" s="1" t="str">
        <f aca="false">"X"&amp;$E134</f>
        <v>X6630.75888311149</v>
      </c>
      <c r="L134" s="1" t="str">
        <f aca="false">"Y"&amp;F134</f>
        <v>Y711.093574291637</v>
      </c>
      <c r="M134" s="1" t="str">
        <f aca="false">"G111"</f>
        <v>G111</v>
      </c>
      <c r="O134" s="4" t="str">
        <f aca="false">"N"&amp;I134&amp;" "&amp;J134&amp;" "&amp;K134&amp;" "&amp;L134&amp;" "&amp;M134</f>
        <v>N133 ( WIRE 1014 ) X6630.75888311149 Y711.093574291637 G111</v>
      </c>
    </row>
    <row r="135" customFormat="false" ht="13.8" hidden="false" customHeight="false" outlineLevel="0" collapsed="false">
      <c r="D135" s="1" t="n">
        <f aca="false">D134+$B$6</f>
        <v>1013</v>
      </c>
      <c r="E135" s="1" t="n">
        <f aca="false">E134+$B$4</f>
        <v>6628.03432919566</v>
      </c>
      <c r="F135" s="1" t="n">
        <f aca="false">F134+$B$5</f>
        <v>714.885192278695</v>
      </c>
      <c r="I135" s="1" t="n">
        <v>134</v>
      </c>
      <c r="J135" s="1" t="str">
        <f aca="false">"( WIRE "&amp;D135&amp;" )"</f>
        <v>( WIRE 1013 )</v>
      </c>
      <c r="K135" s="1" t="str">
        <f aca="false">"X"&amp;$E135</f>
        <v>X6628.03432919566</v>
      </c>
      <c r="L135" s="1" t="str">
        <f aca="false">"Y"&amp;F135</f>
        <v>Y714.885192278695</v>
      </c>
      <c r="M135" s="1" t="str">
        <f aca="false">"G111"</f>
        <v>G111</v>
      </c>
      <c r="O135" s="4" t="str">
        <f aca="false">"N"&amp;I135&amp;" "&amp;J135&amp;" "&amp;K135&amp;" "&amp;L135&amp;" "&amp;M135</f>
        <v>N134 ( WIRE 1013 ) X6628.03432919566 Y714.885192278695 G111</v>
      </c>
    </row>
    <row r="136" customFormat="false" ht="13.8" hidden="false" customHeight="false" outlineLevel="0" collapsed="false">
      <c r="D136" s="1" t="n">
        <f aca="false">D135+$B$6</f>
        <v>1012</v>
      </c>
      <c r="E136" s="1" t="n">
        <f aca="false">E135+$B$4</f>
        <v>6625.30977527984</v>
      </c>
      <c r="F136" s="1" t="n">
        <f aca="false">F135+$B$5</f>
        <v>718.676810265753</v>
      </c>
      <c r="I136" s="4" t="n">
        <v>135</v>
      </c>
      <c r="J136" s="1" t="str">
        <f aca="false">"( WIRE "&amp;D136&amp;" )"</f>
        <v>( WIRE 1012 )</v>
      </c>
      <c r="K136" s="1" t="str">
        <f aca="false">"X"&amp;$E136</f>
        <v>X6625.30977527984</v>
      </c>
      <c r="L136" s="1" t="str">
        <f aca="false">"Y"&amp;F136</f>
        <v>Y718.676810265753</v>
      </c>
      <c r="M136" s="1" t="str">
        <f aca="false">"G111"</f>
        <v>G111</v>
      </c>
      <c r="O136" s="4" t="str">
        <f aca="false">"N"&amp;I136&amp;" "&amp;J136&amp;" "&amp;K136&amp;" "&amp;L136&amp;" "&amp;M136</f>
        <v>N135 ( WIRE 1012 ) X6625.30977527984 Y718.676810265753 G111</v>
      </c>
    </row>
    <row r="137" customFormat="false" ht="13.8" hidden="false" customHeight="false" outlineLevel="0" collapsed="false">
      <c r="D137" s="1" t="n">
        <f aca="false">D136+$B$6</f>
        <v>1011</v>
      </c>
      <c r="E137" s="1" t="n">
        <f aca="false">E136+$B$4</f>
        <v>6622.58522136402</v>
      </c>
      <c r="F137" s="1" t="n">
        <f aca="false">F136+$B$5</f>
        <v>722.468428252811</v>
      </c>
      <c r="I137" s="1" t="n">
        <v>136</v>
      </c>
      <c r="J137" s="1" t="str">
        <f aca="false">"( WIRE "&amp;D137&amp;" )"</f>
        <v>( WIRE 1011 )</v>
      </c>
      <c r="K137" s="1" t="str">
        <f aca="false">"X"&amp;$E137</f>
        <v>X6622.58522136402</v>
      </c>
      <c r="L137" s="1" t="str">
        <f aca="false">"Y"&amp;F137</f>
        <v>Y722.468428252811</v>
      </c>
      <c r="M137" s="1" t="str">
        <f aca="false">"G111"</f>
        <v>G111</v>
      </c>
      <c r="O137" s="4" t="str">
        <f aca="false">"N"&amp;I137&amp;" "&amp;J137&amp;" "&amp;K137&amp;" "&amp;L137&amp;" "&amp;M137</f>
        <v>N136 ( WIRE 1011 ) X6622.58522136402 Y722.468428252811 G111</v>
      </c>
    </row>
    <row r="138" customFormat="false" ht="13.8" hidden="false" customHeight="false" outlineLevel="0" collapsed="false">
      <c r="D138" s="1" t="n">
        <f aca="false">D137+$B$6</f>
        <v>1010</v>
      </c>
      <c r="E138" s="1" t="n">
        <f aca="false">E137+$B$4</f>
        <v>6619.8606674482</v>
      </c>
      <c r="F138" s="1" t="n">
        <f aca="false">F137+$B$5</f>
        <v>726.260046239869</v>
      </c>
      <c r="I138" s="4" t="n">
        <v>137</v>
      </c>
      <c r="J138" s="1" t="str">
        <f aca="false">"( WIRE "&amp;D138&amp;" )"</f>
        <v>( WIRE 1010 )</v>
      </c>
      <c r="K138" s="1" t="str">
        <f aca="false">"X"&amp;$E138</f>
        <v>X6619.8606674482</v>
      </c>
      <c r="L138" s="1" t="str">
        <f aca="false">"Y"&amp;F138</f>
        <v>Y726.260046239869</v>
      </c>
      <c r="M138" s="1" t="str">
        <f aca="false">"G111"</f>
        <v>G111</v>
      </c>
      <c r="O138" s="4" t="str">
        <f aca="false">"N"&amp;I138&amp;" "&amp;J138&amp;" "&amp;K138&amp;" "&amp;L138&amp;" "&amp;M138</f>
        <v>N137 ( WIRE 1010 ) X6619.8606674482 Y726.260046239869 G111</v>
      </c>
    </row>
    <row r="139" customFormat="false" ht="13.8" hidden="false" customHeight="false" outlineLevel="0" collapsed="false">
      <c r="D139" s="1" t="n">
        <f aca="false">D138+$B$6</f>
        <v>1009</v>
      </c>
      <c r="E139" s="1" t="n">
        <f aca="false">E138+$B$4</f>
        <v>6617.13611353238</v>
      </c>
      <c r="F139" s="1" t="n">
        <f aca="false">F138+$B$5</f>
        <v>730.051664226927</v>
      </c>
      <c r="I139" s="1" t="n">
        <v>138</v>
      </c>
      <c r="J139" s="1" t="str">
        <f aca="false">"( WIRE "&amp;D139&amp;" )"</f>
        <v>( WIRE 1009 )</v>
      </c>
      <c r="K139" s="1" t="str">
        <f aca="false">"X"&amp;$E139</f>
        <v>X6617.13611353238</v>
      </c>
      <c r="L139" s="1" t="str">
        <f aca="false">"Y"&amp;F139</f>
        <v>Y730.051664226927</v>
      </c>
      <c r="M139" s="1" t="str">
        <f aca="false">"G111"</f>
        <v>G111</v>
      </c>
      <c r="O139" s="4" t="str">
        <f aca="false">"N"&amp;I139&amp;" "&amp;J139&amp;" "&amp;K139&amp;" "&amp;L139&amp;" "&amp;M139</f>
        <v>N138 ( WIRE 1009 ) X6617.13611353238 Y730.051664226927 G111</v>
      </c>
    </row>
    <row r="140" customFormat="false" ht="13.8" hidden="false" customHeight="false" outlineLevel="0" collapsed="false">
      <c r="D140" s="1" t="n">
        <f aca="false">D139+$B$6</f>
        <v>1008</v>
      </c>
      <c r="E140" s="1" t="n">
        <f aca="false">E139+$B$4</f>
        <v>6614.41155961655</v>
      </c>
      <c r="F140" s="1" t="n">
        <f aca="false">F139+$B$5</f>
        <v>733.843282213985</v>
      </c>
      <c r="I140" s="4" t="n">
        <v>139</v>
      </c>
      <c r="J140" s="1" t="str">
        <f aca="false">"( WIRE "&amp;D140&amp;" )"</f>
        <v>( WIRE 1008 )</v>
      </c>
      <c r="K140" s="1" t="str">
        <f aca="false">"X"&amp;$E140</f>
        <v>X6614.41155961655</v>
      </c>
      <c r="L140" s="1" t="str">
        <f aca="false">"Y"&amp;F140</f>
        <v>Y733.843282213985</v>
      </c>
      <c r="M140" s="1" t="str">
        <f aca="false">"G111"</f>
        <v>G111</v>
      </c>
      <c r="O140" s="4" t="str">
        <f aca="false">"N"&amp;I140&amp;" "&amp;J140&amp;" "&amp;K140&amp;" "&amp;L140&amp;" "&amp;M140</f>
        <v>N139 ( WIRE 1008 ) X6614.41155961655 Y733.843282213985 G111</v>
      </c>
    </row>
    <row r="141" customFormat="false" ht="13.8" hidden="false" customHeight="false" outlineLevel="0" collapsed="false">
      <c r="D141" s="1" t="n">
        <f aca="false">D140+$B$6</f>
        <v>1007</v>
      </c>
      <c r="E141" s="1" t="n">
        <f aca="false">E140+$B$4</f>
        <v>6611.68700570073</v>
      </c>
      <c r="F141" s="1" t="n">
        <f aca="false">F140+$B$5</f>
        <v>737.634900201043</v>
      </c>
      <c r="I141" s="1" t="n">
        <v>140</v>
      </c>
      <c r="J141" s="1" t="str">
        <f aca="false">"( WIRE "&amp;D141&amp;" )"</f>
        <v>( WIRE 1007 )</v>
      </c>
      <c r="K141" s="1" t="str">
        <f aca="false">"X"&amp;$E141</f>
        <v>X6611.68700570073</v>
      </c>
      <c r="L141" s="1" t="str">
        <f aca="false">"Y"&amp;F141</f>
        <v>Y737.634900201042</v>
      </c>
      <c r="M141" s="1" t="str">
        <f aca="false">"G111"</f>
        <v>G111</v>
      </c>
      <c r="O141" s="4" t="str">
        <f aca="false">"N"&amp;I141&amp;" "&amp;J141&amp;" "&amp;K141&amp;" "&amp;L141&amp;" "&amp;M141</f>
        <v>N140 ( WIRE 1007 ) X6611.68700570073 Y737.634900201042 G111</v>
      </c>
    </row>
    <row r="142" customFormat="false" ht="13.8" hidden="false" customHeight="false" outlineLevel="0" collapsed="false">
      <c r="D142" s="1" t="n">
        <f aca="false">D141+$B$6</f>
        <v>1006</v>
      </c>
      <c r="E142" s="1" t="n">
        <f aca="false">E141+$B$4</f>
        <v>6608.96245178491</v>
      </c>
      <c r="F142" s="1" t="n">
        <f aca="false">F141+$B$5</f>
        <v>741.4265181881</v>
      </c>
      <c r="I142" s="4" t="n">
        <v>141</v>
      </c>
      <c r="J142" s="1" t="str">
        <f aca="false">"( WIRE "&amp;D142&amp;" )"</f>
        <v>( WIRE 1006 )</v>
      </c>
      <c r="K142" s="1" t="str">
        <f aca="false">"X"&amp;$E142</f>
        <v>X6608.96245178491</v>
      </c>
      <c r="L142" s="1" t="str">
        <f aca="false">"Y"&amp;F142</f>
        <v>Y741.4265181881</v>
      </c>
      <c r="M142" s="1" t="str">
        <f aca="false">"G111"</f>
        <v>G111</v>
      </c>
      <c r="O142" s="4" t="str">
        <f aca="false">"N"&amp;I142&amp;" "&amp;J142&amp;" "&amp;K142&amp;" "&amp;L142&amp;" "&amp;M142</f>
        <v>N141 ( WIRE 1006 ) X6608.96245178491 Y741.4265181881 G111</v>
      </c>
    </row>
    <row r="143" customFormat="false" ht="13.8" hidden="false" customHeight="false" outlineLevel="0" collapsed="false">
      <c r="D143" s="1" t="n">
        <f aca="false">D142+$B$6</f>
        <v>1005</v>
      </c>
      <c r="E143" s="1" t="n">
        <f aca="false">E142+$B$4</f>
        <v>6606.23789786909</v>
      </c>
      <c r="F143" s="1" t="n">
        <f aca="false">F142+$B$5</f>
        <v>745.218136175158</v>
      </c>
      <c r="I143" s="1" t="n">
        <v>142</v>
      </c>
      <c r="J143" s="1" t="str">
        <f aca="false">"( WIRE "&amp;D143&amp;" )"</f>
        <v>( WIRE 1005 )</v>
      </c>
      <c r="K143" s="1" t="str">
        <f aca="false">"X"&amp;$E143</f>
        <v>X6606.23789786909</v>
      </c>
      <c r="L143" s="1" t="str">
        <f aca="false">"Y"&amp;F143</f>
        <v>Y745.218136175158</v>
      </c>
      <c r="M143" s="1" t="str">
        <f aca="false">"G111"</f>
        <v>G111</v>
      </c>
      <c r="O143" s="4" t="str">
        <f aca="false">"N"&amp;I143&amp;" "&amp;J143&amp;" "&amp;K143&amp;" "&amp;L143&amp;" "&amp;M143</f>
        <v>N142 ( WIRE 1005 ) X6606.23789786909 Y745.218136175158 G111</v>
      </c>
    </row>
    <row r="144" customFormat="false" ht="13.8" hidden="false" customHeight="false" outlineLevel="0" collapsed="false">
      <c r="D144" s="1" t="n">
        <f aca="false">D143+$B$6</f>
        <v>1004</v>
      </c>
      <c r="E144" s="1" t="n">
        <f aca="false">E143+$B$4</f>
        <v>6603.51334395327</v>
      </c>
      <c r="F144" s="1" t="n">
        <f aca="false">F143+$B$5</f>
        <v>749.009754162216</v>
      </c>
      <c r="I144" s="4" t="n">
        <v>143</v>
      </c>
      <c r="J144" s="1" t="str">
        <f aca="false">"( WIRE "&amp;D144&amp;" )"</f>
        <v>( WIRE 1004 )</v>
      </c>
      <c r="K144" s="1" t="str">
        <f aca="false">"X"&amp;$E144</f>
        <v>X6603.51334395327</v>
      </c>
      <c r="L144" s="1" t="str">
        <f aca="false">"Y"&amp;F144</f>
        <v>Y749.009754162216</v>
      </c>
      <c r="M144" s="1" t="str">
        <f aca="false">"G111"</f>
        <v>G111</v>
      </c>
      <c r="O144" s="4" t="str">
        <f aca="false">"N"&amp;I144&amp;" "&amp;J144&amp;" "&amp;K144&amp;" "&amp;L144&amp;" "&amp;M144</f>
        <v>N143 ( WIRE 1004 ) X6603.51334395327 Y749.009754162216 G111</v>
      </c>
    </row>
    <row r="145" customFormat="false" ht="13.8" hidden="false" customHeight="false" outlineLevel="0" collapsed="false">
      <c r="D145" s="1" t="n">
        <f aca="false">D144+$B$6</f>
        <v>1003</v>
      </c>
      <c r="E145" s="1" t="n">
        <f aca="false">E144+$B$4</f>
        <v>6600.78879003744</v>
      </c>
      <c r="F145" s="1" t="n">
        <f aca="false">F144+$B$5</f>
        <v>752.801372149274</v>
      </c>
      <c r="I145" s="1" t="n">
        <v>144</v>
      </c>
      <c r="J145" s="1" t="str">
        <f aca="false">"( WIRE "&amp;D145&amp;" )"</f>
        <v>( WIRE 1003 )</v>
      </c>
      <c r="K145" s="1" t="str">
        <f aca="false">"X"&amp;$E145</f>
        <v>X6600.78879003744</v>
      </c>
      <c r="L145" s="1" t="str">
        <f aca="false">"Y"&amp;F145</f>
        <v>Y752.801372149274</v>
      </c>
      <c r="M145" s="1" t="str">
        <f aca="false">"G111"</f>
        <v>G111</v>
      </c>
      <c r="O145" s="4" t="str">
        <f aca="false">"N"&amp;I145&amp;" "&amp;J145&amp;" "&amp;K145&amp;" "&amp;L145&amp;" "&amp;M145</f>
        <v>N144 ( WIRE 1003 ) X6600.78879003744 Y752.801372149274 G111</v>
      </c>
    </row>
    <row r="146" customFormat="false" ht="13.8" hidden="false" customHeight="false" outlineLevel="0" collapsed="false">
      <c r="D146" s="1" t="n">
        <f aca="false">D145+$B$6</f>
        <v>1002</v>
      </c>
      <c r="E146" s="1" t="n">
        <f aca="false">E145+$B$4</f>
        <v>6598.06423612162</v>
      </c>
      <c r="F146" s="1" t="n">
        <f aca="false">F145+$B$5</f>
        <v>756.592990136332</v>
      </c>
      <c r="I146" s="4" t="n">
        <v>145</v>
      </c>
      <c r="J146" s="1" t="str">
        <f aca="false">"( WIRE "&amp;D146&amp;" )"</f>
        <v>( WIRE 1002 )</v>
      </c>
      <c r="K146" s="1" t="str">
        <f aca="false">"X"&amp;$E146</f>
        <v>X6598.06423612162</v>
      </c>
      <c r="L146" s="1" t="str">
        <f aca="false">"Y"&amp;F146</f>
        <v>Y756.592990136332</v>
      </c>
      <c r="M146" s="1" t="str">
        <f aca="false">"G111"</f>
        <v>G111</v>
      </c>
      <c r="O146" s="4" t="str">
        <f aca="false">"N"&amp;I146&amp;" "&amp;J146&amp;" "&amp;K146&amp;" "&amp;L146&amp;" "&amp;M146</f>
        <v>N145 ( WIRE 1002 ) X6598.06423612162 Y756.592990136332 G111</v>
      </c>
    </row>
    <row r="147" customFormat="false" ht="13.8" hidden="false" customHeight="false" outlineLevel="0" collapsed="false">
      <c r="D147" s="1" t="n">
        <f aca="false">D146+$B$6</f>
        <v>1001</v>
      </c>
      <c r="E147" s="1" t="n">
        <f aca="false">E146+$B$4</f>
        <v>6595.3396822058</v>
      </c>
      <c r="F147" s="1" t="n">
        <f aca="false">F146+$B$5</f>
        <v>760.38460812339</v>
      </c>
      <c r="I147" s="1" t="n">
        <v>146</v>
      </c>
      <c r="J147" s="1" t="str">
        <f aca="false">"( WIRE "&amp;D147&amp;" )"</f>
        <v>( WIRE 1001 )</v>
      </c>
      <c r="K147" s="1" t="str">
        <f aca="false">"X"&amp;$E147</f>
        <v>X6595.3396822058</v>
      </c>
      <c r="L147" s="1" t="str">
        <f aca="false">"Y"&amp;F147</f>
        <v>Y760.38460812339</v>
      </c>
      <c r="M147" s="1" t="str">
        <f aca="false">"G111"</f>
        <v>G111</v>
      </c>
      <c r="O147" s="4" t="str">
        <f aca="false">"N"&amp;I147&amp;" "&amp;J147&amp;" "&amp;K147&amp;" "&amp;L147&amp;" "&amp;M147</f>
        <v>N146 ( WIRE 1001 ) X6595.3396822058 Y760.38460812339 G111</v>
      </c>
    </row>
    <row r="148" customFormat="false" ht="13.8" hidden="false" customHeight="false" outlineLevel="0" collapsed="false">
      <c r="D148" s="1" t="n">
        <f aca="false">D147+$B$6</f>
        <v>1000</v>
      </c>
      <c r="E148" s="1" t="n">
        <f aca="false">E147+$B$4</f>
        <v>6592.61512828998</v>
      </c>
      <c r="F148" s="1" t="n">
        <f aca="false">F147+$B$5</f>
        <v>764.176226110448</v>
      </c>
      <c r="I148" s="4" t="n">
        <v>147</v>
      </c>
      <c r="J148" s="1" t="str">
        <f aca="false">"( WIRE "&amp;D148&amp;" )"</f>
        <v>( WIRE 1000 )</v>
      </c>
      <c r="K148" s="1" t="str">
        <f aca="false">"X"&amp;$E148</f>
        <v>X6592.61512828998</v>
      </c>
      <c r="L148" s="1" t="str">
        <f aca="false">"Y"&amp;F148</f>
        <v>Y764.176226110447</v>
      </c>
      <c r="M148" s="1" t="str">
        <f aca="false">"G111"</f>
        <v>G111</v>
      </c>
      <c r="O148" s="4" t="str">
        <f aca="false">"N"&amp;I148&amp;" "&amp;J148&amp;" "&amp;K148&amp;" "&amp;L148&amp;" "&amp;M148</f>
        <v>N147 ( WIRE 1000 ) X6592.61512828998 Y764.176226110447 G111</v>
      </c>
    </row>
    <row r="149" customFormat="false" ht="13.8" hidden="false" customHeight="false" outlineLevel="0" collapsed="false">
      <c r="D149" s="1" t="n">
        <f aca="false">D148+$B$6</f>
        <v>999</v>
      </c>
      <c r="E149" s="1" t="n">
        <f aca="false">E148+$B$4</f>
        <v>6589.89057437416</v>
      </c>
      <c r="F149" s="1" t="n">
        <f aca="false">F148+$B$5</f>
        <v>767.967844097505</v>
      </c>
      <c r="I149" s="1" t="n">
        <v>148</v>
      </c>
      <c r="J149" s="1" t="str">
        <f aca="false">"( WIRE "&amp;D149&amp;" )"</f>
        <v>( WIRE 999 )</v>
      </c>
      <c r="K149" s="1" t="str">
        <f aca="false">"X"&amp;$E149</f>
        <v>X6589.89057437416</v>
      </c>
      <c r="L149" s="1" t="str">
        <f aca="false">"Y"&amp;F149</f>
        <v>Y767.967844097505</v>
      </c>
      <c r="M149" s="1" t="str">
        <f aca="false">"G111"</f>
        <v>G111</v>
      </c>
      <c r="O149" s="4" t="str">
        <f aca="false">"N"&amp;I149&amp;" "&amp;J149&amp;" "&amp;K149&amp;" "&amp;L149&amp;" "&amp;M149</f>
        <v>N148 ( WIRE 999 ) X6589.89057437416 Y767.967844097505 G111</v>
      </c>
    </row>
    <row r="150" customFormat="false" ht="13.8" hidden="false" customHeight="false" outlineLevel="0" collapsed="false">
      <c r="D150" s="1" t="n">
        <f aca="false">D149+$B$6</f>
        <v>998</v>
      </c>
      <c r="E150" s="1" t="n">
        <f aca="false">E149+$B$4</f>
        <v>6587.16602045833</v>
      </c>
      <c r="F150" s="1" t="n">
        <f aca="false">F149+$B$5</f>
        <v>771.759462084563</v>
      </c>
      <c r="I150" s="4" t="n">
        <v>149</v>
      </c>
      <c r="J150" s="1" t="str">
        <f aca="false">"( WIRE "&amp;D150&amp;" )"</f>
        <v>( WIRE 998 )</v>
      </c>
      <c r="K150" s="1" t="str">
        <f aca="false">"X"&amp;$E150</f>
        <v>X6587.16602045833</v>
      </c>
      <c r="L150" s="1" t="str">
        <f aca="false">"Y"&amp;F150</f>
        <v>Y771.759462084563</v>
      </c>
      <c r="M150" s="1" t="str">
        <f aca="false">"G111"</f>
        <v>G111</v>
      </c>
      <c r="O150" s="4" t="str">
        <f aca="false">"N"&amp;I150&amp;" "&amp;J150&amp;" "&amp;K150&amp;" "&amp;L150&amp;" "&amp;M150</f>
        <v>N149 ( WIRE 998 ) X6587.16602045833 Y771.759462084563 G111</v>
      </c>
    </row>
    <row r="151" customFormat="false" ht="13.8" hidden="false" customHeight="false" outlineLevel="0" collapsed="false">
      <c r="D151" s="1" t="n">
        <f aca="false">D150+$B$6</f>
        <v>997</v>
      </c>
      <c r="E151" s="1" t="n">
        <f aca="false">E150+$B$4</f>
        <v>6584.44146654251</v>
      </c>
      <c r="F151" s="1" t="n">
        <f aca="false">F150+$B$5</f>
        <v>775.551080071621</v>
      </c>
      <c r="I151" s="1" t="n">
        <v>150</v>
      </c>
      <c r="J151" s="1" t="str">
        <f aca="false">"( WIRE "&amp;D151&amp;" )"</f>
        <v>( WIRE 997 )</v>
      </c>
      <c r="K151" s="1" t="str">
        <f aca="false">"X"&amp;$E151</f>
        <v>X6584.44146654251</v>
      </c>
      <c r="L151" s="1" t="str">
        <f aca="false">"Y"&amp;F151</f>
        <v>Y775.551080071621</v>
      </c>
      <c r="M151" s="1" t="str">
        <f aca="false">"G111"</f>
        <v>G111</v>
      </c>
      <c r="O151" s="4" t="str">
        <f aca="false">"N"&amp;I151&amp;" "&amp;J151&amp;" "&amp;K151&amp;" "&amp;L151&amp;" "&amp;M151</f>
        <v>N150 ( WIRE 997 ) X6584.44146654251 Y775.551080071621 G111</v>
      </c>
    </row>
    <row r="152" customFormat="false" ht="13.8" hidden="false" customHeight="false" outlineLevel="0" collapsed="false">
      <c r="D152" s="1" t="n">
        <f aca="false">D151+$B$6</f>
        <v>996</v>
      </c>
      <c r="E152" s="1" t="n">
        <f aca="false">E151+$B$4</f>
        <v>6581.71691262669</v>
      </c>
      <c r="F152" s="1" t="n">
        <f aca="false">F151+$B$5</f>
        <v>779.342698058679</v>
      </c>
      <c r="I152" s="4" t="n">
        <v>151</v>
      </c>
      <c r="J152" s="1" t="str">
        <f aca="false">"( WIRE "&amp;D152&amp;" )"</f>
        <v>( WIRE 996 )</v>
      </c>
      <c r="K152" s="1" t="str">
        <f aca="false">"X"&amp;$E152</f>
        <v>X6581.71691262669</v>
      </c>
      <c r="L152" s="1" t="str">
        <f aca="false">"Y"&amp;F152</f>
        <v>Y779.342698058679</v>
      </c>
      <c r="M152" s="1" t="str">
        <f aca="false">"G111"</f>
        <v>G111</v>
      </c>
      <c r="O152" s="4" t="str">
        <f aca="false">"N"&amp;I152&amp;" "&amp;J152&amp;" "&amp;K152&amp;" "&amp;L152&amp;" "&amp;M152</f>
        <v>N151 ( WIRE 996 ) X6581.71691262669 Y779.342698058679 G111</v>
      </c>
    </row>
    <row r="153" customFormat="false" ht="13.8" hidden="false" customHeight="false" outlineLevel="0" collapsed="false">
      <c r="D153" s="1" t="n">
        <f aca="false">D152+$B$6</f>
        <v>995</v>
      </c>
      <c r="E153" s="1" t="n">
        <f aca="false">E152+$B$4</f>
        <v>6578.99235871087</v>
      </c>
      <c r="F153" s="1" t="n">
        <f aca="false">F152+$B$5</f>
        <v>783.134316045737</v>
      </c>
      <c r="I153" s="1" t="n">
        <v>152</v>
      </c>
      <c r="J153" s="1" t="str">
        <f aca="false">"( WIRE "&amp;D153&amp;" )"</f>
        <v>( WIRE 995 )</v>
      </c>
      <c r="K153" s="1" t="str">
        <f aca="false">"X"&amp;$E153</f>
        <v>X6578.99235871087</v>
      </c>
      <c r="L153" s="1" t="str">
        <f aca="false">"Y"&amp;F153</f>
        <v>Y783.134316045737</v>
      </c>
      <c r="M153" s="1" t="str">
        <f aca="false">"G111"</f>
        <v>G111</v>
      </c>
      <c r="O153" s="4" t="str">
        <f aca="false">"N"&amp;I153&amp;" "&amp;J153&amp;" "&amp;K153&amp;" "&amp;L153&amp;" "&amp;M153</f>
        <v>N152 ( WIRE 995 ) X6578.99235871087 Y783.134316045737 G111</v>
      </c>
    </row>
    <row r="154" customFormat="false" ht="13.8" hidden="false" customHeight="false" outlineLevel="0" collapsed="false">
      <c r="D154" s="1" t="n">
        <f aca="false">D153+$B$6</f>
        <v>994</v>
      </c>
      <c r="E154" s="1" t="n">
        <f aca="false">E153+$B$4</f>
        <v>6576.26780479504</v>
      </c>
      <c r="F154" s="1" t="n">
        <f aca="false">F153+$B$5</f>
        <v>786.925934032795</v>
      </c>
      <c r="I154" s="4" t="n">
        <v>153</v>
      </c>
      <c r="J154" s="1" t="str">
        <f aca="false">"( WIRE "&amp;D154&amp;" )"</f>
        <v>( WIRE 994 )</v>
      </c>
      <c r="K154" s="1" t="str">
        <f aca="false">"X"&amp;$E154</f>
        <v>X6576.26780479504</v>
      </c>
      <c r="L154" s="1" t="str">
        <f aca="false">"Y"&amp;F154</f>
        <v>Y786.925934032795</v>
      </c>
      <c r="M154" s="1" t="str">
        <f aca="false">"G111"</f>
        <v>G111</v>
      </c>
      <c r="O154" s="4" t="str">
        <f aca="false">"N"&amp;I154&amp;" "&amp;J154&amp;" "&amp;K154&amp;" "&amp;L154&amp;" "&amp;M154</f>
        <v>N153 ( WIRE 994 ) X6576.26780479504 Y786.925934032795 G111</v>
      </c>
    </row>
    <row r="155" customFormat="false" ht="13.8" hidden="false" customHeight="false" outlineLevel="0" collapsed="false">
      <c r="D155" s="1" t="n">
        <f aca="false">D154+$B$6</f>
        <v>993</v>
      </c>
      <c r="E155" s="1" t="n">
        <f aca="false">E154+$B$4</f>
        <v>6573.54325087922</v>
      </c>
      <c r="F155" s="1" t="n">
        <f aca="false">F154+$B$5</f>
        <v>790.717552019853</v>
      </c>
      <c r="I155" s="1" t="n">
        <v>154</v>
      </c>
      <c r="J155" s="1" t="str">
        <f aca="false">"( WIRE "&amp;D155&amp;" )"</f>
        <v>( WIRE 993 )</v>
      </c>
      <c r="K155" s="1" t="str">
        <f aca="false">"X"&amp;$E155</f>
        <v>X6573.54325087922</v>
      </c>
      <c r="L155" s="1" t="str">
        <f aca="false">"Y"&amp;F155</f>
        <v>Y790.717552019853</v>
      </c>
      <c r="M155" s="1" t="str">
        <f aca="false">"G111"</f>
        <v>G111</v>
      </c>
      <c r="O155" s="4" t="str">
        <f aca="false">"N"&amp;I155&amp;" "&amp;J155&amp;" "&amp;K155&amp;" "&amp;L155&amp;" "&amp;M155</f>
        <v>N154 ( WIRE 993 ) X6573.54325087922 Y790.717552019853 G111</v>
      </c>
    </row>
    <row r="156" customFormat="false" ht="13.8" hidden="false" customHeight="false" outlineLevel="0" collapsed="false">
      <c r="D156" s="1" t="n">
        <f aca="false">D155+$B$6</f>
        <v>992</v>
      </c>
      <c r="E156" s="1" t="n">
        <f aca="false">E155+$B$4</f>
        <v>6570.8186969634</v>
      </c>
      <c r="F156" s="1" t="n">
        <f aca="false">F155+$B$5</f>
        <v>794.50917000691</v>
      </c>
      <c r="I156" s="4" t="n">
        <v>155</v>
      </c>
      <c r="J156" s="1" t="str">
        <f aca="false">"( WIRE "&amp;D156&amp;" )"</f>
        <v>( WIRE 992 )</v>
      </c>
      <c r="K156" s="1" t="str">
        <f aca="false">"X"&amp;$E156</f>
        <v>X6570.8186969634</v>
      </c>
      <c r="L156" s="1" t="str">
        <f aca="false">"Y"&amp;F156</f>
        <v>Y794.50917000691</v>
      </c>
      <c r="M156" s="1" t="str">
        <f aca="false">"G111"</f>
        <v>G111</v>
      </c>
      <c r="O156" s="4" t="str">
        <f aca="false">"N"&amp;I156&amp;" "&amp;J156&amp;" "&amp;K156&amp;" "&amp;L156&amp;" "&amp;M156</f>
        <v>N155 ( WIRE 992 ) X6570.8186969634 Y794.50917000691 G111</v>
      </c>
    </row>
    <row r="157" customFormat="false" ht="13.8" hidden="false" customHeight="false" outlineLevel="0" collapsed="false">
      <c r="D157" s="1" t="n">
        <f aca="false">D156+$B$6</f>
        <v>991</v>
      </c>
      <c r="G157" s="1" t="n">
        <f aca="false">$E$156</f>
        <v>6570.8186969634</v>
      </c>
      <c r="H157" s="1" t="n">
        <f aca="false">F156+5.75</f>
        <v>800.25917000691</v>
      </c>
      <c r="I157" s="1" t="n">
        <v>156</v>
      </c>
      <c r="J157" s="1" t="str">
        <f aca="false">"( WIRE "&amp;D157&amp;" )"</f>
        <v>( WIRE 991 )</v>
      </c>
      <c r="K157" s="1" t="str">
        <f aca="false">"X"&amp;$G157</f>
        <v>X6570.8186969634</v>
      </c>
      <c r="L157" s="1" t="str">
        <f aca="false">"Y"&amp;H157</f>
        <v>Y800.25917000691</v>
      </c>
      <c r="M157" s="1" t="str">
        <f aca="false">"G111"</f>
        <v>G111</v>
      </c>
      <c r="O157" s="4" t="str">
        <f aca="false">"N"&amp;I157&amp;" "&amp;J157&amp;" "&amp;K157&amp;" "&amp;L157&amp;" "&amp;M157</f>
        <v>N156 ( WIRE 991 ) X6570.8186969634 Y800.25917000691 G111</v>
      </c>
    </row>
    <row r="158" customFormat="false" ht="13.8" hidden="false" customHeight="false" outlineLevel="0" collapsed="false">
      <c r="D158" s="1" t="n">
        <f aca="false">D157+$B$6</f>
        <v>990</v>
      </c>
      <c r="G158" s="1" t="n">
        <f aca="false">$E$156</f>
        <v>6570.8186969634</v>
      </c>
      <c r="H158" s="1" t="n">
        <f aca="false">H157+5.75</f>
        <v>806.00917000691</v>
      </c>
      <c r="I158" s="4" t="n">
        <v>157</v>
      </c>
      <c r="J158" s="1" t="str">
        <f aca="false">"( WIRE "&amp;D158&amp;" )"</f>
        <v>( WIRE 990 )</v>
      </c>
      <c r="K158" s="1" t="str">
        <f aca="false">"X"&amp;$G158</f>
        <v>X6570.8186969634</v>
      </c>
      <c r="L158" s="1" t="str">
        <f aca="false">"Y"&amp;H158</f>
        <v>Y806.00917000691</v>
      </c>
      <c r="M158" s="1" t="str">
        <f aca="false">"G111"</f>
        <v>G111</v>
      </c>
      <c r="O158" s="4" t="str">
        <f aca="false">"N"&amp;I158&amp;" "&amp;J158&amp;" "&amp;K158&amp;" "&amp;L158&amp;" "&amp;M158</f>
        <v>N157 ( WIRE 990 ) X6570.8186969634 Y806.00917000691 G111</v>
      </c>
    </row>
    <row r="159" customFormat="false" ht="13.8" hidden="false" customHeight="false" outlineLevel="0" collapsed="false">
      <c r="D159" s="1" t="n">
        <f aca="false">D158+$B$6</f>
        <v>989</v>
      </c>
      <c r="G159" s="1" t="n">
        <f aca="false">$E$156</f>
        <v>6570.8186969634</v>
      </c>
      <c r="H159" s="1" t="n">
        <f aca="false">H158+5.75</f>
        <v>811.75917000691</v>
      </c>
      <c r="I159" s="1" t="n">
        <v>158</v>
      </c>
      <c r="J159" s="1" t="str">
        <f aca="false">"( WIRE "&amp;D159&amp;" )"</f>
        <v>( WIRE 989 )</v>
      </c>
      <c r="K159" s="1" t="str">
        <f aca="false">"X"&amp;$G159</f>
        <v>X6570.8186969634</v>
      </c>
      <c r="L159" s="1" t="str">
        <f aca="false">"Y"&amp;H159</f>
        <v>Y811.75917000691</v>
      </c>
      <c r="M159" s="1" t="str">
        <f aca="false">"G111"</f>
        <v>G111</v>
      </c>
      <c r="O159" s="4" t="str">
        <f aca="false">"N"&amp;I159&amp;" "&amp;J159&amp;" "&amp;K159&amp;" "&amp;L159&amp;" "&amp;M159</f>
        <v>N158 ( WIRE 989 ) X6570.8186969634 Y811.75917000691 G111</v>
      </c>
    </row>
    <row r="160" customFormat="false" ht="13.8" hidden="false" customHeight="false" outlineLevel="0" collapsed="false">
      <c r="D160" s="1" t="n">
        <f aca="false">D159+$B$6</f>
        <v>988</v>
      </c>
      <c r="G160" s="1" t="n">
        <f aca="false">$E$156</f>
        <v>6570.8186969634</v>
      </c>
      <c r="H160" s="1" t="n">
        <f aca="false">H159+5.75</f>
        <v>817.50917000691</v>
      </c>
      <c r="I160" s="4" t="n">
        <v>159</v>
      </c>
      <c r="J160" s="1" t="str">
        <f aca="false">"( WIRE "&amp;D160&amp;" )"</f>
        <v>( WIRE 988 )</v>
      </c>
      <c r="K160" s="1" t="str">
        <f aca="false">"X"&amp;$G160</f>
        <v>X6570.8186969634</v>
      </c>
      <c r="L160" s="1" t="str">
        <f aca="false">"Y"&amp;H160</f>
        <v>Y817.50917000691</v>
      </c>
      <c r="M160" s="1" t="str">
        <f aca="false">"G111"</f>
        <v>G111</v>
      </c>
      <c r="O160" s="4" t="str">
        <f aca="false">"N"&amp;I160&amp;" "&amp;J160&amp;" "&amp;K160&amp;" "&amp;L160&amp;" "&amp;M160</f>
        <v>N159 ( WIRE 988 ) X6570.8186969634 Y817.50917000691 G111</v>
      </c>
    </row>
    <row r="161" customFormat="false" ht="13.8" hidden="false" customHeight="false" outlineLevel="0" collapsed="false">
      <c r="D161" s="1" t="n">
        <f aca="false">D160+$B$6</f>
        <v>987</v>
      </c>
      <c r="G161" s="1" t="n">
        <f aca="false">$E$156</f>
        <v>6570.8186969634</v>
      </c>
      <c r="H161" s="1" t="n">
        <f aca="false">H160+5.75</f>
        <v>823.25917000691</v>
      </c>
      <c r="I161" s="1" t="n">
        <v>160</v>
      </c>
      <c r="J161" s="1" t="str">
        <f aca="false">"( WIRE "&amp;D161&amp;" )"</f>
        <v>( WIRE 987 )</v>
      </c>
      <c r="K161" s="1" t="str">
        <f aca="false">"X"&amp;$G161</f>
        <v>X6570.8186969634</v>
      </c>
      <c r="L161" s="1" t="str">
        <f aca="false">"Y"&amp;H161</f>
        <v>Y823.25917000691</v>
      </c>
      <c r="M161" s="1" t="str">
        <f aca="false">"G111"</f>
        <v>G111</v>
      </c>
      <c r="O161" s="4" t="str">
        <f aca="false">"N"&amp;I161&amp;" "&amp;J161&amp;" "&amp;K161&amp;" "&amp;L161&amp;" "&amp;M161</f>
        <v>N160 ( WIRE 987 ) X6570.8186969634 Y823.25917000691 G111</v>
      </c>
    </row>
    <row r="162" customFormat="false" ht="13.8" hidden="false" customHeight="false" outlineLevel="0" collapsed="false">
      <c r="D162" s="1" t="n">
        <f aca="false">D161+$B$6</f>
        <v>986</v>
      </c>
      <c r="G162" s="1" t="n">
        <f aca="false">$E$156</f>
        <v>6570.8186969634</v>
      </c>
      <c r="H162" s="1" t="n">
        <f aca="false">H161+5.75</f>
        <v>829.00917000691</v>
      </c>
      <c r="I162" s="4" t="n">
        <v>161</v>
      </c>
      <c r="J162" s="1" t="str">
        <f aca="false">"( WIRE "&amp;D162&amp;" )"</f>
        <v>( WIRE 986 )</v>
      </c>
      <c r="K162" s="1" t="str">
        <f aca="false">"X"&amp;$G162</f>
        <v>X6570.8186969634</v>
      </c>
      <c r="L162" s="1" t="str">
        <f aca="false">"Y"&amp;H162</f>
        <v>Y829.00917000691</v>
      </c>
      <c r="M162" s="1" t="str">
        <f aca="false">"G111"</f>
        <v>G111</v>
      </c>
      <c r="O162" s="4" t="str">
        <f aca="false">"N"&amp;I162&amp;" "&amp;J162&amp;" "&amp;K162&amp;" "&amp;L162&amp;" "&amp;M162</f>
        <v>N161 ( WIRE 986 ) X6570.8186969634 Y829.00917000691 G111</v>
      </c>
    </row>
    <row r="163" customFormat="false" ht="13.8" hidden="false" customHeight="false" outlineLevel="0" collapsed="false">
      <c r="D163" s="1" t="n">
        <f aca="false">D162+$B$6</f>
        <v>985</v>
      </c>
      <c r="G163" s="1" t="n">
        <f aca="false">$E$156</f>
        <v>6570.8186969634</v>
      </c>
      <c r="H163" s="1" t="n">
        <f aca="false">H162+5.75</f>
        <v>834.75917000691</v>
      </c>
      <c r="I163" s="1" t="n">
        <v>162</v>
      </c>
      <c r="J163" s="1" t="str">
        <f aca="false">"( WIRE "&amp;D163&amp;" )"</f>
        <v>( WIRE 985 )</v>
      </c>
      <c r="K163" s="1" t="str">
        <f aca="false">"X"&amp;$G163</f>
        <v>X6570.8186969634</v>
      </c>
      <c r="L163" s="1" t="str">
        <f aca="false">"Y"&amp;H163</f>
        <v>Y834.75917000691</v>
      </c>
      <c r="M163" s="1" t="str">
        <f aca="false">"G111"</f>
        <v>G111</v>
      </c>
      <c r="O163" s="4" t="str">
        <f aca="false">"N"&amp;I163&amp;" "&amp;J163&amp;" "&amp;K163&amp;" "&amp;L163&amp;" "&amp;M163</f>
        <v>N162 ( WIRE 985 ) X6570.8186969634 Y834.75917000691 G111</v>
      </c>
    </row>
    <row r="164" customFormat="false" ht="13.8" hidden="false" customHeight="false" outlineLevel="0" collapsed="false">
      <c r="D164" s="1" t="n">
        <f aca="false">D163+$B$6</f>
        <v>984</v>
      </c>
      <c r="G164" s="1" t="n">
        <f aca="false">$E$156</f>
        <v>6570.8186969634</v>
      </c>
      <c r="H164" s="1" t="n">
        <f aca="false">H163+5.75</f>
        <v>840.50917000691</v>
      </c>
      <c r="I164" s="4" t="n">
        <v>163</v>
      </c>
      <c r="J164" s="1" t="str">
        <f aca="false">"( WIRE "&amp;D164&amp;" )"</f>
        <v>( WIRE 984 )</v>
      </c>
      <c r="K164" s="1" t="str">
        <f aca="false">"X"&amp;$G164</f>
        <v>X6570.8186969634</v>
      </c>
      <c r="L164" s="1" t="str">
        <f aca="false">"Y"&amp;H164</f>
        <v>Y840.50917000691</v>
      </c>
      <c r="M164" s="1" t="str">
        <f aca="false">"G111"</f>
        <v>G111</v>
      </c>
      <c r="O164" s="4" t="str">
        <f aca="false">"N"&amp;I164&amp;" "&amp;J164&amp;" "&amp;K164&amp;" "&amp;L164&amp;" "&amp;M164</f>
        <v>N163 ( WIRE 984 ) X6570.8186969634 Y840.50917000691 G111</v>
      </c>
    </row>
    <row r="165" customFormat="false" ht="13.8" hidden="false" customHeight="false" outlineLevel="0" collapsed="false">
      <c r="D165" s="1" t="n">
        <f aca="false">D164+$B$6</f>
        <v>983</v>
      </c>
      <c r="G165" s="1" t="n">
        <f aca="false">$E$156</f>
        <v>6570.8186969634</v>
      </c>
      <c r="H165" s="1" t="n">
        <f aca="false">H164+5.75</f>
        <v>846.25917000691</v>
      </c>
      <c r="I165" s="1" t="n">
        <v>164</v>
      </c>
      <c r="J165" s="1" t="str">
        <f aca="false">"( WIRE "&amp;D165&amp;" )"</f>
        <v>( WIRE 983 )</v>
      </c>
      <c r="K165" s="1" t="str">
        <f aca="false">"X"&amp;$G165</f>
        <v>X6570.8186969634</v>
      </c>
      <c r="L165" s="1" t="str">
        <f aca="false">"Y"&amp;H165</f>
        <v>Y846.25917000691</v>
      </c>
      <c r="M165" s="1" t="str">
        <f aca="false">"G111"</f>
        <v>G111</v>
      </c>
      <c r="O165" s="4" t="str">
        <f aca="false">"N"&amp;I165&amp;" "&amp;J165&amp;" "&amp;K165&amp;" "&amp;L165&amp;" "&amp;M165</f>
        <v>N164 ( WIRE 983 ) X6570.8186969634 Y846.25917000691 G111</v>
      </c>
    </row>
    <row r="166" customFormat="false" ht="13.8" hidden="false" customHeight="false" outlineLevel="0" collapsed="false">
      <c r="D166" s="1" t="n">
        <f aca="false">D165+$B$6</f>
        <v>982</v>
      </c>
      <c r="G166" s="1" t="n">
        <f aca="false">$E$156</f>
        <v>6570.8186969634</v>
      </c>
      <c r="H166" s="1" t="n">
        <f aca="false">H165+5.75</f>
        <v>852.00917000691</v>
      </c>
      <c r="I166" s="4" t="n">
        <v>165</v>
      </c>
      <c r="J166" s="1" t="str">
        <f aca="false">"( WIRE "&amp;D166&amp;" )"</f>
        <v>( WIRE 982 )</v>
      </c>
      <c r="K166" s="1" t="str">
        <f aca="false">"X"&amp;$G166</f>
        <v>X6570.8186969634</v>
      </c>
      <c r="L166" s="1" t="str">
        <f aca="false">"Y"&amp;H166</f>
        <v>Y852.00917000691</v>
      </c>
      <c r="M166" s="1" t="str">
        <f aca="false">"G111"</f>
        <v>G111</v>
      </c>
      <c r="O166" s="4" t="str">
        <f aca="false">"N"&amp;I166&amp;" "&amp;J166&amp;" "&amp;K166&amp;" "&amp;L166&amp;" "&amp;M166</f>
        <v>N165 ( WIRE 982 ) X6570.8186969634 Y852.00917000691 G111</v>
      </c>
    </row>
    <row r="167" customFormat="false" ht="13.8" hidden="false" customHeight="false" outlineLevel="0" collapsed="false">
      <c r="D167" s="1" t="n">
        <f aca="false">D166+$B$6</f>
        <v>981</v>
      </c>
      <c r="G167" s="1" t="n">
        <f aca="false">$E$156</f>
        <v>6570.8186969634</v>
      </c>
      <c r="H167" s="1" t="n">
        <f aca="false">H166+5.75</f>
        <v>857.75917000691</v>
      </c>
      <c r="I167" s="1" t="n">
        <v>166</v>
      </c>
      <c r="J167" s="1" t="str">
        <f aca="false">"( WIRE "&amp;D167&amp;" )"</f>
        <v>( WIRE 981 )</v>
      </c>
      <c r="K167" s="1" t="str">
        <f aca="false">"X"&amp;$G167</f>
        <v>X6570.8186969634</v>
      </c>
      <c r="L167" s="1" t="str">
        <f aca="false">"Y"&amp;H167</f>
        <v>Y857.75917000691</v>
      </c>
      <c r="M167" s="1" t="str">
        <f aca="false">"G111"</f>
        <v>G111</v>
      </c>
      <c r="O167" s="4" t="str">
        <f aca="false">"N"&amp;I167&amp;" "&amp;J167&amp;" "&amp;K167&amp;" "&amp;L167&amp;" "&amp;M167</f>
        <v>N166 ( WIRE 981 ) X6570.8186969634 Y857.75917000691 G111</v>
      </c>
    </row>
    <row r="168" customFormat="false" ht="13.8" hidden="false" customHeight="false" outlineLevel="0" collapsed="false">
      <c r="D168" s="1" t="n">
        <f aca="false">D167+$B$6</f>
        <v>980</v>
      </c>
      <c r="G168" s="1" t="n">
        <f aca="false">$E$156</f>
        <v>6570.8186969634</v>
      </c>
      <c r="H168" s="1" t="n">
        <f aca="false">H167+5.75</f>
        <v>863.50917000691</v>
      </c>
      <c r="I168" s="4" t="n">
        <v>167</v>
      </c>
      <c r="J168" s="1" t="str">
        <f aca="false">"( WIRE "&amp;D168&amp;" )"</f>
        <v>( WIRE 980 )</v>
      </c>
      <c r="K168" s="1" t="str">
        <f aca="false">"X"&amp;$G168</f>
        <v>X6570.8186969634</v>
      </c>
      <c r="L168" s="1" t="str">
        <f aca="false">"Y"&amp;H168</f>
        <v>Y863.50917000691</v>
      </c>
      <c r="M168" s="1" t="str">
        <f aca="false">"G111"</f>
        <v>G111</v>
      </c>
      <c r="O168" s="4" t="str">
        <f aca="false">"N"&amp;I168&amp;" "&amp;J168&amp;" "&amp;K168&amp;" "&amp;L168&amp;" "&amp;M168</f>
        <v>N167 ( WIRE 980 ) X6570.8186969634 Y863.50917000691 G111</v>
      </c>
    </row>
    <row r="169" customFormat="false" ht="13.8" hidden="false" customHeight="false" outlineLevel="0" collapsed="false">
      <c r="D169" s="1" t="n">
        <f aca="false">D168+$B$6</f>
        <v>979</v>
      </c>
      <c r="G169" s="1" t="n">
        <f aca="false">$E$156</f>
        <v>6570.8186969634</v>
      </c>
      <c r="H169" s="1" t="n">
        <f aca="false">H168+5.75</f>
        <v>869.25917000691</v>
      </c>
      <c r="I169" s="1" t="n">
        <v>168</v>
      </c>
      <c r="J169" s="1" t="str">
        <f aca="false">"( WIRE "&amp;D169&amp;" )"</f>
        <v>( WIRE 979 )</v>
      </c>
      <c r="K169" s="1" t="str">
        <f aca="false">"X"&amp;$G169</f>
        <v>X6570.8186969634</v>
      </c>
      <c r="L169" s="1" t="str">
        <f aca="false">"Y"&amp;H169</f>
        <v>Y869.25917000691</v>
      </c>
      <c r="M169" s="1" t="str">
        <f aca="false">"G111"</f>
        <v>G111</v>
      </c>
      <c r="O169" s="4" t="str">
        <f aca="false">"N"&amp;I169&amp;" "&amp;J169&amp;" "&amp;K169&amp;" "&amp;L169&amp;" "&amp;M169</f>
        <v>N168 ( WIRE 979 ) X6570.8186969634 Y869.25917000691 G111</v>
      </c>
    </row>
    <row r="170" customFormat="false" ht="13.8" hidden="false" customHeight="false" outlineLevel="0" collapsed="false">
      <c r="D170" s="1" t="n">
        <f aca="false">D169+$B$6</f>
        <v>978</v>
      </c>
      <c r="G170" s="1" t="n">
        <f aca="false">$E$156</f>
        <v>6570.8186969634</v>
      </c>
      <c r="H170" s="1" t="n">
        <f aca="false">H169+5.75</f>
        <v>875.00917000691</v>
      </c>
      <c r="I170" s="4" t="n">
        <v>169</v>
      </c>
      <c r="J170" s="1" t="str">
        <f aca="false">"( WIRE "&amp;D170&amp;" )"</f>
        <v>( WIRE 978 )</v>
      </c>
      <c r="K170" s="1" t="str">
        <f aca="false">"X"&amp;$G170</f>
        <v>X6570.8186969634</v>
      </c>
      <c r="L170" s="1" t="str">
        <f aca="false">"Y"&amp;H170</f>
        <v>Y875.00917000691</v>
      </c>
      <c r="M170" s="1" t="str">
        <f aca="false">"G111"</f>
        <v>G111</v>
      </c>
      <c r="O170" s="4" t="str">
        <f aca="false">"N"&amp;I170&amp;" "&amp;J170&amp;" "&amp;K170&amp;" "&amp;L170&amp;" "&amp;M170</f>
        <v>N169 ( WIRE 978 ) X6570.8186969634 Y875.00917000691 G111</v>
      </c>
    </row>
    <row r="171" customFormat="false" ht="13.8" hidden="false" customHeight="false" outlineLevel="0" collapsed="false">
      <c r="D171" s="1" t="n">
        <f aca="false">D170+$B$6</f>
        <v>977</v>
      </c>
      <c r="G171" s="1" t="n">
        <f aca="false">$E$156</f>
        <v>6570.8186969634</v>
      </c>
      <c r="H171" s="1" t="n">
        <f aca="false">H170+5.75</f>
        <v>880.75917000691</v>
      </c>
      <c r="I171" s="1" t="n">
        <v>170</v>
      </c>
      <c r="J171" s="1" t="str">
        <f aca="false">"( WIRE "&amp;D171&amp;" )"</f>
        <v>( WIRE 977 )</v>
      </c>
      <c r="K171" s="1" t="str">
        <f aca="false">"X"&amp;$G171</f>
        <v>X6570.8186969634</v>
      </c>
      <c r="L171" s="1" t="str">
        <f aca="false">"Y"&amp;H171</f>
        <v>Y880.75917000691</v>
      </c>
      <c r="M171" s="1" t="str">
        <f aca="false">"G111"</f>
        <v>G111</v>
      </c>
      <c r="O171" s="4" t="str">
        <f aca="false">"N"&amp;I171&amp;" "&amp;J171&amp;" "&amp;K171&amp;" "&amp;L171&amp;" "&amp;M171</f>
        <v>N170 ( WIRE 977 ) X6570.8186969634 Y880.75917000691 G111</v>
      </c>
    </row>
    <row r="172" customFormat="false" ht="13.8" hidden="false" customHeight="false" outlineLevel="0" collapsed="false">
      <c r="D172" s="1" t="n">
        <f aca="false">D171+$B$6</f>
        <v>976</v>
      </c>
      <c r="G172" s="1" t="n">
        <f aca="false">$E$156</f>
        <v>6570.8186969634</v>
      </c>
      <c r="H172" s="1" t="n">
        <f aca="false">H171+5.75</f>
        <v>886.50917000691</v>
      </c>
      <c r="I172" s="4" t="n">
        <v>171</v>
      </c>
      <c r="J172" s="1" t="str">
        <f aca="false">"( WIRE "&amp;D172&amp;" )"</f>
        <v>( WIRE 976 )</v>
      </c>
      <c r="K172" s="1" t="str">
        <f aca="false">"X"&amp;$G172</f>
        <v>X6570.8186969634</v>
      </c>
      <c r="L172" s="1" t="str">
        <f aca="false">"Y"&amp;H172</f>
        <v>Y886.50917000691</v>
      </c>
      <c r="M172" s="1" t="str">
        <f aca="false">"G111"</f>
        <v>G111</v>
      </c>
      <c r="O172" s="4" t="str">
        <f aca="false">"N"&amp;I172&amp;" "&amp;J172&amp;" "&amp;K172&amp;" "&amp;L172&amp;" "&amp;M172</f>
        <v>N171 ( WIRE 976 ) X6570.8186969634 Y886.50917000691 G111</v>
      </c>
    </row>
    <row r="173" customFormat="false" ht="13.8" hidden="false" customHeight="false" outlineLevel="0" collapsed="false">
      <c r="D173" s="1" t="n">
        <f aca="false">D172+$B$6</f>
        <v>975</v>
      </c>
      <c r="G173" s="1" t="n">
        <f aca="false">$E$156</f>
        <v>6570.8186969634</v>
      </c>
      <c r="H173" s="1" t="n">
        <f aca="false">H172+5.75</f>
        <v>892.25917000691</v>
      </c>
      <c r="I173" s="1" t="n">
        <v>172</v>
      </c>
      <c r="J173" s="1" t="str">
        <f aca="false">"( WIRE "&amp;D173&amp;" )"</f>
        <v>( WIRE 975 )</v>
      </c>
      <c r="K173" s="1" t="str">
        <f aca="false">"X"&amp;$G173</f>
        <v>X6570.8186969634</v>
      </c>
      <c r="L173" s="1" t="str">
        <f aca="false">"Y"&amp;H173</f>
        <v>Y892.25917000691</v>
      </c>
      <c r="M173" s="1" t="str">
        <f aca="false">"G111"</f>
        <v>G111</v>
      </c>
      <c r="O173" s="4" t="str">
        <f aca="false">"N"&amp;I173&amp;" "&amp;J173&amp;" "&amp;K173&amp;" "&amp;L173&amp;" "&amp;M173</f>
        <v>N172 ( WIRE 975 ) X6570.8186969634 Y892.25917000691 G111</v>
      </c>
    </row>
    <row r="174" customFormat="false" ht="13.8" hidden="false" customHeight="false" outlineLevel="0" collapsed="false">
      <c r="D174" s="1" t="n">
        <f aca="false">D173+$B$6</f>
        <v>974</v>
      </c>
      <c r="G174" s="1" t="n">
        <f aca="false">$E$156</f>
        <v>6570.8186969634</v>
      </c>
      <c r="H174" s="1" t="n">
        <f aca="false">H173+5.75</f>
        <v>898.00917000691</v>
      </c>
      <c r="I174" s="4" t="n">
        <v>173</v>
      </c>
      <c r="J174" s="1" t="str">
        <f aca="false">"( WIRE "&amp;D174&amp;" )"</f>
        <v>( WIRE 974 )</v>
      </c>
      <c r="K174" s="1" t="str">
        <f aca="false">"X"&amp;$G174</f>
        <v>X6570.8186969634</v>
      </c>
      <c r="L174" s="1" t="str">
        <f aca="false">"Y"&amp;H174</f>
        <v>Y898.00917000691</v>
      </c>
      <c r="M174" s="1" t="str">
        <f aca="false">"G111"</f>
        <v>G111</v>
      </c>
      <c r="O174" s="4" t="str">
        <f aca="false">"N"&amp;I174&amp;" "&amp;J174&amp;" "&amp;K174&amp;" "&amp;L174&amp;" "&amp;M174</f>
        <v>N173 ( WIRE 974 ) X6570.8186969634 Y898.00917000691 G111</v>
      </c>
    </row>
    <row r="175" customFormat="false" ht="13.8" hidden="false" customHeight="false" outlineLevel="0" collapsed="false">
      <c r="D175" s="1" t="n">
        <f aca="false">D174+$B$6</f>
        <v>973</v>
      </c>
      <c r="G175" s="1" t="n">
        <f aca="false">$E$156</f>
        <v>6570.8186969634</v>
      </c>
      <c r="H175" s="1" t="n">
        <f aca="false">H174+5.75</f>
        <v>903.75917000691</v>
      </c>
      <c r="I175" s="1" t="n">
        <v>174</v>
      </c>
      <c r="J175" s="1" t="str">
        <f aca="false">"( WIRE "&amp;D175&amp;" )"</f>
        <v>( WIRE 973 )</v>
      </c>
      <c r="K175" s="1" t="str">
        <f aca="false">"X"&amp;$G175</f>
        <v>X6570.8186969634</v>
      </c>
      <c r="L175" s="1" t="str">
        <f aca="false">"Y"&amp;H175</f>
        <v>Y903.75917000691</v>
      </c>
      <c r="M175" s="1" t="str">
        <f aca="false">"G111"</f>
        <v>G111</v>
      </c>
      <c r="O175" s="4" t="str">
        <f aca="false">"N"&amp;I175&amp;" "&amp;J175&amp;" "&amp;K175&amp;" "&amp;L175&amp;" "&amp;M175</f>
        <v>N174 ( WIRE 973 ) X6570.8186969634 Y903.75917000691 G111</v>
      </c>
    </row>
    <row r="176" customFormat="false" ht="13.8" hidden="false" customHeight="false" outlineLevel="0" collapsed="false">
      <c r="D176" s="1" t="n">
        <f aca="false">D175+$B$6</f>
        <v>972</v>
      </c>
      <c r="G176" s="1" t="n">
        <f aca="false">$E$156</f>
        <v>6570.8186969634</v>
      </c>
      <c r="H176" s="1" t="n">
        <f aca="false">H175+5.75</f>
        <v>909.50917000691</v>
      </c>
      <c r="I176" s="4" t="n">
        <v>175</v>
      </c>
      <c r="J176" s="1" t="str">
        <f aca="false">"( WIRE "&amp;D176&amp;" )"</f>
        <v>( WIRE 972 )</v>
      </c>
      <c r="K176" s="1" t="str">
        <f aca="false">"X"&amp;$G176</f>
        <v>X6570.8186969634</v>
      </c>
      <c r="L176" s="1" t="str">
        <f aca="false">"Y"&amp;H176</f>
        <v>Y909.50917000691</v>
      </c>
      <c r="M176" s="1" t="str">
        <f aca="false">"G111"</f>
        <v>G111</v>
      </c>
      <c r="O176" s="4" t="str">
        <f aca="false">"N"&amp;I176&amp;" "&amp;J176&amp;" "&amp;K176&amp;" "&amp;L176&amp;" "&amp;M176</f>
        <v>N175 ( WIRE 972 ) X6570.8186969634 Y909.50917000691 G111</v>
      </c>
    </row>
    <row r="177" customFormat="false" ht="13.8" hidden="false" customHeight="false" outlineLevel="0" collapsed="false">
      <c r="D177" s="1" t="n">
        <f aca="false">D176+$B$6</f>
        <v>971</v>
      </c>
      <c r="G177" s="1" t="n">
        <f aca="false">$E$156</f>
        <v>6570.8186969634</v>
      </c>
      <c r="H177" s="1" t="n">
        <f aca="false">H176+5.75</f>
        <v>915.25917000691</v>
      </c>
      <c r="I177" s="1" t="n">
        <v>176</v>
      </c>
      <c r="J177" s="1" t="str">
        <f aca="false">"( WIRE "&amp;D177&amp;" )"</f>
        <v>( WIRE 971 )</v>
      </c>
      <c r="K177" s="1" t="str">
        <f aca="false">"X"&amp;$G177</f>
        <v>X6570.8186969634</v>
      </c>
      <c r="L177" s="1" t="str">
        <f aca="false">"Y"&amp;H177</f>
        <v>Y915.25917000691</v>
      </c>
      <c r="M177" s="1" t="str">
        <f aca="false">"G111"</f>
        <v>G111</v>
      </c>
      <c r="O177" s="4" t="str">
        <f aca="false">"N"&amp;I177&amp;" "&amp;J177&amp;" "&amp;K177&amp;" "&amp;L177&amp;" "&amp;M177</f>
        <v>N176 ( WIRE 971 ) X6570.8186969634 Y915.25917000691 G111</v>
      </c>
    </row>
    <row r="178" customFormat="false" ht="13.8" hidden="false" customHeight="false" outlineLevel="0" collapsed="false">
      <c r="D178" s="1" t="n">
        <f aca="false">D177+$B$6</f>
        <v>970</v>
      </c>
      <c r="G178" s="1" t="n">
        <f aca="false">$E$156</f>
        <v>6570.8186969634</v>
      </c>
      <c r="H178" s="1" t="n">
        <f aca="false">H177+5.75</f>
        <v>921.00917000691</v>
      </c>
      <c r="I178" s="4" t="n">
        <v>177</v>
      </c>
      <c r="J178" s="1" t="str">
        <f aca="false">"( WIRE "&amp;D178&amp;" )"</f>
        <v>( WIRE 970 )</v>
      </c>
      <c r="K178" s="1" t="str">
        <f aca="false">"X"&amp;$G178</f>
        <v>X6570.8186969634</v>
      </c>
      <c r="L178" s="1" t="str">
        <f aca="false">"Y"&amp;H178</f>
        <v>Y921.00917000691</v>
      </c>
      <c r="M178" s="1" t="str">
        <f aca="false">"G111"</f>
        <v>G111</v>
      </c>
      <c r="O178" s="4" t="str">
        <f aca="false">"N"&amp;I178&amp;" "&amp;J178&amp;" "&amp;K178&amp;" "&amp;L178&amp;" "&amp;M178</f>
        <v>N177 ( WIRE 970 ) X6570.8186969634 Y921.00917000691 G111</v>
      </c>
    </row>
    <row r="179" customFormat="false" ht="13.8" hidden="false" customHeight="false" outlineLevel="0" collapsed="false">
      <c r="D179" s="1" t="n">
        <f aca="false">D178+$B$6</f>
        <v>969</v>
      </c>
      <c r="G179" s="1" t="n">
        <f aca="false">$E$156</f>
        <v>6570.8186969634</v>
      </c>
      <c r="H179" s="1" t="n">
        <f aca="false">H178+5.75</f>
        <v>926.75917000691</v>
      </c>
      <c r="I179" s="1" t="n">
        <v>178</v>
      </c>
      <c r="J179" s="1" t="str">
        <f aca="false">"( WIRE "&amp;D179&amp;" )"</f>
        <v>( WIRE 969 )</v>
      </c>
      <c r="K179" s="1" t="str">
        <f aca="false">"X"&amp;$G179</f>
        <v>X6570.8186969634</v>
      </c>
      <c r="L179" s="1" t="str">
        <f aca="false">"Y"&amp;H179</f>
        <v>Y926.75917000691</v>
      </c>
      <c r="M179" s="1" t="str">
        <f aca="false">"G111"</f>
        <v>G111</v>
      </c>
      <c r="O179" s="4" t="str">
        <f aca="false">"N"&amp;I179&amp;" "&amp;J179&amp;" "&amp;K179&amp;" "&amp;L179&amp;" "&amp;M179</f>
        <v>N178 ( WIRE 969 ) X6570.8186969634 Y926.75917000691 G111</v>
      </c>
    </row>
    <row r="180" customFormat="false" ht="13.8" hidden="false" customHeight="false" outlineLevel="0" collapsed="false">
      <c r="D180" s="1" t="n">
        <f aca="false">D179+$B$6</f>
        <v>968</v>
      </c>
      <c r="G180" s="1" t="n">
        <f aca="false">$E$156</f>
        <v>6570.8186969634</v>
      </c>
      <c r="H180" s="1" t="n">
        <f aca="false">H179+5.75</f>
        <v>932.50917000691</v>
      </c>
      <c r="I180" s="4" t="n">
        <v>179</v>
      </c>
      <c r="J180" s="1" t="str">
        <f aca="false">"( WIRE "&amp;D180&amp;" )"</f>
        <v>( WIRE 968 )</v>
      </c>
      <c r="K180" s="1" t="str">
        <f aca="false">"X"&amp;$G180</f>
        <v>X6570.8186969634</v>
      </c>
      <c r="L180" s="1" t="str">
        <f aca="false">"Y"&amp;H180</f>
        <v>Y932.50917000691</v>
      </c>
      <c r="M180" s="1" t="str">
        <f aca="false">"G111"</f>
        <v>G111</v>
      </c>
      <c r="O180" s="4" t="str">
        <f aca="false">"N"&amp;I180&amp;" "&amp;J180&amp;" "&amp;K180&amp;" "&amp;L180&amp;" "&amp;M180</f>
        <v>N179 ( WIRE 968 ) X6570.8186969634 Y932.50917000691 G111</v>
      </c>
    </row>
    <row r="181" customFormat="false" ht="13.8" hidden="false" customHeight="false" outlineLevel="0" collapsed="false">
      <c r="D181" s="1" t="n">
        <f aca="false">D180+$B$6</f>
        <v>967</v>
      </c>
      <c r="G181" s="1" t="n">
        <f aca="false">$E$156</f>
        <v>6570.8186969634</v>
      </c>
      <c r="H181" s="1" t="n">
        <f aca="false">H180+5.75</f>
        <v>938.25917000691</v>
      </c>
      <c r="I181" s="1" t="n">
        <v>180</v>
      </c>
      <c r="J181" s="1" t="str">
        <f aca="false">"( WIRE "&amp;D181&amp;" )"</f>
        <v>( WIRE 967 )</v>
      </c>
      <c r="K181" s="1" t="str">
        <f aca="false">"X"&amp;$G181</f>
        <v>X6570.8186969634</v>
      </c>
      <c r="L181" s="1" t="str">
        <f aca="false">"Y"&amp;H181</f>
        <v>Y938.25917000691</v>
      </c>
      <c r="M181" s="1" t="str">
        <f aca="false">"G111"</f>
        <v>G111</v>
      </c>
      <c r="O181" s="4" t="str">
        <f aca="false">"N"&amp;I181&amp;" "&amp;J181&amp;" "&amp;K181&amp;" "&amp;L181&amp;" "&amp;M181</f>
        <v>N180 ( WIRE 967 ) X6570.8186969634 Y938.25917000691 G111</v>
      </c>
    </row>
    <row r="182" customFormat="false" ht="13.8" hidden="false" customHeight="false" outlineLevel="0" collapsed="false">
      <c r="D182" s="1" t="n">
        <f aca="false">D181+$B$6</f>
        <v>966</v>
      </c>
      <c r="G182" s="1" t="n">
        <f aca="false">$E$156</f>
        <v>6570.8186969634</v>
      </c>
      <c r="H182" s="1" t="n">
        <f aca="false">H181+5.75</f>
        <v>944.00917000691</v>
      </c>
      <c r="I182" s="4" t="n">
        <v>181</v>
      </c>
      <c r="J182" s="1" t="str">
        <f aca="false">"( WIRE "&amp;D182&amp;" )"</f>
        <v>( WIRE 966 )</v>
      </c>
      <c r="K182" s="1" t="str">
        <f aca="false">"X"&amp;$G182</f>
        <v>X6570.8186969634</v>
      </c>
      <c r="L182" s="1" t="str">
        <f aca="false">"Y"&amp;H182</f>
        <v>Y944.00917000691</v>
      </c>
      <c r="M182" s="1" t="str">
        <f aca="false">"G111"</f>
        <v>G111</v>
      </c>
      <c r="O182" s="4" t="str">
        <f aca="false">"N"&amp;I182&amp;" "&amp;J182&amp;" "&amp;K182&amp;" "&amp;L182&amp;" "&amp;M182</f>
        <v>N181 ( WIRE 966 ) X6570.8186969634 Y944.00917000691 G111</v>
      </c>
    </row>
    <row r="183" customFormat="false" ht="13.8" hidden="false" customHeight="false" outlineLevel="0" collapsed="false">
      <c r="D183" s="1" t="n">
        <f aca="false">D182+$B$6</f>
        <v>965</v>
      </c>
      <c r="G183" s="1" t="n">
        <f aca="false">$E$156</f>
        <v>6570.8186969634</v>
      </c>
      <c r="H183" s="1" t="n">
        <f aca="false">H182+5.75</f>
        <v>949.75917000691</v>
      </c>
      <c r="I183" s="1" t="n">
        <v>182</v>
      </c>
      <c r="J183" s="1" t="str">
        <f aca="false">"( WIRE "&amp;D183&amp;" )"</f>
        <v>( WIRE 965 )</v>
      </c>
      <c r="K183" s="1" t="str">
        <f aca="false">"X"&amp;$G183</f>
        <v>X6570.8186969634</v>
      </c>
      <c r="L183" s="1" t="str">
        <f aca="false">"Y"&amp;H183</f>
        <v>Y949.75917000691</v>
      </c>
      <c r="M183" s="1" t="str">
        <f aca="false">"G111"</f>
        <v>G111</v>
      </c>
      <c r="O183" s="4" t="str">
        <f aca="false">"N"&amp;I183&amp;" "&amp;J183&amp;" "&amp;K183&amp;" "&amp;L183&amp;" "&amp;M183</f>
        <v>N182 ( WIRE 965 ) X6570.8186969634 Y949.75917000691 G111</v>
      </c>
    </row>
    <row r="184" customFormat="false" ht="13.8" hidden="false" customHeight="false" outlineLevel="0" collapsed="false">
      <c r="D184" s="1" t="n">
        <f aca="false">D183+$B$6</f>
        <v>964</v>
      </c>
      <c r="G184" s="1" t="n">
        <f aca="false">$E$156</f>
        <v>6570.8186969634</v>
      </c>
      <c r="H184" s="1" t="n">
        <f aca="false">H183+5.75</f>
        <v>955.50917000691</v>
      </c>
      <c r="I184" s="4" t="n">
        <v>183</v>
      </c>
      <c r="J184" s="1" t="str">
        <f aca="false">"( WIRE "&amp;D184&amp;" )"</f>
        <v>( WIRE 964 )</v>
      </c>
      <c r="K184" s="1" t="str">
        <f aca="false">"X"&amp;$G184</f>
        <v>X6570.8186969634</v>
      </c>
      <c r="L184" s="1" t="str">
        <f aca="false">"Y"&amp;H184</f>
        <v>Y955.50917000691</v>
      </c>
      <c r="M184" s="1" t="str">
        <f aca="false">"G111"</f>
        <v>G111</v>
      </c>
      <c r="O184" s="4" t="str">
        <f aca="false">"N"&amp;I184&amp;" "&amp;J184&amp;" "&amp;K184&amp;" "&amp;L184&amp;" "&amp;M184</f>
        <v>N183 ( WIRE 964 ) X6570.8186969634 Y955.50917000691 G111</v>
      </c>
    </row>
    <row r="185" customFormat="false" ht="13.8" hidden="false" customHeight="false" outlineLevel="0" collapsed="false">
      <c r="D185" s="1" t="n">
        <f aca="false">D184+$B$6</f>
        <v>963</v>
      </c>
      <c r="G185" s="1" t="n">
        <f aca="false">$E$156</f>
        <v>6570.8186969634</v>
      </c>
      <c r="H185" s="1" t="n">
        <f aca="false">H184+5.75</f>
        <v>961.25917000691</v>
      </c>
      <c r="I185" s="1" t="n">
        <v>184</v>
      </c>
      <c r="J185" s="1" t="str">
        <f aca="false">"( WIRE "&amp;D185&amp;" )"</f>
        <v>( WIRE 963 )</v>
      </c>
      <c r="K185" s="1" t="str">
        <f aca="false">"X"&amp;$G185</f>
        <v>X6570.8186969634</v>
      </c>
      <c r="L185" s="1" t="str">
        <f aca="false">"Y"&amp;H185</f>
        <v>Y961.25917000691</v>
      </c>
      <c r="M185" s="1" t="str">
        <f aca="false">"G111"</f>
        <v>G111</v>
      </c>
      <c r="O185" s="4" t="str">
        <f aca="false">"N"&amp;I185&amp;" "&amp;J185&amp;" "&amp;K185&amp;" "&amp;L185&amp;" "&amp;M185</f>
        <v>N184 ( WIRE 963 ) X6570.8186969634 Y961.25917000691 G111</v>
      </c>
    </row>
    <row r="186" customFormat="false" ht="13.8" hidden="false" customHeight="false" outlineLevel="0" collapsed="false">
      <c r="D186" s="1" t="n">
        <f aca="false">D185+$B$6</f>
        <v>962</v>
      </c>
      <c r="G186" s="1" t="n">
        <f aca="false">$E$156</f>
        <v>6570.8186969634</v>
      </c>
      <c r="H186" s="1" t="n">
        <f aca="false">H185+5.75</f>
        <v>967.00917000691</v>
      </c>
      <c r="I186" s="4" t="n">
        <v>185</v>
      </c>
      <c r="J186" s="1" t="str">
        <f aca="false">"( WIRE "&amp;D186&amp;" )"</f>
        <v>( WIRE 962 )</v>
      </c>
      <c r="K186" s="1" t="str">
        <f aca="false">"X"&amp;$G186</f>
        <v>X6570.8186969634</v>
      </c>
      <c r="L186" s="1" t="str">
        <f aca="false">"Y"&amp;H186</f>
        <v>Y967.00917000691</v>
      </c>
      <c r="M186" s="1" t="str">
        <f aca="false">"G111"</f>
        <v>G111</v>
      </c>
      <c r="O186" s="4" t="str">
        <f aca="false">"N"&amp;I186&amp;" "&amp;J186&amp;" "&amp;K186&amp;" "&amp;L186&amp;" "&amp;M186</f>
        <v>N185 ( WIRE 962 ) X6570.8186969634 Y967.00917000691 G111</v>
      </c>
    </row>
    <row r="187" customFormat="false" ht="13.8" hidden="false" customHeight="false" outlineLevel="0" collapsed="false">
      <c r="D187" s="1" t="n">
        <f aca="false">D186+$B$6</f>
        <v>961</v>
      </c>
      <c r="G187" s="1" t="n">
        <f aca="false">$E$156</f>
        <v>6570.8186969634</v>
      </c>
      <c r="H187" s="1" t="n">
        <f aca="false">H186+5.75</f>
        <v>972.75917000691</v>
      </c>
      <c r="I187" s="1" t="n">
        <v>186</v>
      </c>
      <c r="J187" s="1" t="str">
        <f aca="false">"( WIRE "&amp;D187&amp;" )"</f>
        <v>( WIRE 961 )</v>
      </c>
      <c r="K187" s="1" t="str">
        <f aca="false">"X"&amp;$G187</f>
        <v>X6570.8186969634</v>
      </c>
      <c r="L187" s="1" t="str">
        <f aca="false">"Y"&amp;H187</f>
        <v>Y972.75917000691</v>
      </c>
      <c r="M187" s="1" t="str">
        <f aca="false">"G111"</f>
        <v>G111</v>
      </c>
      <c r="O187" s="4" t="str">
        <f aca="false">"N"&amp;I187&amp;" "&amp;J187&amp;" "&amp;K187&amp;" "&amp;L187&amp;" "&amp;M187</f>
        <v>N186 ( WIRE 961 ) X6570.8186969634 Y972.75917000691 G111</v>
      </c>
    </row>
    <row r="188" customFormat="false" ht="13.8" hidden="false" customHeight="false" outlineLevel="0" collapsed="false">
      <c r="D188" s="1" t="n">
        <f aca="false">D187+$B$6</f>
        <v>960</v>
      </c>
      <c r="G188" s="1" t="n">
        <f aca="false">$E$156</f>
        <v>6570.8186969634</v>
      </c>
      <c r="H188" s="1" t="n">
        <f aca="false">H187+5.75</f>
        <v>978.50917000691</v>
      </c>
      <c r="I188" s="4" t="n">
        <v>187</v>
      </c>
      <c r="J188" s="1" t="str">
        <f aca="false">"( WIRE "&amp;D188&amp;" )"</f>
        <v>( WIRE 960 )</v>
      </c>
      <c r="K188" s="1" t="str">
        <f aca="false">"X"&amp;$G188</f>
        <v>X6570.8186969634</v>
      </c>
      <c r="L188" s="1" t="str">
        <f aca="false">"Y"&amp;H188</f>
        <v>Y978.50917000691</v>
      </c>
      <c r="M188" s="1" t="str">
        <f aca="false">"G111"</f>
        <v>G111</v>
      </c>
      <c r="O188" s="4" t="str">
        <f aca="false">"N"&amp;I188&amp;" "&amp;J188&amp;" "&amp;K188&amp;" "&amp;L188&amp;" "&amp;M188</f>
        <v>N187 ( WIRE 960 ) X6570.8186969634 Y978.50917000691 G111</v>
      </c>
    </row>
    <row r="189" customFormat="false" ht="13.8" hidden="false" customHeight="false" outlineLevel="0" collapsed="false">
      <c r="D189" s="1" t="n">
        <f aca="false">D188+$B$6</f>
        <v>959</v>
      </c>
      <c r="G189" s="1" t="n">
        <f aca="false">$E$156</f>
        <v>6570.8186969634</v>
      </c>
      <c r="H189" s="1" t="n">
        <f aca="false">H188+5.75</f>
        <v>984.25917000691</v>
      </c>
      <c r="I189" s="1" t="n">
        <v>188</v>
      </c>
      <c r="J189" s="1" t="str">
        <f aca="false">"( WIRE "&amp;D189&amp;" )"</f>
        <v>( WIRE 959 )</v>
      </c>
      <c r="K189" s="1" t="str">
        <f aca="false">"X"&amp;$G189</f>
        <v>X6570.8186969634</v>
      </c>
      <c r="L189" s="1" t="str">
        <f aca="false">"Y"&amp;H189</f>
        <v>Y984.25917000691</v>
      </c>
      <c r="M189" s="1" t="str">
        <f aca="false">"G111"</f>
        <v>G111</v>
      </c>
      <c r="O189" s="4" t="str">
        <f aca="false">"N"&amp;I189&amp;" "&amp;J189&amp;" "&amp;K189&amp;" "&amp;L189&amp;" "&amp;M189</f>
        <v>N188 ( WIRE 959 ) X6570.8186969634 Y984.25917000691 G111</v>
      </c>
    </row>
    <row r="190" customFormat="false" ht="13.8" hidden="false" customHeight="false" outlineLevel="0" collapsed="false">
      <c r="D190" s="1" t="n">
        <f aca="false">D189+$B$6</f>
        <v>958</v>
      </c>
      <c r="G190" s="1" t="n">
        <f aca="false">$E$156</f>
        <v>6570.8186969634</v>
      </c>
      <c r="H190" s="1" t="n">
        <f aca="false">H189+5.75</f>
        <v>990.00917000691</v>
      </c>
      <c r="I190" s="4" t="n">
        <v>189</v>
      </c>
      <c r="J190" s="1" t="str">
        <f aca="false">"( WIRE "&amp;D190&amp;" )"</f>
        <v>( WIRE 958 )</v>
      </c>
      <c r="K190" s="1" t="str">
        <f aca="false">"X"&amp;$G190</f>
        <v>X6570.8186969634</v>
      </c>
      <c r="L190" s="1" t="str">
        <f aca="false">"Y"&amp;H190</f>
        <v>Y990.00917000691</v>
      </c>
      <c r="M190" s="1" t="str">
        <f aca="false">"G111"</f>
        <v>G111</v>
      </c>
      <c r="O190" s="4" t="str">
        <f aca="false">"N"&amp;I190&amp;" "&amp;J190&amp;" "&amp;K190&amp;" "&amp;L190&amp;" "&amp;M190</f>
        <v>N189 ( WIRE 958 ) X6570.8186969634 Y990.00917000691 G111</v>
      </c>
    </row>
    <row r="191" customFormat="false" ht="13.8" hidden="false" customHeight="false" outlineLevel="0" collapsed="false">
      <c r="D191" s="1" t="n">
        <f aca="false">D190+$B$6</f>
        <v>957</v>
      </c>
      <c r="G191" s="1" t="n">
        <f aca="false">$E$156</f>
        <v>6570.8186969634</v>
      </c>
      <c r="H191" s="1" t="n">
        <f aca="false">H190+5.75</f>
        <v>995.75917000691</v>
      </c>
      <c r="I191" s="1" t="n">
        <v>190</v>
      </c>
      <c r="J191" s="1" t="str">
        <f aca="false">"( WIRE "&amp;D191&amp;" )"</f>
        <v>( WIRE 957 )</v>
      </c>
      <c r="K191" s="1" t="str">
        <f aca="false">"X"&amp;$G191</f>
        <v>X6570.8186969634</v>
      </c>
      <c r="L191" s="1" t="str">
        <f aca="false">"Y"&amp;H191</f>
        <v>Y995.75917000691</v>
      </c>
      <c r="M191" s="1" t="str">
        <f aca="false">"G111"</f>
        <v>G111</v>
      </c>
      <c r="O191" s="4" t="str">
        <f aca="false">"N"&amp;I191&amp;" "&amp;J191&amp;" "&amp;K191&amp;" "&amp;L191&amp;" "&amp;M191</f>
        <v>N190 ( WIRE 957 ) X6570.8186969634 Y995.75917000691 G111</v>
      </c>
    </row>
    <row r="192" customFormat="false" ht="13.8" hidden="false" customHeight="false" outlineLevel="0" collapsed="false">
      <c r="D192" s="1" t="n">
        <f aca="false">D191+$B$6</f>
        <v>956</v>
      </c>
      <c r="G192" s="1" t="n">
        <f aca="false">$E$156</f>
        <v>6570.8186969634</v>
      </c>
      <c r="H192" s="1" t="n">
        <f aca="false">H191+5.75</f>
        <v>1001.50917000691</v>
      </c>
      <c r="I192" s="4" t="n">
        <v>191</v>
      </c>
      <c r="J192" s="1" t="str">
        <f aca="false">"( WIRE "&amp;D192&amp;" )"</f>
        <v>( WIRE 956 )</v>
      </c>
      <c r="K192" s="1" t="str">
        <f aca="false">"X"&amp;$G192</f>
        <v>X6570.8186969634</v>
      </c>
      <c r="L192" s="1" t="str">
        <f aca="false">"Y"&amp;H192</f>
        <v>Y1001.50917000691</v>
      </c>
      <c r="M192" s="1" t="str">
        <f aca="false">"G111"</f>
        <v>G111</v>
      </c>
      <c r="O192" s="4" t="str">
        <f aca="false">"N"&amp;I192&amp;" "&amp;J192&amp;" "&amp;K192&amp;" "&amp;L192&amp;" "&amp;M192</f>
        <v>N191 ( WIRE 956 ) X6570.8186969634 Y1001.50917000691 G111</v>
      </c>
    </row>
    <row r="193" customFormat="false" ht="13.8" hidden="false" customHeight="false" outlineLevel="0" collapsed="false">
      <c r="D193" s="1" t="n">
        <f aca="false">D192+$B$6</f>
        <v>955</v>
      </c>
      <c r="G193" s="1" t="n">
        <f aca="false">$E$156</f>
        <v>6570.8186969634</v>
      </c>
      <c r="H193" s="1" t="n">
        <f aca="false">H192+5.75</f>
        <v>1007.25917000691</v>
      </c>
      <c r="I193" s="1" t="n">
        <v>192</v>
      </c>
      <c r="J193" s="1" t="str">
        <f aca="false">"( WIRE "&amp;D193&amp;" )"</f>
        <v>( WIRE 955 )</v>
      </c>
      <c r="K193" s="1" t="str">
        <f aca="false">"X"&amp;$G193</f>
        <v>X6570.8186969634</v>
      </c>
      <c r="L193" s="1" t="str">
        <f aca="false">"Y"&amp;H193</f>
        <v>Y1007.25917000691</v>
      </c>
      <c r="M193" s="1" t="str">
        <f aca="false">"G111"</f>
        <v>G111</v>
      </c>
      <c r="O193" s="4" t="str">
        <f aca="false">"N"&amp;I193&amp;" "&amp;J193&amp;" "&amp;K193&amp;" "&amp;L193&amp;" "&amp;M193</f>
        <v>N192 ( WIRE 955 ) X6570.8186969634 Y1007.25917000691 G111</v>
      </c>
    </row>
    <row r="194" customFormat="false" ht="13.8" hidden="false" customHeight="false" outlineLevel="0" collapsed="false">
      <c r="D194" s="1" t="n">
        <f aca="false">D193+$B$6</f>
        <v>954</v>
      </c>
      <c r="G194" s="1" t="n">
        <f aca="false">$E$156</f>
        <v>6570.8186969634</v>
      </c>
      <c r="H194" s="1" t="n">
        <f aca="false">H193+5.75</f>
        <v>1013.00917000691</v>
      </c>
      <c r="I194" s="4" t="n">
        <v>193</v>
      </c>
      <c r="J194" s="1" t="str">
        <f aca="false">"( WIRE "&amp;D194&amp;" )"</f>
        <v>( WIRE 954 )</v>
      </c>
      <c r="K194" s="1" t="str">
        <f aca="false">"X"&amp;$G194</f>
        <v>X6570.8186969634</v>
      </c>
      <c r="L194" s="1" t="str">
        <f aca="false">"Y"&amp;H194</f>
        <v>Y1013.00917000691</v>
      </c>
      <c r="M194" s="1" t="str">
        <f aca="false">"G111"</f>
        <v>G111</v>
      </c>
      <c r="O194" s="4" t="str">
        <f aca="false">"N"&amp;I194&amp;" "&amp;J194&amp;" "&amp;K194&amp;" "&amp;L194&amp;" "&amp;M194</f>
        <v>N193 ( WIRE 954 ) X6570.8186969634 Y1013.00917000691 G111</v>
      </c>
    </row>
    <row r="195" customFormat="false" ht="13.8" hidden="false" customHeight="false" outlineLevel="0" collapsed="false">
      <c r="D195" s="1" t="n">
        <f aca="false">D194+$B$6</f>
        <v>953</v>
      </c>
      <c r="G195" s="1" t="n">
        <f aca="false">$E$156</f>
        <v>6570.8186969634</v>
      </c>
      <c r="H195" s="1" t="n">
        <f aca="false">H194+5.75</f>
        <v>1018.75917000691</v>
      </c>
      <c r="I195" s="1" t="n">
        <v>194</v>
      </c>
      <c r="J195" s="1" t="str">
        <f aca="false">"( WIRE "&amp;D195&amp;" )"</f>
        <v>( WIRE 953 )</v>
      </c>
      <c r="K195" s="1" t="str">
        <f aca="false">"X"&amp;$G195</f>
        <v>X6570.8186969634</v>
      </c>
      <c r="L195" s="1" t="str">
        <f aca="false">"Y"&amp;H195</f>
        <v>Y1018.75917000691</v>
      </c>
      <c r="M195" s="1" t="str">
        <f aca="false">"G111"</f>
        <v>G111</v>
      </c>
      <c r="O195" s="4" t="str">
        <f aca="false">"N"&amp;I195&amp;" "&amp;J195&amp;" "&amp;K195&amp;" "&amp;L195&amp;" "&amp;M195</f>
        <v>N194 ( WIRE 953 ) X6570.8186969634 Y1018.75917000691 G111</v>
      </c>
    </row>
    <row r="196" customFormat="false" ht="13.8" hidden="false" customHeight="false" outlineLevel="0" collapsed="false">
      <c r="D196" s="1" t="n">
        <f aca="false">D195+$B$6</f>
        <v>952</v>
      </c>
      <c r="G196" s="1" t="n">
        <f aca="false">$E$156</f>
        <v>6570.8186969634</v>
      </c>
      <c r="H196" s="1" t="n">
        <f aca="false">H195+5.75</f>
        <v>1024.50917000691</v>
      </c>
      <c r="I196" s="4" t="n">
        <v>195</v>
      </c>
      <c r="J196" s="1" t="str">
        <f aca="false">"( WIRE "&amp;D196&amp;" )"</f>
        <v>( WIRE 952 )</v>
      </c>
      <c r="K196" s="1" t="str">
        <f aca="false">"X"&amp;$G196</f>
        <v>X6570.8186969634</v>
      </c>
      <c r="L196" s="1" t="str">
        <f aca="false">"Y"&amp;H196</f>
        <v>Y1024.50917000691</v>
      </c>
      <c r="M196" s="1" t="str">
        <f aca="false">"G111"</f>
        <v>G111</v>
      </c>
      <c r="O196" s="4" t="str">
        <f aca="false">"N"&amp;I196&amp;" "&amp;J196&amp;" "&amp;K196&amp;" "&amp;L196&amp;" "&amp;M196</f>
        <v>N195 ( WIRE 952 ) X6570.8186969634 Y1024.50917000691 G111</v>
      </c>
    </row>
    <row r="197" customFormat="false" ht="13.8" hidden="false" customHeight="false" outlineLevel="0" collapsed="false">
      <c r="D197" s="1" t="n">
        <f aca="false">D196+$B$6</f>
        <v>951</v>
      </c>
      <c r="G197" s="1" t="n">
        <f aca="false">$E$156</f>
        <v>6570.8186969634</v>
      </c>
      <c r="H197" s="1" t="n">
        <f aca="false">H196+5.75</f>
        <v>1030.25917000691</v>
      </c>
      <c r="I197" s="1" t="n">
        <v>196</v>
      </c>
      <c r="J197" s="1" t="str">
        <f aca="false">"( WIRE "&amp;D197&amp;" )"</f>
        <v>( WIRE 951 )</v>
      </c>
      <c r="K197" s="1" t="str">
        <f aca="false">"X"&amp;$G197</f>
        <v>X6570.8186969634</v>
      </c>
      <c r="L197" s="1" t="str">
        <f aca="false">"Y"&amp;H197</f>
        <v>Y1030.25917000691</v>
      </c>
      <c r="M197" s="1" t="str">
        <f aca="false">"G111"</f>
        <v>G111</v>
      </c>
      <c r="O197" s="4" t="str">
        <f aca="false">"N"&amp;I197&amp;" "&amp;J197&amp;" "&amp;K197&amp;" "&amp;L197&amp;" "&amp;M197</f>
        <v>N196 ( WIRE 951 ) X6570.8186969634 Y1030.25917000691 G111</v>
      </c>
    </row>
    <row r="198" customFormat="false" ht="13.8" hidden="false" customHeight="false" outlineLevel="0" collapsed="false">
      <c r="D198" s="1" t="n">
        <f aca="false">D197+$B$6</f>
        <v>950</v>
      </c>
      <c r="G198" s="1" t="n">
        <f aca="false">$E$156</f>
        <v>6570.8186969634</v>
      </c>
      <c r="H198" s="1" t="n">
        <f aca="false">H197+5.75</f>
        <v>1036.00917000691</v>
      </c>
      <c r="I198" s="4" t="n">
        <v>197</v>
      </c>
      <c r="J198" s="1" t="str">
        <f aca="false">"( WIRE "&amp;D198&amp;" )"</f>
        <v>( WIRE 950 )</v>
      </c>
      <c r="K198" s="1" t="str">
        <f aca="false">"X"&amp;$G198</f>
        <v>X6570.8186969634</v>
      </c>
      <c r="L198" s="1" t="str">
        <f aca="false">"Y"&amp;H198</f>
        <v>Y1036.00917000691</v>
      </c>
      <c r="M198" s="1" t="str">
        <f aca="false">"G111"</f>
        <v>G111</v>
      </c>
      <c r="O198" s="4" t="str">
        <f aca="false">"N"&amp;I198&amp;" "&amp;J198&amp;" "&amp;K198&amp;" "&amp;L198&amp;" "&amp;M198</f>
        <v>N197 ( WIRE 950 ) X6570.8186969634 Y1036.00917000691 G111</v>
      </c>
    </row>
    <row r="199" customFormat="false" ht="13.8" hidden="false" customHeight="false" outlineLevel="0" collapsed="false">
      <c r="D199" s="1" t="n">
        <f aca="false">D198+$B$6</f>
        <v>949</v>
      </c>
      <c r="G199" s="1" t="n">
        <f aca="false">$E$156</f>
        <v>6570.8186969634</v>
      </c>
      <c r="H199" s="1" t="n">
        <f aca="false">H198+5.75</f>
        <v>1041.75917000691</v>
      </c>
      <c r="I199" s="1" t="n">
        <v>198</v>
      </c>
      <c r="J199" s="1" t="str">
        <f aca="false">"( WIRE "&amp;D199&amp;" )"</f>
        <v>( WIRE 949 )</v>
      </c>
      <c r="K199" s="1" t="str">
        <f aca="false">"X"&amp;$G199</f>
        <v>X6570.8186969634</v>
      </c>
      <c r="L199" s="1" t="str">
        <f aca="false">"Y"&amp;H199</f>
        <v>Y1041.75917000691</v>
      </c>
      <c r="M199" s="1" t="str">
        <f aca="false">"G111"</f>
        <v>G111</v>
      </c>
      <c r="O199" s="4" t="str">
        <f aca="false">"N"&amp;I199&amp;" "&amp;J199&amp;" "&amp;K199&amp;" "&amp;L199&amp;" "&amp;M199</f>
        <v>N198 ( WIRE 949 ) X6570.8186969634 Y1041.75917000691 G111</v>
      </c>
    </row>
    <row r="200" customFormat="false" ht="13.8" hidden="false" customHeight="false" outlineLevel="0" collapsed="false">
      <c r="D200" s="1" t="n">
        <f aca="false">D199+$B$6</f>
        <v>948</v>
      </c>
      <c r="G200" s="1" t="n">
        <f aca="false">$E$156</f>
        <v>6570.8186969634</v>
      </c>
      <c r="H200" s="1" t="n">
        <f aca="false">H199+5.75</f>
        <v>1047.50917000691</v>
      </c>
      <c r="I200" s="4" t="n">
        <v>199</v>
      </c>
      <c r="J200" s="1" t="str">
        <f aca="false">"( WIRE "&amp;D200&amp;" )"</f>
        <v>( WIRE 948 )</v>
      </c>
      <c r="K200" s="1" t="str">
        <f aca="false">"X"&amp;$G200</f>
        <v>X6570.8186969634</v>
      </c>
      <c r="L200" s="1" t="str">
        <f aca="false">"Y"&amp;H200</f>
        <v>Y1047.50917000691</v>
      </c>
      <c r="M200" s="1" t="str">
        <f aca="false">"G111"</f>
        <v>G111</v>
      </c>
      <c r="O200" s="4" t="str">
        <f aca="false">"N"&amp;I200&amp;" "&amp;J200&amp;" "&amp;K200&amp;" "&amp;L200&amp;" "&amp;M200</f>
        <v>N199 ( WIRE 948 ) X6570.8186969634 Y1047.50917000691 G111</v>
      </c>
    </row>
    <row r="201" customFormat="false" ht="13.8" hidden="false" customHeight="false" outlineLevel="0" collapsed="false">
      <c r="D201" s="1" t="n">
        <f aca="false">D200+$B$6</f>
        <v>947</v>
      </c>
      <c r="G201" s="1" t="n">
        <f aca="false">$E$156</f>
        <v>6570.8186969634</v>
      </c>
      <c r="H201" s="1" t="n">
        <f aca="false">H200+5.75</f>
        <v>1053.25917000691</v>
      </c>
      <c r="I201" s="1" t="n">
        <v>200</v>
      </c>
      <c r="J201" s="1" t="str">
        <f aca="false">"( WIRE "&amp;D201&amp;" )"</f>
        <v>( WIRE 947 )</v>
      </c>
      <c r="K201" s="1" t="str">
        <f aca="false">"X"&amp;$G201</f>
        <v>X6570.8186969634</v>
      </c>
      <c r="L201" s="1" t="str">
        <f aca="false">"Y"&amp;H201</f>
        <v>Y1053.25917000691</v>
      </c>
      <c r="M201" s="1" t="str">
        <f aca="false">"G111"</f>
        <v>G111</v>
      </c>
      <c r="O201" s="4" t="str">
        <f aca="false">"N"&amp;I201&amp;" "&amp;J201&amp;" "&amp;K201&amp;" "&amp;L201&amp;" "&amp;M201</f>
        <v>N200 ( WIRE 947 ) X6570.8186969634 Y1053.25917000691 G111</v>
      </c>
    </row>
    <row r="202" customFormat="false" ht="13.8" hidden="false" customHeight="false" outlineLevel="0" collapsed="false">
      <c r="D202" s="1" t="n">
        <f aca="false">D201+$B$6</f>
        <v>946</v>
      </c>
      <c r="G202" s="1" t="n">
        <f aca="false">$E$156</f>
        <v>6570.8186969634</v>
      </c>
      <c r="H202" s="1" t="n">
        <f aca="false">H201+5.75</f>
        <v>1059.00917000691</v>
      </c>
      <c r="I202" s="4" t="n">
        <v>201</v>
      </c>
      <c r="J202" s="1" t="str">
        <f aca="false">"( WIRE "&amp;D202&amp;" )"</f>
        <v>( WIRE 946 )</v>
      </c>
      <c r="K202" s="1" t="str">
        <f aca="false">"X"&amp;$G202</f>
        <v>X6570.8186969634</v>
      </c>
      <c r="L202" s="1" t="str">
        <f aca="false">"Y"&amp;H202</f>
        <v>Y1059.00917000691</v>
      </c>
      <c r="M202" s="1" t="str">
        <f aca="false">"G111"</f>
        <v>G111</v>
      </c>
      <c r="O202" s="4" t="str">
        <f aca="false">"N"&amp;I202&amp;" "&amp;J202&amp;" "&amp;K202&amp;" "&amp;L202&amp;" "&amp;M202</f>
        <v>N201 ( WIRE 946 ) X6570.8186969634 Y1059.00917000691 G111</v>
      </c>
    </row>
    <row r="203" customFormat="false" ht="13.8" hidden="false" customHeight="false" outlineLevel="0" collapsed="false">
      <c r="D203" s="1" t="n">
        <f aca="false">D202+$B$6</f>
        <v>945</v>
      </c>
      <c r="G203" s="1" t="n">
        <f aca="false">$E$156</f>
        <v>6570.8186969634</v>
      </c>
      <c r="H203" s="1" t="n">
        <f aca="false">H202+5.75</f>
        <v>1064.75917000691</v>
      </c>
      <c r="I203" s="1" t="n">
        <v>202</v>
      </c>
      <c r="J203" s="1" t="str">
        <f aca="false">"( WIRE "&amp;D203&amp;" )"</f>
        <v>( WIRE 945 )</v>
      </c>
      <c r="K203" s="1" t="str">
        <f aca="false">"X"&amp;$G203</f>
        <v>X6570.8186969634</v>
      </c>
      <c r="L203" s="1" t="str">
        <f aca="false">"Y"&amp;H203</f>
        <v>Y1064.75917000691</v>
      </c>
      <c r="M203" s="1" t="str">
        <f aca="false">"G111"</f>
        <v>G111</v>
      </c>
      <c r="O203" s="4" t="str">
        <f aca="false">"N"&amp;I203&amp;" "&amp;J203&amp;" "&amp;K203&amp;" "&amp;L203&amp;" "&amp;M203</f>
        <v>N202 ( WIRE 945 ) X6570.8186969634 Y1064.75917000691 G111</v>
      </c>
    </row>
    <row r="204" customFormat="false" ht="13.8" hidden="false" customHeight="false" outlineLevel="0" collapsed="false">
      <c r="D204" s="1" t="n">
        <f aca="false">D203+$B$6</f>
        <v>944</v>
      </c>
      <c r="G204" s="1" t="n">
        <f aca="false">$E$156</f>
        <v>6570.8186969634</v>
      </c>
      <c r="H204" s="1" t="n">
        <f aca="false">H203+5.75</f>
        <v>1070.50917000691</v>
      </c>
      <c r="I204" s="4" t="n">
        <v>203</v>
      </c>
      <c r="J204" s="1" t="str">
        <f aca="false">"( WIRE "&amp;D204&amp;" )"</f>
        <v>( WIRE 944 )</v>
      </c>
      <c r="K204" s="1" t="str">
        <f aca="false">"X"&amp;$G204</f>
        <v>X6570.8186969634</v>
      </c>
      <c r="L204" s="1" t="str">
        <f aca="false">"Y"&amp;H204</f>
        <v>Y1070.50917000691</v>
      </c>
      <c r="M204" s="1" t="str">
        <f aca="false">"G111"</f>
        <v>G111</v>
      </c>
      <c r="O204" s="4" t="str">
        <f aca="false">"N"&amp;I204&amp;" "&amp;J204&amp;" "&amp;K204&amp;" "&amp;L204&amp;" "&amp;M204</f>
        <v>N203 ( WIRE 944 ) X6570.8186969634 Y1070.50917000691 G111</v>
      </c>
    </row>
    <row r="205" customFormat="false" ht="13.8" hidden="false" customHeight="false" outlineLevel="0" collapsed="false">
      <c r="D205" s="1" t="n">
        <f aca="false">D204+$B$6</f>
        <v>943</v>
      </c>
      <c r="G205" s="1" t="n">
        <f aca="false">$E$156</f>
        <v>6570.8186969634</v>
      </c>
      <c r="H205" s="1" t="n">
        <f aca="false">H204+5.75</f>
        <v>1076.25917000691</v>
      </c>
      <c r="I205" s="1" t="n">
        <v>204</v>
      </c>
      <c r="J205" s="1" t="str">
        <f aca="false">"( WIRE "&amp;D205&amp;" )"</f>
        <v>( WIRE 943 )</v>
      </c>
      <c r="K205" s="1" t="str">
        <f aca="false">"X"&amp;$G205</f>
        <v>X6570.8186969634</v>
      </c>
      <c r="L205" s="1" t="str">
        <f aca="false">"Y"&amp;H205</f>
        <v>Y1076.25917000691</v>
      </c>
      <c r="M205" s="1" t="str">
        <f aca="false">"G111"</f>
        <v>G111</v>
      </c>
      <c r="O205" s="4" t="str">
        <f aca="false">"N"&amp;I205&amp;" "&amp;J205&amp;" "&amp;K205&amp;" "&amp;L205&amp;" "&amp;M205</f>
        <v>N204 ( WIRE 943 ) X6570.8186969634 Y1076.25917000691 G111</v>
      </c>
    </row>
    <row r="206" customFormat="false" ht="13.8" hidden="false" customHeight="false" outlineLevel="0" collapsed="false">
      <c r="D206" s="1" t="n">
        <f aca="false">D205+$B$6</f>
        <v>942</v>
      </c>
      <c r="G206" s="1" t="n">
        <f aca="false">$E$156</f>
        <v>6570.8186969634</v>
      </c>
      <c r="H206" s="1" t="n">
        <f aca="false">H205+5.75</f>
        <v>1082.00917000691</v>
      </c>
      <c r="I206" s="4" t="n">
        <v>205</v>
      </c>
      <c r="J206" s="1" t="str">
        <f aca="false">"( WIRE "&amp;D206&amp;" )"</f>
        <v>( WIRE 942 )</v>
      </c>
      <c r="K206" s="1" t="str">
        <f aca="false">"X"&amp;$G206</f>
        <v>X6570.8186969634</v>
      </c>
      <c r="L206" s="1" t="str">
        <f aca="false">"Y"&amp;H206</f>
        <v>Y1082.00917000691</v>
      </c>
      <c r="M206" s="1" t="str">
        <f aca="false">"G111"</f>
        <v>G111</v>
      </c>
      <c r="O206" s="4" t="str">
        <f aca="false">"N"&amp;I206&amp;" "&amp;J206&amp;" "&amp;K206&amp;" "&amp;L206&amp;" "&amp;M206</f>
        <v>N205 ( WIRE 942 ) X6570.8186969634 Y1082.00917000691 G111</v>
      </c>
    </row>
    <row r="207" customFormat="false" ht="13.8" hidden="false" customHeight="false" outlineLevel="0" collapsed="false">
      <c r="D207" s="1" t="n">
        <f aca="false">D206+$B$6</f>
        <v>941</v>
      </c>
      <c r="G207" s="1" t="n">
        <f aca="false">$E$156</f>
        <v>6570.8186969634</v>
      </c>
      <c r="H207" s="1" t="n">
        <f aca="false">H206+5.75</f>
        <v>1087.75917000691</v>
      </c>
      <c r="I207" s="1" t="n">
        <v>206</v>
      </c>
      <c r="J207" s="1" t="str">
        <f aca="false">"( WIRE "&amp;D207&amp;" )"</f>
        <v>( WIRE 941 )</v>
      </c>
      <c r="K207" s="1" t="str">
        <f aca="false">"X"&amp;$G207</f>
        <v>X6570.8186969634</v>
      </c>
      <c r="L207" s="1" t="str">
        <f aca="false">"Y"&amp;H207</f>
        <v>Y1087.75917000691</v>
      </c>
      <c r="M207" s="1" t="str">
        <f aca="false">"G111"</f>
        <v>G111</v>
      </c>
      <c r="O207" s="4" t="str">
        <f aca="false">"N"&amp;I207&amp;" "&amp;J207&amp;" "&amp;K207&amp;" "&amp;L207&amp;" "&amp;M207</f>
        <v>N206 ( WIRE 941 ) X6570.8186969634 Y1087.75917000691 G111</v>
      </c>
    </row>
    <row r="208" customFormat="false" ht="13.8" hidden="false" customHeight="false" outlineLevel="0" collapsed="false">
      <c r="D208" s="1" t="n">
        <f aca="false">D207+$B$6</f>
        <v>940</v>
      </c>
      <c r="G208" s="1" t="n">
        <f aca="false">$E$156</f>
        <v>6570.8186969634</v>
      </c>
      <c r="H208" s="1" t="n">
        <f aca="false">H207+5.75</f>
        <v>1093.50917000691</v>
      </c>
      <c r="I208" s="4" t="n">
        <v>207</v>
      </c>
      <c r="J208" s="1" t="str">
        <f aca="false">"( WIRE "&amp;D208&amp;" )"</f>
        <v>( WIRE 940 )</v>
      </c>
      <c r="K208" s="1" t="str">
        <f aca="false">"X"&amp;$G208</f>
        <v>X6570.8186969634</v>
      </c>
      <c r="L208" s="1" t="str">
        <f aca="false">"Y"&amp;H208</f>
        <v>Y1093.50917000691</v>
      </c>
      <c r="M208" s="1" t="str">
        <f aca="false">"G111"</f>
        <v>G111</v>
      </c>
      <c r="O208" s="4" t="str">
        <f aca="false">"N"&amp;I208&amp;" "&amp;J208&amp;" "&amp;K208&amp;" "&amp;L208&amp;" "&amp;M208</f>
        <v>N207 ( WIRE 940 ) X6570.8186969634 Y1093.50917000691 G111</v>
      </c>
    </row>
    <row r="209" customFormat="false" ht="13.8" hidden="false" customHeight="false" outlineLevel="0" collapsed="false">
      <c r="D209" s="1" t="n">
        <f aca="false">D208+$B$6</f>
        <v>939</v>
      </c>
      <c r="G209" s="1" t="n">
        <f aca="false">$E$156</f>
        <v>6570.8186969634</v>
      </c>
      <c r="H209" s="1" t="n">
        <f aca="false">H208+5.75</f>
        <v>1099.25917000691</v>
      </c>
      <c r="I209" s="1" t="n">
        <v>208</v>
      </c>
      <c r="J209" s="1" t="str">
        <f aca="false">"( WIRE "&amp;D209&amp;" )"</f>
        <v>( WIRE 939 )</v>
      </c>
      <c r="K209" s="1" t="str">
        <f aca="false">"X"&amp;$G209</f>
        <v>X6570.8186969634</v>
      </c>
      <c r="L209" s="1" t="str">
        <f aca="false">"Y"&amp;H209</f>
        <v>Y1099.25917000691</v>
      </c>
      <c r="M209" s="1" t="str">
        <f aca="false">"G111"</f>
        <v>G111</v>
      </c>
      <c r="O209" s="4" t="str">
        <f aca="false">"N"&amp;I209&amp;" "&amp;J209&amp;" "&amp;K209&amp;" "&amp;L209&amp;" "&amp;M209</f>
        <v>N208 ( WIRE 939 ) X6570.8186969634 Y1099.25917000691 G111</v>
      </c>
    </row>
    <row r="210" customFormat="false" ht="13.8" hidden="false" customHeight="false" outlineLevel="0" collapsed="false">
      <c r="D210" s="1" t="n">
        <f aca="false">D209+$B$6</f>
        <v>938</v>
      </c>
      <c r="G210" s="1" t="n">
        <f aca="false">$E$156</f>
        <v>6570.8186969634</v>
      </c>
      <c r="H210" s="1" t="n">
        <f aca="false">H209+5.75</f>
        <v>1105.00917000691</v>
      </c>
      <c r="I210" s="4" t="n">
        <v>209</v>
      </c>
      <c r="J210" s="1" t="str">
        <f aca="false">"( WIRE "&amp;D210&amp;" )"</f>
        <v>( WIRE 938 )</v>
      </c>
      <c r="K210" s="1" t="str">
        <f aca="false">"X"&amp;$G210</f>
        <v>X6570.8186969634</v>
      </c>
      <c r="L210" s="1" t="str">
        <f aca="false">"Y"&amp;H210</f>
        <v>Y1105.00917000691</v>
      </c>
      <c r="M210" s="1" t="str">
        <f aca="false">"G111"</f>
        <v>G111</v>
      </c>
      <c r="O210" s="4" t="str">
        <f aca="false">"N"&amp;I210&amp;" "&amp;J210&amp;" "&amp;K210&amp;" "&amp;L210&amp;" "&amp;M210</f>
        <v>N209 ( WIRE 938 ) X6570.8186969634 Y1105.00917000691 G111</v>
      </c>
    </row>
    <row r="211" customFormat="false" ht="13.8" hidden="false" customHeight="false" outlineLevel="0" collapsed="false">
      <c r="D211" s="1" t="n">
        <f aca="false">D210+$B$6</f>
        <v>937</v>
      </c>
      <c r="G211" s="1" t="n">
        <f aca="false">$E$156</f>
        <v>6570.8186969634</v>
      </c>
      <c r="H211" s="1" t="n">
        <f aca="false">H210+5.75</f>
        <v>1110.75917000691</v>
      </c>
      <c r="I211" s="1" t="n">
        <v>210</v>
      </c>
      <c r="J211" s="1" t="str">
        <f aca="false">"( WIRE "&amp;D211&amp;" )"</f>
        <v>( WIRE 937 )</v>
      </c>
      <c r="K211" s="1" t="str">
        <f aca="false">"X"&amp;$G211</f>
        <v>X6570.8186969634</v>
      </c>
      <c r="L211" s="1" t="str">
        <f aca="false">"Y"&amp;H211</f>
        <v>Y1110.75917000691</v>
      </c>
      <c r="M211" s="1" t="str">
        <f aca="false">"G111"</f>
        <v>G111</v>
      </c>
      <c r="O211" s="4" t="str">
        <f aca="false">"N"&amp;I211&amp;" "&amp;J211&amp;" "&amp;K211&amp;" "&amp;L211&amp;" "&amp;M211</f>
        <v>N210 ( WIRE 937 ) X6570.8186969634 Y1110.75917000691 G111</v>
      </c>
    </row>
    <row r="212" customFormat="false" ht="13.8" hidden="false" customHeight="false" outlineLevel="0" collapsed="false">
      <c r="D212" s="1" t="n">
        <f aca="false">D211+$B$6</f>
        <v>936</v>
      </c>
      <c r="G212" s="1" t="n">
        <f aca="false">$E$156</f>
        <v>6570.8186969634</v>
      </c>
      <c r="H212" s="1" t="n">
        <f aca="false">H211+5.75</f>
        <v>1116.50917000691</v>
      </c>
      <c r="I212" s="4" t="n">
        <v>211</v>
      </c>
      <c r="J212" s="1" t="str">
        <f aca="false">"( WIRE "&amp;D212&amp;" )"</f>
        <v>( WIRE 936 )</v>
      </c>
      <c r="K212" s="1" t="str">
        <f aca="false">"X"&amp;$G212</f>
        <v>X6570.8186969634</v>
      </c>
      <c r="L212" s="1" t="str">
        <f aca="false">"Y"&amp;H212</f>
        <v>Y1116.50917000691</v>
      </c>
      <c r="M212" s="1" t="str">
        <f aca="false">"G111"</f>
        <v>G111</v>
      </c>
      <c r="O212" s="4" t="str">
        <f aca="false">"N"&amp;I212&amp;" "&amp;J212&amp;" "&amp;K212&amp;" "&amp;L212&amp;" "&amp;M212</f>
        <v>N211 ( WIRE 936 ) X6570.8186969634 Y1116.50917000691 G111</v>
      </c>
    </row>
    <row r="213" customFormat="false" ht="13.8" hidden="false" customHeight="false" outlineLevel="0" collapsed="false">
      <c r="D213" s="1" t="n">
        <f aca="false">D212+$B$6</f>
        <v>935</v>
      </c>
      <c r="G213" s="1" t="n">
        <f aca="false">$E$156</f>
        <v>6570.8186969634</v>
      </c>
      <c r="H213" s="1" t="n">
        <f aca="false">H212+5.75</f>
        <v>1122.25917000691</v>
      </c>
      <c r="I213" s="1" t="n">
        <v>212</v>
      </c>
      <c r="J213" s="1" t="str">
        <f aca="false">"( WIRE "&amp;D213&amp;" )"</f>
        <v>( WIRE 935 )</v>
      </c>
      <c r="K213" s="1" t="str">
        <f aca="false">"X"&amp;$G213</f>
        <v>X6570.8186969634</v>
      </c>
      <c r="L213" s="1" t="str">
        <f aca="false">"Y"&amp;H213</f>
        <v>Y1122.25917000691</v>
      </c>
      <c r="M213" s="1" t="str">
        <f aca="false">"G111"</f>
        <v>G111</v>
      </c>
      <c r="O213" s="4" t="str">
        <f aca="false">"N"&amp;I213&amp;" "&amp;J213&amp;" "&amp;K213&amp;" "&amp;L213&amp;" "&amp;M213</f>
        <v>N212 ( WIRE 935 ) X6570.8186969634 Y1122.25917000691 G111</v>
      </c>
    </row>
    <row r="214" customFormat="false" ht="13.8" hidden="false" customHeight="false" outlineLevel="0" collapsed="false">
      <c r="D214" s="1" t="n">
        <f aca="false">D213+$B$6</f>
        <v>934</v>
      </c>
      <c r="G214" s="1" t="n">
        <f aca="false">$E$156</f>
        <v>6570.8186969634</v>
      </c>
      <c r="H214" s="1" t="n">
        <f aca="false">H213+5.75</f>
        <v>1128.00917000691</v>
      </c>
      <c r="I214" s="4" t="n">
        <v>213</v>
      </c>
      <c r="J214" s="1" t="str">
        <f aca="false">"( WIRE "&amp;D214&amp;" )"</f>
        <v>( WIRE 934 )</v>
      </c>
      <c r="K214" s="1" t="str">
        <f aca="false">"X"&amp;$G214</f>
        <v>X6570.8186969634</v>
      </c>
      <c r="L214" s="1" t="str">
        <f aca="false">"Y"&amp;H214</f>
        <v>Y1128.00917000691</v>
      </c>
      <c r="M214" s="1" t="str">
        <f aca="false">"G111"</f>
        <v>G111</v>
      </c>
      <c r="O214" s="4" t="str">
        <f aca="false">"N"&amp;I214&amp;" "&amp;J214&amp;" "&amp;K214&amp;" "&amp;L214&amp;" "&amp;M214</f>
        <v>N213 ( WIRE 934 ) X6570.8186969634 Y1128.00917000691 G111</v>
      </c>
    </row>
    <row r="215" customFormat="false" ht="13.8" hidden="false" customHeight="false" outlineLevel="0" collapsed="false">
      <c r="D215" s="1" t="n">
        <f aca="false">D214+$B$6</f>
        <v>933</v>
      </c>
      <c r="G215" s="1" t="n">
        <f aca="false">$E$156</f>
        <v>6570.8186969634</v>
      </c>
      <c r="H215" s="1" t="n">
        <f aca="false">H214+5.75</f>
        <v>1133.75917000691</v>
      </c>
      <c r="I215" s="1" t="n">
        <v>214</v>
      </c>
      <c r="J215" s="1" t="str">
        <f aca="false">"( WIRE "&amp;D215&amp;" )"</f>
        <v>( WIRE 933 )</v>
      </c>
      <c r="K215" s="1" t="str">
        <f aca="false">"X"&amp;$G215</f>
        <v>X6570.8186969634</v>
      </c>
      <c r="L215" s="1" t="str">
        <f aca="false">"Y"&amp;H215</f>
        <v>Y1133.75917000691</v>
      </c>
      <c r="M215" s="1" t="str">
        <f aca="false">"G111"</f>
        <v>G111</v>
      </c>
      <c r="O215" s="4" t="str">
        <f aca="false">"N"&amp;I215&amp;" "&amp;J215&amp;" "&amp;K215&amp;" "&amp;L215&amp;" "&amp;M215</f>
        <v>N214 ( WIRE 933 ) X6570.8186969634 Y1133.75917000691 G111</v>
      </c>
    </row>
    <row r="216" customFormat="false" ht="13.8" hidden="false" customHeight="false" outlineLevel="0" collapsed="false">
      <c r="D216" s="1" t="n">
        <f aca="false">D215+$B$6</f>
        <v>932</v>
      </c>
      <c r="G216" s="1" t="n">
        <f aca="false">$E$156</f>
        <v>6570.8186969634</v>
      </c>
      <c r="H216" s="1" t="n">
        <f aca="false">H215+5.75</f>
        <v>1139.50917000691</v>
      </c>
      <c r="I216" s="4" t="n">
        <v>215</v>
      </c>
      <c r="J216" s="1" t="str">
        <f aca="false">"( WIRE "&amp;D216&amp;" )"</f>
        <v>( WIRE 932 )</v>
      </c>
      <c r="K216" s="1" t="str">
        <f aca="false">"X"&amp;$G216</f>
        <v>X6570.8186969634</v>
      </c>
      <c r="L216" s="1" t="str">
        <f aca="false">"Y"&amp;H216</f>
        <v>Y1139.50917000691</v>
      </c>
      <c r="M216" s="1" t="str">
        <f aca="false">"G111"</f>
        <v>G111</v>
      </c>
      <c r="O216" s="4" t="str">
        <f aca="false">"N"&amp;I216&amp;" "&amp;J216&amp;" "&amp;K216&amp;" "&amp;L216&amp;" "&amp;M216</f>
        <v>N215 ( WIRE 932 ) X6570.8186969634 Y1139.50917000691 G111</v>
      </c>
    </row>
    <row r="217" customFormat="false" ht="13.8" hidden="false" customHeight="false" outlineLevel="0" collapsed="false">
      <c r="D217" s="1" t="n">
        <f aca="false">D216+$B$6</f>
        <v>931</v>
      </c>
      <c r="G217" s="1" t="n">
        <f aca="false">$E$156</f>
        <v>6570.8186969634</v>
      </c>
      <c r="H217" s="1" t="n">
        <f aca="false">H216+5.75</f>
        <v>1145.25917000691</v>
      </c>
      <c r="I217" s="1" t="n">
        <v>216</v>
      </c>
      <c r="J217" s="1" t="str">
        <f aca="false">"( WIRE "&amp;D217&amp;" )"</f>
        <v>( WIRE 931 )</v>
      </c>
      <c r="K217" s="1" t="str">
        <f aca="false">"X"&amp;$G217</f>
        <v>X6570.8186969634</v>
      </c>
      <c r="L217" s="1" t="str">
        <f aca="false">"Y"&amp;H217</f>
        <v>Y1145.25917000691</v>
      </c>
      <c r="M217" s="1" t="str">
        <f aca="false">"G111"</f>
        <v>G111</v>
      </c>
      <c r="O217" s="4" t="str">
        <f aca="false">"N"&amp;I217&amp;" "&amp;J217&amp;" "&amp;K217&amp;" "&amp;L217&amp;" "&amp;M217</f>
        <v>N216 ( WIRE 931 ) X6570.8186969634 Y1145.25917000691 G111</v>
      </c>
    </row>
    <row r="218" customFormat="false" ht="13.8" hidden="false" customHeight="false" outlineLevel="0" collapsed="false">
      <c r="D218" s="1" t="n">
        <f aca="false">D217+$B$6</f>
        <v>930</v>
      </c>
      <c r="G218" s="1" t="n">
        <f aca="false">$E$156</f>
        <v>6570.8186969634</v>
      </c>
      <c r="H218" s="1" t="n">
        <f aca="false">H217+5.75</f>
        <v>1151.00917000691</v>
      </c>
      <c r="I218" s="4" t="n">
        <v>217</v>
      </c>
      <c r="J218" s="1" t="str">
        <f aca="false">"( WIRE "&amp;D218&amp;" )"</f>
        <v>( WIRE 930 )</v>
      </c>
      <c r="K218" s="1" t="str">
        <f aca="false">"X"&amp;$G218</f>
        <v>X6570.8186969634</v>
      </c>
      <c r="L218" s="1" t="str">
        <f aca="false">"Y"&amp;H218</f>
        <v>Y1151.00917000691</v>
      </c>
      <c r="M218" s="1" t="str">
        <f aca="false">"G111"</f>
        <v>G111</v>
      </c>
      <c r="O218" s="4" t="str">
        <f aca="false">"N"&amp;I218&amp;" "&amp;J218&amp;" "&amp;K218&amp;" "&amp;L218&amp;" "&amp;M218</f>
        <v>N217 ( WIRE 930 ) X6570.8186969634 Y1151.00917000691 G111</v>
      </c>
    </row>
    <row r="219" customFormat="false" ht="13.8" hidden="false" customHeight="false" outlineLevel="0" collapsed="false">
      <c r="D219" s="1" t="n">
        <f aca="false">D218+$B$6</f>
        <v>929</v>
      </c>
      <c r="G219" s="1" t="n">
        <f aca="false">$E$156</f>
        <v>6570.8186969634</v>
      </c>
      <c r="H219" s="1" t="n">
        <f aca="false">H218+5.75</f>
        <v>1156.75917000691</v>
      </c>
      <c r="I219" s="1" t="n">
        <v>218</v>
      </c>
      <c r="J219" s="1" t="str">
        <f aca="false">"( WIRE "&amp;D219&amp;" )"</f>
        <v>( WIRE 929 )</v>
      </c>
      <c r="K219" s="1" t="str">
        <f aca="false">"X"&amp;$G219</f>
        <v>X6570.8186969634</v>
      </c>
      <c r="L219" s="1" t="str">
        <f aca="false">"Y"&amp;H219</f>
        <v>Y1156.75917000691</v>
      </c>
      <c r="M219" s="1" t="str">
        <f aca="false">"G111"</f>
        <v>G111</v>
      </c>
      <c r="O219" s="4" t="str">
        <f aca="false">"N"&amp;I219&amp;" "&amp;J219&amp;" "&amp;K219&amp;" "&amp;L219&amp;" "&amp;M219</f>
        <v>N218 ( WIRE 929 ) X6570.8186969634 Y1156.75917000691 G111</v>
      </c>
    </row>
    <row r="220" customFormat="false" ht="13.8" hidden="false" customHeight="false" outlineLevel="0" collapsed="false">
      <c r="D220" s="1" t="n">
        <f aca="false">D219+$B$6</f>
        <v>928</v>
      </c>
      <c r="G220" s="1" t="n">
        <f aca="false">$E$156</f>
        <v>6570.8186969634</v>
      </c>
      <c r="H220" s="1" t="n">
        <f aca="false">H219+5.75</f>
        <v>1162.50917000691</v>
      </c>
      <c r="I220" s="4" t="n">
        <v>219</v>
      </c>
      <c r="J220" s="1" t="str">
        <f aca="false">"( WIRE "&amp;D220&amp;" )"</f>
        <v>( WIRE 928 )</v>
      </c>
      <c r="K220" s="1" t="str">
        <f aca="false">"X"&amp;$G220</f>
        <v>X6570.8186969634</v>
      </c>
      <c r="L220" s="1" t="str">
        <f aca="false">"Y"&amp;H220</f>
        <v>Y1162.50917000691</v>
      </c>
      <c r="M220" s="1" t="str">
        <f aca="false">"G111"</f>
        <v>G111</v>
      </c>
      <c r="O220" s="4" t="str">
        <f aca="false">"N"&amp;I220&amp;" "&amp;J220&amp;" "&amp;K220&amp;" "&amp;L220&amp;" "&amp;M220</f>
        <v>N219 ( WIRE 928 ) X6570.8186969634 Y1162.50917000691 G111</v>
      </c>
    </row>
    <row r="221" customFormat="false" ht="13.8" hidden="false" customHeight="false" outlineLevel="0" collapsed="false">
      <c r="D221" s="1" t="n">
        <f aca="false">D220+$B$6</f>
        <v>927</v>
      </c>
      <c r="G221" s="1" t="n">
        <f aca="false">$E$156</f>
        <v>6570.8186969634</v>
      </c>
      <c r="H221" s="1" t="n">
        <f aca="false">H220+5.75</f>
        <v>1168.25917000691</v>
      </c>
      <c r="I221" s="1" t="n">
        <v>220</v>
      </c>
      <c r="J221" s="1" t="str">
        <f aca="false">"( WIRE "&amp;D221&amp;" )"</f>
        <v>( WIRE 927 )</v>
      </c>
      <c r="K221" s="1" t="str">
        <f aca="false">"X"&amp;$G221</f>
        <v>X6570.8186969634</v>
      </c>
      <c r="L221" s="1" t="str">
        <f aca="false">"Y"&amp;H221</f>
        <v>Y1168.25917000691</v>
      </c>
      <c r="M221" s="1" t="str">
        <f aca="false">"G111"</f>
        <v>G111</v>
      </c>
      <c r="O221" s="4" t="str">
        <f aca="false">"N"&amp;I221&amp;" "&amp;J221&amp;" "&amp;K221&amp;" "&amp;L221&amp;" "&amp;M221</f>
        <v>N220 ( WIRE 927 ) X6570.8186969634 Y1168.25917000691 G111</v>
      </c>
    </row>
    <row r="222" customFormat="false" ht="13.8" hidden="false" customHeight="false" outlineLevel="0" collapsed="false">
      <c r="D222" s="1" t="n">
        <f aca="false">D221+$B$6</f>
        <v>926</v>
      </c>
      <c r="G222" s="1" t="n">
        <f aca="false">$E$156</f>
        <v>6570.8186969634</v>
      </c>
      <c r="H222" s="1" t="n">
        <f aca="false">H221+5.75</f>
        <v>1174.00917000691</v>
      </c>
      <c r="I222" s="4" t="n">
        <v>221</v>
      </c>
      <c r="J222" s="1" t="str">
        <f aca="false">"( WIRE "&amp;D222&amp;" )"</f>
        <v>( WIRE 926 )</v>
      </c>
      <c r="K222" s="1" t="str">
        <f aca="false">"X"&amp;$G222</f>
        <v>X6570.8186969634</v>
      </c>
      <c r="L222" s="1" t="str">
        <f aca="false">"Y"&amp;H222</f>
        <v>Y1174.00917000691</v>
      </c>
      <c r="M222" s="1" t="str">
        <f aca="false">"G111"</f>
        <v>G111</v>
      </c>
      <c r="O222" s="4" t="str">
        <f aca="false">"N"&amp;I222&amp;" "&amp;J222&amp;" "&amp;K222&amp;" "&amp;L222&amp;" "&amp;M222</f>
        <v>N221 ( WIRE 926 ) X6570.8186969634 Y1174.00917000691 G111</v>
      </c>
    </row>
    <row r="223" customFormat="false" ht="13.8" hidden="false" customHeight="false" outlineLevel="0" collapsed="false">
      <c r="D223" s="1" t="n">
        <f aca="false">D222+$B$6</f>
        <v>925</v>
      </c>
      <c r="G223" s="1" t="n">
        <f aca="false">$E$156</f>
        <v>6570.8186969634</v>
      </c>
      <c r="H223" s="1" t="n">
        <f aca="false">H222+5.75</f>
        <v>1179.75917000691</v>
      </c>
      <c r="I223" s="1" t="n">
        <v>222</v>
      </c>
      <c r="J223" s="1" t="str">
        <f aca="false">"( WIRE "&amp;D223&amp;" )"</f>
        <v>( WIRE 925 )</v>
      </c>
      <c r="K223" s="1" t="str">
        <f aca="false">"X"&amp;$G223</f>
        <v>X6570.8186969634</v>
      </c>
      <c r="L223" s="1" t="str">
        <f aca="false">"Y"&amp;H223</f>
        <v>Y1179.75917000691</v>
      </c>
      <c r="M223" s="1" t="str">
        <f aca="false">"G111"</f>
        <v>G111</v>
      </c>
      <c r="O223" s="4" t="str">
        <f aca="false">"N"&amp;I223&amp;" "&amp;J223&amp;" "&amp;K223&amp;" "&amp;L223&amp;" "&amp;M223</f>
        <v>N222 ( WIRE 925 ) X6570.8186969634 Y1179.75917000691 G111</v>
      </c>
    </row>
    <row r="224" customFormat="false" ht="13.8" hidden="false" customHeight="false" outlineLevel="0" collapsed="false">
      <c r="D224" s="1" t="n">
        <f aca="false">D223+$B$6</f>
        <v>924</v>
      </c>
      <c r="G224" s="1" t="n">
        <f aca="false">$E$156</f>
        <v>6570.8186969634</v>
      </c>
      <c r="H224" s="1" t="n">
        <f aca="false">H223+5.75</f>
        <v>1185.50917000691</v>
      </c>
      <c r="I224" s="4" t="n">
        <v>223</v>
      </c>
      <c r="J224" s="1" t="str">
        <f aca="false">"( WIRE "&amp;D224&amp;" )"</f>
        <v>( WIRE 924 )</v>
      </c>
      <c r="K224" s="1" t="str">
        <f aca="false">"X"&amp;$G224</f>
        <v>X6570.8186969634</v>
      </c>
      <c r="L224" s="1" t="str">
        <f aca="false">"Y"&amp;H224</f>
        <v>Y1185.50917000691</v>
      </c>
      <c r="M224" s="1" t="str">
        <f aca="false">"G111"</f>
        <v>G111</v>
      </c>
      <c r="O224" s="4" t="str">
        <f aca="false">"N"&amp;I224&amp;" "&amp;J224&amp;" "&amp;K224&amp;" "&amp;L224&amp;" "&amp;M224</f>
        <v>N223 ( WIRE 924 ) X6570.8186969634 Y1185.50917000691 G111</v>
      </c>
    </row>
    <row r="225" customFormat="false" ht="13.8" hidden="false" customHeight="false" outlineLevel="0" collapsed="false">
      <c r="D225" s="1" t="n">
        <f aca="false">D224+$B$6</f>
        <v>923</v>
      </c>
      <c r="G225" s="1" t="n">
        <f aca="false">$E$156</f>
        <v>6570.8186969634</v>
      </c>
      <c r="H225" s="1" t="n">
        <f aca="false">H224+5.75</f>
        <v>1191.25917000691</v>
      </c>
      <c r="I225" s="1" t="n">
        <v>224</v>
      </c>
      <c r="J225" s="1" t="str">
        <f aca="false">"( WIRE "&amp;D225&amp;" )"</f>
        <v>( WIRE 923 )</v>
      </c>
      <c r="K225" s="1" t="str">
        <f aca="false">"X"&amp;$G225</f>
        <v>X6570.8186969634</v>
      </c>
      <c r="L225" s="1" t="str">
        <f aca="false">"Y"&amp;H225</f>
        <v>Y1191.25917000691</v>
      </c>
      <c r="M225" s="1" t="str">
        <f aca="false">"G111"</f>
        <v>G111</v>
      </c>
      <c r="O225" s="4" t="str">
        <f aca="false">"N"&amp;I225&amp;" "&amp;J225&amp;" "&amp;K225&amp;" "&amp;L225&amp;" "&amp;M225</f>
        <v>N224 ( WIRE 923 ) X6570.8186969634 Y1191.25917000691 G111</v>
      </c>
    </row>
    <row r="226" customFormat="false" ht="13.8" hidden="false" customHeight="false" outlineLevel="0" collapsed="false">
      <c r="D226" s="1" t="n">
        <f aca="false">D225+$B$6</f>
        <v>922</v>
      </c>
      <c r="G226" s="1" t="n">
        <f aca="false">$E$156</f>
        <v>6570.8186969634</v>
      </c>
      <c r="H226" s="1" t="n">
        <f aca="false">H225+5.75</f>
        <v>1197.00917000691</v>
      </c>
      <c r="I226" s="4" t="n">
        <v>225</v>
      </c>
      <c r="J226" s="1" t="str">
        <f aca="false">"( WIRE "&amp;D226&amp;" )"</f>
        <v>( WIRE 922 )</v>
      </c>
      <c r="K226" s="1" t="str">
        <f aca="false">"X"&amp;$G226</f>
        <v>X6570.8186969634</v>
      </c>
      <c r="L226" s="1" t="str">
        <f aca="false">"Y"&amp;H226</f>
        <v>Y1197.00917000691</v>
      </c>
      <c r="M226" s="1" t="str">
        <f aca="false">"G111"</f>
        <v>G111</v>
      </c>
      <c r="O226" s="4" t="str">
        <f aca="false">"N"&amp;I226&amp;" "&amp;J226&amp;" "&amp;K226&amp;" "&amp;L226&amp;" "&amp;M226</f>
        <v>N225 ( WIRE 922 ) X6570.8186969634 Y1197.00917000691 G111</v>
      </c>
    </row>
    <row r="227" customFormat="false" ht="13.8" hidden="false" customHeight="false" outlineLevel="0" collapsed="false">
      <c r="D227" s="1" t="n">
        <f aca="false">D226+$B$6</f>
        <v>921</v>
      </c>
      <c r="G227" s="1" t="n">
        <f aca="false">$E$156</f>
        <v>6570.8186969634</v>
      </c>
      <c r="H227" s="1" t="n">
        <f aca="false">H226+5.75</f>
        <v>1202.75917000691</v>
      </c>
      <c r="I227" s="1" t="n">
        <v>226</v>
      </c>
      <c r="J227" s="1" t="str">
        <f aca="false">"( WIRE "&amp;D227&amp;" )"</f>
        <v>( WIRE 921 )</v>
      </c>
      <c r="K227" s="1" t="str">
        <f aca="false">"X"&amp;$G227</f>
        <v>X6570.8186969634</v>
      </c>
      <c r="L227" s="1" t="str">
        <f aca="false">"Y"&amp;H227</f>
        <v>Y1202.75917000691</v>
      </c>
      <c r="M227" s="1" t="str">
        <f aca="false">"G111"</f>
        <v>G111</v>
      </c>
      <c r="O227" s="4" t="str">
        <f aca="false">"N"&amp;I227&amp;" "&amp;J227&amp;" "&amp;K227&amp;" "&amp;L227&amp;" "&amp;M227</f>
        <v>N226 ( WIRE 921 ) X6570.8186969634 Y1202.75917000691 G111</v>
      </c>
    </row>
    <row r="228" customFormat="false" ht="13.8" hidden="false" customHeight="false" outlineLevel="0" collapsed="false">
      <c r="D228" s="1" t="n">
        <f aca="false">D227+$B$6</f>
        <v>920</v>
      </c>
      <c r="G228" s="1" t="n">
        <f aca="false">$E$156</f>
        <v>6570.8186969634</v>
      </c>
      <c r="H228" s="1" t="n">
        <f aca="false">H227+5.75</f>
        <v>1208.50917000691</v>
      </c>
      <c r="I228" s="4" t="n">
        <v>227</v>
      </c>
      <c r="J228" s="1" t="str">
        <f aca="false">"( WIRE "&amp;D228&amp;" )"</f>
        <v>( WIRE 920 )</v>
      </c>
      <c r="K228" s="1" t="str">
        <f aca="false">"X"&amp;$G228</f>
        <v>X6570.8186969634</v>
      </c>
      <c r="L228" s="1" t="str">
        <f aca="false">"Y"&amp;H228</f>
        <v>Y1208.50917000691</v>
      </c>
      <c r="M228" s="1" t="str">
        <f aca="false">"G111"</f>
        <v>G111</v>
      </c>
      <c r="O228" s="4" t="str">
        <f aca="false">"N"&amp;I228&amp;" "&amp;J228&amp;" "&amp;K228&amp;" "&amp;L228&amp;" "&amp;M228</f>
        <v>N227 ( WIRE 920 ) X6570.8186969634 Y1208.50917000691 G111</v>
      </c>
    </row>
    <row r="229" customFormat="false" ht="13.8" hidden="false" customHeight="false" outlineLevel="0" collapsed="false">
      <c r="D229" s="1" t="n">
        <f aca="false">D228+$B$6</f>
        <v>919</v>
      </c>
      <c r="G229" s="1" t="n">
        <f aca="false">$E$156</f>
        <v>6570.8186969634</v>
      </c>
      <c r="H229" s="1" t="n">
        <f aca="false">H228+5.75</f>
        <v>1214.25917000691</v>
      </c>
      <c r="I229" s="1" t="n">
        <v>228</v>
      </c>
      <c r="J229" s="1" t="str">
        <f aca="false">"( WIRE "&amp;D229&amp;" )"</f>
        <v>( WIRE 919 )</v>
      </c>
      <c r="K229" s="1" t="str">
        <f aca="false">"X"&amp;$G229</f>
        <v>X6570.8186969634</v>
      </c>
      <c r="L229" s="1" t="str">
        <f aca="false">"Y"&amp;H229</f>
        <v>Y1214.25917000691</v>
      </c>
      <c r="M229" s="1" t="str">
        <f aca="false">"G111"</f>
        <v>G111</v>
      </c>
      <c r="O229" s="4" t="str">
        <f aca="false">"N"&amp;I229&amp;" "&amp;J229&amp;" "&amp;K229&amp;" "&amp;L229&amp;" "&amp;M229</f>
        <v>N228 ( WIRE 919 ) X6570.8186969634 Y1214.25917000691 G111</v>
      </c>
    </row>
    <row r="230" customFormat="false" ht="13.8" hidden="false" customHeight="false" outlineLevel="0" collapsed="false">
      <c r="D230" s="1" t="n">
        <f aca="false">D229+$B$6</f>
        <v>918</v>
      </c>
      <c r="G230" s="1" t="n">
        <f aca="false">$E$156</f>
        <v>6570.8186969634</v>
      </c>
      <c r="H230" s="1" t="n">
        <f aca="false">H229+5.75</f>
        <v>1220.00917000691</v>
      </c>
      <c r="I230" s="4" t="n">
        <v>229</v>
      </c>
      <c r="J230" s="1" t="str">
        <f aca="false">"( WIRE "&amp;D230&amp;" )"</f>
        <v>( WIRE 918 )</v>
      </c>
      <c r="K230" s="1" t="str">
        <f aca="false">"X"&amp;$G230</f>
        <v>X6570.8186969634</v>
      </c>
      <c r="L230" s="1" t="str">
        <f aca="false">"Y"&amp;H230</f>
        <v>Y1220.00917000691</v>
      </c>
      <c r="M230" s="1" t="str">
        <f aca="false">"G111"</f>
        <v>G111</v>
      </c>
      <c r="O230" s="4" t="str">
        <f aca="false">"N"&amp;I230&amp;" "&amp;J230&amp;" "&amp;K230&amp;" "&amp;L230&amp;" "&amp;M230</f>
        <v>N229 ( WIRE 918 ) X6570.8186969634 Y1220.00917000691 G111</v>
      </c>
    </row>
    <row r="231" customFormat="false" ht="13.8" hidden="false" customHeight="false" outlineLevel="0" collapsed="false">
      <c r="D231" s="1" t="n">
        <f aca="false">D230+$B$6</f>
        <v>917</v>
      </c>
      <c r="G231" s="1" t="n">
        <f aca="false">$E$156</f>
        <v>6570.8186969634</v>
      </c>
      <c r="H231" s="1" t="n">
        <f aca="false">H230+5.75</f>
        <v>1225.75917000691</v>
      </c>
      <c r="I231" s="1" t="n">
        <v>230</v>
      </c>
      <c r="J231" s="1" t="str">
        <f aca="false">"( WIRE "&amp;D231&amp;" )"</f>
        <v>( WIRE 917 )</v>
      </c>
      <c r="K231" s="1" t="str">
        <f aca="false">"X"&amp;$G231</f>
        <v>X6570.8186969634</v>
      </c>
      <c r="L231" s="1" t="str">
        <f aca="false">"Y"&amp;H231</f>
        <v>Y1225.75917000691</v>
      </c>
      <c r="M231" s="1" t="str">
        <f aca="false">"G111"</f>
        <v>G111</v>
      </c>
      <c r="O231" s="4" t="str">
        <f aca="false">"N"&amp;I231&amp;" "&amp;J231&amp;" "&amp;K231&amp;" "&amp;L231&amp;" "&amp;M231</f>
        <v>N230 ( WIRE 917 ) X6570.8186969634 Y1225.75917000691 G111</v>
      </c>
    </row>
    <row r="232" customFormat="false" ht="13.8" hidden="false" customHeight="false" outlineLevel="0" collapsed="false">
      <c r="D232" s="1" t="n">
        <f aca="false">D231+$B$6</f>
        <v>916</v>
      </c>
      <c r="G232" s="1" t="n">
        <f aca="false">$E$156</f>
        <v>6570.8186969634</v>
      </c>
      <c r="H232" s="1" t="n">
        <f aca="false">H231+5.75</f>
        <v>1231.50917000691</v>
      </c>
      <c r="I232" s="4" t="n">
        <v>231</v>
      </c>
      <c r="J232" s="1" t="str">
        <f aca="false">"( WIRE "&amp;D232&amp;" )"</f>
        <v>( WIRE 916 )</v>
      </c>
      <c r="K232" s="1" t="str">
        <f aca="false">"X"&amp;$G232</f>
        <v>X6570.8186969634</v>
      </c>
      <c r="L232" s="1" t="str">
        <f aca="false">"Y"&amp;H232</f>
        <v>Y1231.50917000691</v>
      </c>
      <c r="M232" s="1" t="str">
        <f aca="false">"G111"</f>
        <v>G111</v>
      </c>
      <c r="O232" s="4" t="str">
        <f aca="false">"N"&amp;I232&amp;" "&amp;J232&amp;" "&amp;K232&amp;" "&amp;L232&amp;" "&amp;M232</f>
        <v>N231 ( WIRE 916 ) X6570.8186969634 Y1231.50917000691 G111</v>
      </c>
    </row>
    <row r="233" customFormat="false" ht="13.8" hidden="false" customHeight="false" outlineLevel="0" collapsed="false">
      <c r="D233" s="1" t="n">
        <f aca="false">D232+$B$6</f>
        <v>915</v>
      </c>
      <c r="G233" s="1" t="n">
        <f aca="false">$E$156</f>
        <v>6570.8186969634</v>
      </c>
      <c r="H233" s="1" t="n">
        <f aca="false">H232+5.75</f>
        <v>1237.25917000691</v>
      </c>
      <c r="I233" s="1" t="n">
        <v>232</v>
      </c>
      <c r="J233" s="1" t="str">
        <f aca="false">"( WIRE "&amp;D233&amp;" )"</f>
        <v>( WIRE 915 )</v>
      </c>
      <c r="K233" s="1" t="str">
        <f aca="false">"X"&amp;$G233</f>
        <v>X6570.8186969634</v>
      </c>
      <c r="L233" s="1" t="str">
        <f aca="false">"Y"&amp;H233</f>
        <v>Y1237.25917000691</v>
      </c>
      <c r="M233" s="1" t="str">
        <f aca="false">"G111"</f>
        <v>G111</v>
      </c>
      <c r="O233" s="4" t="str">
        <f aca="false">"N"&amp;I233&amp;" "&amp;J233&amp;" "&amp;K233&amp;" "&amp;L233&amp;" "&amp;M233</f>
        <v>N232 ( WIRE 915 ) X6570.8186969634 Y1237.25917000691 G111</v>
      </c>
    </row>
    <row r="234" customFormat="false" ht="13.8" hidden="false" customHeight="false" outlineLevel="0" collapsed="false">
      <c r="D234" s="1" t="n">
        <f aca="false">D233+$B$6</f>
        <v>914</v>
      </c>
      <c r="G234" s="1" t="n">
        <f aca="false">$E$156</f>
        <v>6570.8186969634</v>
      </c>
      <c r="H234" s="1" t="n">
        <f aca="false">H233+5.75</f>
        <v>1243.00917000691</v>
      </c>
      <c r="I234" s="4" t="n">
        <v>233</v>
      </c>
      <c r="J234" s="1" t="str">
        <f aca="false">"( WIRE "&amp;D234&amp;" )"</f>
        <v>( WIRE 914 )</v>
      </c>
      <c r="K234" s="1" t="str">
        <f aca="false">"X"&amp;$G234</f>
        <v>X6570.8186969634</v>
      </c>
      <c r="L234" s="1" t="str">
        <f aca="false">"Y"&amp;H234</f>
        <v>Y1243.00917000691</v>
      </c>
      <c r="M234" s="1" t="str">
        <f aca="false">"G111"</f>
        <v>G111</v>
      </c>
      <c r="O234" s="4" t="str">
        <f aca="false">"N"&amp;I234&amp;" "&amp;J234&amp;" "&amp;K234&amp;" "&amp;L234&amp;" "&amp;M234</f>
        <v>N233 ( WIRE 914 ) X6570.8186969634 Y1243.00917000691 G111</v>
      </c>
    </row>
    <row r="235" customFormat="false" ht="13.8" hidden="false" customHeight="false" outlineLevel="0" collapsed="false">
      <c r="D235" s="1" t="n">
        <f aca="false">D234+$B$6</f>
        <v>913</v>
      </c>
      <c r="G235" s="1" t="n">
        <f aca="false">$E$156</f>
        <v>6570.8186969634</v>
      </c>
      <c r="H235" s="1" t="n">
        <f aca="false">H234+5.75</f>
        <v>1248.75917000691</v>
      </c>
      <c r="I235" s="1" t="n">
        <v>234</v>
      </c>
      <c r="J235" s="1" t="str">
        <f aca="false">"( WIRE "&amp;D235&amp;" )"</f>
        <v>( WIRE 913 )</v>
      </c>
      <c r="K235" s="1" t="str">
        <f aca="false">"X"&amp;$G235</f>
        <v>X6570.8186969634</v>
      </c>
      <c r="L235" s="1" t="str">
        <f aca="false">"Y"&amp;H235</f>
        <v>Y1248.75917000691</v>
      </c>
      <c r="M235" s="1" t="str">
        <f aca="false">"G111"</f>
        <v>G111</v>
      </c>
      <c r="O235" s="4" t="str">
        <f aca="false">"N"&amp;I235&amp;" "&amp;J235&amp;" "&amp;K235&amp;" "&amp;L235&amp;" "&amp;M235</f>
        <v>N234 ( WIRE 913 ) X6570.8186969634 Y1248.75917000691 G111</v>
      </c>
    </row>
    <row r="236" customFormat="false" ht="13.8" hidden="false" customHeight="false" outlineLevel="0" collapsed="false">
      <c r="D236" s="1" t="n">
        <f aca="false">D235+$B$6</f>
        <v>912</v>
      </c>
      <c r="G236" s="1" t="n">
        <f aca="false">$E$156</f>
        <v>6570.8186969634</v>
      </c>
      <c r="H236" s="1" t="n">
        <f aca="false">H235+5.75</f>
        <v>1254.50917000691</v>
      </c>
      <c r="I236" s="4" t="n">
        <v>235</v>
      </c>
      <c r="J236" s="1" t="str">
        <f aca="false">"( WIRE "&amp;D236&amp;" )"</f>
        <v>( WIRE 912 )</v>
      </c>
      <c r="K236" s="1" t="str">
        <f aca="false">"X"&amp;$G236</f>
        <v>X6570.8186969634</v>
      </c>
      <c r="L236" s="1" t="str">
        <f aca="false">"Y"&amp;H236</f>
        <v>Y1254.50917000691</v>
      </c>
      <c r="M236" s="1" t="str">
        <f aca="false">"G111"</f>
        <v>G111</v>
      </c>
      <c r="O236" s="4" t="str">
        <f aca="false">"N"&amp;I236&amp;" "&amp;J236&amp;" "&amp;K236&amp;" "&amp;L236&amp;" "&amp;M236</f>
        <v>N235 ( WIRE 912 ) X6570.8186969634 Y1254.50917000691 G111</v>
      </c>
    </row>
    <row r="237" customFormat="false" ht="13.8" hidden="false" customHeight="false" outlineLevel="0" collapsed="false">
      <c r="D237" s="1" t="n">
        <f aca="false">D236+$B$6</f>
        <v>911</v>
      </c>
      <c r="G237" s="1" t="n">
        <f aca="false">$E$156</f>
        <v>6570.8186969634</v>
      </c>
      <c r="H237" s="1" t="n">
        <f aca="false">H236+5.75</f>
        <v>1260.25917000691</v>
      </c>
      <c r="I237" s="1" t="n">
        <v>236</v>
      </c>
      <c r="J237" s="1" t="str">
        <f aca="false">"( WIRE "&amp;D237&amp;" )"</f>
        <v>( WIRE 911 )</v>
      </c>
      <c r="K237" s="1" t="str">
        <f aca="false">"X"&amp;$G237</f>
        <v>X6570.8186969634</v>
      </c>
      <c r="L237" s="1" t="str">
        <f aca="false">"Y"&amp;H237</f>
        <v>Y1260.25917000691</v>
      </c>
      <c r="M237" s="1" t="str">
        <f aca="false">"G111"</f>
        <v>G111</v>
      </c>
      <c r="O237" s="4" t="str">
        <f aca="false">"N"&amp;I237&amp;" "&amp;J237&amp;" "&amp;K237&amp;" "&amp;L237&amp;" "&amp;M237</f>
        <v>N236 ( WIRE 911 ) X6570.8186969634 Y1260.25917000691 G111</v>
      </c>
    </row>
    <row r="238" customFormat="false" ht="13.8" hidden="false" customHeight="false" outlineLevel="0" collapsed="false">
      <c r="D238" s="1" t="n">
        <f aca="false">D237+$B$6</f>
        <v>910</v>
      </c>
      <c r="G238" s="1" t="n">
        <f aca="false">$E$156</f>
        <v>6570.8186969634</v>
      </c>
      <c r="H238" s="1" t="n">
        <f aca="false">H237+5.75</f>
        <v>1266.00917000691</v>
      </c>
      <c r="I238" s="4" t="n">
        <v>237</v>
      </c>
      <c r="J238" s="1" t="str">
        <f aca="false">"( WIRE "&amp;D238&amp;" )"</f>
        <v>( WIRE 910 )</v>
      </c>
      <c r="K238" s="1" t="str">
        <f aca="false">"X"&amp;$G238</f>
        <v>X6570.8186969634</v>
      </c>
      <c r="L238" s="1" t="str">
        <f aca="false">"Y"&amp;H238</f>
        <v>Y1266.00917000691</v>
      </c>
      <c r="M238" s="1" t="str">
        <f aca="false">"G111"</f>
        <v>G111</v>
      </c>
      <c r="O238" s="4" t="str">
        <f aca="false">"N"&amp;I238&amp;" "&amp;J238&amp;" "&amp;K238&amp;" "&amp;L238&amp;" "&amp;M238</f>
        <v>N237 ( WIRE 910 ) X6570.8186969634 Y1266.00917000691 G111</v>
      </c>
    </row>
    <row r="239" customFormat="false" ht="13.8" hidden="false" customHeight="false" outlineLevel="0" collapsed="false">
      <c r="D239" s="1" t="n">
        <f aca="false">D238+$B$6</f>
        <v>909</v>
      </c>
      <c r="G239" s="1" t="n">
        <f aca="false">$E$156</f>
        <v>6570.8186969634</v>
      </c>
      <c r="H239" s="1" t="n">
        <f aca="false">H238+5.75</f>
        <v>1271.75917000691</v>
      </c>
      <c r="I239" s="1" t="n">
        <v>238</v>
      </c>
      <c r="J239" s="1" t="str">
        <f aca="false">"( WIRE "&amp;D239&amp;" )"</f>
        <v>( WIRE 909 )</v>
      </c>
      <c r="K239" s="1" t="str">
        <f aca="false">"X"&amp;$G239</f>
        <v>X6570.8186969634</v>
      </c>
      <c r="L239" s="1" t="str">
        <f aca="false">"Y"&amp;H239</f>
        <v>Y1271.75917000691</v>
      </c>
      <c r="M239" s="1" t="str">
        <f aca="false">"G111"</f>
        <v>G111</v>
      </c>
      <c r="O239" s="4" t="str">
        <f aca="false">"N"&amp;I239&amp;" "&amp;J239&amp;" "&amp;K239&amp;" "&amp;L239&amp;" "&amp;M239</f>
        <v>N238 ( WIRE 909 ) X6570.8186969634 Y1271.75917000691 G111</v>
      </c>
    </row>
    <row r="240" customFormat="false" ht="13.8" hidden="false" customHeight="false" outlineLevel="0" collapsed="false">
      <c r="D240" s="1" t="n">
        <f aca="false">D239+$B$6</f>
        <v>908</v>
      </c>
      <c r="G240" s="1" t="n">
        <f aca="false">$E$156</f>
        <v>6570.8186969634</v>
      </c>
      <c r="H240" s="1" t="n">
        <f aca="false">H239+5.75</f>
        <v>1277.50917000691</v>
      </c>
      <c r="I240" s="4" t="n">
        <v>239</v>
      </c>
      <c r="J240" s="1" t="str">
        <f aca="false">"( WIRE "&amp;D240&amp;" )"</f>
        <v>( WIRE 908 )</v>
      </c>
      <c r="K240" s="1" t="str">
        <f aca="false">"X"&amp;$G240</f>
        <v>X6570.8186969634</v>
      </c>
      <c r="L240" s="1" t="str">
        <f aca="false">"Y"&amp;H240</f>
        <v>Y1277.50917000691</v>
      </c>
      <c r="M240" s="1" t="str">
        <f aca="false">"G111"</f>
        <v>G111</v>
      </c>
      <c r="O240" s="4" t="str">
        <f aca="false">"N"&amp;I240&amp;" "&amp;J240&amp;" "&amp;K240&amp;" "&amp;L240&amp;" "&amp;M240</f>
        <v>N239 ( WIRE 908 ) X6570.8186969634 Y1277.50917000691 G111</v>
      </c>
    </row>
    <row r="241" customFormat="false" ht="13.8" hidden="false" customHeight="false" outlineLevel="0" collapsed="false">
      <c r="D241" s="1" t="n">
        <f aca="false">D240+$B$6</f>
        <v>907</v>
      </c>
      <c r="G241" s="1" t="n">
        <f aca="false">$E$156</f>
        <v>6570.8186969634</v>
      </c>
      <c r="H241" s="1" t="n">
        <f aca="false">H240+5.75</f>
        <v>1283.25917000691</v>
      </c>
      <c r="I241" s="1" t="n">
        <v>240</v>
      </c>
      <c r="J241" s="1" t="str">
        <f aca="false">"( WIRE "&amp;D241&amp;" )"</f>
        <v>( WIRE 907 )</v>
      </c>
      <c r="K241" s="1" t="str">
        <f aca="false">"X"&amp;$G241</f>
        <v>X6570.8186969634</v>
      </c>
      <c r="L241" s="1" t="str">
        <f aca="false">"Y"&amp;H241</f>
        <v>Y1283.25917000691</v>
      </c>
      <c r="M241" s="1" t="str">
        <f aca="false">"G111"</f>
        <v>G111</v>
      </c>
      <c r="O241" s="4" t="str">
        <f aca="false">"N"&amp;I241&amp;" "&amp;J241&amp;" "&amp;K241&amp;" "&amp;L241&amp;" "&amp;M241</f>
        <v>N240 ( WIRE 907 ) X6570.8186969634 Y1283.25917000691 G111</v>
      </c>
    </row>
    <row r="242" customFormat="false" ht="13.8" hidden="false" customHeight="false" outlineLevel="0" collapsed="false">
      <c r="D242" s="1" t="n">
        <f aca="false">D241+$B$6</f>
        <v>906</v>
      </c>
      <c r="G242" s="1" t="n">
        <f aca="false">$E$156</f>
        <v>6570.8186969634</v>
      </c>
      <c r="H242" s="1" t="n">
        <f aca="false">H241+5.75</f>
        <v>1289.00917000691</v>
      </c>
      <c r="I242" s="4" t="n">
        <v>241</v>
      </c>
      <c r="J242" s="1" t="str">
        <f aca="false">"( WIRE "&amp;D242&amp;" )"</f>
        <v>( WIRE 906 )</v>
      </c>
      <c r="K242" s="1" t="str">
        <f aca="false">"X"&amp;$G242</f>
        <v>X6570.8186969634</v>
      </c>
      <c r="L242" s="1" t="str">
        <f aca="false">"Y"&amp;H242</f>
        <v>Y1289.00917000691</v>
      </c>
      <c r="M242" s="1" t="str">
        <f aca="false">"G111"</f>
        <v>G111</v>
      </c>
      <c r="O242" s="4" t="str">
        <f aca="false">"N"&amp;I242&amp;" "&amp;J242&amp;" "&amp;K242&amp;" "&amp;L242&amp;" "&amp;M242</f>
        <v>N241 ( WIRE 906 ) X6570.8186969634 Y1289.00917000691 G111</v>
      </c>
    </row>
    <row r="243" customFormat="false" ht="13.8" hidden="false" customHeight="false" outlineLevel="0" collapsed="false">
      <c r="D243" s="1" t="n">
        <f aca="false">D242+$B$6</f>
        <v>905</v>
      </c>
      <c r="G243" s="1" t="n">
        <f aca="false">$E$156</f>
        <v>6570.8186969634</v>
      </c>
      <c r="H243" s="1" t="n">
        <f aca="false">H242+5.75</f>
        <v>1294.75917000691</v>
      </c>
      <c r="I243" s="1" t="n">
        <v>242</v>
      </c>
      <c r="J243" s="1" t="str">
        <f aca="false">"( WIRE "&amp;D243&amp;" )"</f>
        <v>( WIRE 905 )</v>
      </c>
      <c r="K243" s="1" t="str">
        <f aca="false">"X"&amp;$G243</f>
        <v>X6570.8186969634</v>
      </c>
      <c r="L243" s="1" t="str">
        <f aca="false">"Y"&amp;H243</f>
        <v>Y1294.75917000691</v>
      </c>
      <c r="M243" s="1" t="str">
        <f aca="false">"G111"</f>
        <v>G111</v>
      </c>
      <c r="O243" s="4" t="str">
        <f aca="false">"N"&amp;I243&amp;" "&amp;J243&amp;" "&amp;K243&amp;" "&amp;L243&amp;" "&amp;M243</f>
        <v>N242 ( WIRE 905 ) X6570.8186969634 Y1294.75917000691 G111</v>
      </c>
    </row>
    <row r="244" customFormat="false" ht="13.8" hidden="false" customHeight="false" outlineLevel="0" collapsed="false">
      <c r="D244" s="1" t="n">
        <f aca="false">D243+$B$6</f>
        <v>904</v>
      </c>
      <c r="G244" s="1" t="n">
        <f aca="false">$E$156</f>
        <v>6570.8186969634</v>
      </c>
      <c r="H244" s="1" t="n">
        <f aca="false">H243+5.75</f>
        <v>1300.50917000691</v>
      </c>
      <c r="I244" s="4" t="n">
        <v>243</v>
      </c>
      <c r="J244" s="1" t="str">
        <f aca="false">"( WIRE "&amp;D244&amp;" )"</f>
        <v>( WIRE 904 )</v>
      </c>
      <c r="K244" s="1" t="str">
        <f aca="false">"X"&amp;$G244</f>
        <v>X6570.8186969634</v>
      </c>
      <c r="L244" s="1" t="str">
        <f aca="false">"Y"&amp;H244</f>
        <v>Y1300.50917000691</v>
      </c>
      <c r="M244" s="1" t="str">
        <f aca="false">"G111"</f>
        <v>G111</v>
      </c>
      <c r="O244" s="4" t="str">
        <f aca="false">"N"&amp;I244&amp;" "&amp;J244&amp;" "&amp;K244&amp;" "&amp;L244&amp;" "&amp;M244</f>
        <v>N243 ( WIRE 904 ) X6570.8186969634 Y1300.50917000691 G111</v>
      </c>
    </row>
    <row r="245" customFormat="false" ht="13.8" hidden="false" customHeight="false" outlineLevel="0" collapsed="false">
      <c r="D245" s="1" t="n">
        <f aca="false">D244+$B$6</f>
        <v>903</v>
      </c>
      <c r="G245" s="1" t="n">
        <f aca="false">$E$156</f>
        <v>6570.8186969634</v>
      </c>
      <c r="H245" s="1" t="n">
        <f aca="false">H244+5.75</f>
        <v>1306.25917000691</v>
      </c>
      <c r="I245" s="1" t="n">
        <v>244</v>
      </c>
      <c r="J245" s="1" t="str">
        <f aca="false">"( WIRE "&amp;D245&amp;" )"</f>
        <v>( WIRE 903 )</v>
      </c>
      <c r="K245" s="1" t="str">
        <f aca="false">"X"&amp;$G245</f>
        <v>X6570.8186969634</v>
      </c>
      <c r="L245" s="1" t="str">
        <f aca="false">"Y"&amp;H245</f>
        <v>Y1306.25917000691</v>
      </c>
      <c r="M245" s="1" t="str">
        <f aca="false">"G111"</f>
        <v>G111</v>
      </c>
      <c r="O245" s="4" t="str">
        <f aca="false">"N"&amp;I245&amp;" "&amp;J245&amp;" "&amp;K245&amp;" "&amp;L245&amp;" "&amp;M245</f>
        <v>N244 ( WIRE 903 ) X6570.8186969634 Y1306.25917000691 G111</v>
      </c>
    </row>
    <row r="246" customFormat="false" ht="13.8" hidden="false" customHeight="false" outlineLevel="0" collapsed="false">
      <c r="D246" s="1" t="n">
        <f aca="false">D245+$B$6</f>
        <v>902</v>
      </c>
      <c r="G246" s="1" t="n">
        <f aca="false">$E$156</f>
        <v>6570.8186969634</v>
      </c>
      <c r="H246" s="1" t="n">
        <f aca="false">H245+5.75</f>
        <v>1312.00917000691</v>
      </c>
      <c r="I246" s="4" t="n">
        <v>245</v>
      </c>
      <c r="J246" s="1" t="str">
        <f aca="false">"( WIRE "&amp;D246&amp;" )"</f>
        <v>( WIRE 902 )</v>
      </c>
      <c r="K246" s="1" t="str">
        <f aca="false">"X"&amp;$G246</f>
        <v>X6570.8186969634</v>
      </c>
      <c r="L246" s="1" t="str">
        <f aca="false">"Y"&amp;H246</f>
        <v>Y1312.00917000691</v>
      </c>
      <c r="M246" s="1" t="str">
        <f aca="false">"G111"</f>
        <v>G111</v>
      </c>
      <c r="O246" s="4" t="str">
        <f aca="false">"N"&amp;I246&amp;" "&amp;J246&amp;" "&amp;K246&amp;" "&amp;L246&amp;" "&amp;M246</f>
        <v>N245 ( WIRE 902 ) X6570.8186969634 Y1312.00917000691 G111</v>
      </c>
    </row>
    <row r="247" customFormat="false" ht="13.8" hidden="false" customHeight="false" outlineLevel="0" collapsed="false">
      <c r="D247" s="1" t="n">
        <f aca="false">D246+$B$6</f>
        <v>901</v>
      </c>
      <c r="G247" s="1" t="n">
        <f aca="false">$E$156</f>
        <v>6570.8186969634</v>
      </c>
      <c r="H247" s="1" t="n">
        <f aca="false">H246+5.75</f>
        <v>1317.75917000691</v>
      </c>
      <c r="I247" s="1" t="n">
        <v>246</v>
      </c>
      <c r="J247" s="1" t="str">
        <f aca="false">"( WIRE "&amp;D247&amp;" )"</f>
        <v>( WIRE 901 )</v>
      </c>
      <c r="K247" s="1" t="str">
        <f aca="false">"X"&amp;$G247</f>
        <v>X6570.8186969634</v>
      </c>
      <c r="L247" s="1" t="str">
        <f aca="false">"Y"&amp;H247</f>
        <v>Y1317.75917000691</v>
      </c>
      <c r="M247" s="1" t="str">
        <f aca="false">"G111"</f>
        <v>G111</v>
      </c>
      <c r="O247" s="4" t="str">
        <f aca="false">"N"&amp;I247&amp;" "&amp;J247&amp;" "&amp;K247&amp;" "&amp;L247&amp;" "&amp;M247</f>
        <v>N246 ( WIRE 901 ) X6570.8186969634 Y1317.75917000691 G111</v>
      </c>
    </row>
    <row r="248" customFormat="false" ht="13.8" hidden="false" customHeight="false" outlineLevel="0" collapsed="false">
      <c r="D248" s="1" t="n">
        <f aca="false">D247+$B$6</f>
        <v>900</v>
      </c>
      <c r="G248" s="1" t="n">
        <f aca="false">$E$156</f>
        <v>6570.8186969634</v>
      </c>
      <c r="H248" s="1" t="n">
        <f aca="false">H247+5.75</f>
        <v>1323.50917000691</v>
      </c>
      <c r="I248" s="4" t="n">
        <v>247</v>
      </c>
      <c r="J248" s="1" t="str">
        <f aca="false">"( WIRE "&amp;D248&amp;" )"</f>
        <v>( WIRE 900 )</v>
      </c>
      <c r="K248" s="1" t="str">
        <f aca="false">"X"&amp;$G248</f>
        <v>X6570.8186969634</v>
      </c>
      <c r="L248" s="1" t="str">
        <f aca="false">"Y"&amp;H248</f>
        <v>Y1323.50917000691</v>
      </c>
      <c r="M248" s="1" t="str">
        <f aca="false">"G111"</f>
        <v>G111</v>
      </c>
      <c r="O248" s="4" t="str">
        <f aca="false">"N"&amp;I248&amp;" "&amp;J248&amp;" "&amp;K248&amp;" "&amp;L248&amp;" "&amp;M248</f>
        <v>N247 ( WIRE 900 ) X6570.8186969634 Y1323.50917000691 G111</v>
      </c>
    </row>
    <row r="249" customFormat="false" ht="13.8" hidden="false" customHeight="false" outlineLevel="0" collapsed="false">
      <c r="D249" s="1" t="n">
        <f aca="false">D248+$B$6</f>
        <v>899</v>
      </c>
      <c r="G249" s="1" t="n">
        <f aca="false">$E$156</f>
        <v>6570.8186969634</v>
      </c>
      <c r="H249" s="1" t="n">
        <f aca="false">H248+5.75</f>
        <v>1329.25917000691</v>
      </c>
      <c r="I249" s="1" t="n">
        <v>248</v>
      </c>
      <c r="J249" s="1" t="str">
        <f aca="false">"( WIRE "&amp;D249&amp;" )"</f>
        <v>( WIRE 899 )</v>
      </c>
      <c r="K249" s="1" t="str">
        <f aca="false">"X"&amp;$G249</f>
        <v>X6570.8186969634</v>
      </c>
      <c r="L249" s="1" t="str">
        <f aca="false">"Y"&amp;H249</f>
        <v>Y1329.25917000691</v>
      </c>
      <c r="M249" s="1" t="str">
        <f aca="false">"G111"</f>
        <v>G111</v>
      </c>
      <c r="O249" s="4" t="str">
        <f aca="false">"N"&amp;I249&amp;" "&amp;J249&amp;" "&amp;K249&amp;" "&amp;L249&amp;" "&amp;M249</f>
        <v>N248 ( WIRE 899 ) X6570.8186969634 Y1329.25917000691 G111</v>
      </c>
    </row>
    <row r="250" customFormat="false" ht="13.8" hidden="false" customHeight="false" outlineLevel="0" collapsed="false">
      <c r="D250" s="1" t="n">
        <f aca="false">D249+$B$6</f>
        <v>898</v>
      </c>
      <c r="G250" s="1" t="n">
        <f aca="false">$E$156</f>
        <v>6570.8186969634</v>
      </c>
      <c r="H250" s="1" t="n">
        <f aca="false">H249+5.75</f>
        <v>1335.00917000691</v>
      </c>
      <c r="I250" s="4" t="n">
        <v>249</v>
      </c>
      <c r="J250" s="1" t="str">
        <f aca="false">"( WIRE "&amp;D250&amp;" )"</f>
        <v>( WIRE 898 )</v>
      </c>
      <c r="K250" s="1" t="str">
        <f aca="false">"X"&amp;$G250</f>
        <v>X6570.8186969634</v>
      </c>
      <c r="L250" s="1" t="str">
        <f aca="false">"Y"&amp;H250</f>
        <v>Y1335.00917000691</v>
      </c>
      <c r="M250" s="1" t="str">
        <f aca="false">"G111"</f>
        <v>G111</v>
      </c>
      <c r="O250" s="4" t="str">
        <f aca="false">"N"&amp;I250&amp;" "&amp;J250&amp;" "&amp;K250&amp;" "&amp;L250&amp;" "&amp;M250</f>
        <v>N249 ( WIRE 898 ) X6570.8186969634 Y1335.00917000691 G111</v>
      </c>
    </row>
    <row r="251" customFormat="false" ht="13.8" hidden="false" customHeight="false" outlineLevel="0" collapsed="false">
      <c r="D251" s="1" t="n">
        <f aca="false">D250+$B$6</f>
        <v>897</v>
      </c>
      <c r="G251" s="1" t="n">
        <f aca="false">$E$156</f>
        <v>6570.8186969634</v>
      </c>
      <c r="H251" s="1" t="n">
        <f aca="false">H250+5.75</f>
        <v>1340.75917000691</v>
      </c>
      <c r="I251" s="1" t="n">
        <v>250</v>
      </c>
      <c r="J251" s="1" t="str">
        <f aca="false">"( WIRE "&amp;D251&amp;" )"</f>
        <v>( WIRE 897 )</v>
      </c>
      <c r="K251" s="1" t="str">
        <f aca="false">"X"&amp;$G251</f>
        <v>X6570.8186969634</v>
      </c>
      <c r="L251" s="1" t="str">
        <f aca="false">"Y"&amp;H251</f>
        <v>Y1340.75917000691</v>
      </c>
      <c r="M251" s="1" t="str">
        <f aca="false">"G111"</f>
        <v>G111</v>
      </c>
      <c r="O251" s="4" t="str">
        <f aca="false">"N"&amp;I251&amp;" "&amp;J251&amp;" "&amp;K251&amp;" "&amp;L251&amp;" "&amp;M251</f>
        <v>N250 ( WIRE 897 ) X6570.8186969634 Y1340.75917000691 G111</v>
      </c>
    </row>
    <row r="252" customFormat="false" ht="13.8" hidden="false" customHeight="false" outlineLevel="0" collapsed="false">
      <c r="D252" s="1" t="n">
        <f aca="false">D251+$B$6</f>
        <v>896</v>
      </c>
      <c r="G252" s="1" t="n">
        <f aca="false">$E$156</f>
        <v>6570.8186969634</v>
      </c>
      <c r="H252" s="1" t="n">
        <f aca="false">H251+5.75</f>
        <v>1346.50917000691</v>
      </c>
      <c r="I252" s="4" t="n">
        <v>251</v>
      </c>
      <c r="J252" s="1" t="str">
        <f aca="false">"( WIRE "&amp;D252&amp;" )"</f>
        <v>( WIRE 896 )</v>
      </c>
      <c r="K252" s="1" t="str">
        <f aca="false">"X"&amp;$G252</f>
        <v>X6570.8186969634</v>
      </c>
      <c r="L252" s="1" t="str">
        <f aca="false">"Y"&amp;H252</f>
        <v>Y1346.50917000691</v>
      </c>
      <c r="M252" s="1" t="str">
        <f aca="false">"G111"</f>
        <v>G111</v>
      </c>
      <c r="O252" s="4" t="str">
        <f aca="false">"N"&amp;I252&amp;" "&amp;J252&amp;" "&amp;K252&amp;" "&amp;L252&amp;" "&amp;M252</f>
        <v>N251 ( WIRE 896 ) X6570.8186969634 Y1346.50917000691 G111</v>
      </c>
    </row>
    <row r="253" customFormat="false" ht="13.8" hidden="false" customHeight="false" outlineLevel="0" collapsed="false">
      <c r="D253" s="1" t="n">
        <f aca="false">D252+$B$6</f>
        <v>895</v>
      </c>
      <c r="G253" s="1" t="n">
        <f aca="false">$E$156</f>
        <v>6570.8186969634</v>
      </c>
      <c r="H253" s="1" t="n">
        <f aca="false">H252+5.75</f>
        <v>1352.25917000691</v>
      </c>
      <c r="I253" s="1" t="n">
        <v>252</v>
      </c>
      <c r="J253" s="1" t="str">
        <f aca="false">"( WIRE "&amp;D253&amp;" )"</f>
        <v>( WIRE 895 )</v>
      </c>
      <c r="K253" s="1" t="str">
        <f aca="false">"X"&amp;$G253</f>
        <v>X6570.8186969634</v>
      </c>
      <c r="L253" s="1" t="str">
        <f aca="false">"Y"&amp;H253</f>
        <v>Y1352.25917000691</v>
      </c>
      <c r="M253" s="1" t="str">
        <f aca="false">"G111"</f>
        <v>G111</v>
      </c>
      <c r="O253" s="4" t="str">
        <f aca="false">"N"&amp;I253&amp;" "&amp;J253&amp;" "&amp;K253&amp;" "&amp;L253&amp;" "&amp;M253</f>
        <v>N252 ( WIRE 895 ) X6570.8186969634 Y1352.25917000691 G111</v>
      </c>
    </row>
    <row r="254" customFormat="false" ht="13.8" hidden="false" customHeight="false" outlineLevel="0" collapsed="false">
      <c r="D254" s="1" t="n">
        <f aca="false">D253+$B$6</f>
        <v>894</v>
      </c>
      <c r="G254" s="1" t="n">
        <f aca="false">$E$156</f>
        <v>6570.8186969634</v>
      </c>
      <c r="H254" s="1" t="n">
        <f aca="false">H253+5.75</f>
        <v>1358.00917000691</v>
      </c>
      <c r="I254" s="4" t="n">
        <v>253</v>
      </c>
      <c r="J254" s="1" t="str">
        <f aca="false">"( WIRE "&amp;D254&amp;" )"</f>
        <v>( WIRE 894 )</v>
      </c>
      <c r="K254" s="1" t="str">
        <f aca="false">"X"&amp;$G254</f>
        <v>X6570.8186969634</v>
      </c>
      <c r="L254" s="1" t="str">
        <f aca="false">"Y"&amp;H254</f>
        <v>Y1358.00917000691</v>
      </c>
      <c r="M254" s="1" t="str">
        <f aca="false">"G111"</f>
        <v>G111</v>
      </c>
      <c r="O254" s="4" t="str">
        <f aca="false">"N"&amp;I254&amp;" "&amp;J254&amp;" "&amp;K254&amp;" "&amp;L254&amp;" "&amp;M254</f>
        <v>N253 ( WIRE 894 ) X6570.8186969634 Y1358.00917000691 G111</v>
      </c>
    </row>
    <row r="255" customFormat="false" ht="13.8" hidden="false" customHeight="false" outlineLevel="0" collapsed="false">
      <c r="D255" s="1" t="n">
        <f aca="false">D254+$B$6</f>
        <v>893</v>
      </c>
      <c r="G255" s="1" t="n">
        <f aca="false">$E$156</f>
        <v>6570.8186969634</v>
      </c>
      <c r="H255" s="1" t="n">
        <f aca="false">H254+5.75</f>
        <v>1363.75917000691</v>
      </c>
      <c r="I255" s="1" t="n">
        <v>254</v>
      </c>
      <c r="J255" s="1" t="str">
        <f aca="false">"( WIRE "&amp;D255&amp;" )"</f>
        <v>( WIRE 893 )</v>
      </c>
      <c r="K255" s="1" t="str">
        <f aca="false">"X"&amp;$G255</f>
        <v>X6570.8186969634</v>
      </c>
      <c r="L255" s="1" t="str">
        <f aca="false">"Y"&amp;H255</f>
        <v>Y1363.75917000691</v>
      </c>
      <c r="M255" s="1" t="str">
        <f aca="false">"G111"</f>
        <v>G111</v>
      </c>
      <c r="O255" s="4" t="str">
        <f aca="false">"N"&amp;I255&amp;" "&amp;J255&amp;" "&amp;K255&amp;" "&amp;L255&amp;" "&amp;M255</f>
        <v>N254 ( WIRE 893 ) X6570.8186969634 Y1363.75917000691 G111</v>
      </c>
    </row>
    <row r="256" customFormat="false" ht="13.8" hidden="false" customHeight="false" outlineLevel="0" collapsed="false">
      <c r="D256" s="1" t="n">
        <f aca="false">D255+$B$6</f>
        <v>892</v>
      </c>
      <c r="G256" s="1" t="n">
        <f aca="false">$E$156</f>
        <v>6570.8186969634</v>
      </c>
      <c r="H256" s="1" t="n">
        <f aca="false">H255+5.75</f>
        <v>1369.50917000691</v>
      </c>
      <c r="I256" s="4" t="n">
        <v>255</v>
      </c>
      <c r="J256" s="1" t="str">
        <f aca="false">"( WIRE "&amp;D256&amp;" )"</f>
        <v>( WIRE 892 )</v>
      </c>
      <c r="K256" s="1" t="str">
        <f aca="false">"X"&amp;$G256</f>
        <v>X6570.8186969634</v>
      </c>
      <c r="L256" s="1" t="str">
        <f aca="false">"Y"&amp;H256</f>
        <v>Y1369.50917000691</v>
      </c>
      <c r="M256" s="1" t="str">
        <f aca="false">"G111"</f>
        <v>G111</v>
      </c>
      <c r="O256" s="4" t="str">
        <f aca="false">"N"&amp;I256&amp;" "&amp;J256&amp;" "&amp;K256&amp;" "&amp;L256&amp;" "&amp;M256</f>
        <v>N255 ( WIRE 892 ) X6570.8186969634 Y1369.50917000691 G111</v>
      </c>
    </row>
    <row r="257" customFormat="false" ht="13.8" hidden="false" customHeight="false" outlineLevel="0" collapsed="false">
      <c r="D257" s="1" t="n">
        <f aca="false">D256+$B$6</f>
        <v>891</v>
      </c>
      <c r="G257" s="1" t="n">
        <f aca="false">$E$156</f>
        <v>6570.8186969634</v>
      </c>
      <c r="H257" s="1" t="n">
        <f aca="false">H256+5.75</f>
        <v>1375.25917000691</v>
      </c>
      <c r="I257" s="1" t="n">
        <v>256</v>
      </c>
      <c r="J257" s="1" t="str">
        <f aca="false">"( WIRE "&amp;D257&amp;" )"</f>
        <v>( WIRE 891 )</v>
      </c>
      <c r="K257" s="1" t="str">
        <f aca="false">"X"&amp;$G257</f>
        <v>X6570.8186969634</v>
      </c>
      <c r="L257" s="1" t="str">
        <f aca="false">"Y"&amp;H257</f>
        <v>Y1375.25917000691</v>
      </c>
      <c r="M257" s="1" t="str">
        <f aca="false">"G111"</f>
        <v>G111</v>
      </c>
      <c r="O257" s="4" t="str">
        <f aca="false">"N"&amp;I257&amp;" "&amp;J257&amp;" "&amp;K257&amp;" "&amp;L257&amp;" "&amp;M257</f>
        <v>N256 ( WIRE 891 ) X6570.8186969634 Y1375.25917000691 G111</v>
      </c>
    </row>
    <row r="258" customFormat="false" ht="13.8" hidden="false" customHeight="false" outlineLevel="0" collapsed="false">
      <c r="D258" s="1" t="n">
        <f aca="false">D257+$B$6</f>
        <v>890</v>
      </c>
      <c r="G258" s="1" t="n">
        <f aca="false">$E$156</f>
        <v>6570.8186969634</v>
      </c>
      <c r="H258" s="1" t="n">
        <f aca="false">H257+5.75</f>
        <v>1381.00917000691</v>
      </c>
      <c r="I258" s="4" t="n">
        <v>257</v>
      </c>
      <c r="J258" s="1" t="str">
        <f aca="false">"( WIRE "&amp;D258&amp;" )"</f>
        <v>( WIRE 890 )</v>
      </c>
      <c r="K258" s="1" t="str">
        <f aca="false">"X"&amp;$G258</f>
        <v>X6570.8186969634</v>
      </c>
      <c r="L258" s="1" t="str">
        <f aca="false">"Y"&amp;H258</f>
        <v>Y1381.00917000691</v>
      </c>
      <c r="M258" s="1" t="str">
        <f aca="false">"G111"</f>
        <v>G111</v>
      </c>
      <c r="O258" s="4" t="str">
        <f aca="false">"N"&amp;I258&amp;" "&amp;J258&amp;" "&amp;K258&amp;" "&amp;L258&amp;" "&amp;M258</f>
        <v>N257 ( WIRE 890 ) X6570.8186969634 Y1381.00917000691 G111</v>
      </c>
    </row>
    <row r="259" customFormat="false" ht="13.8" hidden="false" customHeight="false" outlineLevel="0" collapsed="false">
      <c r="D259" s="1" t="n">
        <f aca="false">D258+$B$6</f>
        <v>889</v>
      </c>
      <c r="G259" s="1" t="n">
        <f aca="false">$E$156</f>
        <v>6570.8186969634</v>
      </c>
      <c r="H259" s="1" t="n">
        <f aca="false">H258+5.75</f>
        <v>1386.75917000691</v>
      </c>
      <c r="I259" s="1" t="n">
        <v>258</v>
      </c>
      <c r="J259" s="1" t="str">
        <f aca="false">"( WIRE "&amp;D259&amp;" )"</f>
        <v>( WIRE 889 )</v>
      </c>
      <c r="K259" s="1" t="str">
        <f aca="false">"X"&amp;$G259</f>
        <v>X6570.8186969634</v>
      </c>
      <c r="L259" s="1" t="str">
        <f aca="false">"Y"&amp;H259</f>
        <v>Y1386.75917000691</v>
      </c>
      <c r="M259" s="1" t="str">
        <f aca="false">"G111"</f>
        <v>G111</v>
      </c>
      <c r="O259" s="4" t="str">
        <f aca="false">"N"&amp;I259&amp;" "&amp;J259&amp;" "&amp;K259&amp;" "&amp;L259&amp;" "&amp;M259</f>
        <v>N258 ( WIRE 889 ) X6570.8186969634 Y1386.75917000691 G111</v>
      </c>
    </row>
    <row r="260" customFormat="false" ht="13.8" hidden="false" customHeight="false" outlineLevel="0" collapsed="false">
      <c r="D260" s="1" t="n">
        <f aca="false">D259+$B$6</f>
        <v>888</v>
      </c>
      <c r="G260" s="1" t="n">
        <f aca="false">$E$156</f>
        <v>6570.8186969634</v>
      </c>
      <c r="H260" s="1" t="n">
        <f aca="false">H259+5.75</f>
        <v>1392.50917000691</v>
      </c>
      <c r="I260" s="4" t="n">
        <v>259</v>
      </c>
      <c r="J260" s="1" t="str">
        <f aca="false">"( WIRE "&amp;D260&amp;" )"</f>
        <v>( WIRE 888 )</v>
      </c>
      <c r="K260" s="1" t="str">
        <f aca="false">"X"&amp;$G260</f>
        <v>X6570.8186969634</v>
      </c>
      <c r="L260" s="1" t="str">
        <f aca="false">"Y"&amp;H260</f>
        <v>Y1392.50917000691</v>
      </c>
      <c r="M260" s="1" t="str">
        <f aca="false">"G111"</f>
        <v>G111</v>
      </c>
      <c r="O260" s="4" t="str">
        <f aca="false">"N"&amp;I260&amp;" "&amp;J260&amp;" "&amp;K260&amp;" "&amp;L260&amp;" "&amp;M260</f>
        <v>N259 ( WIRE 888 ) X6570.8186969634 Y1392.50917000691 G111</v>
      </c>
    </row>
    <row r="261" customFormat="false" ht="13.8" hidden="false" customHeight="false" outlineLevel="0" collapsed="false">
      <c r="D261" s="1" t="n">
        <f aca="false">D260+$B$6</f>
        <v>887</v>
      </c>
      <c r="G261" s="1" t="n">
        <f aca="false">$E$156</f>
        <v>6570.8186969634</v>
      </c>
      <c r="H261" s="1" t="n">
        <f aca="false">H260+5.75</f>
        <v>1398.25917000691</v>
      </c>
      <c r="I261" s="1" t="n">
        <v>260</v>
      </c>
      <c r="J261" s="1" t="str">
        <f aca="false">"( WIRE "&amp;D261&amp;" )"</f>
        <v>( WIRE 887 )</v>
      </c>
      <c r="K261" s="1" t="str">
        <f aca="false">"X"&amp;$G261</f>
        <v>X6570.8186969634</v>
      </c>
      <c r="L261" s="1" t="str">
        <f aca="false">"Y"&amp;H261</f>
        <v>Y1398.25917000691</v>
      </c>
      <c r="M261" s="1" t="str">
        <f aca="false">"G111"</f>
        <v>G111</v>
      </c>
      <c r="O261" s="4" t="str">
        <f aca="false">"N"&amp;I261&amp;" "&amp;J261&amp;" "&amp;K261&amp;" "&amp;L261&amp;" "&amp;M261</f>
        <v>N260 ( WIRE 887 ) X6570.8186969634 Y1398.25917000691 G111</v>
      </c>
    </row>
    <row r="262" customFormat="false" ht="13.8" hidden="false" customHeight="false" outlineLevel="0" collapsed="false">
      <c r="D262" s="1" t="n">
        <f aca="false">D261+$B$6</f>
        <v>886</v>
      </c>
      <c r="G262" s="1" t="n">
        <f aca="false">$E$156</f>
        <v>6570.8186969634</v>
      </c>
      <c r="H262" s="1" t="n">
        <f aca="false">H261+5.75</f>
        <v>1404.00917000691</v>
      </c>
      <c r="I262" s="4" t="n">
        <v>261</v>
      </c>
      <c r="J262" s="1" t="str">
        <f aca="false">"( WIRE "&amp;D262&amp;" )"</f>
        <v>( WIRE 886 )</v>
      </c>
      <c r="K262" s="1" t="str">
        <f aca="false">"X"&amp;$G262</f>
        <v>X6570.8186969634</v>
      </c>
      <c r="L262" s="1" t="str">
        <f aca="false">"Y"&amp;H262</f>
        <v>Y1404.00917000691</v>
      </c>
      <c r="M262" s="1" t="str">
        <f aca="false">"G111"</f>
        <v>G111</v>
      </c>
      <c r="O262" s="4" t="str">
        <f aca="false">"N"&amp;I262&amp;" "&amp;J262&amp;" "&amp;K262&amp;" "&amp;L262&amp;" "&amp;M262</f>
        <v>N261 ( WIRE 886 ) X6570.8186969634 Y1404.00917000691 G111</v>
      </c>
    </row>
    <row r="263" customFormat="false" ht="13.8" hidden="false" customHeight="false" outlineLevel="0" collapsed="false">
      <c r="D263" s="1" t="n">
        <f aca="false">D262+$B$6</f>
        <v>885</v>
      </c>
      <c r="G263" s="1" t="n">
        <f aca="false">$E$156</f>
        <v>6570.8186969634</v>
      </c>
      <c r="H263" s="1" t="n">
        <f aca="false">H262+5.75</f>
        <v>1409.75917000691</v>
      </c>
      <c r="I263" s="1" t="n">
        <v>262</v>
      </c>
      <c r="J263" s="1" t="str">
        <f aca="false">"( WIRE "&amp;D263&amp;" )"</f>
        <v>( WIRE 885 )</v>
      </c>
      <c r="K263" s="1" t="str">
        <f aca="false">"X"&amp;$G263</f>
        <v>X6570.8186969634</v>
      </c>
      <c r="L263" s="1" t="str">
        <f aca="false">"Y"&amp;H263</f>
        <v>Y1409.75917000691</v>
      </c>
      <c r="M263" s="1" t="str">
        <f aca="false">"G111"</f>
        <v>G111</v>
      </c>
      <c r="O263" s="4" t="str">
        <f aca="false">"N"&amp;I263&amp;" "&amp;J263&amp;" "&amp;K263&amp;" "&amp;L263&amp;" "&amp;M263</f>
        <v>N262 ( WIRE 885 ) X6570.8186969634 Y1409.75917000691 G111</v>
      </c>
    </row>
    <row r="264" customFormat="false" ht="13.8" hidden="false" customHeight="false" outlineLevel="0" collapsed="false">
      <c r="D264" s="1" t="n">
        <f aca="false">D263+$B$6</f>
        <v>884</v>
      </c>
      <c r="G264" s="1" t="n">
        <f aca="false">$E$156</f>
        <v>6570.8186969634</v>
      </c>
      <c r="H264" s="1" t="n">
        <f aca="false">H263+5.75</f>
        <v>1415.50917000691</v>
      </c>
      <c r="I264" s="4" t="n">
        <v>263</v>
      </c>
      <c r="J264" s="1" t="str">
        <f aca="false">"( WIRE "&amp;D264&amp;" )"</f>
        <v>( WIRE 884 )</v>
      </c>
      <c r="K264" s="1" t="str">
        <f aca="false">"X"&amp;$G264</f>
        <v>X6570.8186969634</v>
      </c>
      <c r="L264" s="1" t="str">
        <f aca="false">"Y"&amp;H264</f>
        <v>Y1415.50917000691</v>
      </c>
      <c r="M264" s="1" t="str">
        <f aca="false">"G111"</f>
        <v>G111</v>
      </c>
      <c r="O264" s="4" t="str">
        <f aca="false">"N"&amp;I264&amp;" "&amp;J264&amp;" "&amp;K264&amp;" "&amp;L264&amp;" "&amp;M264</f>
        <v>N263 ( WIRE 884 ) X6570.8186969634 Y1415.50917000691 G111</v>
      </c>
    </row>
    <row r="265" customFormat="false" ht="13.8" hidden="false" customHeight="false" outlineLevel="0" collapsed="false">
      <c r="D265" s="1" t="n">
        <f aca="false">D264+$B$6</f>
        <v>883</v>
      </c>
      <c r="G265" s="1" t="n">
        <f aca="false">$E$156</f>
        <v>6570.8186969634</v>
      </c>
      <c r="H265" s="1" t="n">
        <f aca="false">H264+5.75</f>
        <v>1421.25917000691</v>
      </c>
      <c r="I265" s="1" t="n">
        <v>264</v>
      </c>
      <c r="J265" s="1" t="str">
        <f aca="false">"( WIRE "&amp;D265&amp;" )"</f>
        <v>( WIRE 883 )</v>
      </c>
      <c r="K265" s="1" t="str">
        <f aca="false">"X"&amp;$G265</f>
        <v>X6570.8186969634</v>
      </c>
      <c r="L265" s="1" t="str">
        <f aca="false">"Y"&amp;H265</f>
        <v>Y1421.25917000691</v>
      </c>
      <c r="M265" s="1" t="str">
        <f aca="false">"G111"</f>
        <v>G111</v>
      </c>
      <c r="O265" s="4" t="str">
        <f aca="false">"N"&amp;I265&amp;" "&amp;J265&amp;" "&amp;K265&amp;" "&amp;L265&amp;" "&amp;M265</f>
        <v>N264 ( WIRE 883 ) X6570.8186969634 Y1421.25917000691 G111</v>
      </c>
    </row>
    <row r="266" customFormat="false" ht="13.8" hidden="false" customHeight="false" outlineLevel="0" collapsed="false">
      <c r="D266" s="1" t="n">
        <f aca="false">D265+$B$6</f>
        <v>882</v>
      </c>
      <c r="G266" s="1" t="n">
        <f aca="false">$E$156</f>
        <v>6570.8186969634</v>
      </c>
      <c r="H266" s="1" t="n">
        <f aca="false">H265+5.75</f>
        <v>1427.00917000691</v>
      </c>
      <c r="I266" s="4" t="n">
        <v>265</v>
      </c>
      <c r="J266" s="1" t="str">
        <f aca="false">"( WIRE "&amp;D266&amp;" )"</f>
        <v>( WIRE 882 )</v>
      </c>
      <c r="K266" s="1" t="str">
        <f aca="false">"X"&amp;$G266</f>
        <v>X6570.8186969634</v>
      </c>
      <c r="L266" s="1" t="str">
        <f aca="false">"Y"&amp;H266</f>
        <v>Y1427.00917000691</v>
      </c>
      <c r="M266" s="1" t="str">
        <f aca="false">"G111"</f>
        <v>G111</v>
      </c>
      <c r="O266" s="4" t="str">
        <f aca="false">"N"&amp;I266&amp;" "&amp;J266&amp;" "&amp;K266&amp;" "&amp;L266&amp;" "&amp;M266</f>
        <v>N265 ( WIRE 882 ) X6570.8186969634 Y1427.00917000691 G111</v>
      </c>
    </row>
    <row r="267" customFormat="false" ht="13.8" hidden="false" customHeight="false" outlineLevel="0" collapsed="false">
      <c r="D267" s="1" t="n">
        <f aca="false">D266+$B$6</f>
        <v>881</v>
      </c>
      <c r="G267" s="1" t="n">
        <f aca="false">$E$156</f>
        <v>6570.8186969634</v>
      </c>
      <c r="H267" s="1" t="n">
        <f aca="false">H266+5.75</f>
        <v>1432.75917000691</v>
      </c>
      <c r="I267" s="1" t="n">
        <v>266</v>
      </c>
      <c r="J267" s="1" t="str">
        <f aca="false">"( WIRE "&amp;D267&amp;" )"</f>
        <v>( WIRE 881 )</v>
      </c>
      <c r="K267" s="1" t="str">
        <f aca="false">"X"&amp;$G267</f>
        <v>X6570.8186969634</v>
      </c>
      <c r="L267" s="1" t="str">
        <f aca="false">"Y"&amp;H267</f>
        <v>Y1432.75917000691</v>
      </c>
      <c r="M267" s="1" t="str">
        <f aca="false">"G111"</f>
        <v>G111</v>
      </c>
      <c r="O267" s="4" t="str">
        <f aca="false">"N"&amp;I267&amp;" "&amp;J267&amp;" "&amp;K267&amp;" "&amp;L267&amp;" "&amp;M267</f>
        <v>N266 ( WIRE 881 ) X6570.8186969634 Y1432.75917000691 G111</v>
      </c>
    </row>
    <row r="268" customFormat="false" ht="13.8" hidden="false" customHeight="false" outlineLevel="0" collapsed="false">
      <c r="D268" s="1" t="n">
        <f aca="false">D267+$B$6</f>
        <v>880</v>
      </c>
      <c r="G268" s="1" t="n">
        <f aca="false">$E$156</f>
        <v>6570.8186969634</v>
      </c>
      <c r="H268" s="1" t="n">
        <f aca="false">H267+5.75</f>
        <v>1438.50917000691</v>
      </c>
      <c r="I268" s="4" t="n">
        <v>267</v>
      </c>
      <c r="J268" s="1" t="str">
        <f aca="false">"( WIRE "&amp;D268&amp;" )"</f>
        <v>( WIRE 880 )</v>
      </c>
      <c r="K268" s="1" t="str">
        <f aca="false">"X"&amp;$G268</f>
        <v>X6570.8186969634</v>
      </c>
      <c r="L268" s="1" t="str">
        <f aca="false">"Y"&amp;H268</f>
        <v>Y1438.50917000691</v>
      </c>
      <c r="M268" s="1" t="str">
        <f aca="false">"G111"</f>
        <v>G111</v>
      </c>
      <c r="O268" s="4" t="str">
        <f aca="false">"N"&amp;I268&amp;" "&amp;J268&amp;" "&amp;K268&amp;" "&amp;L268&amp;" "&amp;M268</f>
        <v>N267 ( WIRE 880 ) X6570.8186969634 Y1438.50917000691 G111</v>
      </c>
    </row>
    <row r="269" customFormat="false" ht="13.8" hidden="false" customHeight="false" outlineLevel="0" collapsed="false">
      <c r="D269" s="1" t="n">
        <f aca="false">D268+$B$6</f>
        <v>879</v>
      </c>
      <c r="G269" s="1" t="n">
        <f aca="false">$E$156</f>
        <v>6570.8186969634</v>
      </c>
      <c r="H269" s="1" t="n">
        <f aca="false">H268+5.75</f>
        <v>1444.25917000691</v>
      </c>
      <c r="I269" s="1" t="n">
        <v>268</v>
      </c>
      <c r="J269" s="1" t="str">
        <f aca="false">"( WIRE "&amp;D269&amp;" )"</f>
        <v>( WIRE 879 )</v>
      </c>
      <c r="K269" s="1" t="str">
        <f aca="false">"X"&amp;$G269</f>
        <v>X6570.8186969634</v>
      </c>
      <c r="L269" s="1" t="str">
        <f aca="false">"Y"&amp;H269</f>
        <v>Y1444.25917000691</v>
      </c>
      <c r="M269" s="1" t="str">
        <f aca="false">"G111"</f>
        <v>G111</v>
      </c>
      <c r="O269" s="4" t="str">
        <f aca="false">"N"&amp;I269&amp;" "&amp;J269&amp;" "&amp;K269&amp;" "&amp;L269&amp;" "&amp;M269</f>
        <v>N268 ( WIRE 879 ) X6570.8186969634 Y1444.25917000691 G111</v>
      </c>
    </row>
    <row r="270" customFormat="false" ht="13.8" hidden="false" customHeight="false" outlineLevel="0" collapsed="false">
      <c r="D270" s="1" t="n">
        <f aca="false">D269+$B$6</f>
        <v>878</v>
      </c>
      <c r="G270" s="1" t="n">
        <f aca="false">$E$156</f>
        <v>6570.8186969634</v>
      </c>
      <c r="H270" s="1" t="n">
        <f aca="false">H269+5.75</f>
        <v>1450.00917000691</v>
      </c>
      <c r="I270" s="4" t="n">
        <v>269</v>
      </c>
      <c r="J270" s="1" t="str">
        <f aca="false">"( WIRE "&amp;D270&amp;" )"</f>
        <v>( WIRE 878 )</v>
      </c>
      <c r="K270" s="1" t="str">
        <f aca="false">"X"&amp;$G270</f>
        <v>X6570.8186969634</v>
      </c>
      <c r="L270" s="1" t="str">
        <f aca="false">"Y"&amp;H270</f>
        <v>Y1450.00917000691</v>
      </c>
      <c r="M270" s="1" t="str">
        <f aca="false">"G111"</f>
        <v>G111</v>
      </c>
      <c r="O270" s="4" t="str">
        <f aca="false">"N"&amp;I270&amp;" "&amp;J270&amp;" "&amp;K270&amp;" "&amp;L270&amp;" "&amp;M270</f>
        <v>N269 ( WIRE 878 ) X6570.8186969634 Y1450.00917000691 G111</v>
      </c>
    </row>
    <row r="271" customFormat="false" ht="13.8" hidden="false" customHeight="false" outlineLevel="0" collapsed="false">
      <c r="D271" s="1" t="n">
        <f aca="false">D270+$B$6</f>
        <v>877</v>
      </c>
      <c r="G271" s="1" t="n">
        <f aca="false">$E$156</f>
        <v>6570.8186969634</v>
      </c>
      <c r="H271" s="1" t="n">
        <f aca="false">H270+5.75</f>
        <v>1455.75917000691</v>
      </c>
      <c r="I271" s="1" t="n">
        <v>270</v>
      </c>
      <c r="J271" s="1" t="str">
        <f aca="false">"( WIRE "&amp;D271&amp;" )"</f>
        <v>( WIRE 877 )</v>
      </c>
      <c r="K271" s="1" t="str">
        <f aca="false">"X"&amp;$G271</f>
        <v>X6570.8186969634</v>
      </c>
      <c r="L271" s="1" t="str">
        <f aca="false">"Y"&amp;H271</f>
        <v>Y1455.75917000691</v>
      </c>
      <c r="M271" s="1" t="str">
        <f aca="false">"G111"</f>
        <v>G111</v>
      </c>
      <c r="O271" s="4" t="str">
        <f aca="false">"N"&amp;I271&amp;" "&amp;J271&amp;" "&amp;K271&amp;" "&amp;L271&amp;" "&amp;M271</f>
        <v>N270 ( WIRE 877 ) X6570.8186969634 Y1455.75917000691 G111</v>
      </c>
    </row>
    <row r="272" customFormat="false" ht="13.8" hidden="false" customHeight="false" outlineLevel="0" collapsed="false">
      <c r="D272" s="1" t="n">
        <f aca="false">D271+$B$6</f>
        <v>876</v>
      </c>
      <c r="G272" s="1" t="n">
        <f aca="false">$E$156</f>
        <v>6570.8186969634</v>
      </c>
      <c r="H272" s="1" t="n">
        <f aca="false">H271+5.75</f>
        <v>1461.50917000691</v>
      </c>
      <c r="I272" s="4" t="n">
        <v>271</v>
      </c>
      <c r="J272" s="1" t="str">
        <f aca="false">"( WIRE "&amp;D272&amp;" )"</f>
        <v>( WIRE 876 )</v>
      </c>
      <c r="K272" s="1" t="str">
        <f aca="false">"X"&amp;$G272</f>
        <v>X6570.8186969634</v>
      </c>
      <c r="L272" s="1" t="str">
        <f aca="false">"Y"&amp;H272</f>
        <v>Y1461.50917000691</v>
      </c>
      <c r="M272" s="1" t="str">
        <f aca="false">"G111"</f>
        <v>G111</v>
      </c>
      <c r="O272" s="4" t="str">
        <f aca="false">"N"&amp;I272&amp;" "&amp;J272&amp;" "&amp;K272&amp;" "&amp;L272&amp;" "&amp;M272</f>
        <v>N271 ( WIRE 876 ) X6570.8186969634 Y1461.50917000691 G111</v>
      </c>
    </row>
    <row r="273" customFormat="false" ht="13.8" hidden="false" customHeight="false" outlineLevel="0" collapsed="false">
      <c r="D273" s="1" t="n">
        <f aca="false">D272+$B$6</f>
        <v>875</v>
      </c>
      <c r="G273" s="1" t="n">
        <f aca="false">$E$156</f>
        <v>6570.8186969634</v>
      </c>
      <c r="H273" s="1" t="n">
        <f aca="false">H272+5.75</f>
        <v>1467.25917000691</v>
      </c>
      <c r="I273" s="1" t="n">
        <v>272</v>
      </c>
      <c r="J273" s="1" t="str">
        <f aca="false">"( WIRE "&amp;D273&amp;" )"</f>
        <v>( WIRE 875 )</v>
      </c>
      <c r="K273" s="1" t="str">
        <f aca="false">"X"&amp;$G273</f>
        <v>X6570.8186969634</v>
      </c>
      <c r="L273" s="1" t="str">
        <f aca="false">"Y"&amp;H273</f>
        <v>Y1467.25917000691</v>
      </c>
      <c r="M273" s="1" t="str">
        <f aca="false">"G111"</f>
        <v>G111</v>
      </c>
      <c r="O273" s="4" t="str">
        <f aca="false">"N"&amp;I273&amp;" "&amp;J273&amp;" "&amp;K273&amp;" "&amp;L273&amp;" "&amp;M273</f>
        <v>N272 ( WIRE 875 ) X6570.8186969634 Y1467.25917000691 G111</v>
      </c>
    </row>
    <row r="274" customFormat="false" ht="13.8" hidden="false" customHeight="false" outlineLevel="0" collapsed="false">
      <c r="D274" s="1" t="n">
        <f aca="false">D273+$B$6</f>
        <v>874</v>
      </c>
      <c r="G274" s="1" t="n">
        <f aca="false">$E$156</f>
        <v>6570.8186969634</v>
      </c>
      <c r="H274" s="1" t="n">
        <f aca="false">H273+5.75</f>
        <v>1473.00917000691</v>
      </c>
      <c r="I274" s="4" t="n">
        <v>273</v>
      </c>
      <c r="J274" s="1" t="str">
        <f aca="false">"( WIRE "&amp;D274&amp;" )"</f>
        <v>( WIRE 874 )</v>
      </c>
      <c r="K274" s="1" t="str">
        <f aca="false">"X"&amp;$G274</f>
        <v>X6570.8186969634</v>
      </c>
      <c r="L274" s="1" t="str">
        <f aca="false">"Y"&amp;H274</f>
        <v>Y1473.00917000691</v>
      </c>
      <c r="M274" s="1" t="str">
        <f aca="false">"G111"</f>
        <v>G111</v>
      </c>
      <c r="O274" s="4" t="str">
        <f aca="false">"N"&amp;I274&amp;" "&amp;J274&amp;" "&amp;K274&amp;" "&amp;L274&amp;" "&amp;M274</f>
        <v>N273 ( WIRE 874 ) X6570.8186969634 Y1473.00917000691 G111</v>
      </c>
    </row>
    <row r="275" customFormat="false" ht="13.8" hidden="false" customHeight="false" outlineLevel="0" collapsed="false">
      <c r="D275" s="1" t="n">
        <f aca="false">D274+$B$6</f>
        <v>873</v>
      </c>
      <c r="G275" s="1" t="n">
        <f aca="false">$E$156</f>
        <v>6570.8186969634</v>
      </c>
      <c r="H275" s="1" t="n">
        <f aca="false">H274+5.75</f>
        <v>1478.75917000691</v>
      </c>
      <c r="I275" s="1" t="n">
        <v>274</v>
      </c>
      <c r="J275" s="1" t="str">
        <f aca="false">"( WIRE "&amp;D275&amp;" )"</f>
        <v>( WIRE 873 )</v>
      </c>
      <c r="K275" s="1" t="str">
        <f aca="false">"X"&amp;$G275</f>
        <v>X6570.8186969634</v>
      </c>
      <c r="L275" s="1" t="str">
        <f aca="false">"Y"&amp;H275</f>
        <v>Y1478.75917000691</v>
      </c>
      <c r="M275" s="1" t="str">
        <f aca="false">"G111"</f>
        <v>G111</v>
      </c>
      <c r="O275" s="4" t="str">
        <f aca="false">"N"&amp;I275&amp;" "&amp;J275&amp;" "&amp;K275&amp;" "&amp;L275&amp;" "&amp;M275</f>
        <v>N274 ( WIRE 873 ) X6570.8186969634 Y1478.75917000691 G111</v>
      </c>
    </row>
    <row r="276" customFormat="false" ht="13.8" hidden="false" customHeight="false" outlineLevel="0" collapsed="false">
      <c r="D276" s="1" t="n">
        <f aca="false">D275+$B$6</f>
        <v>872</v>
      </c>
      <c r="G276" s="1" t="n">
        <f aca="false">$E$156</f>
        <v>6570.8186969634</v>
      </c>
      <c r="H276" s="1" t="n">
        <f aca="false">H275+5.75</f>
        <v>1484.50917000691</v>
      </c>
      <c r="I276" s="4" t="n">
        <v>275</v>
      </c>
      <c r="J276" s="1" t="str">
        <f aca="false">"( WIRE "&amp;D276&amp;" )"</f>
        <v>( WIRE 872 )</v>
      </c>
      <c r="K276" s="1" t="str">
        <f aca="false">"X"&amp;$G276</f>
        <v>X6570.8186969634</v>
      </c>
      <c r="L276" s="1" t="str">
        <f aca="false">"Y"&amp;H276</f>
        <v>Y1484.50917000691</v>
      </c>
      <c r="M276" s="1" t="str">
        <f aca="false">"G111"</f>
        <v>G111</v>
      </c>
      <c r="O276" s="4" t="str">
        <f aca="false">"N"&amp;I276&amp;" "&amp;J276&amp;" "&amp;K276&amp;" "&amp;L276&amp;" "&amp;M276</f>
        <v>N275 ( WIRE 872 ) X6570.8186969634 Y1484.50917000691 G111</v>
      </c>
    </row>
    <row r="277" customFormat="false" ht="13.8" hidden="false" customHeight="false" outlineLevel="0" collapsed="false">
      <c r="D277" s="1" t="n">
        <f aca="false">D276+$B$6</f>
        <v>871</v>
      </c>
      <c r="G277" s="1" t="n">
        <f aca="false">$E$156</f>
        <v>6570.8186969634</v>
      </c>
      <c r="H277" s="1" t="n">
        <f aca="false">H276+5.75</f>
        <v>1490.25917000691</v>
      </c>
      <c r="I277" s="1" t="n">
        <v>276</v>
      </c>
      <c r="J277" s="1" t="str">
        <f aca="false">"( WIRE "&amp;D277&amp;" )"</f>
        <v>( WIRE 871 )</v>
      </c>
      <c r="K277" s="1" t="str">
        <f aca="false">"X"&amp;$G277</f>
        <v>X6570.8186969634</v>
      </c>
      <c r="L277" s="1" t="str">
        <f aca="false">"Y"&amp;H277</f>
        <v>Y1490.25917000691</v>
      </c>
      <c r="M277" s="1" t="str">
        <f aca="false">"G111"</f>
        <v>G111</v>
      </c>
      <c r="O277" s="4" t="str">
        <f aca="false">"N"&amp;I277&amp;" "&amp;J277&amp;" "&amp;K277&amp;" "&amp;L277&amp;" "&amp;M277</f>
        <v>N276 ( WIRE 871 ) X6570.8186969634 Y1490.25917000691 G111</v>
      </c>
    </row>
    <row r="278" customFormat="false" ht="13.8" hidden="false" customHeight="false" outlineLevel="0" collapsed="false">
      <c r="D278" s="1" t="n">
        <f aca="false">D277+$B$6</f>
        <v>870</v>
      </c>
      <c r="G278" s="1" t="n">
        <f aca="false">$E$156</f>
        <v>6570.8186969634</v>
      </c>
      <c r="H278" s="1" t="n">
        <f aca="false">H277+5.75</f>
        <v>1496.00917000691</v>
      </c>
      <c r="I278" s="4" t="n">
        <v>277</v>
      </c>
      <c r="J278" s="1" t="str">
        <f aca="false">"( WIRE "&amp;D278&amp;" )"</f>
        <v>( WIRE 870 )</v>
      </c>
      <c r="K278" s="1" t="str">
        <f aca="false">"X"&amp;$G278</f>
        <v>X6570.8186969634</v>
      </c>
      <c r="L278" s="1" t="str">
        <f aca="false">"Y"&amp;H278</f>
        <v>Y1496.00917000691</v>
      </c>
      <c r="M278" s="1" t="str">
        <f aca="false">"G111"</f>
        <v>G111</v>
      </c>
      <c r="O278" s="4" t="str">
        <f aca="false">"N"&amp;I278&amp;" "&amp;J278&amp;" "&amp;K278&amp;" "&amp;L278&amp;" "&amp;M278</f>
        <v>N277 ( WIRE 870 ) X6570.8186969634 Y1496.00917000691 G111</v>
      </c>
    </row>
    <row r="279" customFormat="false" ht="13.8" hidden="false" customHeight="false" outlineLevel="0" collapsed="false">
      <c r="D279" s="1" t="n">
        <f aca="false">D278+$B$6</f>
        <v>869</v>
      </c>
      <c r="G279" s="1" t="n">
        <f aca="false">$E$156</f>
        <v>6570.8186969634</v>
      </c>
      <c r="H279" s="1" t="n">
        <f aca="false">H278+5.75</f>
        <v>1501.75917000691</v>
      </c>
      <c r="I279" s="1" t="n">
        <v>278</v>
      </c>
      <c r="J279" s="1" t="str">
        <f aca="false">"( WIRE "&amp;D279&amp;" )"</f>
        <v>( WIRE 869 )</v>
      </c>
      <c r="K279" s="1" t="str">
        <f aca="false">"X"&amp;$G279</f>
        <v>X6570.8186969634</v>
      </c>
      <c r="L279" s="1" t="str">
        <f aca="false">"Y"&amp;H279</f>
        <v>Y1501.75917000691</v>
      </c>
      <c r="M279" s="1" t="str">
        <f aca="false">"G111"</f>
        <v>G111</v>
      </c>
      <c r="O279" s="4" t="str">
        <f aca="false">"N"&amp;I279&amp;" "&amp;J279&amp;" "&amp;K279&amp;" "&amp;L279&amp;" "&amp;M279</f>
        <v>N278 ( WIRE 869 ) X6570.8186969634 Y1501.75917000691 G111</v>
      </c>
    </row>
    <row r="280" customFormat="false" ht="13.8" hidden="false" customHeight="false" outlineLevel="0" collapsed="false">
      <c r="D280" s="1" t="n">
        <f aca="false">D279+$B$6</f>
        <v>868</v>
      </c>
      <c r="G280" s="1" t="n">
        <f aca="false">$E$156</f>
        <v>6570.8186969634</v>
      </c>
      <c r="H280" s="1" t="n">
        <f aca="false">H279+5.75</f>
        <v>1507.50917000691</v>
      </c>
      <c r="I280" s="4" t="n">
        <v>279</v>
      </c>
      <c r="J280" s="1" t="str">
        <f aca="false">"( WIRE "&amp;D280&amp;" )"</f>
        <v>( WIRE 868 )</v>
      </c>
      <c r="K280" s="1" t="str">
        <f aca="false">"X"&amp;$G280</f>
        <v>X6570.8186969634</v>
      </c>
      <c r="L280" s="1" t="str">
        <f aca="false">"Y"&amp;H280</f>
        <v>Y1507.50917000691</v>
      </c>
      <c r="M280" s="1" t="str">
        <f aca="false">"G111"</f>
        <v>G111</v>
      </c>
      <c r="O280" s="4" t="str">
        <f aca="false">"N"&amp;I280&amp;" "&amp;J280&amp;" "&amp;K280&amp;" "&amp;L280&amp;" "&amp;M280</f>
        <v>N279 ( WIRE 868 ) X6570.8186969634 Y1507.50917000691 G111</v>
      </c>
    </row>
    <row r="281" customFormat="false" ht="13.8" hidden="false" customHeight="false" outlineLevel="0" collapsed="false">
      <c r="D281" s="1" t="n">
        <f aca="false">D280+$B$6</f>
        <v>867</v>
      </c>
      <c r="G281" s="1" t="n">
        <f aca="false">$E$156</f>
        <v>6570.8186969634</v>
      </c>
      <c r="H281" s="1" t="n">
        <f aca="false">H280+5.75</f>
        <v>1513.25917000691</v>
      </c>
      <c r="I281" s="1" t="n">
        <v>280</v>
      </c>
      <c r="J281" s="1" t="str">
        <f aca="false">"( WIRE "&amp;D281&amp;" )"</f>
        <v>( WIRE 867 )</v>
      </c>
      <c r="K281" s="1" t="str">
        <f aca="false">"X"&amp;$G281</f>
        <v>X6570.8186969634</v>
      </c>
      <c r="L281" s="1" t="str">
        <f aca="false">"Y"&amp;H281</f>
        <v>Y1513.25917000691</v>
      </c>
      <c r="M281" s="1" t="str">
        <f aca="false">"G111"</f>
        <v>G111</v>
      </c>
      <c r="O281" s="4" t="str">
        <f aca="false">"N"&amp;I281&amp;" "&amp;J281&amp;" "&amp;K281&amp;" "&amp;L281&amp;" "&amp;M281</f>
        <v>N280 ( WIRE 867 ) X6570.8186969634 Y1513.25917000691 G111</v>
      </c>
    </row>
    <row r="282" customFormat="false" ht="13.8" hidden="false" customHeight="false" outlineLevel="0" collapsed="false">
      <c r="D282" s="1" t="n">
        <f aca="false">D281+$B$6</f>
        <v>866</v>
      </c>
      <c r="G282" s="1" t="n">
        <f aca="false">$E$156</f>
        <v>6570.8186969634</v>
      </c>
      <c r="H282" s="1" t="n">
        <f aca="false">H281+5.75</f>
        <v>1519.00917000691</v>
      </c>
      <c r="I282" s="4" t="n">
        <v>281</v>
      </c>
      <c r="J282" s="1" t="str">
        <f aca="false">"( WIRE "&amp;D282&amp;" )"</f>
        <v>( WIRE 866 )</v>
      </c>
      <c r="K282" s="1" t="str">
        <f aca="false">"X"&amp;$G282</f>
        <v>X6570.8186969634</v>
      </c>
      <c r="L282" s="1" t="str">
        <f aca="false">"Y"&amp;H282</f>
        <v>Y1519.00917000691</v>
      </c>
      <c r="M282" s="1" t="str">
        <f aca="false">"G111"</f>
        <v>G111</v>
      </c>
      <c r="O282" s="4" t="str">
        <f aca="false">"N"&amp;I282&amp;" "&amp;J282&amp;" "&amp;K282&amp;" "&amp;L282&amp;" "&amp;M282</f>
        <v>N281 ( WIRE 866 ) X6570.8186969634 Y1519.00917000691 G111</v>
      </c>
    </row>
    <row r="283" customFormat="false" ht="13.8" hidden="false" customHeight="false" outlineLevel="0" collapsed="false">
      <c r="D283" s="1" t="n">
        <f aca="false">D282+$B$6</f>
        <v>865</v>
      </c>
      <c r="G283" s="1" t="n">
        <f aca="false">$E$156</f>
        <v>6570.8186969634</v>
      </c>
      <c r="H283" s="1" t="n">
        <f aca="false">H282+5.75</f>
        <v>1524.75917000691</v>
      </c>
      <c r="I283" s="1" t="n">
        <v>282</v>
      </c>
      <c r="J283" s="1" t="str">
        <f aca="false">"( WIRE "&amp;D283&amp;" )"</f>
        <v>( WIRE 865 )</v>
      </c>
      <c r="K283" s="1" t="str">
        <f aca="false">"X"&amp;$G283</f>
        <v>X6570.8186969634</v>
      </c>
      <c r="L283" s="1" t="str">
        <f aca="false">"Y"&amp;H283</f>
        <v>Y1524.75917000691</v>
      </c>
      <c r="M283" s="1" t="str">
        <f aca="false">"G111"</f>
        <v>G111</v>
      </c>
      <c r="O283" s="4" t="str">
        <f aca="false">"N"&amp;I283&amp;" "&amp;J283&amp;" "&amp;K283&amp;" "&amp;L283&amp;" "&amp;M283</f>
        <v>N282 ( WIRE 865 ) X6570.8186969634 Y1524.75917000691 G111</v>
      </c>
    </row>
    <row r="284" customFormat="false" ht="13.8" hidden="false" customHeight="false" outlineLevel="0" collapsed="false">
      <c r="D284" s="1" t="n">
        <f aca="false">D283+$B$6</f>
        <v>864</v>
      </c>
      <c r="G284" s="1" t="n">
        <f aca="false">$E$156</f>
        <v>6570.8186969634</v>
      </c>
      <c r="H284" s="1" t="n">
        <f aca="false">H283+5.75</f>
        <v>1530.50917000691</v>
      </c>
      <c r="I284" s="4" t="n">
        <v>283</v>
      </c>
      <c r="J284" s="1" t="str">
        <f aca="false">"( WIRE "&amp;D284&amp;" )"</f>
        <v>( WIRE 864 )</v>
      </c>
      <c r="K284" s="1" t="str">
        <f aca="false">"X"&amp;$G284</f>
        <v>X6570.8186969634</v>
      </c>
      <c r="L284" s="1" t="str">
        <f aca="false">"Y"&amp;H284</f>
        <v>Y1530.50917000691</v>
      </c>
      <c r="M284" s="1" t="str">
        <f aca="false">"G111"</f>
        <v>G111</v>
      </c>
      <c r="O284" s="4" t="str">
        <f aca="false">"N"&amp;I284&amp;" "&amp;J284&amp;" "&amp;K284&amp;" "&amp;L284&amp;" "&amp;M284</f>
        <v>N283 ( WIRE 864 ) X6570.8186969634 Y1530.50917000691 G111</v>
      </c>
    </row>
    <row r="285" customFormat="false" ht="13.8" hidden="false" customHeight="false" outlineLevel="0" collapsed="false">
      <c r="D285" s="1" t="n">
        <f aca="false">D284+$B$6</f>
        <v>863</v>
      </c>
      <c r="G285" s="1" t="n">
        <f aca="false">$E$156</f>
        <v>6570.8186969634</v>
      </c>
      <c r="H285" s="1" t="n">
        <f aca="false">H284+5.75</f>
        <v>1536.25917000691</v>
      </c>
      <c r="I285" s="1" t="n">
        <v>284</v>
      </c>
      <c r="J285" s="1" t="str">
        <f aca="false">"( WIRE "&amp;D285&amp;" )"</f>
        <v>( WIRE 863 )</v>
      </c>
      <c r="K285" s="1" t="str">
        <f aca="false">"X"&amp;$G285</f>
        <v>X6570.8186969634</v>
      </c>
      <c r="L285" s="1" t="str">
        <f aca="false">"Y"&amp;H285</f>
        <v>Y1536.25917000691</v>
      </c>
      <c r="M285" s="1" t="str">
        <f aca="false">"G111"</f>
        <v>G111</v>
      </c>
      <c r="O285" s="4" t="str">
        <f aca="false">"N"&amp;I285&amp;" "&amp;J285&amp;" "&amp;K285&amp;" "&amp;L285&amp;" "&amp;M285</f>
        <v>N284 ( WIRE 863 ) X6570.8186969634 Y1536.25917000691 G111</v>
      </c>
    </row>
    <row r="286" customFormat="false" ht="13.8" hidden="false" customHeight="false" outlineLevel="0" collapsed="false">
      <c r="D286" s="1" t="n">
        <f aca="false">D285+$B$6</f>
        <v>862</v>
      </c>
      <c r="G286" s="1" t="n">
        <f aca="false">$E$156</f>
        <v>6570.8186969634</v>
      </c>
      <c r="H286" s="1" t="n">
        <f aca="false">H285+5.75</f>
        <v>1542.00917000691</v>
      </c>
      <c r="I286" s="4" t="n">
        <v>285</v>
      </c>
      <c r="J286" s="1" t="str">
        <f aca="false">"( WIRE "&amp;D286&amp;" )"</f>
        <v>( WIRE 862 )</v>
      </c>
      <c r="K286" s="1" t="str">
        <f aca="false">"X"&amp;$G286</f>
        <v>X6570.8186969634</v>
      </c>
      <c r="L286" s="1" t="str">
        <f aca="false">"Y"&amp;H286</f>
        <v>Y1542.00917000691</v>
      </c>
      <c r="M286" s="1" t="str">
        <f aca="false">"G111"</f>
        <v>G111</v>
      </c>
      <c r="O286" s="4" t="str">
        <f aca="false">"N"&amp;I286&amp;" "&amp;J286&amp;" "&amp;K286&amp;" "&amp;L286&amp;" "&amp;M286</f>
        <v>N285 ( WIRE 862 ) X6570.8186969634 Y1542.00917000691 G111</v>
      </c>
    </row>
    <row r="287" customFormat="false" ht="13.8" hidden="false" customHeight="false" outlineLevel="0" collapsed="false">
      <c r="D287" s="1" t="n">
        <f aca="false">D286+$B$6</f>
        <v>861</v>
      </c>
      <c r="G287" s="1" t="n">
        <f aca="false">$E$156</f>
        <v>6570.8186969634</v>
      </c>
      <c r="H287" s="1" t="n">
        <f aca="false">H286+5.75</f>
        <v>1547.75917000691</v>
      </c>
      <c r="I287" s="1" t="n">
        <v>286</v>
      </c>
      <c r="J287" s="1" t="str">
        <f aca="false">"( WIRE "&amp;D287&amp;" )"</f>
        <v>( WIRE 861 )</v>
      </c>
      <c r="K287" s="1" t="str">
        <f aca="false">"X"&amp;$G287</f>
        <v>X6570.8186969634</v>
      </c>
      <c r="L287" s="1" t="str">
        <f aca="false">"Y"&amp;H287</f>
        <v>Y1547.75917000691</v>
      </c>
      <c r="M287" s="1" t="str">
        <f aca="false">"G111"</f>
        <v>G111</v>
      </c>
      <c r="O287" s="4" t="str">
        <f aca="false">"N"&amp;I287&amp;" "&amp;J287&amp;" "&amp;K287&amp;" "&amp;L287&amp;" "&amp;M287</f>
        <v>N286 ( WIRE 861 ) X6570.8186969634 Y1547.75917000691 G111</v>
      </c>
    </row>
    <row r="288" customFormat="false" ht="13.8" hidden="false" customHeight="false" outlineLevel="0" collapsed="false">
      <c r="D288" s="1" t="n">
        <f aca="false">D287+$B$6</f>
        <v>860</v>
      </c>
      <c r="G288" s="1" t="n">
        <f aca="false">$E$156</f>
        <v>6570.8186969634</v>
      </c>
      <c r="H288" s="1" t="n">
        <f aca="false">H287+5.75</f>
        <v>1553.50917000691</v>
      </c>
      <c r="I288" s="4" t="n">
        <v>287</v>
      </c>
      <c r="J288" s="1" t="str">
        <f aca="false">"( WIRE "&amp;D288&amp;" )"</f>
        <v>( WIRE 860 )</v>
      </c>
      <c r="K288" s="1" t="str">
        <f aca="false">"X"&amp;$G288</f>
        <v>X6570.8186969634</v>
      </c>
      <c r="L288" s="1" t="str">
        <f aca="false">"Y"&amp;H288</f>
        <v>Y1553.50917000691</v>
      </c>
      <c r="M288" s="1" t="str">
        <f aca="false">"G111"</f>
        <v>G111</v>
      </c>
      <c r="O288" s="4" t="str">
        <f aca="false">"N"&amp;I288&amp;" "&amp;J288&amp;" "&amp;K288&amp;" "&amp;L288&amp;" "&amp;M288</f>
        <v>N287 ( WIRE 860 ) X6570.8186969634 Y1553.50917000691 G111</v>
      </c>
    </row>
    <row r="289" customFormat="false" ht="13.8" hidden="false" customHeight="false" outlineLevel="0" collapsed="false">
      <c r="D289" s="1" t="n">
        <f aca="false">D288+$B$6</f>
        <v>859</v>
      </c>
      <c r="G289" s="1" t="n">
        <f aca="false">$E$156</f>
        <v>6570.8186969634</v>
      </c>
      <c r="H289" s="1" t="n">
        <f aca="false">H288+5.75</f>
        <v>1559.25917000691</v>
      </c>
      <c r="I289" s="1" t="n">
        <v>288</v>
      </c>
      <c r="J289" s="1" t="str">
        <f aca="false">"( WIRE "&amp;D289&amp;" )"</f>
        <v>( WIRE 859 )</v>
      </c>
      <c r="K289" s="1" t="str">
        <f aca="false">"X"&amp;$G289</f>
        <v>X6570.8186969634</v>
      </c>
      <c r="L289" s="1" t="str">
        <f aca="false">"Y"&amp;H289</f>
        <v>Y1559.25917000691</v>
      </c>
      <c r="M289" s="1" t="str">
        <f aca="false">"G111"</f>
        <v>G111</v>
      </c>
      <c r="O289" s="4" t="str">
        <f aca="false">"N"&amp;I289&amp;" "&amp;J289&amp;" "&amp;K289&amp;" "&amp;L289&amp;" "&amp;M289</f>
        <v>N288 ( WIRE 859 ) X6570.8186969634 Y1559.25917000691 G111</v>
      </c>
    </row>
    <row r="290" customFormat="false" ht="13.8" hidden="false" customHeight="false" outlineLevel="0" collapsed="false">
      <c r="D290" s="1" t="n">
        <f aca="false">D289+$B$6</f>
        <v>858</v>
      </c>
      <c r="G290" s="1" t="n">
        <f aca="false">$E$156</f>
        <v>6570.8186969634</v>
      </c>
      <c r="H290" s="1" t="n">
        <f aca="false">H289+5.75</f>
        <v>1565.00917000691</v>
      </c>
      <c r="I290" s="4" t="n">
        <v>289</v>
      </c>
      <c r="J290" s="1" t="str">
        <f aca="false">"( WIRE "&amp;D290&amp;" )"</f>
        <v>( WIRE 858 )</v>
      </c>
      <c r="K290" s="1" t="str">
        <f aca="false">"X"&amp;$G290</f>
        <v>X6570.8186969634</v>
      </c>
      <c r="L290" s="1" t="str">
        <f aca="false">"Y"&amp;H290</f>
        <v>Y1565.00917000691</v>
      </c>
      <c r="M290" s="1" t="str">
        <f aca="false">"G111"</f>
        <v>G111</v>
      </c>
      <c r="O290" s="4" t="str">
        <f aca="false">"N"&amp;I290&amp;" "&amp;J290&amp;" "&amp;K290&amp;" "&amp;L290&amp;" "&amp;M290</f>
        <v>N289 ( WIRE 858 ) X6570.8186969634 Y1565.00917000691 G111</v>
      </c>
    </row>
    <row r="291" customFormat="false" ht="13.8" hidden="false" customHeight="false" outlineLevel="0" collapsed="false">
      <c r="D291" s="1" t="n">
        <f aca="false">D290+$B$6</f>
        <v>857</v>
      </c>
      <c r="G291" s="1" t="n">
        <f aca="false">$E$156</f>
        <v>6570.8186969634</v>
      </c>
      <c r="H291" s="1" t="n">
        <f aca="false">H290+5.75</f>
        <v>1570.75917000691</v>
      </c>
      <c r="I291" s="1" t="n">
        <v>290</v>
      </c>
      <c r="J291" s="1" t="str">
        <f aca="false">"( WIRE "&amp;D291&amp;" )"</f>
        <v>( WIRE 857 )</v>
      </c>
      <c r="K291" s="1" t="str">
        <f aca="false">"X"&amp;$G291</f>
        <v>X6570.8186969634</v>
      </c>
      <c r="L291" s="1" t="str">
        <f aca="false">"Y"&amp;H291</f>
        <v>Y1570.75917000691</v>
      </c>
      <c r="M291" s="1" t="str">
        <f aca="false">"G111"</f>
        <v>G111</v>
      </c>
      <c r="O291" s="4" t="str">
        <f aca="false">"N"&amp;I291&amp;" "&amp;J291&amp;" "&amp;K291&amp;" "&amp;L291&amp;" "&amp;M291</f>
        <v>N290 ( WIRE 857 ) X6570.8186969634 Y1570.75917000691 G111</v>
      </c>
    </row>
    <row r="292" customFormat="false" ht="13.8" hidden="false" customHeight="false" outlineLevel="0" collapsed="false">
      <c r="D292" s="1" t="n">
        <f aca="false">D291+$B$6</f>
        <v>856</v>
      </c>
      <c r="G292" s="1" t="n">
        <f aca="false">$E$156</f>
        <v>6570.8186969634</v>
      </c>
      <c r="H292" s="1" t="n">
        <f aca="false">H291+5.75</f>
        <v>1576.50917000691</v>
      </c>
      <c r="I292" s="4" t="n">
        <v>291</v>
      </c>
      <c r="J292" s="1" t="str">
        <f aca="false">"( WIRE "&amp;D292&amp;" )"</f>
        <v>( WIRE 856 )</v>
      </c>
      <c r="K292" s="1" t="str">
        <f aca="false">"X"&amp;$G292</f>
        <v>X6570.8186969634</v>
      </c>
      <c r="L292" s="1" t="str">
        <f aca="false">"Y"&amp;H292</f>
        <v>Y1576.50917000691</v>
      </c>
      <c r="M292" s="1" t="str">
        <f aca="false">"G111"</f>
        <v>G111</v>
      </c>
      <c r="O292" s="4" t="str">
        <f aca="false">"N"&amp;I292&amp;" "&amp;J292&amp;" "&amp;K292&amp;" "&amp;L292&amp;" "&amp;M292</f>
        <v>N291 ( WIRE 856 ) X6570.8186969634 Y1576.50917000691 G111</v>
      </c>
    </row>
    <row r="293" customFormat="false" ht="13.8" hidden="false" customHeight="false" outlineLevel="0" collapsed="false">
      <c r="D293" s="1" t="n">
        <f aca="false">D292+$B$6</f>
        <v>855</v>
      </c>
      <c r="G293" s="1" t="n">
        <f aca="false">$E$156</f>
        <v>6570.8186969634</v>
      </c>
      <c r="H293" s="1" t="n">
        <f aca="false">H292+5.75</f>
        <v>1582.25917000691</v>
      </c>
      <c r="I293" s="1" t="n">
        <v>292</v>
      </c>
      <c r="J293" s="1" t="str">
        <f aca="false">"( WIRE "&amp;D293&amp;" )"</f>
        <v>( WIRE 855 )</v>
      </c>
      <c r="K293" s="1" t="str">
        <f aca="false">"X"&amp;$G293</f>
        <v>X6570.8186969634</v>
      </c>
      <c r="L293" s="1" t="str">
        <f aca="false">"Y"&amp;H293</f>
        <v>Y1582.25917000691</v>
      </c>
      <c r="M293" s="1" t="str">
        <f aca="false">"G111"</f>
        <v>G111</v>
      </c>
      <c r="O293" s="4" t="str">
        <f aca="false">"N"&amp;I293&amp;" "&amp;J293&amp;" "&amp;K293&amp;" "&amp;L293&amp;" "&amp;M293</f>
        <v>N292 ( WIRE 855 ) X6570.8186969634 Y1582.25917000691 G111</v>
      </c>
    </row>
    <row r="294" customFormat="false" ht="13.8" hidden="false" customHeight="false" outlineLevel="0" collapsed="false">
      <c r="D294" s="1" t="n">
        <f aca="false">D293+$B$6</f>
        <v>854</v>
      </c>
      <c r="G294" s="1" t="n">
        <f aca="false">$E$156</f>
        <v>6570.8186969634</v>
      </c>
      <c r="H294" s="1" t="n">
        <f aca="false">H293+5.75</f>
        <v>1588.00917000691</v>
      </c>
      <c r="I294" s="4" t="n">
        <v>293</v>
      </c>
      <c r="J294" s="1" t="str">
        <f aca="false">"( WIRE "&amp;D294&amp;" )"</f>
        <v>( WIRE 854 )</v>
      </c>
      <c r="K294" s="1" t="str">
        <f aca="false">"X"&amp;$G294</f>
        <v>X6570.8186969634</v>
      </c>
      <c r="L294" s="1" t="str">
        <f aca="false">"Y"&amp;H294</f>
        <v>Y1588.00917000691</v>
      </c>
      <c r="M294" s="1" t="str">
        <f aca="false">"G111"</f>
        <v>G111</v>
      </c>
      <c r="O294" s="4" t="str">
        <f aca="false">"N"&amp;I294&amp;" "&amp;J294&amp;" "&amp;K294&amp;" "&amp;L294&amp;" "&amp;M294</f>
        <v>N293 ( WIRE 854 ) X6570.8186969634 Y1588.00917000691 G111</v>
      </c>
    </row>
    <row r="295" customFormat="false" ht="13.8" hidden="false" customHeight="false" outlineLevel="0" collapsed="false">
      <c r="D295" s="1" t="n">
        <f aca="false">D294+$B$6</f>
        <v>853</v>
      </c>
      <c r="G295" s="1" t="n">
        <f aca="false">$E$156</f>
        <v>6570.8186969634</v>
      </c>
      <c r="H295" s="1" t="n">
        <f aca="false">H294+5.75</f>
        <v>1593.75917000691</v>
      </c>
      <c r="I295" s="1" t="n">
        <v>294</v>
      </c>
      <c r="J295" s="1" t="str">
        <f aca="false">"( WIRE "&amp;D295&amp;" )"</f>
        <v>( WIRE 853 )</v>
      </c>
      <c r="K295" s="1" t="str">
        <f aca="false">"X"&amp;$G295</f>
        <v>X6570.8186969634</v>
      </c>
      <c r="L295" s="1" t="str">
        <f aca="false">"Y"&amp;H295</f>
        <v>Y1593.75917000691</v>
      </c>
      <c r="M295" s="1" t="str">
        <f aca="false">"G111"</f>
        <v>G111</v>
      </c>
      <c r="O295" s="4" t="str">
        <f aca="false">"N"&amp;I295&amp;" "&amp;J295&amp;" "&amp;K295&amp;" "&amp;L295&amp;" "&amp;M295</f>
        <v>N294 ( WIRE 853 ) X6570.8186969634 Y1593.75917000691 G111</v>
      </c>
    </row>
    <row r="296" customFormat="false" ht="13.8" hidden="false" customHeight="false" outlineLevel="0" collapsed="false">
      <c r="D296" s="1" t="n">
        <f aca="false">D295+$B$6</f>
        <v>852</v>
      </c>
      <c r="G296" s="1" t="n">
        <f aca="false">$E$156</f>
        <v>6570.8186969634</v>
      </c>
      <c r="H296" s="1" t="n">
        <f aca="false">H295+5.75</f>
        <v>1599.50917000691</v>
      </c>
      <c r="I296" s="4" t="n">
        <v>295</v>
      </c>
      <c r="J296" s="1" t="str">
        <f aca="false">"( WIRE "&amp;D296&amp;" )"</f>
        <v>( WIRE 852 )</v>
      </c>
      <c r="K296" s="1" t="str">
        <f aca="false">"X"&amp;$G296</f>
        <v>X6570.8186969634</v>
      </c>
      <c r="L296" s="1" t="str">
        <f aca="false">"Y"&amp;H296</f>
        <v>Y1599.50917000691</v>
      </c>
      <c r="M296" s="1" t="str">
        <f aca="false">"G111"</f>
        <v>G111</v>
      </c>
      <c r="O296" s="4" t="str">
        <f aca="false">"N"&amp;I296&amp;" "&amp;J296&amp;" "&amp;K296&amp;" "&amp;L296&amp;" "&amp;M296</f>
        <v>N295 ( WIRE 852 ) X6570.8186969634 Y1599.50917000691 G111</v>
      </c>
    </row>
    <row r="297" customFormat="false" ht="13.8" hidden="false" customHeight="false" outlineLevel="0" collapsed="false">
      <c r="D297" s="1" t="n">
        <f aca="false">D296+$B$6</f>
        <v>851</v>
      </c>
      <c r="G297" s="1" t="n">
        <f aca="false">$E$156</f>
        <v>6570.8186969634</v>
      </c>
      <c r="H297" s="1" t="n">
        <f aca="false">H296+5.75</f>
        <v>1605.25917000691</v>
      </c>
      <c r="I297" s="1" t="n">
        <v>296</v>
      </c>
      <c r="J297" s="1" t="str">
        <f aca="false">"( WIRE "&amp;D297&amp;" )"</f>
        <v>( WIRE 851 )</v>
      </c>
      <c r="K297" s="1" t="str">
        <f aca="false">"X"&amp;$G297</f>
        <v>X6570.8186969634</v>
      </c>
      <c r="L297" s="1" t="str">
        <f aca="false">"Y"&amp;H297</f>
        <v>Y1605.25917000691</v>
      </c>
      <c r="M297" s="1" t="str">
        <f aca="false">"G111"</f>
        <v>G111</v>
      </c>
      <c r="O297" s="4" t="str">
        <f aca="false">"N"&amp;I297&amp;" "&amp;J297&amp;" "&amp;K297&amp;" "&amp;L297&amp;" "&amp;M297</f>
        <v>N296 ( WIRE 851 ) X6570.8186969634 Y1605.25917000691 G111</v>
      </c>
    </row>
    <row r="298" customFormat="false" ht="13.8" hidden="false" customHeight="false" outlineLevel="0" collapsed="false">
      <c r="D298" s="1" t="n">
        <f aca="false">D297+$B$6</f>
        <v>850</v>
      </c>
      <c r="G298" s="1" t="n">
        <f aca="false">$E$156</f>
        <v>6570.8186969634</v>
      </c>
      <c r="H298" s="1" t="n">
        <f aca="false">H297+5.75</f>
        <v>1611.00917000691</v>
      </c>
      <c r="I298" s="4" t="n">
        <v>297</v>
      </c>
      <c r="J298" s="1" t="str">
        <f aca="false">"( WIRE "&amp;D298&amp;" )"</f>
        <v>( WIRE 850 )</v>
      </c>
      <c r="K298" s="1" t="str">
        <f aca="false">"X"&amp;$G298</f>
        <v>X6570.8186969634</v>
      </c>
      <c r="L298" s="1" t="str">
        <f aca="false">"Y"&amp;H298</f>
        <v>Y1611.00917000691</v>
      </c>
      <c r="M298" s="1" t="str">
        <f aca="false">"G111"</f>
        <v>G111</v>
      </c>
      <c r="O298" s="4" t="str">
        <f aca="false">"N"&amp;I298&amp;" "&amp;J298&amp;" "&amp;K298&amp;" "&amp;L298&amp;" "&amp;M298</f>
        <v>N297 ( WIRE 850 ) X6570.8186969634 Y1611.00917000691 G111</v>
      </c>
    </row>
    <row r="299" customFormat="false" ht="13.8" hidden="false" customHeight="false" outlineLevel="0" collapsed="false">
      <c r="D299" s="1" t="n">
        <f aca="false">D298+$B$6</f>
        <v>849</v>
      </c>
      <c r="G299" s="1" t="n">
        <f aca="false">$E$156</f>
        <v>6570.8186969634</v>
      </c>
      <c r="H299" s="1" t="n">
        <f aca="false">H298+5.75</f>
        <v>1616.75917000691</v>
      </c>
      <c r="I299" s="1" t="n">
        <v>298</v>
      </c>
      <c r="J299" s="1" t="str">
        <f aca="false">"( WIRE "&amp;D299&amp;" )"</f>
        <v>( WIRE 849 )</v>
      </c>
      <c r="K299" s="1" t="str">
        <f aca="false">"X"&amp;$G299</f>
        <v>X6570.8186969634</v>
      </c>
      <c r="L299" s="1" t="str">
        <f aca="false">"Y"&amp;H299</f>
        <v>Y1616.75917000691</v>
      </c>
      <c r="M299" s="1" t="str">
        <f aca="false">"G111"</f>
        <v>G111</v>
      </c>
      <c r="O299" s="4" t="str">
        <f aca="false">"N"&amp;I299&amp;" "&amp;J299&amp;" "&amp;K299&amp;" "&amp;L299&amp;" "&amp;M299</f>
        <v>N298 ( WIRE 849 ) X6570.8186969634 Y1616.75917000691 G111</v>
      </c>
    </row>
    <row r="300" customFormat="false" ht="13.8" hidden="false" customHeight="false" outlineLevel="0" collapsed="false">
      <c r="D300" s="1" t="n">
        <f aca="false">D299+$B$6</f>
        <v>848</v>
      </c>
      <c r="G300" s="1" t="n">
        <f aca="false">$E$156</f>
        <v>6570.8186969634</v>
      </c>
      <c r="H300" s="1" t="n">
        <f aca="false">H299+5.75</f>
        <v>1622.50917000691</v>
      </c>
      <c r="I300" s="4" t="n">
        <v>299</v>
      </c>
      <c r="J300" s="1" t="str">
        <f aca="false">"( WIRE "&amp;D300&amp;" )"</f>
        <v>( WIRE 848 )</v>
      </c>
      <c r="K300" s="1" t="str">
        <f aca="false">"X"&amp;$G300</f>
        <v>X6570.8186969634</v>
      </c>
      <c r="L300" s="1" t="str">
        <f aca="false">"Y"&amp;H300</f>
        <v>Y1622.50917000691</v>
      </c>
      <c r="M300" s="1" t="str">
        <f aca="false">"G111"</f>
        <v>G111</v>
      </c>
      <c r="O300" s="4" t="str">
        <f aca="false">"N"&amp;I300&amp;" "&amp;J300&amp;" "&amp;K300&amp;" "&amp;L300&amp;" "&amp;M300</f>
        <v>N299 ( WIRE 848 ) X6570.8186969634 Y1622.50917000691 G111</v>
      </c>
    </row>
    <row r="301" customFormat="false" ht="13.8" hidden="false" customHeight="false" outlineLevel="0" collapsed="false">
      <c r="D301" s="1" t="n">
        <f aca="false">D300+$B$6</f>
        <v>847</v>
      </c>
      <c r="G301" s="1" t="n">
        <f aca="false">$E$156</f>
        <v>6570.8186969634</v>
      </c>
      <c r="H301" s="1" t="n">
        <f aca="false">H300+5.75</f>
        <v>1628.25917000691</v>
      </c>
      <c r="I301" s="1" t="n">
        <v>300</v>
      </c>
      <c r="J301" s="1" t="str">
        <f aca="false">"( WIRE "&amp;D301&amp;" )"</f>
        <v>( WIRE 847 )</v>
      </c>
      <c r="K301" s="1" t="str">
        <f aca="false">"X"&amp;$G301</f>
        <v>X6570.8186969634</v>
      </c>
      <c r="L301" s="1" t="str">
        <f aca="false">"Y"&amp;H301</f>
        <v>Y1628.25917000691</v>
      </c>
      <c r="M301" s="1" t="str">
        <f aca="false">"G111"</f>
        <v>G111</v>
      </c>
      <c r="O301" s="4" t="str">
        <f aca="false">"N"&amp;I301&amp;" "&amp;J301&amp;" "&amp;K301&amp;" "&amp;L301&amp;" "&amp;M301</f>
        <v>N300 ( WIRE 847 ) X6570.8186969634 Y1628.25917000691 G111</v>
      </c>
    </row>
    <row r="302" customFormat="false" ht="13.8" hidden="false" customHeight="false" outlineLevel="0" collapsed="false">
      <c r="D302" s="1" t="n">
        <f aca="false">D301+$B$6</f>
        <v>846</v>
      </c>
      <c r="G302" s="1" t="n">
        <f aca="false">$E$156</f>
        <v>6570.8186969634</v>
      </c>
      <c r="H302" s="1" t="n">
        <f aca="false">H301+5.75</f>
        <v>1634.00917000691</v>
      </c>
      <c r="I302" s="4" t="n">
        <v>301</v>
      </c>
      <c r="J302" s="1" t="str">
        <f aca="false">"( WIRE "&amp;D302&amp;" )"</f>
        <v>( WIRE 846 )</v>
      </c>
      <c r="K302" s="1" t="str">
        <f aca="false">"X"&amp;$G302</f>
        <v>X6570.8186969634</v>
      </c>
      <c r="L302" s="1" t="str">
        <f aca="false">"Y"&amp;H302</f>
        <v>Y1634.00917000691</v>
      </c>
      <c r="M302" s="1" t="str">
        <f aca="false">"G111"</f>
        <v>G111</v>
      </c>
      <c r="O302" s="4" t="str">
        <f aca="false">"N"&amp;I302&amp;" "&amp;J302&amp;" "&amp;K302&amp;" "&amp;L302&amp;" "&amp;M302</f>
        <v>N301 ( WIRE 846 ) X6570.8186969634 Y1634.00917000691 G111</v>
      </c>
    </row>
    <row r="303" customFormat="false" ht="13.8" hidden="false" customHeight="false" outlineLevel="0" collapsed="false">
      <c r="D303" s="1" t="n">
        <f aca="false">D302+$B$6</f>
        <v>845</v>
      </c>
      <c r="G303" s="1" t="n">
        <f aca="false">$E$156</f>
        <v>6570.8186969634</v>
      </c>
      <c r="H303" s="1" t="n">
        <f aca="false">H302+5.75</f>
        <v>1639.75917000691</v>
      </c>
      <c r="I303" s="1" t="n">
        <v>302</v>
      </c>
      <c r="J303" s="1" t="str">
        <f aca="false">"( WIRE "&amp;D303&amp;" )"</f>
        <v>( WIRE 845 )</v>
      </c>
      <c r="K303" s="1" t="str">
        <f aca="false">"X"&amp;$G303</f>
        <v>X6570.8186969634</v>
      </c>
      <c r="L303" s="1" t="str">
        <f aca="false">"Y"&amp;H303</f>
        <v>Y1639.75917000691</v>
      </c>
      <c r="M303" s="1" t="str">
        <f aca="false">"G111"</f>
        <v>G111</v>
      </c>
      <c r="O303" s="4" t="str">
        <f aca="false">"N"&amp;I303&amp;" "&amp;J303&amp;" "&amp;K303&amp;" "&amp;L303&amp;" "&amp;M303</f>
        <v>N302 ( WIRE 845 ) X6570.8186969634 Y1639.75917000691 G111</v>
      </c>
    </row>
    <row r="304" customFormat="false" ht="13.8" hidden="false" customHeight="false" outlineLevel="0" collapsed="false">
      <c r="D304" s="1" t="n">
        <f aca="false">D303+$B$6</f>
        <v>844</v>
      </c>
      <c r="G304" s="1" t="n">
        <f aca="false">$E$156</f>
        <v>6570.8186969634</v>
      </c>
      <c r="H304" s="1" t="n">
        <f aca="false">H303+5.75</f>
        <v>1645.50917000691</v>
      </c>
      <c r="I304" s="4" t="n">
        <v>303</v>
      </c>
      <c r="J304" s="1" t="str">
        <f aca="false">"( WIRE "&amp;D304&amp;" )"</f>
        <v>( WIRE 844 )</v>
      </c>
      <c r="K304" s="1" t="str">
        <f aca="false">"X"&amp;$G304</f>
        <v>X6570.8186969634</v>
      </c>
      <c r="L304" s="1" t="str">
        <f aca="false">"Y"&amp;H304</f>
        <v>Y1645.50917000691</v>
      </c>
      <c r="M304" s="1" t="str">
        <f aca="false">"G111"</f>
        <v>G111</v>
      </c>
      <c r="O304" s="4" t="str">
        <f aca="false">"N"&amp;I304&amp;" "&amp;J304&amp;" "&amp;K304&amp;" "&amp;L304&amp;" "&amp;M304</f>
        <v>N303 ( WIRE 844 ) X6570.8186969634 Y1645.50917000691 G111</v>
      </c>
    </row>
    <row r="305" customFormat="false" ht="13.8" hidden="false" customHeight="false" outlineLevel="0" collapsed="false">
      <c r="D305" s="1" t="n">
        <f aca="false">D304+$B$6</f>
        <v>843</v>
      </c>
      <c r="G305" s="1" t="n">
        <f aca="false">$E$156</f>
        <v>6570.8186969634</v>
      </c>
      <c r="H305" s="1" t="n">
        <f aca="false">H304+5.75</f>
        <v>1651.25917000691</v>
      </c>
      <c r="I305" s="1" t="n">
        <v>304</v>
      </c>
      <c r="J305" s="1" t="str">
        <f aca="false">"( WIRE "&amp;D305&amp;" )"</f>
        <v>( WIRE 843 )</v>
      </c>
      <c r="K305" s="1" t="str">
        <f aca="false">"X"&amp;$G305</f>
        <v>X6570.8186969634</v>
      </c>
      <c r="L305" s="1" t="str">
        <f aca="false">"Y"&amp;H305</f>
        <v>Y1651.25917000691</v>
      </c>
      <c r="M305" s="1" t="str">
        <f aca="false">"G111"</f>
        <v>G111</v>
      </c>
      <c r="O305" s="4" t="str">
        <f aca="false">"N"&amp;I305&amp;" "&amp;J305&amp;" "&amp;K305&amp;" "&amp;L305&amp;" "&amp;M305</f>
        <v>N304 ( WIRE 843 ) X6570.8186969634 Y1651.25917000691 G111</v>
      </c>
    </row>
    <row r="306" customFormat="false" ht="13.8" hidden="false" customHeight="false" outlineLevel="0" collapsed="false">
      <c r="D306" s="1" t="n">
        <f aca="false">D305+$B$6</f>
        <v>842</v>
      </c>
      <c r="G306" s="1" t="n">
        <f aca="false">$E$156</f>
        <v>6570.8186969634</v>
      </c>
      <c r="H306" s="1" t="n">
        <f aca="false">H305+5.75</f>
        <v>1657.00917000691</v>
      </c>
      <c r="I306" s="4" t="n">
        <v>305</v>
      </c>
      <c r="J306" s="1" t="str">
        <f aca="false">"( WIRE "&amp;D306&amp;" )"</f>
        <v>( WIRE 842 )</v>
      </c>
      <c r="K306" s="1" t="str">
        <f aca="false">"X"&amp;$G306</f>
        <v>X6570.8186969634</v>
      </c>
      <c r="L306" s="1" t="str">
        <f aca="false">"Y"&amp;H306</f>
        <v>Y1657.00917000691</v>
      </c>
      <c r="M306" s="1" t="str">
        <f aca="false">"G111"</f>
        <v>G111</v>
      </c>
      <c r="O306" s="4" t="str">
        <f aca="false">"N"&amp;I306&amp;" "&amp;J306&amp;" "&amp;K306&amp;" "&amp;L306&amp;" "&amp;M306</f>
        <v>N305 ( WIRE 842 ) X6570.8186969634 Y1657.00917000691 G111</v>
      </c>
    </row>
    <row r="307" customFormat="false" ht="13.8" hidden="false" customHeight="false" outlineLevel="0" collapsed="false">
      <c r="D307" s="1" t="n">
        <f aca="false">D306+$B$6</f>
        <v>841</v>
      </c>
      <c r="G307" s="1" t="n">
        <f aca="false">$E$156</f>
        <v>6570.8186969634</v>
      </c>
      <c r="H307" s="1" t="n">
        <f aca="false">H306+5.75</f>
        <v>1662.75917000691</v>
      </c>
      <c r="I307" s="1" t="n">
        <v>306</v>
      </c>
      <c r="J307" s="1" t="str">
        <f aca="false">"( WIRE "&amp;D307&amp;" )"</f>
        <v>( WIRE 841 )</v>
      </c>
      <c r="K307" s="1" t="str">
        <f aca="false">"X"&amp;$G307</f>
        <v>X6570.8186969634</v>
      </c>
      <c r="L307" s="1" t="str">
        <f aca="false">"Y"&amp;H307</f>
        <v>Y1662.75917000691</v>
      </c>
      <c r="M307" s="1" t="str">
        <f aca="false">"G111"</f>
        <v>G111</v>
      </c>
      <c r="O307" s="4" t="str">
        <f aca="false">"N"&amp;I307&amp;" "&amp;J307&amp;" "&amp;K307&amp;" "&amp;L307&amp;" "&amp;M307</f>
        <v>N306 ( WIRE 841 ) X6570.8186969634 Y1662.75917000691 G111</v>
      </c>
    </row>
    <row r="308" customFormat="false" ht="13.8" hidden="false" customHeight="false" outlineLevel="0" collapsed="false">
      <c r="D308" s="1" t="n">
        <f aca="false">D307+$B$6</f>
        <v>840</v>
      </c>
      <c r="G308" s="1" t="n">
        <f aca="false">$E$156</f>
        <v>6570.8186969634</v>
      </c>
      <c r="H308" s="1" t="n">
        <f aca="false">H307+5.75</f>
        <v>1668.50917000691</v>
      </c>
      <c r="I308" s="4" t="n">
        <v>307</v>
      </c>
      <c r="J308" s="1" t="str">
        <f aca="false">"( WIRE "&amp;D308&amp;" )"</f>
        <v>( WIRE 840 )</v>
      </c>
      <c r="K308" s="1" t="str">
        <f aca="false">"X"&amp;$G308</f>
        <v>X6570.8186969634</v>
      </c>
      <c r="L308" s="1" t="str">
        <f aca="false">"Y"&amp;H308</f>
        <v>Y1668.50917000691</v>
      </c>
      <c r="M308" s="1" t="str">
        <f aca="false">"G111"</f>
        <v>G111</v>
      </c>
      <c r="O308" s="4" t="str">
        <f aca="false">"N"&amp;I308&amp;" "&amp;J308&amp;" "&amp;K308&amp;" "&amp;L308&amp;" "&amp;M308</f>
        <v>N307 ( WIRE 840 ) X6570.8186969634 Y1668.50917000691 G111</v>
      </c>
    </row>
    <row r="309" customFormat="false" ht="13.8" hidden="false" customHeight="false" outlineLevel="0" collapsed="false">
      <c r="D309" s="1" t="n">
        <f aca="false">D308+$B$6</f>
        <v>839</v>
      </c>
      <c r="G309" s="1" t="n">
        <f aca="false">$E$156</f>
        <v>6570.8186969634</v>
      </c>
      <c r="H309" s="1" t="n">
        <f aca="false">H308+5.75</f>
        <v>1674.25917000691</v>
      </c>
      <c r="I309" s="1" t="n">
        <v>308</v>
      </c>
      <c r="J309" s="1" t="str">
        <f aca="false">"( WIRE "&amp;D309&amp;" )"</f>
        <v>( WIRE 839 )</v>
      </c>
      <c r="K309" s="1" t="str">
        <f aca="false">"X"&amp;$G309</f>
        <v>X6570.8186969634</v>
      </c>
      <c r="L309" s="1" t="str">
        <f aca="false">"Y"&amp;H309</f>
        <v>Y1674.25917000691</v>
      </c>
      <c r="M309" s="1" t="str">
        <f aca="false">"G111"</f>
        <v>G111</v>
      </c>
      <c r="O309" s="4" t="str">
        <f aca="false">"N"&amp;I309&amp;" "&amp;J309&amp;" "&amp;K309&amp;" "&amp;L309&amp;" "&amp;M309</f>
        <v>N308 ( WIRE 839 ) X6570.8186969634 Y1674.25917000691 G111</v>
      </c>
    </row>
    <row r="310" customFormat="false" ht="13.8" hidden="false" customHeight="false" outlineLevel="0" collapsed="false">
      <c r="D310" s="1" t="n">
        <f aca="false">D309+$B$6</f>
        <v>838</v>
      </c>
      <c r="G310" s="1" t="n">
        <f aca="false">$E$156</f>
        <v>6570.8186969634</v>
      </c>
      <c r="H310" s="1" t="n">
        <f aca="false">H309+5.75</f>
        <v>1680.00917000691</v>
      </c>
      <c r="I310" s="4" t="n">
        <v>309</v>
      </c>
      <c r="J310" s="1" t="str">
        <f aca="false">"( WIRE "&amp;D310&amp;" )"</f>
        <v>( WIRE 838 )</v>
      </c>
      <c r="K310" s="1" t="str">
        <f aca="false">"X"&amp;$G310</f>
        <v>X6570.8186969634</v>
      </c>
      <c r="L310" s="1" t="str">
        <f aca="false">"Y"&amp;H310</f>
        <v>Y1680.00917000691</v>
      </c>
      <c r="M310" s="1" t="str">
        <f aca="false">"G111"</f>
        <v>G111</v>
      </c>
      <c r="O310" s="4" t="str">
        <f aca="false">"N"&amp;I310&amp;" "&amp;J310&amp;" "&amp;K310&amp;" "&amp;L310&amp;" "&amp;M310</f>
        <v>N309 ( WIRE 838 ) X6570.8186969634 Y1680.00917000691 G111</v>
      </c>
    </row>
    <row r="311" customFormat="false" ht="13.8" hidden="false" customHeight="false" outlineLevel="0" collapsed="false">
      <c r="D311" s="1" t="n">
        <f aca="false">D310+$B$6</f>
        <v>837</v>
      </c>
      <c r="G311" s="1" t="n">
        <f aca="false">$E$156</f>
        <v>6570.8186969634</v>
      </c>
      <c r="H311" s="1" t="n">
        <f aca="false">H310+5.75</f>
        <v>1685.75917000691</v>
      </c>
      <c r="I311" s="1" t="n">
        <v>310</v>
      </c>
      <c r="J311" s="1" t="str">
        <f aca="false">"( WIRE "&amp;D311&amp;" )"</f>
        <v>( WIRE 837 )</v>
      </c>
      <c r="K311" s="1" t="str">
        <f aca="false">"X"&amp;$G311</f>
        <v>X6570.8186969634</v>
      </c>
      <c r="L311" s="1" t="str">
        <f aca="false">"Y"&amp;H311</f>
        <v>Y1685.75917000691</v>
      </c>
      <c r="M311" s="1" t="str">
        <f aca="false">"G111"</f>
        <v>G111</v>
      </c>
      <c r="O311" s="4" t="str">
        <f aca="false">"N"&amp;I311&amp;" "&amp;J311&amp;" "&amp;K311&amp;" "&amp;L311&amp;" "&amp;M311</f>
        <v>N310 ( WIRE 837 ) X6570.8186969634 Y1685.75917000691 G111</v>
      </c>
    </row>
    <row r="312" customFormat="false" ht="13.8" hidden="false" customHeight="false" outlineLevel="0" collapsed="false">
      <c r="D312" s="1" t="n">
        <f aca="false">D311+$B$6</f>
        <v>836</v>
      </c>
      <c r="G312" s="1" t="n">
        <f aca="false">$E$156</f>
        <v>6570.8186969634</v>
      </c>
      <c r="H312" s="1" t="n">
        <f aca="false">H311+5.75</f>
        <v>1691.50917000691</v>
      </c>
      <c r="I312" s="4" t="n">
        <v>311</v>
      </c>
      <c r="J312" s="1" t="str">
        <f aca="false">"( WIRE "&amp;D312&amp;" )"</f>
        <v>( WIRE 836 )</v>
      </c>
      <c r="K312" s="1" t="str">
        <f aca="false">"X"&amp;$G312</f>
        <v>X6570.8186969634</v>
      </c>
      <c r="L312" s="1" t="str">
        <f aca="false">"Y"&amp;H312</f>
        <v>Y1691.50917000691</v>
      </c>
      <c r="M312" s="1" t="str">
        <f aca="false">"G111"</f>
        <v>G111</v>
      </c>
      <c r="O312" s="4" t="str">
        <f aca="false">"N"&amp;I312&amp;" "&amp;J312&amp;" "&amp;K312&amp;" "&amp;L312&amp;" "&amp;M312</f>
        <v>N311 ( WIRE 836 ) X6570.8186969634 Y1691.50917000691 G111</v>
      </c>
    </row>
    <row r="313" customFormat="false" ht="13.8" hidden="false" customHeight="false" outlineLevel="0" collapsed="false">
      <c r="D313" s="1" t="n">
        <f aca="false">D312+$B$6</f>
        <v>835</v>
      </c>
      <c r="G313" s="1" t="n">
        <f aca="false">$E$156</f>
        <v>6570.8186969634</v>
      </c>
      <c r="H313" s="1" t="n">
        <f aca="false">H312+5.75</f>
        <v>1697.25917000691</v>
      </c>
      <c r="I313" s="1" t="n">
        <v>312</v>
      </c>
      <c r="J313" s="1" t="str">
        <f aca="false">"( WIRE "&amp;D313&amp;" )"</f>
        <v>( WIRE 835 )</v>
      </c>
      <c r="K313" s="1" t="str">
        <f aca="false">"X"&amp;$G313</f>
        <v>X6570.8186969634</v>
      </c>
      <c r="L313" s="1" t="str">
        <f aca="false">"Y"&amp;H313</f>
        <v>Y1697.25917000691</v>
      </c>
      <c r="M313" s="1" t="str">
        <f aca="false">"G111"</f>
        <v>G111</v>
      </c>
      <c r="O313" s="4" t="str">
        <f aca="false">"N"&amp;I313&amp;" "&amp;J313&amp;" "&amp;K313&amp;" "&amp;L313&amp;" "&amp;M313</f>
        <v>N312 ( WIRE 835 ) X6570.8186969634 Y1697.25917000691 G111</v>
      </c>
    </row>
    <row r="314" customFormat="false" ht="13.8" hidden="false" customHeight="false" outlineLevel="0" collapsed="false">
      <c r="D314" s="1" t="n">
        <f aca="false">D313+$B$6</f>
        <v>834</v>
      </c>
      <c r="G314" s="1" t="n">
        <f aca="false">$E$156</f>
        <v>6570.8186969634</v>
      </c>
      <c r="H314" s="1" t="n">
        <f aca="false">H313+5.75</f>
        <v>1703.00917000691</v>
      </c>
      <c r="I314" s="4" t="n">
        <v>313</v>
      </c>
      <c r="J314" s="1" t="str">
        <f aca="false">"( WIRE "&amp;D314&amp;" )"</f>
        <v>( WIRE 834 )</v>
      </c>
      <c r="K314" s="1" t="str">
        <f aca="false">"X"&amp;$G314</f>
        <v>X6570.8186969634</v>
      </c>
      <c r="L314" s="1" t="str">
        <f aca="false">"Y"&amp;H314</f>
        <v>Y1703.00917000691</v>
      </c>
      <c r="M314" s="1" t="str">
        <f aca="false">"G111"</f>
        <v>G111</v>
      </c>
      <c r="O314" s="4" t="str">
        <f aca="false">"N"&amp;I314&amp;" "&amp;J314&amp;" "&amp;K314&amp;" "&amp;L314&amp;" "&amp;M314</f>
        <v>N313 ( WIRE 834 ) X6570.8186969634 Y1703.00917000691 G111</v>
      </c>
    </row>
    <row r="315" customFormat="false" ht="13.8" hidden="false" customHeight="false" outlineLevel="0" collapsed="false">
      <c r="D315" s="1" t="n">
        <f aca="false">D314+$B$6</f>
        <v>833</v>
      </c>
      <c r="G315" s="1" t="n">
        <f aca="false">$E$156</f>
        <v>6570.8186969634</v>
      </c>
      <c r="H315" s="1" t="n">
        <f aca="false">H314+5.75</f>
        <v>1708.75917000691</v>
      </c>
      <c r="I315" s="1" t="n">
        <v>314</v>
      </c>
      <c r="J315" s="1" t="str">
        <f aca="false">"( WIRE "&amp;D315&amp;" )"</f>
        <v>( WIRE 833 )</v>
      </c>
      <c r="K315" s="1" t="str">
        <f aca="false">"X"&amp;$G315</f>
        <v>X6570.8186969634</v>
      </c>
      <c r="L315" s="1" t="str">
        <f aca="false">"Y"&amp;H315</f>
        <v>Y1708.75917000691</v>
      </c>
      <c r="M315" s="1" t="str">
        <f aca="false">"G111"</f>
        <v>G111</v>
      </c>
      <c r="O315" s="4" t="str">
        <f aca="false">"N"&amp;I315&amp;" "&amp;J315&amp;" "&amp;K315&amp;" "&amp;L315&amp;" "&amp;M315</f>
        <v>N314 ( WIRE 833 ) X6570.8186969634 Y1708.75917000691 G111</v>
      </c>
    </row>
    <row r="316" customFormat="false" ht="13.8" hidden="false" customHeight="false" outlineLevel="0" collapsed="false">
      <c r="D316" s="1" t="n">
        <f aca="false">D315+$B$6</f>
        <v>832</v>
      </c>
      <c r="G316" s="1" t="n">
        <f aca="false">$E$156</f>
        <v>6570.8186969634</v>
      </c>
      <c r="H316" s="1" t="n">
        <f aca="false">H315+5.75</f>
        <v>1714.50917000691</v>
      </c>
      <c r="I316" s="4" t="n">
        <v>315</v>
      </c>
      <c r="J316" s="1" t="str">
        <f aca="false">"( WIRE "&amp;D316&amp;" )"</f>
        <v>( WIRE 832 )</v>
      </c>
      <c r="K316" s="1" t="str">
        <f aca="false">"X"&amp;$G316</f>
        <v>X6570.8186969634</v>
      </c>
      <c r="L316" s="1" t="str">
        <f aca="false">"Y"&amp;H316</f>
        <v>Y1714.50917000691</v>
      </c>
      <c r="M316" s="1" t="str">
        <f aca="false">"G111"</f>
        <v>G111</v>
      </c>
      <c r="O316" s="4" t="str">
        <f aca="false">"N"&amp;I316&amp;" "&amp;J316&amp;" "&amp;K316&amp;" "&amp;L316&amp;" "&amp;M316</f>
        <v>N315 ( WIRE 832 ) X6570.8186969634 Y1714.50917000691 G111</v>
      </c>
    </row>
    <row r="317" customFormat="false" ht="13.8" hidden="false" customHeight="false" outlineLevel="0" collapsed="false">
      <c r="D317" s="1" t="n">
        <f aca="false">D316+$B$6</f>
        <v>831</v>
      </c>
      <c r="G317" s="1" t="n">
        <f aca="false">$E$156</f>
        <v>6570.8186969634</v>
      </c>
      <c r="H317" s="1" t="n">
        <f aca="false">H316+5.75</f>
        <v>1720.25917000691</v>
      </c>
      <c r="I317" s="1" t="n">
        <v>316</v>
      </c>
      <c r="J317" s="1" t="str">
        <f aca="false">"( WIRE "&amp;D317&amp;" )"</f>
        <v>( WIRE 831 )</v>
      </c>
      <c r="K317" s="1" t="str">
        <f aca="false">"X"&amp;$G317</f>
        <v>X6570.8186969634</v>
      </c>
      <c r="L317" s="1" t="str">
        <f aca="false">"Y"&amp;H317</f>
        <v>Y1720.25917000691</v>
      </c>
      <c r="M317" s="1" t="str">
        <f aca="false">"G111"</f>
        <v>G111</v>
      </c>
      <c r="O317" s="4" t="str">
        <f aca="false">"N"&amp;I317&amp;" "&amp;J317&amp;" "&amp;K317&amp;" "&amp;L317&amp;" "&amp;M317</f>
        <v>N316 ( WIRE 831 ) X6570.8186969634 Y1720.25917000691 G111</v>
      </c>
    </row>
    <row r="318" customFormat="false" ht="13.8" hidden="false" customHeight="false" outlineLevel="0" collapsed="false">
      <c r="D318" s="1" t="n">
        <f aca="false">D317+$B$6</f>
        <v>830</v>
      </c>
      <c r="G318" s="1" t="n">
        <f aca="false">$E$156</f>
        <v>6570.8186969634</v>
      </c>
      <c r="H318" s="1" t="n">
        <f aca="false">H317+5.75</f>
        <v>1726.00917000691</v>
      </c>
      <c r="I318" s="4" t="n">
        <v>317</v>
      </c>
      <c r="J318" s="1" t="str">
        <f aca="false">"( WIRE "&amp;D318&amp;" )"</f>
        <v>( WIRE 830 )</v>
      </c>
      <c r="K318" s="1" t="str">
        <f aca="false">"X"&amp;$G318</f>
        <v>X6570.8186969634</v>
      </c>
      <c r="L318" s="1" t="str">
        <f aca="false">"Y"&amp;H318</f>
        <v>Y1726.00917000691</v>
      </c>
      <c r="M318" s="1" t="str">
        <f aca="false">"G111"</f>
        <v>G111</v>
      </c>
      <c r="O318" s="4" t="str">
        <f aca="false">"N"&amp;I318&amp;" "&amp;J318&amp;" "&amp;K318&amp;" "&amp;L318&amp;" "&amp;M318</f>
        <v>N317 ( WIRE 830 ) X6570.8186969634 Y1726.00917000691 G111</v>
      </c>
    </row>
    <row r="319" customFormat="false" ht="13.8" hidden="false" customHeight="false" outlineLevel="0" collapsed="false">
      <c r="D319" s="1" t="n">
        <f aca="false">D318+$B$6</f>
        <v>829</v>
      </c>
      <c r="G319" s="1" t="n">
        <f aca="false">$E$156</f>
        <v>6570.8186969634</v>
      </c>
      <c r="H319" s="1" t="n">
        <f aca="false">H318+5.75</f>
        <v>1731.75917000691</v>
      </c>
      <c r="I319" s="1" t="n">
        <v>318</v>
      </c>
      <c r="J319" s="1" t="str">
        <f aca="false">"( WIRE "&amp;D319&amp;" )"</f>
        <v>( WIRE 829 )</v>
      </c>
      <c r="K319" s="1" t="str">
        <f aca="false">"X"&amp;$G319</f>
        <v>X6570.8186969634</v>
      </c>
      <c r="L319" s="1" t="str">
        <f aca="false">"Y"&amp;H319</f>
        <v>Y1731.75917000691</v>
      </c>
      <c r="M319" s="1" t="str">
        <f aca="false">"G111"</f>
        <v>G111</v>
      </c>
      <c r="O319" s="4" t="str">
        <f aca="false">"N"&amp;I319&amp;" "&amp;J319&amp;" "&amp;K319&amp;" "&amp;L319&amp;" "&amp;M319</f>
        <v>N318 ( WIRE 829 ) X6570.8186969634 Y1731.75917000691 G111</v>
      </c>
    </row>
    <row r="320" customFormat="false" ht="13.8" hidden="false" customHeight="false" outlineLevel="0" collapsed="false">
      <c r="D320" s="1" t="n">
        <f aca="false">D319+$B$6</f>
        <v>828</v>
      </c>
      <c r="G320" s="1" t="n">
        <f aca="false">$E$156</f>
        <v>6570.8186969634</v>
      </c>
      <c r="H320" s="1" t="n">
        <f aca="false">H319+5.75</f>
        <v>1737.50917000691</v>
      </c>
      <c r="I320" s="4" t="n">
        <v>319</v>
      </c>
      <c r="J320" s="1" t="str">
        <f aca="false">"( WIRE "&amp;D320&amp;" )"</f>
        <v>( WIRE 828 )</v>
      </c>
      <c r="K320" s="1" t="str">
        <f aca="false">"X"&amp;$G320</f>
        <v>X6570.8186969634</v>
      </c>
      <c r="L320" s="1" t="str">
        <f aca="false">"Y"&amp;H320</f>
        <v>Y1737.50917000691</v>
      </c>
      <c r="M320" s="1" t="str">
        <f aca="false">"G111"</f>
        <v>G111</v>
      </c>
      <c r="O320" s="4" t="str">
        <f aca="false">"N"&amp;I320&amp;" "&amp;J320&amp;" "&amp;K320&amp;" "&amp;L320&amp;" "&amp;M320</f>
        <v>N319 ( WIRE 828 ) X6570.8186969634 Y1737.50917000691 G111</v>
      </c>
    </row>
    <row r="321" customFormat="false" ht="13.8" hidden="false" customHeight="false" outlineLevel="0" collapsed="false">
      <c r="D321" s="1" t="n">
        <f aca="false">D320+$B$6</f>
        <v>827</v>
      </c>
      <c r="G321" s="1" t="n">
        <f aca="false">$E$156</f>
        <v>6570.8186969634</v>
      </c>
      <c r="H321" s="1" t="n">
        <f aca="false">H320+5.75</f>
        <v>1743.25917000691</v>
      </c>
      <c r="I321" s="1" t="n">
        <v>320</v>
      </c>
      <c r="J321" s="1" t="str">
        <f aca="false">"( WIRE "&amp;D321&amp;" )"</f>
        <v>( WIRE 827 )</v>
      </c>
      <c r="K321" s="1" t="str">
        <f aca="false">"X"&amp;$G321</f>
        <v>X6570.8186969634</v>
      </c>
      <c r="L321" s="1" t="str">
        <f aca="false">"Y"&amp;H321</f>
        <v>Y1743.25917000691</v>
      </c>
      <c r="M321" s="1" t="str">
        <f aca="false">"G111"</f>
        <v>G111</v>
      </c>
      <c r="O321" s="4" t="str">
        <f aca="false">"N"&amp;I321&amp;" "&amp;J321&amp;" "&amp;K321&amp;" "&amp;L321&amp;" "&amp;M321</f>
        <v>N320 ( WIRE 827 ) X6570.8186969634 Y1743.25917000691 G111</v>
      </c>
    </row>
    <row r="322" customFormat="false" ht="13.8" hidden="false" customHeight="false" outlineLevel="0" collapsed="false">
      <c r="D322" s="1" t="n">
        <f aca="false">D321+$B$6</f>
        <v>826</v>
      </c>
      <c r="G322" s="1" t="n">
        <f aca="false">$E$156</f>
        <v>6570.8186969634</v>
      </c>
      <c r="H322" s="1" t="n">
        <f aca="false">H321+5.75</f>
        <v>1749.00917000691</v>
      </c>
      <c r="I322" s="4" t="n">
        <v>321</v>
      </c>
      <c r="J322" s="1" t="str">
        <f aca="false">"( WIRE "&amp;D322&amp;" )"</f>
        <v>( WIRE 826 )</v>
      </c>
      <c r="K322" s="1" t="str">
        <f aca="false">"X"&amp;$G322</f>
        <v>X6570.8186969634</v>
      </c>
      <c r="L322" s="1" t="str">
        <f aca="false">"Y"&amp;H322</f>
        <v>Y1749.00917000691</v>
      </c>
      <c r="M322" s="1" t="str">
        <f aca="false">"G111"</f>
        <v>G111</v>
      </c>
      <c r="O322" s="4" t="str">
        <f aca="false">"N"&amp;I322&amp;" "&amp;J322&amp;" "&amp;K322&amp;" "&amp;L322&amp;" "&amp;M322</f>
        <v>N321 ( WIRE 826 ) X6570.8186969634 Y1749.00917000691 G111</v>
      </c>
    </row>
    <row r="323" customFormat="false" ht="13.8" hidden="false" customHeight="false" outlineLevel="0" collapsed="false">
      <c r="D323" s="1" t="n">
        <f aca="false">D322+$B$6</f>
        <v>825</v>
      </c>
      <c r="G323" s="1" t="n">
        <f aca="false">$E$156</f>
        <v>6570.8186969634</v>
      </c>
      <c r="H323" s="1" t="n">
        <f aca="false">H322+5.75</f>
        <v>1754.75917000691</v>
      </c>
      <c r="I323" s="1" t="n">
        <v>322</v>
      </c>
      <c r="J323" s="1" t="str">
        <f aca="false">"( WIRE "&amp;D323&amp;" )"</f>
        <v>( WIRE 825 )</v>
      </c>
      <c r="K323" s="1" t="str">
        <f aca="false">"X"&amp;$G323</f>
        <v>X6570.8186969634</v>
      </c>
      <c r="L323" s="1" t="str">
        <f aca="false">"Y"&amp;H323</f>
        <v>Y1754.75917000691</v>
      </c>
      <c r="M323" s="1" t="str">
        <f aca="false">"G111"</f>
        <v>G111</v>
      </c>
      <c r="O323" s="4" t="str">
        <f aca="false">"N"&amp;I323&amp;" "&amp;J323&amp;" "&amp;K323&amp;" "&amp;L323&amp;" "&amp;M323</f>
        <v>N322 ( WIRE 825 ) X6570.8186969634 Y1754.75917000691 G111</v>
      </c>
    </row>
    <row r="324" customFormat="false" ht="13.8" hidden="false" customHeight="false" outlineLevel="0" collapsed="false">
      <c r="D324" s="1" t="n">
        <f aca="false">D323+$B$6</f>
        <v>824</v>
      </c>
      <c r="G324" s="1" t="n">
        <f aca="false">$E$156</f>
        <v>6570.8186969634</v>
      </c>
      <c r="H324" s="1" t="n">
        <f aca="false">H323+5.75</f>
        <v>1760.50917000691</v>
      </c>
      <c r="I324" s="4" t="n">
        <v>323</v>
      </c>
      <c r="J324" s="1" t="str">
        <f aca="false">"( WIRE "&amp;D324&amp;" )"</f>
        <v>( WIRE 824 )</v>
      </c>
      <c r="K324" s="1" t="str">
        <f aca="false">"X"&amp;$G324</f>
        <v>X6570.8186969634</v>
      </c>
      <c r="L324" s="1" t="str">
        <f aca="false">"Y"&amp;H324</f>
        <v>Y1760.50917000691</v>
      </c>
      <c r="M324" s="1" t="str">
        <f aca="false">"G111"</f>
        <v>G111</v>
      </c>
      <c r="O324" s="4" t="str">
        <f aca="false">"N"&amp;I324&amp;" "&amp;J324&amp;" "&amp;K324&amp;" "&amp;L324&amp;" "&amp;M324</f>
        <v>N323 ( WIRE 824 ) X6570.8186969634 Y1760.50917000691 G111</v>
      </c>
    </row>
    <row r="325" customFormat="false" ht="13.8" hidden="false" customHeight="false" outlineLevel="0" collapsed="false">
      <c r="D325" s="1" t="n">
        <f aca="false">D324+$B$6</f>
        <v>823</v>
      </c>
      <c r="G325" s="1" t="n">
        <f aca="false">$E$156</f>
        <v>6570.8186969634</v>
      </c>
      <c r="H325" s="1" t="n">
        <f aca="false">H324+5.75</f>
        <v>1766.25917000691</v>
      </c>
      <c r="I325" s="1" t="n">
        <v>324</v>
      </c>
      <c r="J325" s="1" t="str">
        <f aca="false">"( WIRE "&amp;D325&amp;" )"</f>
        <v>( WIRE 823 )</v>
      </c>
      <c r="K325" s="1" t="str">
        <f aca="false">"X"&amp;$G325</f>
        <v>X6570.8186969634</v>
      </c>
      <c r="L325" s="1" t="str">
        <f aca="false">"Y"&amp;H325</f>
        <v>Y1766.25917000691</v>
      </c>
      <c r="M325" s="1" t="str">
        <f aca="false">"G111"</f>
        <v>G111</v>
      </c>
      <c r="O325" s="4" t="str">
        <f aca="false">"N"&amp;I325&amp;" "&amp;J325&amp;" "&amp;K325&amp;" "&amp;L325&amp;" "&amp;M325</f>
        <v>N324 ( WIRE 823 ) X6570.8186969634 Y1766.25917000691 G111</v>
      </c>
    </row>
    <row r="326" customFormat="false" ht="13.8" hidden="false" customHeight="false" outlineLevel="0" collapsed="false">
      <c r="D326" s="1" t="n">
        <f aca="false">D325+$B$6</f>
        <v>822</v>
      </c>
      <c r="G326" s="1" t="n">
        <f aca="false">$E$156</f>
        <v>6570.8186969634</v>
      </c>
      <c r="H326" s="1" t="n">
        <f aca="false">H325+5.75</f>
        <v>1772.00917000691</v>
      </c>
      <c r="I326" s="4" t="n">
        <v>325</v>
      </c>
      <c r="J326" s="1" t="str">
        <f aca="false">"( WIRE "&amp;D326&amp;" )"</f>
        <v>( WIRE 822 )</v>
      </c>
      <c r="K326" s="1" t="str">
        <f aca="false">"X"&amp;$G326</f>
        <v>X6570.8186969634</v>
      </c>
      <c r="L326" s="1" t="str">
        <f aca="false">"Y"&amp;H326</f>
        <v>Y1772.00917000691</v>
      </c>
      <c r="M326" s="1" t="str">
        <f aca="false">"G111"</f>
        <v>G111</v>
      </c>
      <c r="O326" s="4" t="str">
        <f aca="false">"N"&amp;I326&amp;" "&amp;J326&amp;" "&amp;K326&amp;" "&amp;L326&amp;" "&amp;M326</f>
        <v>N325 ( WIRE 822 ) X6570.8186969634 Y1772.00917000691 G111</v>
      </c>
    </row>
    <row r="327" customFormat="false" ht="13.8" hidden="false" customHeight="false" outlineLevel="0" collapsed="false">
      <c r="D327" s="1" t="n">
        <f aca="false">D326+$B$6</f>
        <v>821</v>
      </c>
      <c r="G327" s="1" t="n">
        <f aca="false">$E$156</f>
        <v>6570.8186969634</v>
      </c>
      <c r="H327" s="1" t="n">
        <f aca="false">H326+5.75</f>
        <v>1777.75917000691</v>
      </c>
      <c r="I327" s="1" t="n">
        <v>326</v>
      </c>
      <c r="J327" s="1" t="str">
        <f aca="false">"( WIRE "&amp;D327&amp;" )"</f>
        <v>( WIRE 821 )</v>
      </c>
      <c r="K327" s="1" t="str">
        <f aca="false">"X"&amp;$G327</f>
        <v>X6570.8186969634</v>
      </c>
      <c r="L327" s="1" t="str">
        <f aca="false">"Y"&amp;H327</f>
        <v>Y1777.75917000691</v>
      </c>
      <c r="M327" s="1" t="str">
        <f aca="false">"G111"</f>
        <v>G111</v>
      </c>
      <c r="O327" s="4" t="str">
        <f aca="false">"N"&amp;I327&amp;" "&amp;J327&amp;" "&amp;K327&amp;" "&amp;L327&amp;" "&amp;M327</f>
        <v>N326 ( WIRE 821 ) X6570.8186969634 Y1777.75917000691 G111</v>
      </c>
    </row>
    <row r="328" customFormat="false" ht="13.8" hidden="false" customHeight="false" outlineLevel="0" collapsed="false">
      <c r="D328" s="1" t="n">
        <f aca="false">D327+$B$6</f>
        <v>820</v>
      </c>
      <c r="G328" s="1" t="n">
        <f aca="false">$E$156</f>
        <v>6570.8186969634</v>
      </c>
      <c r="H328" s="1" t="n">
        <f aca="false">H327+5.75</f>
        <v>1783.50917000691</v>
      </c>
      <c r="I328" s="4" t="n">
        <v>327</v>
      </c>
      <c r="J328" s="1" t="str">
        <f aca="false">"( WIRE "&amp;D328&amp;" )"</f>
        <v>( WIRE 820 )</v>
      </c>
      <c r="K328" s="1" t="str">
        <f aca="false">"X"&amp;$G328</f>
        <v>X6570.8186969634</v>
      </c>
      <c r="L328" s="1" t="str">
        <f aca="false">"Y"&amp;H328</f>
        <v>Y1783.50917000691</v>
      </c>
      <c r="M328" s="1" t="str">
        <f aca="false">"G111"</f>
        <v>G111</v>
      </c>
      <c r="O328" s="4" t="str">
        <f aca="false">"N"&amp;I328&amp;" "&amp;J328&amp;" "&amp;K328&amp;" "&amp;L328&amp;" "&amp;M328</f>
        <v>N327 ( WIRE 820 ) X6570.8186969634 Y1783.50917000691 G111</v>
      </c>
    </row>
    <row r="329" customFormat="false" ht="13.8" hidden="false" customHeight="false" outlineLevel="0" collapsed="false">
      <c r="D329" s="1" t="n">
        <f aca="false">D328+$B$6</f>
        <v>819</v>
      </c>
      <c r="G329" s="1" t="n">
        <f aca="false">$E$156</f>
        <v>6570.8186969634</v>
      </c>
      <c r="H329" s="1" t="n">
        <f aca="false">H328+5.75</f>
        <v>1789.25917000691</v>
      </c>
      <c r="I329" s="1" t="n">
        <v>328</v>
      </c>
      <c r="J329" s="1" t="str">
        <f aca="false">"( WIRE "&amp;D329&amp;" )"</f>
        <v>( WIRE 819 )</v>
      </c>
      <c r="K329" s="1" t="str">
        <f aca="false">"X"&amp;$G329</f>
        <v>X6570.8186969634</v>
      </c>
      <c r="L329" s="1" t="str">
        <f aca="false">"Y"&amp;H329</f>
        <v>Y1789.25917000691</v>
      </c>
      <c r="M329" s="1" t="str">
        <f aca="false">"G111"</f>
        <v>G111</v>
      </c>
      <c r="O329" s="4" t="str">
        <f aca="false">"N"&amp;I329&amp;" "&amp;J329&amp;" "&amp;K329&amp;" "&amp;L329&amp;" "&amp;M329</f>
        <v>N328 ( WIRE 819 ) X6570.8186969634 Y1789.25917000691 G111</v>
      </c>
    </row>
    <row r="330" customFormat="false" ht="13.8" hidden="false" customHeight="false" outlineLevel="0" collapsed="false">
      <c r="D330" s="1" t="n">
        <f aca="false">D329+$B$6</f>
        <v>818</v>
      </c>
      <c r="G330" s="1" t="n">
        <f aca="false">$E$156</f>
        <v>6570.8186969634</v>
      </c>
      <c r="H330" s="1" t="n">
        <f aca="false">H329+5.75</f>
        <v>1795.00917000691</v>
      </c>
      <c r="I330" s="4" t="n">
        <v>329</v>
      </c>
      <c r="J330" s="1" t="str">
        <f aca="false">"( WIRE "&amp;D330&amp;" )"</f>
        <v>( WIRE 818 )</v>
      </c>
      <c r="K330" s="1" t="str">
        <f aca="false">"X"&amp;$G330</f>
        <v>X6570.8186969634</v>
      </c>
      <c r="L330" s="1" t="str">
        <f aca="false">"Y"&amp;H330</f>
        <v>Y1795.00917000691</v>
      </c>
      <c r="M330" s="1" t="str">
        <f aca="false">"G111"</f>
        <v>G111</v>
      </c>
      <c r="O330" s="4" t="str">
        <f aca="false">"N"&amp;I330&amp;" "&amp;J330&amp;" "&amp;K330&amp;" "&amp;L330&amp;" "&amp;M330</f>
        <v>N329 ( WIRE 818 ) X6570.8186969634 Y1795.00917000691 G111</v>
      </c>
    </row>
    <row r="331" customFormat="false" ht="13.8" hidden="false" customHeight="false" outlineLevel="0" collapsed="false">
      <c r="D331" s="1" t="n">
        <f aca="false">D330+$B$6</f>
        <v>817</v>
      </c>
      <c r="G331" s="1" t="n">
        <f aca="false">$E$156</f>
        <v>6570.8186969634</v>
      </c>
      <c r="H331" s="1" t="n">
        <f aca="false">H330+5.75</f>
        <v>1800.75917000691</v>
      </c>
      <c r="I331" s="1" t="n">
        <v>330</v>
      </c>
      <c r="J331" s="1" t="str">
        <f aca="false">"( WIRE "&amp;D331&amp;" )"</f>
        <v>( WIRE 817 )</v>
      </c>
      <c r="K331" s="1" t="str">
        <f aca="false">"X"&amp;$G331</f>
        <v>X6570.8186969634</v>
      </c>
      <c r="L331" s="1" t="str">
        <f aca="false">"Y"&amp;H331</f>
        <v>Y1800.75917000691</v>
      </c>
      <c r="M331" s="1" t="str">
        <f aca="false">"G111"</f>
        <v>G111</v>
      </c>
      <c r="O331" s="4" t="str">
        <f aca="false">"N"&amp;I331&amp;" "&amp;J331&amp;" "&amp;K331&amp;" "&amp;L331&amp;" "&amp;M331</f>
        <v>N330 ( WIRE 817 ) X6570.8186969634 Y1800.75917000691 G111</v>
      </c>
    </row>
    <row r="332" customFormat="false" ht="13.8" hidden="false" customHeight="false" outlineLevel="0" collapsed="false">
      <c r="D332" s="1" t="n">
        <f aca="false">D331+$B$6</f>
        <v>816</v>
      </c>
      <c r="G332" s="1" t="n">
        <f aca="false">$E$156</f>
        <v>6570.8186969634</v>
      </c>
      <c r="H332" s="1" t="n">
        <f aca="false">H331+5.75</f>
        <v>1806.50917000691</v>
      </c>
      <c r="I332" s="4" t="n">
        <v>331</v>
      </c>
      <c r="J332" s="1" t="str">
        <f aca="false">"( WIRE "&amp;D332&amp;" )"</f>
        <v>( WIRE 816 )</v>
      </c>
      <c r="K332" s="1" t="str">
        <f aca="false">"X"&amp;$G332</f>
        <v>X6570.8186969634</v>
      </c>
      <c r="L332" s="1" t="str">
        <f aca="false">"Y"&amp;H332</f>
        <v>Y1806.50917000691</v>
      </c>
      <c r="M332" s="1" t="str">
        <f aca="false">"G111"</f>
        <v>G111</v>
      </c>
      <c r="O332" s="4" t="str">
        <f aca="false">"N"&amp;I332&amp;" "&amp;J332&amp;" "&amp;K332&amp;" "&amp;L332&amp;" "&amp;M332</f>
        <v>N331 ( WIRE 816 ) X6570.8186969634 Y1806.50917000691 G111</v>
      </c>
    </row>
    <row r="333" customFormat="false" ht="13.8" hidden="false" customHeight="false" outlineLevel="0" collapsed="false">
      <c r="D333" s="1" t="n">
        <f aca="false">D332+$B$6</f>
        <v>815</v>
      </c>
      <c r="G333" s="1" t="n">
        <f aca="false">$E$156</f>
        <v>6570.8186969634</v>
      </c>
      <c r="H333" s="1" t="n">
        <f aca="false">H332+5.75</f>
        <v>1812.25917000691</v>
      </c>
      <c r="I333" s="1" t="n">
        <v>332</v>
      </c>
      <c r="J333" s="1" t="str">
        <f aca="false">"( WIRE "&amp;D333&amp;" )"</f>
        <v>( WIRE 815 )</v>
      </c>
      <c r="K333" s="1" t="str">
        <f aca="false">"X"&amp;$G333</f>
        <v>X6570.8186969634</v>
      </c>
      <c r="L333" s="1" t="str">
        <f aca="false">"Y"&amp;H333</f>
        <v>Y1812.25917000691</v>
      </c>
      <c r="M333" s="1" t="str">
        <f aca="false">"G111"</f>
        <v>G111</v>
      </c>
      <c r="O333" s="4" t="str">
        <f aca="false">"N"&amp;I333&amp;" "&amp;J333&amp;" "&amp;K333&amp;" "&amp;L333&amp;" "&amp;M333</f>
        <v>N332 ( WIRE 815 ) X6570.8186969634 Y1812.25917000691 G111</v>
      </c>
    </row>
    <row r="334" customFormat="false" ht="13.8" hidden="false" customHeight="false" outlineLevel="0" collapsed="false">
      <c r="D334" s="1" t="n">
        <f aca="false">D333+$B$6</f>
        <v>814</v>
      </c>
      <c r="G334" s="1" t="n">
        <f aca="false">$E$156</f>
        <v>6570.8186969634</v>
      </c>
      <c r="H334" s="1" t="n">
        <f aca="false">H333+5.75</f>
        <v>1818.00917000691</v>
      </c>
      <c r="I334" s="4" t="n">
        <v>333</v>
      </c>
      <c r="J334" s="1" t="str">
        <f aca="false">"( WIRE "&amp;D334&amp;" )"</f>
        <v>( WIRE 814 )</v>
      </c>
      <c r="K334" s="1" t="str">
        <f aca="false">"X"&amp;$G334</f>
        <v>X6570.8186969634</v>
      </c>
      <c r="L334" s="1" t="str">
        <f aca="false">"Y"&amp;H334</f>
        <v>Y1818.00917000691</v>
      </c>
      <c r="M334" s="1" t="str">
        <f aca="false">"G111"</f>
        <v>G111</v>
      </c>
      <c r="O334" s="4" t="str">
        <f aca="false">"N"&amp;I334&amp;" "&amp;J334&amp;" "&amp;K334&amp;" "&amp;L334&amp;" "&amp;M334</f>
        <v>N333 ( WIRE 814 ) X6570.8186969634 Y1818.00917000691 G111</v>
      </c>
    </row>
    <row r="335" customFormat="false" ht="13.8" hidden="false" customHeight="false" outlineLevel="0" collapsed="false">
      <c r="D335" s="1" t="n">
        <f aca="false">D334+$B$6</f>
        <v>813</v>
      </c>
      <c r="G335" s="1" t="n">
        <f aca="false">$E$156</f>
        <v>6570.8186969634</v>
      </c>
      <c r="H335" s="1" t="n">
        <f aca="false">H334+5.75</f>
        <v>1823.75917000691</v>
      </c>
      <c r="I335" s="1" t="n">
        <v>334</v>
      </c>
      <c r="J335" s="1" t="str">
        <f aca="false">"( WIRE "&amp;D335&amp;" )"</f>
        <v>( WIRE 813 )</v>
      </c>
      <c r="K335" s="1" t="str">
        <f aca="false">"X"&amp;$G335</f>
        <v>X6570.8186969634</v>
      </c>
      <c r="L335" s="1" t="str">
        <f aca="false">"Y"&amp;H335</f>
        <v>Y1823.75917000691</v>
      </c>
      <c r="M335" s="1" t="str">
        <f aca="false">"G111"</f>
        <v>G111</v>
      </c>
      <c r="O335" s="4" t="str">
        <f aca="false">"N"&amp;I335&amp;" "&amp;J335&amp;" "&amp;K335&amp;" "&amp;L335&amp;" "&amp;M335</f>
        <v>N334 ( WIRE 813 ) X6570.8186969634 Y1823.75917000691 G111</v>
      </c>
    </row>
    <row r="336" customFormat="false" ht="13.8" hidden="false" customHeight="false" outlineLevel="0" collapsed="false">
      <c r="D336" s="1" t="n">
        <f aca="false">D335+$B$6</f>
        <v>812</v>
      </c>
      <c r="G336" s="1" t="n">
        <f aca="false">$E$156</f>
        <v>6570.8186969634</v>
      </c>
      <c r="H336" s="1" t="n">
        <f aca="false">H335+5.75</f>
        <v>1829.50917000691</v>
      </c>
      <c r="I336" s="4" t="n">
        <v>335</v>
      </c>
      <c r="J336" s="1" t="str">
        <f aca="false">"( WIRE "&amp;D336&amp;" )"</f>
        <v>( WIRE 812 )</v>
      </c>
      <c r="K336" s="1" t="str">
        <f aca="false">"X"&amp;$G336</f>
        <v>X6570.8186969634</v>
      </c>
      <c r="L336" s="1" t="str">
        <f aca="false">"Y"&amp;H336</f>
        <v>Y1829.50917000691</v>
      </c>
      <c r="M336" s="1" t="str">
        <f aca="false">"G111"</f>
        <v>G111</v>
      </c>
      <c r="O336" s="4" t="str">
        <f aca="false">"N"&amp;I336&amp;" "&amp;J336&amp;" "&amp;K336&amp;" "&amp;L336&amp;" "&amp;M336</f>
        <v>N335 ( WIRE 812 ) X6570.8186969634 Y1829.50917000691 G111</v>
      </c>
    </row>
    <row r="337" customFormat="false" ht="13.8" hidden="false" customHeight="false" outlineLevel="0" collapsed="false">
      <c r="D337" s="1" t="n">
        <f aca="false">D336+$B$6</f>
        <v>811</v>
      </c>
      <c r="G337" s="1" t="n">
        <f aca="false">$E$156</f>
        <v>6570.8186969634</v>
      </c>
      <c r="H337" s="1" t="n">
        <f aca="false">H336+5.75</f>
        <v>1835.25917000691</v>
      </c>
      <c r="I337" s="1" t="n">
        <v>336</v>
      </c>
      <c r="J337" s="1" t="str">
        <f aca="false">"( WIRE "&amp;D337&amp;" )"</f>
        <v>( WIRE 811 )</v>
      </c>
      <c r="K337" s="1" t="str">
        <f aca="false">"X"&amp;$G337</f>
        <v>X6570.8186969634</v>
      </c>
      <c r="L337" s="1" t="str">
        <f aca="false">"Y"&amp;H337</f>
        <v>Y1835.25917000691</v>
      </c>
      <c r="M337" s="1" t="str">
        <f aca="false">"G111"</f>
        <v>G111</v>
      </c>
      <c r="O337" s="4" t="str">
        <f aca="false">"N"&amp;I337&amp;" "&amp;J337&amp;" "&amp;K337&amp;" "&amp;L337&amp;" "&amp;M337</f>
        <v>N336 ( WIRE 811 ) X6570.8186969634 Y1835.25917000691 G111</v>
      </c>
    </row>
    <row r="338" customFormat="false" ht="13.8" hidden="false" customHeight="false" outlineLevel="0" collapsed="false">
      <c r="D338" s="1" t="n">
        <f aca="false">D337+$B$6</f>
        <v>810</v>
      </c>
      <c r="G338" s="1" t="n">
        <f aca="false">$E$156</f>
        <v>6570.8186969634</v>
      </c>
      <c r="H338" s="1" t="n">
        <f aca="false">H337+5.75</f>
        <v>1841.00917000691</v>
      </c>
      <c r="I338" s="4" t="n">
        <v>337</v>
      </c>
      <c r="J338" s="1" t="str">
        <f aca="false">"( WIRE "&amp;D338&amp;" )"</f>
        <v>( WIRE 810 )</v>
      </c>
      <c r="K338" s="1" t="str">
        <f aca="false">"X"&amp;$G338</f>
        <v>X6570.8186969634</v>
      </c>
      <c r="L338" s="1" t="str">
        <f aca="false">"Y"&amp;H338</f>
        <v>Y1841.00917000691</v>
      </c>
      <c r="M338" s="1" t="str">
        <f aca="false">"G111"</f>
        <v>G111</v>
      </c>
      <c r="O338" s="4" t="str">
        <f aca="false">"N"&amp;I338&amp;" "&amp;J338&amp;" "&amp;K338&amp;" "&amp;L338&amp;" "&amp;M338</f>
        <v>N337 ( WIRE 810 ) X6570.8186969634 Y1841.00917000691 G111</v>
      </c>
    </row>
    <row r="339" customFormat="false" ht="13.8" hidden="false" customHeight="false" outlineLevel="0" collapsed="false">
      <c r="D339" s="1" t="n">
        <f aca="false">D338+$B$6</f>
        <v>809</v>
      </c>
      <c r="G339" s="1" t="n">
        <f aca="false">$E$156</f>
        <v>6570.8186969634</v>
      </c>
      <c r="H339" s="1" t="n">
        <f aca="false">H338+5.75</f>
        <v>1846.75917000691</v>
      </c>
      <c r="I339" s="1" t="n">
        <v>338</v>
      </c>
      <c r="J339" s="1" t="str">
        <f aca="false">"( WIRE "&amp;D339&amp;" )"</f>
        <v>( WIRE 809 )</v>
      </c>
      <c r="K339" s="1" t="str">
        <f aca="false">"X"&amp;$G339</f>
        <v>X6570.8186969634</v>
      </c>
      <c r="L339" s="1" t="str">
        <f aca="false">"Y"&amp;H339</f>
        <v>Y1846.75917000691</v>
      </c>
      <c r="M339" s="1" t="str">
        <f aca="false">"G111"</f>
        <v>G111</v>
      </c>
      <c r="O339" s="4" t="str">
        <f aca="false">"N"&amp;I339&amp;" "&amp;J339&amp;" "&amp;K339&amp;" "&amp;L339&amp;" "&amp;M339</f>
        <v>N338 ( WIRE 809 ) X6570.8186969634 Y1846.75917000691 G111</v>
      </c>
    </row>
    <row r="340" customFormat="false" ht="13.8" hidden="false" customHeight="false" outlineLevel="0" collapsed="false">
      <c r="D340" s="1" t="n">
        <f aca="false">D339+$B$6</f>
        <v>808</v>
      </c>
      <c r="G340" s="1" t="n">
        <f aca="false">$E$156</f>
        <v>6570.8186969634</v>
      </c>
      <c r="H340" s="1" t="n">
        <f aca="false">H339+5.75</f>
        <v>1852.50917000691</v>
      </c>
      <c r="I340" s="4" t="n">
        <v>339</v>
      </c>
      <c r="J340" s="1" t="str">
        <f aca="false">"( WIRE "&amp;D340&amp;" )"</f>
        <v>( WIRE 808 )</v>
      </c>
      <c r="K340" s="1" t="str">
        <f aca="false">"X"&amp;$G340</f>
        <v>X6570.8186969634</v>
      </c>
      <c r="L340" s="1" t="str">
        <f aca="false">"Y"&amp;H340</f>
        <v>Y1852.50917000691</v>
      </c>
      <c r="M340" s="1" t="str">
        <f aca="false">"G111"</f>
        <v>G111</v>
      </c>
      <c r="O340" s="4" t="str">
        <f aca="false">"N"&amp;I340&amp;" "&amp;J340&amp;" "&amp;K340&amp;" "&amp;L340&amp;" "&amp;M340</f>
        <v>N339 ( WIRE 808 ) X6570.8186969634 Y1852.50917000691 G111</v>
      </c>
    </row>
    <row r="341" customFormat="false" ht="13.8" hidden="false" customHeight="false" outlineLevel="0" collapsed="false">
      <c r="D341" s="1" t="n">
        <f aca="false">D340+$B$6</f>
        <v>807</v>
      </c>
      <c r="G341" s="1" t="n">
        <f aca="false">$E$156</f>
        <v>6570.8186969634</v>
      </c>
      <c r="H341" s="1" t="n">
        <f aca="false">H340+5.75</f>
        <v>1858.25917000691</v>
      </c>
      <c r="I341" s="1" t="n">
        <v>340</v>
      </c>
      <c r="J341" s="1" t="str">
        <f aca="false">"( WIRE "&amp;D341&amp;" )"</f>
        <v>( WIRE 807 )</v>
      </c>
      <c r="K341" s="1" t="str">
        <f aca="false">"X"&amp;$G341</f>
        <v>X6570.8186969634</v>
      </c>
      <c r="L341" s="1" t="str">
        <f aca="false">"Y"&amp;H341</f>
        <v>Y1858.25917000691</v>
      </c>
      <c r="M341" s="1" t="str">
        <f aca="false">"G111"</f>
        <v>G111</v>
      </c>
      <c r="O341" s="4" t="str">
        <f aca="false">"N"&amp;I341&amp;" "&amp;J341&amp;" "&amp;K341&amp;" "&amp;L341&amp;" "&amp;M341</f>
        <v>N340 ( WIRE 807 ) X6570.8186969634 Y1858.25917000691 G111</v>
      </c>
    </row>
    <row r="342" customFormat="false" ht="13.8" hidden="false" customHeight="false" outlineLevel="0" collapsed="false">
      <c r="D342" s="1" t="n">
        <f aca="false">D341+$B$6</f>
        <v>806</v>
      </c>
      <c r="G342" s="1" t="n">
        <f aca="false">$E$156</f>
        <v>6570.8186969634</v>
      </c>
      <c r="H342" s="1" t="n">
        <f aca="false">H341+5.75</f>
        <v>1864.00917000691</v>
      </c>
      <c r="I342" s="4" t="n">
        <v>341</v>
      </c>
      <c r="J342" s="1" t="str">
        <f aca="false">"( WIRE "&amp;D342&amp;" )"</f>
        <v>( WIRE 806 )</v>
      </c>
      <c r="K342" s="1" t="str">
        <f aca="false">"X"&amp;$G342</f>
        <v>X6570.8186969634</v>
      </c>
      <c r="L342" s="1" t="str">
        <f aca="false">"Y"&amp;H342</f>
        <v>Y1864.00917000691</v>
      </c>
      <c r="M342" s="1" t="str">
        <f aca="false">"G111"</f>
        <v>G111</v>
      </c>
      <c r="O342" s="4" t="str">
        <f aca="false">"N"&amp;I342&amp;" "&amp;J342&amp;" "&amp;K342&amp;" "&amp;L342&amp;" "&amp;M342</f>
        <v>N341 ( WIRE 806 ) X6570.8186969634 Y1864.00917000691 G111</v>
      </c>
    </row>
    <row r="343" customFormat="false" ht="13.8" hidden="false" customHeight="false" outlineLevel="0" collapsed="false">
      <c r="D343" s="1" t="n">
        <f aca="false">D342+$B$6</f>
        <v>805</v>
      </c>
      <c r="G343" s="1" t="n">
        <f aca="false">$E$156</f>
        <v>6570.8186969634</v>
      </c>
      <c r="H343" s="1" t="n">
        <f aca="false">H342+5.75</f>
        <v>1869.75917000691</v>
      </c>
      <c r="I343" s="1" t="n">
        <v>342</v>
      </c>
      <c r="J343" s="1" t="str">
        <f aca="false">"( WIRE "&amp;D343&amp;" )"</f>
        <v>( WIRE 805 )</v>
      </c>
      <c r="K343" s="1" t="str">
        <f aca="false">"X"&amp;$G343</f>
        <v>X6570.8186969634</v>
      </c>
      <c r="L343" s="1" t="str">
        <f aca="false">"Y"&amp;H343</f>
        <v>Y1869.75917000691</v>
      </c>
      <c r="M343" s="1" t="str">
        <f aca="false">"G111"</f>
        <v>G111</v>
      </c>
      <c r="O343" s="4" t="str">
        <f aca="false">"N"&amp;I343&amp;" "&amp;J343&amp;" "&amp;K343&amp;" "&amp;L343&amp;" "&amp;M343</f>
        <v>N342 ( WIRE 805 ) X6570.8186969634 Y1869.75917000691 G111</v>
      </c>
    </row>
    <row r="344" customFormat="false" ht="13.8" hidden="false" customHeight="false" outlineLevel="0" collapsed="false">
      <c r="D344" s="1" t="n">
        <f aca="false">D343+$B$6</f>
        <v>804</v>
      </c>
      <c r="G344" s="1" t="n">
        <f aca="false">$E$156</f>
        <v>6570.8186969634</v>
      </c>
      <c r="H344" s="1" t="n">
        <f aca="false">H343+5.75</f>
        <v>1875.50917000691</v>
      </c>
      <c r="I344" s="4" t="n">
        <v>343</v>
      </c>
      <c r="J344" s="1" t="str">
        <f aca="false">"( WIRE "&amp;D344&amp;" )"</f>
        <v>( WIRE 804 )</v>
      </c>
      <c r="K344" s="1" t="str">
        <f aca="false">"X"&amp;$G344</f>
        <v>X6570.8186969634</v>
      </c>
      <c r="L344" s="1" t="str">
        <f aca="false">"Y"&amp;H344</f>
        <v>Y1875.50917000691</v>
      </c>
      <c r="M344" s="1" t="str">
        <f aca="false">"G111"</f>
        <v>G111</v>
      </c>
      <c r="O344" s="4" t="str">
        <f aca="false">"N"&amp;I344&amp;" "&amp;J344&amp;" "&amp;K344&amp;" "&amp;L344&amp;" "&amp;M344</f>
        <v>N343 ( WIRE 804 ) X6570.8186969634 Y1875.50917000691 G111</v>
      </c>
    </row>
    <row r="345" customFormat="false" ht="13.8" hidden="false" customHeight="false" outlineLevel="0" collapsed="false">
      <c r="D345" s="1" t="n">
        <f aca="false">D344+$B$6</f>
        <v>803</v>
      </c>
      <c r="G345" s="1" t="n">
        <f aca="false">$E$156</f>
        <v>6570.8186969634</v>
      </c>
      <c r="H345" s="1" t="n">
        <f aca="false">H344+5.75</f>
        <v>1881.25917000691</v>
      </c>
      <c r="I345" s="1" t="n">
        <v>344</v>
      </c>
      <c r="J345" s="1" t="str">
        <f aca="false">"( WIRE "&amp;D345&amp;" )"</f>
        <v>( WIRE 803 )</v>
      </c>
      <c r="K345" s="1" t="str">
        <f aca="false">"X"&amp;$G345</f>
        <v>X6570.8186969634</v>
      </c>
      <c r="L345" s="1" t="str">
        <f aca="false">"Y"&amp;H345</f>
        <v>Y1881.25917000691</v>
      </c>
      <c r="M345" s="1" t="str">
        <f aca="false">"G111"</f>
        <v>G111</v>
      </c>
      <c r="O345" s="4" t="str">
        <f aca="false">"N"&amp;I345&amp;" "&amp;J345&amp;" "&amp;K345&amp;" "&amp;L345&amp;" "&amp;M345</f>
        <v>N344 ( WIRE 803 ) X6570.8186969634 Y1881.25917000691 G111</v>
      </c>
    </row>
    <row r="346" customFormat="false" ht="13.8" hidden="false" customHeight="false" outlineLevel="0" collapsed="false">
      <c r="D346" s="1" t="n">
        <f aca="false">D345+$B$6</f>
        <v>802</v>
      </c>
      <c r="G346" s="1" t="n">
        <f aca="false">$E$156</f>
        <v>6570.8186969634</v>
      </c>
      <c r="H346" s="1" t="n">
        <f aca="false">H345+5.75</f>
        <v>1887.00917000691</v>
      </c>
      <c r="I346" s="4" t="n">
        <v>345</v>
      </c>
      <c r="J346" s="1" t="str">
        <f aca="false">"( WIRE "&amp;D346&amp;" )"</f>
        <v>( WIRE 802 )</v>
      </c>
      <c r="K346" s="1" t="str">
        <f aca="false">"X"&amp;$G346</f>
        <v>X6570.8186969634</v>
      </c>
      <c r="L346" s="1" t="str">
        <f aca="false">"Y"&amp;H346</f>
        <v>Y1887.00917000691</v>
      </c>
      <c r="M346" s="1" t="str">
        <f aca="false">"G111"</f>
        <v>G111</v>
      </c>
      <c r="O346" s="4" t="str">
        <f aca="false">"N"&amp;I346&amp;" "&amp;J346&amp;" "&amp;K346&amp;" "&amp;L346&amp;" "&amp;M346</f>
        <v>N345 ( WIRE 802 ) X6570.8186969634 Y1887.00917000691 G111</v>
      </c>
    </row>
    <row r="347" customFormat="false" ht="13.8" hidden="false" customHeight="false" outlineLevel="0" collapsed="false">
      <c r="D347" s="1" t="n">
        <f aca="false">D346+$B$6</f>
        <v>801</v>
      </c>
      <c r="G347" s="1" t="n">
        <f aca="false">$E$156</f>
        <v>6570.8186969634</v>
      </c>
      <c r="H347" s="1" t="n">
        <f aca="false">H346+5.75</f>
        <v>1892.75917000691</v>
      </c>
      <c r="I347" s="1" t="n">
        <v>346</v>
      </c>
      <c r="J347" s="1" t="str">
        <f aca="false">"( WIRE "&amp;D347&amp;" )"</f>
        <v>( WIRE 801 )</v>
      </c>
      <c r="K347" s="1" t="str">
        <f aca="false">"X"&amp;$G347</f>
        <v>X6570.8186969634</v>
      </c>
      <c r="L347" s="1" t="str">
        <f aca="false">"Y"&amp;H347</f>
        <v>Y1892.75917000691</v>
      </c>
      <c r="M347" s="1" t="str">
        <f aca="false">"G111"</f>
        <v>G111</v>
      </c>
      <c r="O347" s="4" t="str">
        <f aca="false">"N"&amp;I347&amp;" "&amp;J347&amp;" "&amp;K347&amp;" "&amp;L347&amp;" "&amp;M347</f>
        <v>N346 ( WIRE 801 ) X6570.8186969634 Y1892.75917000691 G111</v>
      </c>
    </row>
    <row r="348" customFormat="false" ht="13.8" hidden="false" customHeight="false" outlineLevel="0" collapsed="false">
      <c r="D348" s="1" t="n">
        <f aca="false">D347+$B$6</f>
        <v>800</v>
      </c>
      <c r="G348" s="1" t="n">
        <f aca="false">$E$156</f>
        <v>6570.8186969634</v>
      </c>
      <c r="H348" s="1" t="n">
        <f aca="false">H347+5.75</f>
        <v>1898.50917000691</v>
      </c>
      <c r="I348" s="4" t="n">
        <v>347</v>
      </c>
      <c r="J348" s="1" t="str">
        <f aca="false">"( WIRE "&amp;D348&amp;" )"</f>
        <v>( WIRE 800 )</v>
      </c>
      <c r="K348" s="1" t="str">
        <f aca="false">"X"&amp;$G348</f>
        <v>X6570.8186969634</v>
      </c>
      <c r="L348" s="1" t="str">
        <f aca="false">"Y"&amp;H348</f>
        <v>Y1898.50917000691</v>
      </c>
      <c r="M348" s="1" t="str">
        <f aca="false">"G111"</f>
        <v>G111</v>
      </c>
      <c r="O348" s="4" t="str">
        <f aca="false">"N"&amp;I348&amp;" "&amp;J348&amp;" "&amp;K348&amp;" "&amp;L348&amp;" "&amp;M348</f>
        <v>N347 ( WIRE 800 ) X6570.8186969634 Y1898.50917000691 G111</v>
      </c>
    </row>
    <row r="349" customFormat="false" ht="13.8" hidden="false" customHeight="false" outlineLevel="0" collapsed="false">
      <c r="D349" s="1" t="n">
        <f aca="false">D348+$B$6</f>
        <v>799</v>
      </c>
      <c r="G349" s="1" t="n">
        <f aca="false">$E$156</f>
        <v>6570.8186969634</v>
      </c>
      <c r="H349" s="1" t="n">
        <f aca="false">H348+5.75</f>
        <v>1904.25917000691</v>
      </c>
      <c r="I349" s="1" t="n">
        <v>348</v>
      </c>
      <c r="J349" s="1" t="str">
        <f aca="false">"( WIRE "&amp;D349&amp;" )"</f>
        <v>( WIRE 799 )</v>
      </c>
      <c r="K349" s="1" t="str">
        <f aca="false">"X"&amp;$G349</f>
        <v>X6570.8186969634</v>
      </c>
      <c r="L349" s="1" t="str">
        <f aca="false">"Y"&amp;H349</f>
        <v>Y1904.25917000691</v>
      </c>
      <c r="M349" s="1" t="str">
        <f aca="false">"G111"</f>
        <v>G111</v>
      </c>
      <c r="O349" s="4" t="str">
        <f aca="false">"N"&amp;I349&amp;" "&amp;J349&amp;" "&amp;K349&amp;" "&amp;L349&amp;" "&amp;M349</f>
        <v>N348 ( WIRE 799 ) X6570.8186969634 Y1904.25917000691 G111</v>
      </c>
    </row>
    <row r="350" customFormat="false" ht="13.8" hidden="false" customHeight="false" outlineLevel="0" collapsed="false">
      <c r="D350" s="1" t="n">
        <f aca="false">D349+$B$6</f>
        <v>798</v>
      </c>
      <c r="G350" s="1" t="n">
        <f aca="false">$E$156</f>
        <v>6570.8186969634</v>
      </c>
      <c r="H350" s="1" t="n">
        <f aca="false">H349+5.75</f>
        <v>1910.00917000691</v>
      </c>
      <c r="I350" s="4" t="n">
        <v>349</v>
      </c>
      <c r="J350" s="1" t="str">
        <f aca="false">"( WIRE "&amp;D350&amp;" )"</f>
        <v>( WIRE 798 )</v>
      </c>
      <c r="K350" s="1" t="str">
        <f aca="false">"X"&amp;$G350</f>
        <v>X6570.8186969634</v>
      </c>
      <c r="L350" s="1" t="str">
        <f aca="false">"Y"&amp;H350</f>
        <v>Y1910.00917000691</v>
      </c>
      <c r="M350" s="1" t="str">
        <f aca="false">"G111"</f>
        <v>G111</v>
      </c>
      <c r="O350" s="4" t="str">
        <f aca="false">"N"&amp;I350&amp;" "&amp;J350&amp;" "&amp;K350&amp;" "&amp;L350&amp;" "&amp;M350</f>
        <v>N349 ( WIRE 798 ) X6570.8186969634 Y1910.00917000691 G111</v>
      </c>
    </row>
    <row r="351" customFormat="false" ht="13.8" hidden="false" customHeight="false" outlineLevel="0" collapsed="false">
      <c r="D351" s="1" t="n">
        <f aca="false">D350+$B$6</f>
        <v>797</v>
      </c>
      <c r="G351" s="1" t="n">
        <f aca="false">$E$156</f>
        <v>6570.8186969634</v>
      </c>
      <c r="H351" s="1" t="n">
        <f aca="false">H350+5.75</f>
        <v>1915.75917000691</v>
      </c>
      <c r="I351" s="1" t="n">
        <v>350</v>
      </c>
      <c r="J351" s="1" t="str">
        <f aca="false">"( WIRE "&amp;D351&amp;" )"</f>
        <v>( WIRE 797 )</v>
      </c>
      <c r="K351" s="1" t="str">
        <f aca="false">"X"&amp;$G351</f>
        <v>X6570.8186969634</v>
      </c>
      <c r="L351" s="1" t="str">
        <f aca="false">"Y"&amp;H351</f>
        <v>Y1915.75917000691</v>
      </c>
      <c r="M351" s="1" t="str">
        <f aca="false">"G111"</f>
        <v>G111</v>
      </c>
      <c r="O351" s="4" t="str">
        <f aca="false">"N"&amp;I351&amp;" "&amp;J351&amp;" "&amp;K351&amp;" "&amp;L351&amp;" "&amp;M351</f>
        <v>N350 ( WIRE 797 ) X6570.8186969634 Y1915.75917000691 G111</v>
      </c>
    </row>
    <row r="352" customFormat="false" ht="13.8" hidden="false" customHeight="false" outlineLevel="0" collapsed="false">
      <c r="D352" s="1" t="n">
        <f aca="false">D351+$B$6</f>
        <v>796</v>
      </c>
      <c r="G352" s="1" t="n">
        <f aca="false">$E$156</f>
        <v>6570.8186969634</v>
      </c>
      <c r="H352" s="1" t="n">
        <f aca="false">H351+5.75</f>
        <v>1921.50917000691</v>
      </c>
      <c r="I352" s="4" t="n">
        <v>351</v>
      </c>
      <c r="J352" s="1" t="str">
        <f aca="false">"( WIRE "&amp;D352&amp;" )"</f>
        <v>( WIRE 796 )</v>
      </c>
      <c r="K352" s="1" t="str">
        <f aca="false">"X"&amp;$G352</f>
        <v>X6570.8186969634</v>
      </c>
      <c r="L352" s="1" t="str">
        <f aca="false">"Y"&amp;H352</f>
        <v>Y1921.50917000691</v>
      </c>
      <c r="M352" s="1" t="str">
        <f aca="false">"G111"</f>
        <v>G111</v>
      </c>
      <c r="O352" s="4" t="str">
        <f aca="false">"N"&amp;I352&amp;" "&amp;J352&amp;" "&amp;K352&amp;" "&amp;L352&amp;" "&amp;M352</f>
        <v>N351 ( WIRE 796 ) X6570.8186969634 Y1921.50917000691 G111</v>
      </c>
    </row>
    <row r="353" customFormat="false" ht="13.8" hidden="false" customHeight="false" outlineLevel="0" collapsed="false">
      <c r="D353" s="1" t="n">
        <f aca="false">D352+$B$6</f>
        <v>795</v>
      </c>
      <c r="G353" s="1" t="n">
        <f aca="false">$E$156</f>
        <v>6570.8186969634</v>
      </c>
      <c r="H353" s="1" t="n">
        <f aca="false">H352+5.75</f>
        <v>1927.25917000691</v>
      </c>
      <c r="I353" s="1" t="n">
        <v>352</v>
      </c>
      <c r="J353" s="1" t="str">
        <f aca="false">"( WIRE "&amp;D353&amp;" )"</f>
        <v>( WIRE 795 )</v>
      </c>
      <c r="K353" s="1" t="str">
        <f aca="false">"X"&amp;$G353</f>
        <v>X6570.8186969634</v>
      </c>
      <c r="L353" s="1" t="str">
        <f aca="false">"Y"&amp;H353</f>
        <v>Y1927.25917000691</v>
      </c>
      <c r="M353" s="1" t="str">
        <f aca="false">"G111"</f>
        <v>G111</v>
      </c>
      <c r="O353" s="4" t="str">
        <f aca="false">"N"&amp;I353&amp;" "&amp;J353&amp;" "&amp;K353&amp;" "&amp;L353&amp;" "&amp;M353</f>
        <v>N352 ( WIRE 795 ) X6570.8186969634 Y1927.25917000691 G111</v>
      </c>
    </row>
    <row r="354" customFormat="false" ht="13.8" hidden="false" customHeight="false" outlineLevel="0" collapsed="false">
      <c r="D354" s="1" t="n">
        <f aca="false">D353+$B$6</f>
        <v>794</v>
      </c>
      <c r="G354" s="1" t="n">
        <f aca="false">$E$156</f>
        <v>6570.8186969634</v>
      </c>
      <c r="H354" s="1" t="n">
        <f aca="false">H353+5.75</f>
        <v>1933.00917000691</v>
      </c>
      <c r="I354" s="4" t="n">
        <v>353</v>
      </c>
      <c r="J354" s="1" t="str">
        <f aca="false">"( WIRE "&amp;D354&amp;" )"</f>
        <v>( WIRE 794 )</v>
      </c>
      <c r="K354" s="1" t="str">
        <f aca="false">"X"&amp;$G354</f>
        <v>X6570.8186969634</v>
      </c>
      <c r="L354" s="1" t="str">
        <f aca="false">"Y"&amp;H354</f>
        <v>Y1933.00917000691</v>
      </c>
      <c r="M354" s="1" t="str">
        <f aca="false">"G111"</f>
        <v>G111</v>
      </c>
      <c r="O354" s="4" t="str">
        <f aca="false">"N"&amp;I354&amp;" "&amp;J354&amp;" "&amp;K354&amp;" "&amp;L354&amp;" "&amp;M354</f>
        <v>N353 ( WIRE 794 ) X6570.8186969634 Y1933.00917000691 G111</v>
      </c>
    </row>
    <row r="355" customFormat="false" ht="13.8" hidden="false" customHeight="false" outlineLevel="0" collapsed="false">
      <c r="D355" s="1" t="n">
        <f aca="false">D354+$B$6</f>
        <v>793</v>
      </c>
      <c r="G355" s="1" t="n">
        <f aca="false">$E$156</f>
        <v>6570.8186969634</v>
      </c>
      <c r="H355" s="1" t="n">
        <f aca="false">H354+5.75</f>
        <v>1938.75917000691</v>
      </c>
      <c r="I355" s="1" t="n">
        <v>354</v>
      </c>
      <c r="J355" s="1" t="str">
        <f aca="false">"( WIRE "&amp;D355&amp;" )"</f>
        <v>( WIRE 793 )</v>
      </c>
      <c r="K355" s="1" t="str">
        <f aca="false">"X"&amp;$G355</f>
        <v>X6570.8186969634</v>
      </c>
      <c r="L355" s="1" t="str">
        <f aca="false">"Y"&amp;H355</f>
        <v>Y1938.75917000691</v>
      </c>
      <c r="M355" s="1" t="str">
        <f aca="false">"G111"</f>
        <v>G111</v>
      </c>
      <c r="O355" s="4" t="str">
        <f aca="false">"N"&amp;I355&amp;" "&amp;J355&amp;" "&amp;K355&amp;" "&amp;L355&amp;" "&amp;M355</f>
        <v>N354 ( WIRE 793 ) X6570.8186969634 Y1938.75917000691 G111</v>
      </c>
    </row>
    <row r="356" customFormat="false" ht="13.8" hidden="false" customHeight="false" outlineLevel="0" collapsed="false">
      <c r="D356" s="1" t="n">
        <f aca="false">D355+$B$6</f>
        <v>792</v>
      </c>
      <c r="G356" s="1" t="n">
        <f aca="false">$E$156</f>
        <v>6570.8186969634</v>
      </c>
      <c r="H356" s="1" t="n">
        <f aca="false">H355+5.75</f>
        <v>1944.50917000691</v>
      </c>
      <c r="I356" s="4" t="n">
        <v>355</v>
      </c>
      <c r="J356" s="1" t="str">
        <f aca="false">"( WIRE "&amp;D356&amp;" )"</f>
        <v>( WIRE 792 )</v>
      </c>
      <c r="K356" s="1" t="str">
        <f aca="false">"X"&amp;$G356</f>
        <v>X6570.8186969634</v>
      </c>
      <c r="L356" s="1" t="str">
        <f aca="false">"Y"&amp;H356</f>
        <v>Y1944.50917000691</v>
      </c>
      <c r="M356" s="1" t="str">
        <f aca="false">"G111"</f>
        <v>G111</v>
      </c>
      <c r="O356" s="4" t="str">
        <f aca="false">"N"&amp;I356&amp;" "&amp;J356&amp;" "&amp;K356&amp;" "&amp;L356&amp;" "&amp;M356</f>
        <v>N355 ( WIRE 792 ) X6570.8186969634 Y1944.50917000691 G111</v>
      </c>
    </row>
    <row r="357" customFormat="false" ht="13.8" hidden="false" customHeight="false" outlineLevel="0" collapsed="false">
      <c r="D357" s="1" t="n">
        <f aca="false">D356+$B$6</f>
        <v>791</v>
      </c>
      <c r="G357" s="1" t="n">
        <f aca="false">$E$156</f>
        <v>6570.8186969634</v>
      </c>
      <c r="H357" s="1" t="n">
        <f aca="false">H356+5.75</f>
        <v>1950.25917000691</v>
      </c>
      <c r="I357" s="1" t="n">
        <v>356</v>
      </c>
      <c r="J357" s="1" t="str">
        <f aca="false">"( WIRE "&amp;D357&amp;" )"</f>
        <v>( WIRE 791 )</v>
      </c>
      <c r="K357" s="1" t="str">
        <f aca="false">"X"&amp;$G357</f>
        <v>X6570.8186969634</v>
      </c>
      <c r="L357" s="1" t="str">
        <f aca="false">"Y"&amp;H357</f>
        <v>Y1950.25917000691</v>
      </c>
      <c r="M357" s="1" t="str">
        <f aca="false">"G111"</f>
        <v>G111</v>
      </c>
      <c r="O357" s="4" t="str">
        <f aca="false">"N"&amp;I357&amp;" "&amp;J357&amp;" "&amp;K357&amp;" "&amp;L357&amp;" "&amp;M357</f>
        <v>N356 ( WIRE 791 ) X6570.8186969634 Y1950.25917000691 G111</v>
      </c>
    </row>
    <row r="358" customFormat="false" ht="13.8" hidden="false" customHeight="false" outlineLevel="0" collapsed="false">
      <c r="D358" s="1" t="n">
        <f aca="false">D357+$B$6</f>
        <v>790</v>
      </c>
      <c r="G358" s="1" t="n">
        <f aca="false">$E$156</f>
        <v>6570.8186969634</v>
      </c>
      <c r="H358" s="1" t="n">
        <f aca="false">H357+5.75</f>
        <v>1956.00917000691</v>
      </c>
      <c r="I358" s="4" t="n">
        <v>357</v>
      </c>
      <c r="J358" s="1" t="str">
        <f aca="false">"( WIRE "&amp;D358&amp;" )"</f>
        <v>( WIRE 790 )</v>
      </c>
      <c r="K358" s="1" t="str">
        <f aca="false">"X"&amp;$G358</f>
        <v>X6570.8186969634</v>
      </c>
      <c r="L358" s="1" t="str">
        <f aca="false">"Y"&amp;H358</f>
        <v>Y1956.00917000691</v>
      </c>
      <c r="M358" s="1" t="str">
        <f aca="false">"G111"</f>
        <v>G111</v>
      </c>
      <c r="O358" s="4" t="str">
        <f aca="false">"N"&amp;I358&amp;" "&amp;J358&amp;" "&amp;K358&amp;" "&amp;L358&amp;" "&amp;M358</f>
        <v>N357 ( WIRE 790 ) X6570.8186969634 Y1956.00917000691 G111</v>
      </c>
    </row>
    <row r="359" customFormat="false" ht="13.8" hidden="false" customHeight="false" outlineLevel="0" collapsed="false">
      <c r="D359" s="1" t="n">
        <f aca="false">D358+$B$6</f>
        <v>789</v>
      </c>
      <c r="G359" s="1" t="n">
        <f aca="false">$E$156</f>
        <v>6570.8186969634</v>
      </c>
      <c r="H359" s="1" t="n">
        <f aca="false">H358+5.75</f>
        <v>1961.75917000691</v>
      </c>
      <c r="I359" s="1" t="n">
        <v>358</v>
      </c>
      <c r="J359" s="1" t="str">
        <f aca="false">"( WIRE "&amp;D359&amp;" )"</f>
        <v>( WIRE 789 )</v>
      </c>
      <c r="K359" s="1" t="str">
        <f aca="false">"X"&amp;$G359</f>
        <v>X6570.8186969634</v>
      </c>
      <c r="L359" s="1" t="str">
        <f aca="false">"Y"&amp;H359</f>
        <v>Y1961.75917000691</v>
      </c>
      <c r="M359" s="1" t="str">
        <f aca="false">"G111"</f>
        <v>G111</v>
      </c>
      <c r="O359" s="4" t="str">
        <f aca="false">"N"&amp;I359&amp;" "&amp;J359&amp;" "&amp;K359&amp;" "&amp;L359&amp;" "&amp;M359</f>
        <v>N358 ( WIRE 789 ) X6570.8186969634 Y1961.75917000691 G111</v>
      </c>
    </row>
    <row r="360" customFormat="false" ht="13.8" hidden="false" customHeight="false" outlineLevel="0" collapsed="false">
      <c r="D360" s="1" t="n">
        <f aca="false">D359+$B$6</f>
        <v>788</v>
      </c>
      <c r="G360" s="1" t="n">
        <f aca="false">$E$156</f>
        <v>6570.8186969634</v>
      </c>
      <c r="H360" s="1" t="n">
        <f aca="false">H359+5.75</f>
        <v>1967.50917000691</v>
      </c>
      <c r="I360" s="4" t="n">
        <v>359</v>
      </c>
      <c r="J360" s="1" t="str">
        <f aca="false">"( WIRE "&amp;D360&amp;" )"</f>
        <v>( WIRE 788 )</v>
      </c>
      <c r="K360" s="1" t="str">
        <f aca="false">"X"&amp;$G360</f>
        <v>X6570.8186969634</v>
      </c>
      <c r="L360" s="1" t="str">
        <f aca="false">"Y"&amp;H360</f>
        <v>Y1967.50917000691</v>
      </c>
      <c r="M360" s="1" t="str">
        <f aca="false">"G111"</f>
        <v>G111</v>
      </c>
      <c r="O360" s="4" t="str">
        <f aca="false">"N"&amp;I360&amp;" "&amp;J360&amp;" "&amp;K360&amp;" "&amp;L360&amp;" "&amp;M360</f>
        <v>N359 ( WIRE 788 ) X6570.8186969634 Y1967.50917000691 G111</v>
      </c>
    </row>
    <row r="361" customFormat="false" ht="13.8" hidden="false" customHeight="false" outlineLevel="0" collapsed="false">
      <c r="D361" s="1" t="n">
        <f aca="false">D360+$B$6</f>
        <v>787</v>
      </c>
      <c r="G361" s="1" t="n">
        <f aca="false">$E$156</f>
        <v>6570.8186969634</v>
      </c>
      <c r="H361" s="1" t="n">
        <f aca="false">H360+5.75</f>
        <v>1973.25917000691</v>
      </c>
      <c r="I361" s="1" t="n">
        <v>360</v>
      </c>
      <c r="J361" s="1" t="str">
        <f aca="false">"( WIRE "&amp;D361&amp;" )"</f>
        <v>( WIRE 787 )</v>
      </c>
      <c r="K361" s="1" t="str">
        <f aca="false">"X"&amp;$G361</f>
        <v>X6570.8186969634</v>
      </c>
      <c r="L361" s="1" t="str">
        <f aca="false">"Y"&amp;H361</f>
        <v>Y1973.25917000691</v>
      </c>
      <c r="M361" s="1" t="str">
        <f aca="false">"G111"</f>
        <v>G111</v>
      </c>
      <c r="O361" s="4" t="str">
        <f aca="false">"N"&amp;I361&amp;" "&amp;J361&amp;" "&amp;K361&amp;" "&amp;L361&amp;" "&amp;M361</f>
        <v>N360 ( WIRE 787 ) X6570.8186969634 Y1973.25917000691 G111</v>
      </c>
    </row>
    <row r="362" customFormat="false" ht="13.8" hidden="false" customHeight="false" outlineLevel="0" collapsed="false">
      <c r="D362" s="1" t="n">
        <f aca="false">D361+$B$6</f>
        <v>786</v>
      </c>
      <c r="G362" s="1" t="n">
        <f aca="false">$E$156</f>
        <v>6570.8186969634</v>
      </c>
      <c r="H362" s="1" t="n">
        <f aca="false">H361+5.75</f>
        <v>1979.00917000691</v>
      </c>
      <c r="I362" s="4" t="n">
        <v>361</v>
      </c>
      <c r="J362" s="1" t="str">
        <f aca="false">"( WIRE "&amp;D362&amp;" )"</f>
        <v>( WIRE 786 )</v>
      </c>
      <c r="K362" s="1" t="str">
        <f aca="false">"X"&amp;$G362</f>
        <v>X6570.8186969634</v>
      </c>
      <c r="L362" s="1" t="str">
        <f aca="false">"Y"&amp;H362</f>
        <v>Y1979.00917000691</v>
      </c>
      <c r="M362" s="1" t="str">
        <f aca="false">"G111"</f>
        <v>G111</v>
      </c>
      <c r="O362" s="4" t="str">
        <f aca="false">"N"&amp;I362&amp;" "&amp;J362&amp;" "&amp;K362&amp;" "&amp;L362&amp;" "&amp;M362</f>
        <v>N361 ( WIRE 786 ) X6570.8186969634 Y1979.00917000691 G111</v>
      </c>
    </row>
    <row r="363" customFormat="false" ht="13.8" hidden="false" customHeight="false" outlineLevel="0" collapsed="false">
      <c r="D363" s="1" t="n">
        <f aca="false">D362+$B$6</f>
        <v>785</v>
      </c>
      <c r="G363" s="1" t="n">
        <f aca="false">$E$156</f>
        <v>6570.8186969634</v>
      </c>
      <c r="H363" s="1" t="n">
        <f aca="false">H362+5.75</f>
        <v>1984.75917000691</v>
      </c>
      <c r="I363" s="1" t="n">
        <v>362</v>
      </c>
      <c r="J363" s="1" t="str">
        <f aca="false">"( WIRE "&amp;D363&amp;" )"</f>
        <v>( WIRE 785 )</v>
      </c>
      <c r="K363" s="1" t="str">
        <f aca="false">"X"&amp;$G363</f>
        <v>X6570.8186969634</v>
      </c>
      <c r="L363" s="1" t="str">
        <f aca="false">"Y"&amp;H363</f>
        <v>Y1984.75917000691</v>
      </c>
      <c r="M363" s="1" t="str">
        <f aca="false">"G111"</f>
        <v>G111</v>
      </c>
      <c r="O363" s="4" t="str">
        <f aca="false">"N"&amp;I363&amp;" "&amp;J363&amp;" "&amp;K363&amp;" "&amp;L363&amp;" "&amp;M363</f>
        <v>N362 ( WIRE 785 ) X6570.8186969634 Y1984.75917000691 G111</v>
      </c>
    </row>
    <row r="364" customFormat="false" ht="13.8" hidden="false" customHeight="false" outlineLevel="0" collapsed="false">
      <c r="D364" s="1" t="n">
        <f aca="false">D363+$B$6</f>
        <v>784</v>
      </c>
      <c r="G364" s="1" t="n">
        <f aca="false">$E$156</f>
        <v>6570.8186969634</v>
      </c>
      <c r="H364" s="1" t="n">
        <f aca="false">H363+5.75</f>
        <v>1990.50917000691</v>
      </c>
      <c r="I364" s="4" t="n">
        <v>363</v>
      </c>
      <c r="J364" s="1" t="str">
        <f aca="false">"( WIRE "&amp;D364&amp;" )"</f>
        <v>( WIRE 784 )</v>
      </c>
      <c r="K364" s="1" t="str">
        <f aca="false">"X"&amp;$G364</f>
        <v>X6570.8186969634</v>
      </c>
      <c r="L364" s="1" t="str">
        <f aca="false">"Y"&amp;H364</f>
        <v>Y1990.50917000691</v>
      </c>
      <c r="M364" s="1" t="str">
        <f aca="false">"G111"</f>
        <v>G111</v>
      </c>
      <c r="O364" s="4" t="str">
        <f aca="false">"N"&amp;I364&amp;" "&amp;J364&amp;" "&amp;K364&amp;" "&amp;L364&amp;" "&amp;M364</f>
        <v>N363 ( WIRE 784 ) X6570.8186969634 Y1990.50917000691 G111</v>
      </c>
    </row>
    <row r="365" customFormat="false" ht="13.8" hidden="false" customHeight="false" outlineLevel="0" collapsed="false">
      <c r="D365" s="1" t="n">
        <f aca="false">D364+$B$6</f>
        <v>783</v>
      </c>
      <c r="G365" s="1" t="n">
        <f aca="false">$E$156</f>
        <v>6570.8186969634</v>
      </c>
      <c r="H365" s="1" t="n">
        <f aca="false">H364+5.75</f>
        <v>1996.25917000691</v>
      </c>
      <c r="I365" s="1" t="n">
        <v>364</v>
      </c>
      <c r="J365" s="1" t="str">
        <f aca="false">"( WIRE "&amp;D365&amp;" )"</f>
        <v>( WIRE 783 )</v>
      </c>
      <c r="K365" s="1" t="str">
        <f aca="false">"X"&amp;$G365</f>
        <v>X6570.8186969634</v>
      </c>
      <c r="L365" s="1" t="str">
        <f aca="false">"Y"&amp;H365</f>
        <v>Y1996.25917000691</v>
      </c>
      <c r="M365" s="1" t="str">
        <f aca="false">"G111"</f>
        <v>G111</v>
      </c>
      <c r="O365" s="4" t="str">
        <f aca="false">"N"&amp;I365&amp;" "&amp;J365&amp;" "&amp;K365&amp;" "&amp;L365&amp;" "&amp;M365</f>
        <v>N364 ( WIRE 783 ) X6570.8186969634 Y1996.25917000691 G111</v>
      </c>
    </row>
    <row r="366" customFormat="false" ht="13.8" hidden="false" customHeight="false" outlineLevel="0" collapsed="false">
      <c r="D366" s="1" t="n">
        <f aca="false">D365+$B$6</f>
        <v>782</v>
      </c>
      <c r="G366" s="1" t="n">
        <f aca="false">$E$156</f>
        <v>6570.8186969634</v>
      </c>
      <c r="H366" s="1" t="n">
        <f aca="false">H365+5.75</f>
        <v>2002.00917000691</v>
      </c>
      <c r="I366" s="4" t="n">
        <v>365</v>
      </c>
      <c r="J366" s="1" t="str">
        <f aca="false">"( WIRE "&amp;D366&amp;" )"</f>
        <v>( WIRE 782 )</v>
      </c>
      <c r="K366" s="1" t="str">
        <f aca="false">"X"&amp;$G366</f>
        <v>X6570.8186969634</v>
      </c>
      <c r="L366" s="1" t="str">
        <f aca="false">"Y"&amp;H366</f>
        <v>Y2002.00917000691</v>
      </c>
      <c r="M366" s="1" t="str">
        <f aca="false">"G111"</f>
        <v>G111</v>
      </c>
      <c r="O366" s="4" t="str">
        <f aca="false">"N"&amp;I366&amp;" "&amp;J366&amp;" "&amp;K366&amp;" "&amp;L366&amp;" "&amp;M366</f>
        <v>N365 ( WIRE 782 ) X6570.8186969634 Y2002.00917000691 G111</v>
      </c>
    </row>
    <row r="367" customFormat="false" ht="13.8" hidden="false" customHeight="false" outlineLevel="0" collapsed="false">
      <c r="D367" s="1" t="n">
        <f aca="false">D366+$B$6</f>
        <v>781</v>
      </c>
      <c r="G367" s="1" t="n">
        <f aca="false">$E$156</f>
        <v>6570.8186969634</v>
      </c>
      <c r="H367" s="1" t="n">
        <f aca="false">H366+5.75</f>
        <v>2007.75917000691</v>
      </c>
      <c r="I367" s="1" t="n">
        <v>366</v>
      </c>
      <c r="J367" s="1" t="str">
        <f aca="false">"( WIRE "&amp;D367&amp;" )"</f>
        <v>( WIRE 781 )</v>
      </c>
      <c r="K367" s="1" t="str">
        <f aca="false">"X"&amp;$G367</f>
        <v>X6570.8186969634</v>
      </c>
      <c r="L367" s="1" t="str">
        <f aca="false">"Y"&amp;H367</f>
        <v>Y2007.75917000691</v>
      </c>
      <c r="M367" s="1" t="str">
        <f aca="false">"G111"</f>
        <v>G111</v>
      </c>
      <c r="O367" s="4" t="str">
        <f aca="false">"N"&amp;I367&amp;" "&amp;J367&amp;" "&amp;K367&amp;" "&amp;L367&amp;" "&amp;M367</f>
        <v>N366 ( WIRE 781 ) X6570.8186969634 Y2007.75917000691 G111</v>
      </c>
    </row>
    <row r="368" customFormat="false" ht="13.8" hidden="false" customHeight="false" outlineLevel="0" collapsed="false">
      <c r="D368" s="1" t="n">
        <f aca="false">D367+$B$6</f>
        <v>780</v>
      </c>
      <c r="G368" s="1" t="n">
        <f aca="false">$E$156</f>
        <v>6570.8186969634</v>
      </c>
      <c r="H368" s="1" t="n">
        <f aca="false">H367+5.75</f>
        <v>2013.50917000691</v>
      </c>
      <c r="I368" s="4" t="n">
        <v>367</v>
      </c>
      <c r="J368" s="1" t="str">
        <f aca="false">"( WIRE "&amp;D368&amp;" )"</f>
        <v>( WIRE 780 )</v>
      </c>
      <c r="K368" s="1" t="str">
        <f aca="false">"X"&amp;$G368</f>
        <v>X6570.8186969634</v>
      </c>
      <c r="L368" s="1" t="str">
        <f aca="false">"Y"&amp;H368</f>
        <v>Y2013.50917000691</v>
      </c>
      <c r="M368" s="1" t="str">
        <f aca="false">"G111"</f>
        <v>G111</v>
      </c>
      <c r="O368" s="4" t="str">
        <f aca="false">"N"&amp;I368&amp;" "&amp;J368&amp;" "&amp;K368&amp;" "&amp;L368&amp;" "&amp;M368</f>
        <v>N367 ( WIRE 780 ) X6570.8186969634 Y2013.50917000691 G111</v>
      </c>
    </row>
    <row r="369" customFormat="false" ht="13.8" hidden="false" customHeight="false" outlineLevel="0" collapsed="false">
      <c r="D369" s="1" t="n">
        <f aca="false">D368+$B$6</f>
        <v>779</v>
      </c>
      <c r="G369" s="1" t="n">
        <f aca="false">$E$156</f>
        <v>6570.8186969634</v>
      </c>
      <c r="H369" s="1" t="n">
        <f aca="false">H368+5.75</f>
        <v>2019.25917000691</v>
      </c>
      <c r="I369" s="1" t="n">
        <v>368</v>
      </c>
      <c r="J369" s="1" t="str">
        <f aca="false">"( WIRE "&amp;D369&amp;" )"</f>
        <v>( WIRE 779 )</v>
      </c>
      <c r="K369" s="1" t="str">
        <f aca="false">"X"&amp;$G369</f>
        <v>X6570.8186969634</v>
      </c>
      <c r="L369" s="1" t="str">
        <f aca="false">"Y"&amp;H369</f>
        <v>Y2019.25917000691</v>
      </c>
      <c r="M369" s="1" t="str">
        <f aca="false">"G111"</f>
        <v>G111</v>
      </c>
      <c r="O369" s="4" t="str">
        <f aca="false">"N"&amp;I369&amp;" "&amp;J369&amp;" "&amp;K369&amp;" "&amp;L369&amp;" "&amp;M369</f>
        <v>N368 ( WIRE 779 ) X6570.8186969634 Y2019.25917000691 G111</v>
      </c>
    </row>
    <row r="370" customFormat="false" ht="13.8" hidden="false" customHeight="false" outlineLevel="0" collapsed="false">
      <c r="D370" s="1" t="n">
        <f aca="false">D369+$B$6</f>
        <v>778</v>
      </c>
      <c r="G370" s="1" t="n">
        <f aca="false">$E$156</f>
        <v>6570.8186969634</v>
      </c>
      <c r="H370" s="1" t="n">
        <f aca="false">H369+5.75</f>
        <v>2025.00917000691</v>
      </c>
      <c r="I370" s="4" t="n">
        <v>369</v>
      </c>
      <c r="J370" s="1" t="str">
        <f aca="false">"( WIRE "&amp;D370&amp;" )"</f>
        <v>( WIRE 778 )</v>
      </c>
      <c r="K370" s="1" t="str">
        <f aca="false">"X"&amp;$G370</f>
        <v>X6570.8186969634</v>
      </c>
      <c r="L370" s="1" t="str">
        <f aca="false">"Y"&amp;H370</f>
        <v>Y2025.00917000691</v>
      </c>
      <c r="M370" s="1" t="str">
        <f aca="false">"G111"</f>
        <v>G111</v>
      </c>
      <c r="O370" s="4" t="str">
        <f aca="false">"N"&amp;I370&amp;" "&amp;J370&amp;" "&amp;K370&amp;" "&amp;L370&amp;" "&amp;M370</f>
        <v>N369 ( WIRE 778 ) X6570.8186969634 Y2025.00917000691 G111</v>
      </c>
    </row>
    <row r="371" customFormat="false" ht="13.8" hidden="false" customHeight="false" outlineLevel="0" collapsed="false">
      <c r="D371" s="1" t="n">
        <f aca="false">D370+$B$6</f>
        <v>777</v>
      </c>
      <c r="G371" s="1" t="n">
        <f aca="false">$E$156</f>
        <v>6570.8186969634</v>
      </c>
      <c r="H371" s="1" t="n">
        <f aca="false">H370+5.75</f>
        <v>2030.75917000691</v>
      </c>
      <c r="I371" s="1" t="n">
        <v>370</v>
      </c>
      <c r="J371" s="1" t="str">
        <f aca="false">"( WIRE "&amp;D371&amp;" )"</f>
        <v>( WIRE 777 )</v>
      </c>
      <c r="K371" s="1" t="str">
        <f aca="false">"X"&amp;$G371</f>
        <v>X6570.8186969634</v>
      </c>
      <c r="L371" s="1" t="str">
        <f aca="false">"Y"&amp;H371</f>
        <v>Y2030.75917000691</v>
      </c>
      <c r="M371" s="1" t="str">
        <f aca="false">"G111"</f>
        <v>G111</v>
      </c>
      <c r="O371" s="4" t="str">
        <f aca="false">"N"&amp;I371&amp;" "&amp;J371&amp;" "&amp;K371&amp;" "&amp;L371&amp;" "&amp;M371</f>
        <v>N370 ( WIRE 777 ) X6570.8186969634 Y2030.75917000691 G111</v>
      </c>
    </row>
    <row r="372" customFormat="false" ht="13.8" hidden="false" customHeight="false" outlineLevel="0" collapsed="false">
      <c r="D372" s="1" t="n">
        <f aca="false">D371+$B$6</f>
        <v>776</v>
      </c>
      <c r="G372" s="1" t="n">
        <f aca="false">$E$156</f>
        <v>6570.8186969634</v>
      </c>
      <c r="H372" s="1" t="n">
        <f aca="false">H371+5.75</f>
        <v>2036.50917000691</v>
      </c>
      <c r="I372" s="4" t="n">
        <v>371</v>
      </c>
      <c r="J372" s="1" t="str">
        <f aca="false">"( WIRE "&amp;D372&amp;" )"</f>
        <v>( WIRE 776 )</v>
      </c>
      <c r="K372" s="1" t="str">
        <f aca="false">"X"&amp;$G372</f>
        <v>X6570.8186969634</v>
      </c>
      <c r="L372" s="1" t="str">
        <f aca="false">"Y"&amp;H372</f>
        <v>Y2036.50917000691</v>
      </c>
      <c r="M372" s="1" t="str">
        <f aca="false">"G111"</f>
        <v>G111</v>
      </c>
      <c r="O372" s="4" t="str">
        <f aca="false">"N"&amp;I372&amp;" "&amp;J372&amp;" "&amp;K372&amp;" "&amp;L372&amp;" "&amp;M372</f>
        <v>N371 ( WIRE 776 ) X6570.8186969634 Y2036.50917000691 G111</v>
      </c>
    </row>
    <row r="373" customFormat="false" ht="13.8" hidden="false" customHeight="false" outlineLevel="0" collapsed="false">
      <c r="D373" s="1" t="n">
        <f aca="false">D372+$B$6</f>
        <v>775</v>
      </c>
      <c r="G373" s="1" t="n">
        <f aca="false">$E$156</f>
        <v>6570.8186969634</v>
      </c>
      <c r="H373" s="1" t="n">
        <f aca="false">H372+5.75</f>
        <v>2042.25917000691</v>
      </c>
      <c r="I373" s="1" t="n">
        <v>372</v>
      </c>
      <c r="J373" s="1" t="str">
        <f aca="false">"( WIRE "&amp;D373&amp;" )"</f>
        <v>( WIRE 775 )</v>
      </c>
      <c r="K373" s="1" t="str">
        <f aca="false">"X"&amp;$G373</f>
        <v>X6570.8186969634</v>
      </c>
      <c r="L373" s="1" t="str">
        <f aca="false">"Y"&amp;H373</f>
        <v>Y2042.25917000691</v>
      </c>
      <c r="M373" s="1" t="str">
        <f aca="false">"G111"</f>
        <v>G111</v>
      </c>
      <c r="O373" s="4" t="str">
        <f aca="false">"N"&amp;I373&amp;" "&amp;J373&amp;" "&amp;K373&amp;" "&amp;L373&amp;" "&amp;M373</f>
        <v>N372 ( WIRE 775 ) X6570.8186969634 Y2042.25917000691 G111</v>
      </c>
    </row>
    <row r="374" customFormat="false" ht="13.8" hidden="false" customHeight="false" outlineLevel="0" collapsed="false">
      <c r="D374" s="1" t="n">
        <f aca="false">D373+$B$6</f>
        <v>774</v>
      </c>
      <c r="G374" s="1" t="n">
        <f aca="false">$E$156</f>
        <v>6570.8186969634</v>
      </c>
      <c r="H374" s="1" t="n">
        <f aca="false">H373+5.75</f>
        <v>2048.00917000691</v>
      </c>
      <c r="I374" s="4" t="n">
        <v>373</v>
      </c>
      <c r="J374" s="1" t="str">
        <f aca="false">"( WIRE "&amp;D374&amp;" )"</f>
        <v>( WIRE 774 )</v>
      </c>
      <c r="K374" s="1" t="str">
        <f aca="false">"X"&amp;$G374</f>
        <v>X6570.8186969634</v>
      </c>
      <c r="L374" s="1" t="str">
        <f aca="false">"Y"&amp;H374</f>
        <v>Y2048.00917000691</v>
      </c>
      <c r="M374" s="1" t="str">
        <f aca="false">"G111"</f>
        <v>G111</v>
      </c>
      <c r="O374" s="4" t="str">
        <f aca="false">"N"&amp;I374&amp;" "&amp;J374&amp;" "&amp;K374&amp;" "&amp;L374&amp;" "&amp;M374</f>
        <v>N373 ( WIRE 774 ) X6570.8186969634 Y2048.00917000691 G111</v>
      </c>
    </row>
    <row r="375" customFormat="false" ht="13.8" hidden="false" customHeight="false" outlineLevel="0" collapsed="false">
      <c r="D375" s="1" t="n">
        <f aca="false">D374+$B$6</f>
        <v>773</v>
      </c>
      <c r="G375" s="1" t="n">
        <f aca="false">$E$156</f>
        <v>6570.8186969634</v>
      </c>
      <c r="H375" s="1" t="n">
        <f aca="false">H374+5.75</f>
        <v>2053.75917000691</v>
      </c>
      <c r="I375" s="1" t="n">
        <v>374</v>
      </c>
      <c r="J375" s="1" t="str">
        <f aca="false">"( WIRE "&amp;D375&amp;" )"</f>
        <v>( WIRE 773 )</v>
      </c>
      <c r="K375" s="1" t="str">
        <f aca="false">"X"&amp;$G375</f>
        <v>X6570.8186969634</v>
      </c>
      <c r="L375" s="1" t="str">
        <f aca="false">"Y"&amp;H375</f>
        <v>Y2053.75917000691</v>
      </c>
      <c r="M375" s="1" t="str">
        <f aca="false">"G111"</f>
        <v>G111</v>
      </c>
      <c r="O375" s="4" t="str">
        <f aca="false">"N"&amp;I375&amp;" "&amp;J375&amp;" "&amp;K375&amp;" "&amp;L375&amp;" "&amp;M375</f>
        <v>N374 ( WIRE 773 ) X6570.8186969634 Y2053.75917000691 G111</v>
      </c>
    </row>
    <row r="376" customFormat="false" ht="13.8" hidden="false" customHeight="false" outlineLevel="0" collapsed="false">
      <c r="D376" s="1" t="n">
        <f aca="false">D375+$B$6</f>
        <v>772</v>
      </c>
      <c r="G376" s="1" t="n">
        <f aca="false">$E$156</f>
        <v>6570.8186969634</v>
      </c>
      <c r="H376" s="1" t="n">
        <f aca="false">H375+5.75</f>
        <v>2059.50917000691</v>
      </c>
      <c r="I376" s="4" t="n">
        <v>375</v>
      </c>
      <c r="J376" s="1" t="str">
        <f aca="false">"( WIRE "&amp;D376&amp;" )"</f>
        <v>( WIRE 772 )</v>
      </c>
      <c r="K376" s="1" t="str">
        <f aca="false">"X"&amp;$G376</f>
        <v>X6570.8186969634</v>
      </c>
      <c r="L376" s="1" t="str">
        <f aca="false">"Y"&amp;H376</f>
        <v>Y2059.50917000691</v>
      </c>
      <c r="M376" s="1" t="str">
        <f aca="false">"G111"</f>
        <v>G111</v>
      </c>
      <c r="O376" s="4" t="str">
        <f aca="false">"N"&amp;I376&amp;" "&amp;J376&amp;" "&amp;K376&amp;" "&amp;L376&amp;" "&amp;M376</f>
        <v>N375 ( WIRE 772 ) X6570.8186969634 Y2059.50917000691 G111</v>
      </c>
    </row>
    <row r="377" customFormat="false" ht="13.8" hidden="false" customHeight="false" outlineLevel="0" collapsed="false">
      <c r="D377" s="1" t="n">
        <f aca="false">D376+$B$6</f>
        <v>771</v>
      </c>
      <c r="G377" s="1" t="n">
        <f aca="false">$E$156</f>
        <v>6570.8186969634</v>
      </c>
      <c r="H377" s="1" t="n">
        <f aca="false">H376+5.75</f>
        <v>2065.25917000691</v>
      </c>
      <c r="I377" s="1" t="n">
        <v>376</v>
      </c>
      <c r="J377" s="1" t="str">
        <f aca="false">"( WIRE "&amp;D377&amp;" )"</f>
        <v>( WIRE 771 )</v>
      </c>
      <c r="K377" s="1" t="str">
        <f aca="false">"X"&amp;$G377</f>
        <v>X6570.8186969634</v>
      </c>
      <c r="L377" s="1" t="str">
        <f aca="false">"Y"&amp;H377</f>
        <v>Y2065.25917000691</v>
      </c>
      <c r="M377" s="1" t="str">
        <f aca="false">"G111"</f>
        <v>G111</v>
      </c>
      <c r="O377" s="4" t="str">
        <f aca="false">"N"&amp;I377&amp;" "&amp;J377&amp;" "&amp;K377&amp;" "&amp;L377&amp;" "&amp;M377</f>
        <v>N376 ( WIRE 771 ) X6570.8186969634 Y2065.25917000691 G111</v>
      </c>
    </row>
    <row r="378" customFormat="false" ht="13.8" hidden="false" customHeight="false" outlineLevel="0" collapsed="false">
      <c r="D378" s="1" t="n">
        <f aca="false">D377+$B$6</f>
        <v>770</v>
      </c>
      <c r="G378" s="1" t="n">
        <f aca="false">$E$156</f>
        <v>6570.8186969634</v>
      </c>
      <c r="H378" s="1" t="n">
        <f aca="false">H377+5.75</f>
        <v>2071.00917000691</v>
      </c>
      <c r="I378" s="4" t="n">
        <v>377</v>
      </c>
      <c r="J378" s="1" t="str">
        <f aca="false">"( WIRE "&amp;D378&amp;" )"</f>
        <v>( WIRE 770 )</v>
      </c>
      <c r="K378" s="1" t="str">
        <f aca="false">"X"&amp;$G378</f>
        <v>X6570.8186969634</v>
      </c>
      <c r="L378" s="1" t="str">
        <f aca="false">"Y"&amp;H378</f>
        <v>Y2071.00917000691</v>
      </c>
      <c r="M378" s="1" t="str">
        <f aca="false">"G111"</f>
        <v>G111</v>
      </c>
      <c r="O378" s="4" t="str">
        <f aca="false">"N"&amp;I378&amp;" "&amp;J378&amp;" "&amp;K378&amp;" "&amp;L378&amp;" "&amp;M378</f>
        <v>N377 ( WIRE 770 ) X6570.8186969634 Y2071.00917000691 G111</v>
      </c>
    </row>
    <row r="379" customFormat="false" ht="13.8" hidden="false" customHeight="false" outlineLevel="0" collapsed="false">
      <c r="D379" s="1" t="n">
        <f aca="false">D378+$B$6</f>
        <v>769</v>
      </c>
      <c r="G379" s="1" t="n">
        <f aca="false">$E$156</f>
        <v>6570.8186969634</v>
      </c>
      <c r="H379" s="1" t="n">
        <f aca="false">H378+5.75</f>
        <v>2076.75917000691</v>
      </c>
      <c r="I379" s="1" t="n">
        <v>378</v>
      </c>
      <c r="J379" s="1" t="str">
        <f aca="false">"( WIRE "&amp;D379&amp;" )"</f>
        <v>( WIRE 769 )</v>
      </c>
      <c r="K379" s="1" t="str">
        <f aca="false">"X"&amp;$G379</f>
        <v>X6570.8186969634</v>
      </c>
      <c r="L379" s="1" t="str">
        <f aca="false">"Y"&amp;H379</f>
        <v>Y2076.75917000691</v>
      </c>
      <c r="M379" s="1" t="str">
        <f aca="false">"G111"</f>
        <v>G111</v>
      </c>
      <c r="O379" s="4" t="str">
        <f aca="false">"N"&amp;I379&amp;" "&amp;J379&amp;" "&amp;K379&amp;" "&amp;L379&amp;" "&amp;M379</f>
        <v>N378 ( WIRE 769 ) X6570.8186969634 Y2076.75917000691 G111</v>
      </c>
    </row>
    <row r="380" customFormat="false" ht="13.8" hidden="false" customHeight="false" outlineLevel="0" collapsed="false">
      <c r="D380" s="1" t="n">
        <f aca="false">D379+$B$6</f>
        <v>768</v>
      </c>
      <c r="G380" s="1" t="n">
        <f aca="false">$E$156</f>
        <v>6570.8186969634</v>
      </c>
      <c r="H380" s="1" t="n">
        <f aca="false">H379+5.75</f>
        <v>2082.50917000691</v>
      </c>
      <c r="I380" s="4" t="n">
        <v>379</v>
      </c>
      <c r="J380" s="1" t="str">
        <f aca="false">"( WIRE "&amp;D380&amp;" )"</f>
        <v>( WIRE 768 )</v>
      </c>
      <c r="K380" s="1" t="str">
        <f aca="false">"X"&amp;$G380</f>
        <v>X6570.8186969634</v>
      </c>
      <c r="L380" s="1" t="str">
        <f aca="false">"Y"&amp;H380</f>
        <v>Y2082.50917000691</v>
      </c>
      <c r="M380" s="1" t="str">
        <f aca="false">"G111"</f>
        <v>G111</v>
      </c>
      <c r="O380" s="4" t="str">
        <f aca="false">"N"&amp;I380&amp;" "&amp;J380&amp;" "&amp;K380&amp;" "&amp;L380&amp;" "&amp;M380</f>
        <v>N379 ( WIRE 768 ) X6570.8186969634 Y2082.50917000691 G111</v>
      </c>
    </row>
    <row r="381" customFormat="false" ht="13.8" hidden="false" customHeight="false" outlineLevel="0" collapsed="false">
      <c r="D381" s="1" t="n">
        <f aca="false">D380+$B$6</f>
        <v>767</v>
      </c>
      <c r="G381" s="1" t="n">
        <f aca="false">$E$156</f>
        <v>6570.8186969634</v>
      </c>
      <c r="H381" s="1" t="n">
        <f aca="false">H380+5.75</f>
        <v>2088.25917000691</v>
      </c>
      <c r="I381" s="1" t="n">
        <v>380</v>
      </c>
      <c r="J381" s="1" t="str">
        <f aca="false">"( WIRE "&amp;D381&amp;" )"</f>
        <v>( WIRE 767 )</v>
      </c>
      <c r="K381" s="1" t="str">
        <f aca="false">"X"&amp;$G381</f>
        <v>X6570.8186969634</v>
      </c>
      <c r="L381" s="1" t="str">
        <f aca="false">"Y"&amp;H381</f>
        <v>Y2088.25917000691</v>
      </c>
      <c r="M381" s="1" t="str">
        <f aca="false">"G111"</f>
        <v>G111</v>
      </c>
      <c r="O381" s="4" t="str">
        <f aca="false">"N"&amp;I381&amp;" "&amp;J381&amp;" "&amp;K381&amp;" "&amp;L381&amp;" "&amp;M381</f>
        <v>N380 ( WIRE 767 ) X6570.8186969634 Y2088.25917000691 G111</v>
      </c>
    </row>
    <row r="382" customFormat="false" ht="13.8" hidden="false" customHeight="false" outlineLevel="0" collapsed="false">
      <c r="D382" s="1" t="n">
        <f aca="false">D381+$B$6</f>
        <v>766</v>
      </c>
      <c r="G382" s="1" t="n">
        <f aca="false">$E$156</f>
        <v>6570.8186969634</v>
      </c>
      <c r="H382" s="1" t="n">
        <f aca="false">H381+5.75</f>
        <v>2094.00917000691</v>
      </c>
      <c r="I382" s="4" t="n">
        <v>381</v>
      </c>
      <c r="J382" s="1" t="str">
        <f aca="false">"( WIRE "&amp;D382&amp;" )"</f>
        <v>( WIRE 766 )</v>
      </c>
      <c r="K382" s="1" t="str">
        <f aca="false">"X"&amp;$G382</f>
        <v>X6570.8186969634</v>
      </c>
      <c r="L382" s="1" t="str">
        <f aca="false">"Y"&amp;H382</f>
        <v>Y2094.00917000691</v>
      </c>
      <c r="M382" s="1" t="str">
        <f aca="false">"G111"</f>
        <v>G111</v>
      </c>
      <c r="O382" s="4" t="str">
        <f aca="false">"N"&amp;I382&amp;" "&amp;J382&amp;" "&amp;K382&amp;" "&amp;L382&amp;" "&amp;M382</f>
        <v>N381 ( WIRE 766 ) X6570.8186969634 Y2094.00917000691 G111</v>
      </c>
    </row>
    <row r="383" customFormat="false" ht="13.8" hidden="false" customHeight="false" outlineLevel="0" collapsed="false">
      <c r="D383" s="1" t="n">
        <f aca="false">D382+$B$6</f>
        <v>765</v>
      </c>
      <c r="G383" s="1" t="n">
        <f aca="false">$E$156</f>
        <v>6570.8186969634</v>
      </c>
      <c r="H383" s="1" t="n">
        <f aca="false">H382+5.75</f>
        <v>2099.75917000691</v>
      </c>
      <c r="I383" s="1" t="n">
        <v>382</v>
      </c>
      <c r="J383" s="1" t="str">
        <f aca="false">"( WIRE "&amp;D383&amp;" )"</f>
        <v>( WIRE 765 )</v>
      </c>
      <c r="K383" s="1" t="str">
        <f aca="false">"X"&amp;$G383</f>
        <v>X6570.8186969634</v>
      </c>
      <c r="L383" s="1" t="str">
        <f aca="false">"Y"&amp;H383</f>
        <v>Y2099.75917000691</v>
      </c>
      <c r="M383" s="1" t="str">
        <f aca="false">"G111"</f>
        <v>G111</v>
      </c>
      <c r="O383" s="4" t="str">
        <f aca="false">"N"&amp;I383&amp;" "&amp;J383&amp;" "&amp;K383&amp;" "&amp;L383&amp;" "&amp;M383</f>
        <v>N382 ( WIRE 765 ) X6570.8186969634 Y2099.75917000691 G111</v>
      </c>
    </row>
    <row r="384" customFormat="false" ht="13.8" hidden="false" customHeight="false" outlineLevel="0" collapsed="false">
      <c r="D384" s="1" t="n">
        <f aca="false">D383+$B$6</f>
        <v>764</v>
      </c>
      <c r="G384" s="1" t="n">
        <f aca="false">$E$156</f>
        <v>6570.8186969634</v>
      </c>
      <c r="H384" s="1" t="n">
        <f aca="false">H383+5.75</f>
        <v>2105.50917000691</v>
      </c>
      <c r="I384" s="4" t="n">
        <v>383</v>
      </c>
      <c r="J384" s="1" t="str">
        <f aca="false">"( WIRE "&amp;D384&amp;" )"</f>
        <v>( WIRE 764 )</v>
      </c>
      <c r="K384" s="1" t="str">
        <f aca="false">"X"&amp;$G384</f>
        <v>X6570.8186969634</v>
      </c>
      <c r="L384" s="1" t="str">
        <f aca="false">"Y"&amp;H384</f>
        <v>Y2105.50917000691</v>
      </c>
      <c r="M384" s="1" t="str">
        <f aca="false">"G111"</f>
        <v>G111</v>
      </c>
      <c r="O384" s="4" t="str">
        <f aca="false">"N"&amp;I384&amp;" "&amp;J384&amp;" "&amp;K384&amp;" "&amp;L384&amp;" "&amp;M384</f>
        <v>N383 ( WIRE 764 ) X6570.8186969634 Y2105.50917000691 G111</v>
      </c>
    </row>
    <row r="385" customFormat="false" ht="13.8" hidden="false" customHeight="false" outlineLevel="0" collapsed="false">
      <c r="D385" s="1" t="n">
        <f aca="false">D384+$B$6</f>
        <v>763</v>
      </c>
      <c r="G385" s="1" t="n">
        <f aca="false">$E$156</f>
        <v>6570.8186969634</v>
      </c>
      <c r="H385" s="1" t="n">
        <f aca="false">H384+5.75</f>
        <v>2111.25917000691</v>
      </c>
      <c r="I385" s="1" t="n">
        <v>384</v>
      </c>
      <c r="J385" s="1" t="str">
        <f aca="false">"( WIRE "&amp;D385&amp;" )"</f>
        <v>( WIRE 763 )</v>
      </c>
      <c r="K385" s="1" t="str">
        <f aca="false">"X"&amp;$G385</f>
        <v>X6570.8186969634</v>
      </c>
      <c r="L385" s="1" t="str">
        <f aca="false">"Y"&amp;H385</f>
        <v>Y2111.25917000691</v>
      </c>
      <c r="M385" s="1" t="str">
        <f aca="false">"G111"</f>
        <v>G111</v>
      </c>
      <c r="O385" s="4" t="str">
        <f aca="false">"N"&amp;I385&amp;" "&amp;J385&amp;" "&amp;K385&amp;" "&amp;L385&amp;" "&amp;M385</f>
        <v>N384 ( WIRE 763 ) X6570.8186969634 Y2111.25917000691 G111</v>
      </c>
    </row>
    <row r="386" customFormat="false" ht="13.8" hidden="false" customHeight="false" outlineLevel="0" collapsed="false">
      <c r="D386" s="1" t="n">
        <f aca="false">D385+$B$6</f>
        <v>762</v>
      </c>
      <c r="G386" s="1" t="n">
        <f aca="false">$E$156</f>
        <v>6570.8186969634</v>
      </c>
      <c r="H386" s="1" t="n">
        <f aca="false">H385+5.75</f>
        <v>2117.00917000691</v>
      </c>
      <c r="I386" s="4" t="n">
        <v>385</v>
      </c>
      <c r="J386" s="1" t="str">
        <f aca="false">"( WIRE "&amp;D386&amp;" )"</f>
        <v>( WIRE 762 )</v>
      </c>
      <c r="K386" s="1" t="str">
        <f aca="false">"X"&amp;$G386</f>
        <v>X6570.8186969634</v>
      </c>
      <c r="L386" s="1" t="str">
        <f aca="false">"Y"&amp;H386</f>
        <v>Y2117.00917000691</v>
      </c>
      <c r="M386" s="1" t="str">
        <f aca="false">"G111"</f>
        <v>G111</v>
      </c>
      <c r="O386" s="4" t="str">
        <f aca="false">"N"&amp;I386&amp;" "&amp;J386&amp;" "&amp;K386&amp;" "&amp;L386&amp;" "&amp;M386</f>
        <v>N385 ( WIRE 762 ) X6570.8186969634 Y2117.00917000691 G111</v>
      </c>
    </row>
    <row r="387" customFormat="false" ht="13.8" hidden="false" customHeight="false" outlineLevel="0" collapsed="false">
      <c r="D387" s="1" t="n">
        <f aca="false">D386+$B$6</f>
        <v>761</v>
      </c>
      <c r="G387" s="1" t="n">
        <f aca="false">$E$156</f>
        <v>6570.8186969634</v>
      </c>
      <c r="H387" s="1" t="n">
        <f aca="false">H386+5.75</f>
        <v>2122.75917000691</v>
      </c>
      <c r="I387" s="1" t="n">
        <v>386</v>
      </c>
      <c r="J387" s="1" t="str">
        <f aca="false">"( WIRE "&amp;D387&amp;" )"</f>
        <v>( WIRE 761 )</v>
      </c>
      <c r="K387" s="1" t="str">
        <f aca="false">"X"&amp;$G387</f>
        <v>X6570.8186969634</v>
      </c>
      <c r="L387" s="1" t="str">
        <f aca="false">"Y"&amp;H387</f>
        <v>Y2122.75917000691</v>
      </c>
      <c r="M387" s="1" t="str">
        <f aca="false">"G111"</f>
        <v>G111</v>
      </c>
      <c r="O387" s="4" t="str">
        <f aca="false">"N"&amp;I387&amp;" "&amp;J387&amp;" "&amp;K387&amp;" "&amp;L387&amp;" "&amp;M387</f>
        <v>N386 ( WIRE 761 ) X6570.8186969634 Y2122.75917000691 G111</v>
      </c>
    </row>
    <row r="388" customFormat="false" ht="13.8" hidden="false" customHeight="false" outlineLevel="0" collapsed="false">
      <c r="D388" s="1" t="n">
        <f aca="false">D387+$B$6</f>
        <v>760</v>
      </c>
      <c r="G388" s="1" t="n">
        <f aca="false">$E$156</f>
        <v>6570.8186969634</v>
      </c>
      <c r="H388" s="1" t="n">
        <f aca="false">H387+5.75</f>
        <v>2128.50917000691</v>
      </c>
      <c r="I388" s="4" t="n">
        <v>387</v>
      </c>
      <c r="J388" s="1" t="str">
        <f aca="false">"( WIRE "&amp;D388&amp;" )"</f>
        <v>( WIRE 760 )</v>
      </c>
      <c r="K388" s="1" t="str">
        <f aca="false">"X"&amp;$G388</f>
        <v>X6570.8186969634</v>
      </c>
      <c r="L388" s="1" t="str">
        <f aca="false">"Y"&amp;H388</f>
        <v>Y2128.50917000691</v>
      </c>
      <c r="M388" s="1" t="str">
        <f aca="false">"G111"</f>
        <v>G111</v>
      </c>
      <c r="O388" s="4" t="str">
        <f aca="false">"N"&amp;I388&amp;" "&amp;J388&amp;" "&amp;K388&amp;" "&amp;L388&amp;" "&amp;M388</f>
        <v>N387 ( WIRE 760 ) X6570.8186969634 Y2128.50917000691 G111</v>
      </c>
    </row>
    <row r="389" customFormat="false" ht="13.8" hidden="false" customHeight="false" outlineLevel="0" collapsed="false">
      <c r="D389" s="1" t="n">
        <f aca="false">D388+$B$6</f>
        <v>759</v>
      </c>
      <c r="G389" s="1" t="n">
        <f aca="false">$E$156</f>
        <v>6570.8186969634</v>
      </c>
      <c r="H389" s="1" t="n">
        <f aca="false">H388+5.75</f>
        <v>2134.25917000691</v>
      </c>
      <c r="I389" s="1" t="n">
        <v>388</v>
      </c>
      <c r="J389" s="1" t="str">
        <f aca="false">"( WIRE "&amp;D389&amp;" )"</f>
        <v>( WIRE 759 )</v>
      </c>
      <c r="K389" s="1" t="str">
        <f aca="false">"X"&amp;$G389</f>
        <v>X6570.8186969634</v>
      </c>
      <c r="L389" s="1" t="str">
        <f aca="false">"Y"&amp;H389</f>
        <v>Y2134.25917000691</v>
      </c>
      <c r="M389" s="1" t="str">
        <f aca="false">"G111"</f>
        <v>G111</v>
      </c>
      <c r="O389" s="4" t="str">
        <f aca="false">"N"&amp;I389&amp;" "&amp;J389&amp;" "&amp;K389&amp;" "&amp;L389&amp;" "&amp;M389</f>
        <v>N388 ( WIRE 759 ) X6570.8186969634 Y2134.25917000691 G111</v>
      </c>
    </row>
    <row r="390" customFormat="false" ht="13.8" hidden="false" customHeight="false" outlineLevel="0" collapsed="false">
      <c r="D390" s="1" t="n">
        <f aca="false">D389+$B$6</f>
        <v>758</v>
      </c>
      <c r="G390" s="1" t="n">
        <f aca="false">$E$156</f>
        <v>6570.8186969634</v>
      </c>
      <c r="H390" s="1" t="n">
        <f aca="false">H389+5.75</f>
        <v>2140.00917000691</v>
      </c>
      <c r="I390" s="4" t="n">
        <v>389</v>
      </c>
      <c r="J390" s="1" t="str">
        <f aca="false">"( WIRE "&amp;D390&amp;" )"</f>
        <v>( WIRE 758 )</v>
      </c>
      <c r="K390" s="1" t="str">
        <f aca="false">"X"&amp;$G390</f>
        <v>X6570.8186969634</v>
      </c>
      <c r="L390" s="1" t="str">
        <f aca="false">"Y"&amp;H390</f>
        <v>Y2140.00917000691</v>
      </c>
      <c r="M390" s="1" t="str">
        <f aca="false">"G111"</f>
        <v>G111</v>
      </c>
      <c r="O390" s="4" t="str">
        <f aca="false">"N"&amp;I390&amp;" "&amp;J390&amp;" "&amp;K390&amp;" "&amp;L390&amp;" "&amp;M390</f>
        <v>N389 ( WIRE 758 ) X6570.8186969634 Y2140.00917000691 G111</v>
      </c>
    </row>
    <row r="391" customFormat="false" ht="13.8" hidden="false" customHeight="false" outlineLevel="0" collapsed="false">
      <c r="D391" s="1" t="n">
        <f aca="false">D390+$B$6</f>
        <v>757</v>
      </c>
      <c r="G391" s="1" t="n">
        <f aca="false">$E$156</f>
        <v>6570.8186969634</v>
      </c>
      <c r="H391" s="1" t="n">
        <f aca="false">H390+5.75</f>
        <v>2145.75917000691</v>
      </c>
      <c r="I391" s="1" t="n">
        <v>390</v>
      </c>
      <c r="J391" s="1" t="str">
        <f aca="false">"( WIRE "&amp;D391&amp;" )"</f>
        <v>( WIRE 757 )</v>
      </c>
      <c r="K391" s="1" t="str">
        <f aca="false">"X"&amp;$G391</f>
        <v>X6570.8186969634</v>
      </c>
      <c r="L391" s="1" t="str">
        <f aca="false">"Y"&amp;H391</f>
        <v>Y2145.75917000691</v>
      </c>
      <c r="M391" s="1" t="str">
        <f aca="false">"G111"</f>
        <v>G111</v>
      </c>
      <c r="O391" s="4" t="str">
        <f aca="false">"N"&amp;I391&amp;" "&amp;J391&amp;" "&amp;K391&amp;" "&amp;L391&amp;" "&amp;M391</f>
        <v>N390 ( WIRE 757 ) X6570.8186969634 Y2145.75917000691 G111</v>
      </c>
    </row>
    <row r="392" customFormat="false" ht="13.8" hidden="false" customHeight="false" outlineLevel="0" collapsed="false">
      <c r="D392" s="1" t="n">
        <f aca="false">D391+$B$6</f>
        <v>756</v>
      </c>
      <c r="G392" s="1" t="n">
        <f aca="false">$E$156</f>
        <v>6570.8186969634</v>
      </c>
      <c r="H392" s="1" t="n">
        <f aca="false">H391+5.75</f>
        <v>2151.50917000691</v>
      </c>
      <c r="I392" s="4" t="n">
        <v>391</v>
      </c>
      <c r="J392" s="1" t="str">
        <f aca="false">"( WIRE "&amp;D392&amp;" )"</f>
        <v>( WIRE 756 )</v>
      </c>
      <c r="K392" s="1" t="str">
        <f aca="false">"X"&amp;$G392</f>
        <v>X6570.8186969634</v>
      </c>
      <c r="L392" s="1" t="str">
        <f aca="false">"Y"&amp;H392</f>
        <v>Y2151.50917000691</v>
      </c>
      <c r="M392" s="1" t="str">
        <f aca="false">"G111"</f>
        <v>G111</v>
      </c>
      <c r="O392" s="4" t="str">
        <f aca="false">"N"&amp;I392&amp;" "&amp;J392&amp;" "&amp;K392&amp;" "&amp;L392&amp;" "&amp;M392</f>
        <v>N391 ( WIRE 756 ) X6570.8186969634 Y2151.50917000691 G111</v>
      </c>
    </row>
    <row r="393" customFormat="false" ht="13.8" hidden="false" customHeight="false" outlineLevel="0" collapsed="false">
      <c r="D393" s="1" t="n">
        <f aca="false">D392+$B$6</f>
        <v>755</v>
      </c>
      <c r="G393" s="1" t="n">
        <f aca="false">$E$156</f>
        <v>6570.8186969634</v>
      </c>
      <c r="H393" s="1" t="n">
        <f aca="false">H392+5.75</f>
        <v>2157.25917000691</v>
      </c>
      <c r="I393" s="1" t="n">
        <v>392</v>
      </c>
      <c r="J393" s="1" t="str">
        <f aca="false">"( WIRE "&amp;D393&amp;" )"</f>
        <v>( WIRE 755 )</v>
      </c>
      <c r="K393" s="1" t="str">
        <f aca="false">"X"&amp;$G393</f>
        <v>X6570.8186969634</v>
      </c>
      <c r="L393" s="1" t="str">
        <f aca="false">"Y"&amp;H393</f>
        <v>Y2157.25917000691</v>
      </c>
      <c r="M393" s="1" t="str">
        <f aca="false">"G111"</f>
        <v>G111</v>
      </c>
      <c r="O393" s="4" t="str">
        <f aca="false">"N"&amp;I393&amp;" "&amp;J393&amp;" "&amp;K393&amp;" "&amp;L393&amp;" "&amp;M393</f>
        <v>N392 ( WIRE 755 ) X6570.8186969634 Y2157.25917000691 G111</v>
      </c>
    </row>
    <row r="394" customFormat="false" ht="13.8" hidden="false" customHeight="false" outlineLevel="0" collapsed="false">
      <c r="D394" s="1" t="n">
        <f aca="false">D393+$B$6</f>
        <v>754</v>
      </c>
      <c r="G394" s="1" t="n">
        <f aca="false">$E$156</f>
        <v>6570.8186969634</v>
      </c>
      <c r="H394" s="1" t="n">
        <f aca="false">H393+5.75</f>
        <v>2163.00917000691</v>
      </c>
      <c r="I394" s="4" t="n">
        <v>393</v>
      </c>
      <c r="J394" s="1" t="str">
        <f aca="false">"( WIRE "&amp;D394&amp;" )"</f>
        <v>( WIRE 754 )</v>
      </c>
      <c r="K394" s="1" t="str">
        <f aca="false">"X"&amp;$G394</f>
        <v>X6570.8186969634</v>
      </c>
      <c r="L394" s="1" t="str">
        <f aca="false">"Y"&amp;H394</f>
        <v>Y2163.00917000691</v>
      </c>
      <c r="M394" s="1" t="str">
        <f aca="false">"G111"</f>
        <v>G111</v>
      </c>
      <c r="O394" s="4" t="str">
        <f aca="false">"N"&amp;I394&amp;" "&amp;J394&amp;" "&amp;K394&amp;" "&amp;L394&amp;" "&amp;M394</f>
        <v>N393 ( WIRE 754 ) X6570.8186969634 Y2163.00917000691 G111</v>
      </c>
    </row>
    <row r="395" customFormat="false" ht="13.8" hidden="false" customHeight="false" outlineLevel="0" collapsed="false">
      <c r="D395" s="1" t="n">
        <f aca="false">D394+$B$6</f>
        <v>753</v>
      </c>
      <c r="G395" s="1" t="n">
        <f aca="false">$E$156</f>
        <v>6570.8186969634</v>
      </c>
      <c r="H395" s="1" t="n">
        <f aca="false">H394+5.75</f>
        <v>2168.75917000691</v>
      </c>
      <c r="I395" s="1" t="n">
        <v>394</v>
      </c>
      <c r="J395" s="1" t="str">
        <f aca="false">"( WIRE "&amp;D395&amp;" )"</f>
        <v>( WIRE 753 )</v>
      </c>
      <c r="K395" s="1" t="str">
        <f aca="false">"X"&amp;$G395</f>
        <v>X6570.8186969634</v>
      </c>
      <c r="L395" s="1" t="str">
        <f aca="false">"Y"&amp;H395</f>
        <v>Y2168.75917000691</v>
      </c>
      <c r="M395" s="1" t="str">
        <f aca="false">"G111"</f>
        <v>G111</v>
      </c>
      <c r="O395" s="4" t="str">
        <f aca="false">"N"&amp;I395&amp;" "&amp;J395&amp;" "&amp;K395&amp;" "&amp;L395&amp;" "&amp;M395</f>
        <v>N394 ( WIRE 753 ) X6570.8186969634 Y2168.75917000691 G111</v>
      </c>
    </row>
    <row r="396" customFormat="false" ht="13.8" hidden="false" customHeight="false" outlineLevel="0" collapsed="false">
      <c r="D396" s="1" t="n">
        <f aca="false">D395+$B$6</f>
        <v>752</v>
      </c>
      <c r="G396" s="1" t="n">
        <f aca="false">$E$156</f>
        <v>6570.8186969634</v>
      </c>
      <c r="H396" s="1" t="n">
        <f aca="false">H395+5.75</f>
        <v>2174.50917000691</v>
      </c>
      <c r="I396" s="4" t="n">
        <v>395</v>
      </c>
      <c r="J396" s="1" t="str">
        <f aca="false">"( WIRE "&amp;D396&amp;" )"</f>
        <v>( WIRE 752 )</v>
      </c>
      <c r="K396" s="1" t="str">
        <f aca="false">"X"&amp;$G396</f>
        <v>X6570.8186969634</v>
      </c>
      <c r="L396" s="1" t="str">
        <f aca="false">"Y"&amp;H396</f>
        <v>Y2174.50917000691</v>
      </c>
      <c r="M396" s="1" t="str">
        <f aca="false">"G111"</f>
        <v>G111</v>
      </c>
      <c r="O396" s="4" t="str">
        <f aca="false">"N"&amp;I396&amp;" "&amp;J396&amp;" "&amp;K396&amp;" "&amp;L396&amp;" "&amp;M396</f>
        <v>N395 ( WIRE 752 ) X6570.8186969634 Y2174.50917000691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2350</v>
      </c>
      <c r="D2" s="4" t="n">
        <v>552</v>
      </c>
      <c r="E2" s="1" t="n">
        <f aca="false">$B$2</f>
        <v>2350</v>
      </c>
      <c r="F2" s="1" t="n">
        <f aca="false">$B$3</f>
        <v>653.1</v>
      </c>
      <c r="G2" s="4"/>
      <c r="H2" s="4"/>
      <c r="I2" s="4" t="s">
        <v>17</v>
      </c>
      <c r="J2" s="4" t="str">
        <f aca="false">"( WIRE "&amp;D2&amp;" )"</f>
        <v>( WIRE 552 )</v>
      </c>
      <c r="K2" s="1" t="str">
        <f aca="false">"X"&amp;$E$2</f>
        <v>X2350</v>
      </c>
      <c r="L2" s="1" t="str">
        <f aca="false">"Y"&amp;F2</f>
        <v>Y653.1</v>
      </c>
      <c r="M2" s="1" t="str">
        <f aca="false">"G111"</f>
        <v>G111</v>
      </c>
      <c r="O2" s="4" t="str">
        <f aca="false">I2&amp;" "&amp;J2&amp;" "&amp;K2&amp;" "&amp;L2&amp;" "&amp;M2</f>
        <v>N1 ( WIRE 552 ) X2350 Y653.1 G111</v>
      </c>
    </row>
    <row r="3" customFormat="false" ht="13.8" hidden="false" customHeight="false" outlineLevel="0" collapsed="false">
      <c r="A3" s="1" t="s">
        <v>6</v>
      </c>
      <c r="B3" s="1" t="n">
        <v>653.1</v>
      </c>
      <c r="D3" s="1" t="n">
        <f aca="false">D2+$B$6</f>
        <v>542</v>
      </c>
      <c r="E3" s="1" t="n">
        <f aca="false">E2+$B$4</f>
        <v>2350</v>
      </c>
      <c r="F3" s="1" t="n">
        <f aca="false">F2+$B$5</f>
        <v>710.6</v>
      </c>
      <c r="I3" s="1" t="s">
        <v>18</v>
      </c>
      <c r="J3" s="1" t="str">
        <f aca="false">"( WIRE "&amp;D3&amp;" )"</f>
        <v>( WIRE 542 )</v>
      </c>
      <c r="K3" s="1" t="str">
        <f aca="false">"X"&amp;$E3</f>
        <v>X2350</v>
      </c>
      <c r="L3" s="1" t="str">
        <f aca="false">"Y"&amp;F3</f>
        <v>Y710.6</v>
      </c>
      <c r="M3" s="1" t="str">
        <f aca="false">"G111"</f>
        <v>G111</v>
      </c>
      <c r="O3" s="1" t="str">
        <f aca="false">I3&amp;" "&amp;J3&amp;" "&amp;K3&amp;" "&amp;L3&amp;" "&amp;M3</f>
        <v>N2 ( WIRE 542 ) X2350 Y710.6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532</v>
      </c>
      <c r="E4" s="1" t="n">
        <f aca="false">E3+$B$4</f>
        <v>2350</v>
      </c>
      <c r="F4" s="1" t="n">
        <f aca="false">F3+$B$5</f>
        <v>768.1</v>
      </c>
      <c r="I4" s="1" t="s">
        <v>19</v>
      </c>
      <c r="J4" s="1" t="str">
        <f aca="false">"( WIRE "&amp;D4&amp;" )"</f>
        <v>( WIRE 532 )</v>
      </c>
      <c r="K4" s="1" t="str">
        <f aca="false">"X"&amp;$E4</f>
        <v>X2350</v>
      </c>
      <c r="L4" s="1" t="str">
        <f aca="false">"Y"&amp;F4</f>
        <v>Y768.1</v>
      </c>
      <c r="M4" s="1" t="str">
        <f aca="false">"G111"</f>
        <v>G111</v>
      </c>
      <c r="O4" s="1" t="str">
        <f aca="false">I4&amp;" "&amp;J4&amp;" "&amp;K4&amp;" "&amp;L4&amp;" "&amp;M4</f>
        <v>N3 ( WIRE 532 ) X2350 Y768.1 G111</v>
      </c>
    </row>
    <row r="5" customFormat="false" ht="13.8" hidden="false" customHeight="false" outlineLevel="0" collapsed="false">
      <c r="A5" s="1" t="s">
        <v>8</v>
      </c>
      <c r="B5" s="1" t="n">
        <v>57.5</v>
      </c>
      <c r="D5" s="1" t="n">
        <f aca="false">D4+$B$6</f>
        <v>522</v>
      </c>
      <c r="E5" s="1" t="n">
        <f aca="false">E4+$B$4</f>
        <v>2350</v>
      </c>
      <c r="F5" s="1" t="n">
        <f aca="false">F4+$B$5</f>
        <v>825.6</v>
      </c>
      <c r="I5" s="1" t="s">
        <v>20</v>
      </c>
      <c r="J5" s="1" t="str">
        <f aca="false">"( WIRE "&amp;D5&amp;" )"</f>
        <v>( WIRE 522 )</v>
      </c>
      <c r="K5" s="1" t="str">
        <f aca="false">"X"&amp;$E5</f>
        <v>X2350</v>
      </c>
      <c r="L5" s="1" t="str">
        <f aca="false">"Y"&amp;F5</f>
        <v>Y825.6</v>
      </c>
      <c r="M5" s="1" t="str">
        <f aca="false">"G111"</f>
        <v>G111</v>
      </c>
      <c r="O5" s="1" t="str">
        <f aca="false">I5&amp;" "&amp;J5&amp;" "&amp;K5&amp;" "&amp;L5&amp;" "&amp;M5</f>
        <v>N4 ( WIRE 522 ) X2350 Y825.6 G111</v>
      </c>
    </row>
    <row r="6" customFormat="false" ht="13.8" hidden="false" customHeight="false" outlineLevel="0" collapsed="false">
      <c r="A6" s="1" t="s">
        <v>15</v>
      </c>
      <c r="B6" s="1" t="n">
        <v>-10</v>
      </c>
      <c r="D6" s="1" t="n">
        <f aca="false">D5+$B$6</f>
        <v>512</v>
      </c>
      <c r="E6" s="1" t="n">
        <f aca="false">E5+$B$4</f>
        <v>2350</v>
      </c>
      <c r="F6" s="1" t="n">
        <f aca="false">F5+$B$5</f>
        <v>883.1</v>
      </c>
      <c r="I6" s="1" t="s">
        <v>21</v>
      </c>
      <c r="J6" s="1" t="str">
        <f aca="false">"( WIRE "&amp;D6&amp;" )"</f>
        <v>( WIRE 512 )</v>
      </c>
      <c r="K6" s="1" t="str">
        <f aca="false">"X"&amp;$E6</f>
        <v>X2350</v>
      </c>
      <c r="L6" s="1" t="str">
        <f aca="false">"Y"&amp;F6</f>
        <v>Y883.1</v>
      </c>
      <c r="M6" s="1" t="str">
        <f aca="false">"G111"</f>
        <v>G111</v>
      </c>
      <c r="O6" s="1" t="str">
        <f aca="false">I6&amp;" "&amp;J6&amp;" "&amp;K6&amp;" "&amp;L6&amp;" "&amp;M6</f>
        <v>N5 ( WIRE 512 ) X2350 Y883.1 G111</v>
      </c>
    </row>
    <row r="7" customFormat="false" ht="13.8" hidden="false" customHeight="false" outlineLevel="0" collapsed="false">
      <c r="D7" s="1" t="n">
        <f aca="false">D6+$B$6</f>
        <v>502</v>
      </c>
      <c r="E7" s="1" t="n">
        <f aca="false">E6+$B$4</f>
        <v>2350</v>
      </c>
      <c r="F7" s="1" t="n">
        <f aca="false">F6+$B$5</f>
        <v>940.6</v>
      </c>
      <c r="I7" s="1" t="s">
        <v>22</v>
      </c>
      <c r="J7" s="1" t="str">
        <f aca="false">"( WIRE "&amp;D7&amp;" )"</f>
        <v>( WIRE 502 )</v>
      </c>
      <c r="K7" s="1" t="str">
        <f aca="false">"X"&amp;$E7</f>
        <v>X2350</v>
      </c>
      <c r="L7" s="1" t="str">
        <f aca="false">"Y"&amp;F7</f>
        <v>Y940.6</v>
      </c>
      <c r="M7" s="1" t="str">
        <f aca="false">"G111"</f>
        <v>G111</v>
      </c>
      <c r="O7" s="1" t="str">
        <f aca="false">I7&amp;" "&amp;J7&amp;" "&amp;K7&amp;" "&amp;L7&amp;" "&amp;M7</f>
        <v>N6 ( WIRE 502 ) X2350 Y940.6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492</v>
      </c>
      <c r="E8" s="1" t="n">
        <f aca="false">E7+$B$4</f>
        <v>2350</v>
      </c>
      <c r="F8" s="1" t="n">
        <f aca="false">F7+$B$5</f>
        <v>998.1</v>
      </c>
      <c r="I8" s="1" t="s">
        <v>23</v>
      </c>
      <c r="J8" s="1" t="str">
        <f aca="false">"( WIRE "&amp;D8&amp;" )"</f>
        <v>( WIRE 492 )</v>
      </c>
      <c r="K8" s="1" t="str">
        <f aca="false">"X"&amp;$E8</f>
        <v>X2350</v>
      </c>
      <c r="L8" s="1" t="str">
        <f aca="false">"Y"&amp;F8</f>
        <v>Y998.1</v>
      </c>
      <c r="M8" s="1" t="str">
        <f aca="false">"G111"</f>
        <v>G111</v>
      </c>
      <c r="O8" s="1" t="str">
        <f aca="false">I8&amp;" "&amp;J8&amp;" "&amp;K8&amp;" "&amp;L8&amp;" "&amp;M8</f>
        <v>N7 ( WIRE 492 ) X2350 Y998.1 G111</v>
      </c>
    </row>
    <row r="9" customFormat="false" ht="13.8" hidden="false" customHeight="false" outlineLevel="0" collapsed="false">
      <c r="A9" s="1" t="s">
        <v>12</v>
      </c>
      <c r="B9" s="1" t="n">
        <v>98</v>
      </c>
      <c r="D9" s="1" t="n">
        <f aca="false">D8+$B$6</f>
        <v>482</v>
      </c>
      <c r="E9" s="1" t="n">
        <f aca="false">E8+$B$4</f>
        <v>2350</v>
      </c>
      <c r="F9" s="1" t="n">
        <f aca="false">F8+$B$5</f>
        <v>1055.6</v>
      </c>
      <c r="I9" s="1" t="s">
        <v>24</v>
      </c>
      <c r="J9" s="1" t="str">
        <f aca="false">"( WIRE "&amp;D9&amp;" )"</f>
        <v>( WIRE 482 )</v>
      </c>
      <c r="K9" s="1" t="str">
        <f aca="false">"X"&amp;$E9</f>
        <v>X2350</v>
      </c>
      <c r="L9" s="1" t="str">
        <f aca="false">"Y"&amp;F9</f>
        <v>Y1055.6</v>
      </c>
      <c r="M9" s="1" t="str">
        <f aca="false">"G111"</f>
        <v>G111</v>
      </c>
      <c r="O9" s="1" t="str">
        <f aca="false">I9&amp;" "&amp;J9&amp;" "&amp;K9&amp;" "&amp;L9&amp;" "&amp;M9</f>
        <v>N8 ( WIRE 482 ) X2350 Y1055.6 G111</v>
      </c>
    </row>
    <row r="10" customFormat="false" ht="13.8" hidden="false" customHeight="false" outlineLevel="0" collapsed="false">
      <c r="D10" s="1" t="n">
        <f aca="false">D9+$B$6</f>
        <v>472</v>
      </c>
      <c r="E10" s="1" t="n">
        <f aca="false">E9+$B$4</f>
        <v>2350</v>
      </c>
      <c r="F10" s="1" t="n">
        <f aca="false">F9+$B$5</f>
        <v>1113.1</v>
      </c>
      <c r="I10" s="1" t="s">
        <v>25</v>
      </c>
      <c r="J10" s="1" t="str">
        <f aca="false">"( WIRE "&amp;D10&amp;" )"</f>
        <v>( WIRE 472 )</v>
      </c>
      <c r="K10" s="1" t="str">
        <f aca="false">"X"&amp;$E10</f>
        <v>X2350</v>
      </c>
      <c r="L10" s="1" t="str">
        <f aca="false">"Y"&amp;F10</f>
        <v>Y1113.1</v>
      </c>
      <c r="M10" s="1" t="str">
        <f aca="false">"G111"</f>
        <v>G111</v>
      </c>
      <c r="O10" s="1" t="str">
        <f aca="false">I10&amp;" "&amp;J10&amp;" "&amp;K10&amp;" "&amp;L10&amp;" "&amp;M10</f>
        <v>N9 ( WIRE 472 ) X2350 Y1113.1 G111</v>
      </c>
    </row>
    <row r="11" customFormat="false" ht="13.8" hidden="false" customHeight="false" outlineLevel="0" collapsed="false">
      <c r="D11" s="1" t="n">
        <f aca="false">D10+$B$6</f>
        <v>462</v>
      </c>
      <c r="E11" s="1" t="n">
        <f aca="false">E10+$B$4</f>
        <v>2350</v>
      </c>
      <c r="F11" s="1" t="n">
        <f aca="false">F10+$B$5</f>
        <v>1170.6</v>
      </c>
      <c r="I11" s="1" t="s">
        <v>26</v>
      </c>
      <c r="J11" s="1" t="str">
        <f aca="false">"( WIRE "&amp;D11&amp;" )"</f>
        <v>( WIRE 462 )</v>
      </c>
      <c r="K11" s="1" t="str">
        <f aca="false">"X"&amp;$E11</f>
        <v>X2350</v>
      </c>
      <c r="L11" s="1" t="str">
        <f aca="false">"Y"&amp;F11</f>
        <v>Y1170.6</v>
      </c>
      <c r="M11" s="1" t="str">
        <f aca="false">"G111"</f>
        <v>G111</v>
      </c>
      <c r="O11" s="1" t="str">
        <f aca="false">I11&amp;" "&amp;J11&amp;" "&amp;K11&amp;" "&amp;L11&amp;" "&amp;M11</f>
        <v>N10 ( WIRE 462 ) X2350 Y1170.6 G111</v>
      </c>
    </row>
    <row r="12" customFormat="false" ht="13.8" hidden="false" customHeight="false" outlineLevel="0" collapsed="false">
      <c r="D12" s="1" t="n">
        <f aca="false">D11+$B$6</f>
        <v>452</v>
      </c>
      <c r="E12" s="1" t="n">
        <f aca="false">E11+$B$4</f>
        <v>2350</v>
      </c>
      <c r="F12" s="1" t="n">
        <f aca="false">F11+$B$5</f>
        <v>1228.1</v>
      </c>
      <c r="I12" s="1" t="s">
        <v>27</v>
      </c>
      <c r="J12" s="1" t="str">
        <f aca="false">"( WIRE "&amp;D12&amp;" )"</f>
        <v>( WIRE 452 )</v>
      </c>
      <c r="K12" s="1" t="str">
        <f aca="false">"X"&amp;$E12</f>
        <v>X2350</v>
      </c>
      <c r="L12" s="1" t="str">
        <f aca="false">"Y"&amp;F12</f>
        <v>Y1228.1</v>
      </c>
      <c r="M12" s="1" t="str">
        <f aca="false">"G111"</f>
        <v>G111</v>
      </c>
      <c r="O12" s="1" t="str">
        <f aca="false">I12&amp;" "&amp;J12&amp;" "&amp;K12&amp;" "&amp;L12&amp;" "&amp;M12</f>
        <v>N11 ( WIRE 452 ) X2350 Y1228.1 G111</v>
      </c>
    </row>
    <row r="13" customFormat="false" ht="13.8" hidden="false" customHeight="false" outlineLevel="0" collapsed="false">
      <c r="D13" s="1" t="n">
        <f aca="false">D12+$B$6</f>
        <v>442</v>
      </c>
      <c r="E13" s="1" t="n">
        <f aca="false">E12+$B$4</f>
        <v>2350</v>
      </c>
      <c r="F13" s="1" t="n">
        <f aca="false">F12+$B$5</f>
        <v>1285.6</v>
      </c>
      <c r="I13" s="1" t="s">
        <v>28</v>
      </c>
      <c r="J13" s="1" t="str">
        <f aca="false">"( WIRE "&amp;D13&amp;" )"</f>
        <v>( WIRE 442 )</v>
      </c>
      <c r="K13" s="1" t="str">
        <f aca="false">"X"&amp;$E13</f>
        <v>X2350</v>
      </c>
      <c r="L13" s="1" t="str">
        <f aca="false">"Y"&amp;F13</f>
        <v>Y1285.6</v>
      </c>
      <c r="M13" s="1" t="str">
        <f aca="false">"G111"</f>
        <v>G111</v>
      </c>
      <c r="O13" s="1" t="str">
        <f aca="false">I13&amp;" "&amp;J13&amp;" "&amp;K13&amp;" "&amp;L13&amp;" "&amp;M13</f>
        <v>N12 ( WIRE 442 ) X2350 Y1285.6 G111</v>
      </c>
    </row>
    <row r="14" customFormat="false" ht="13.8" hidden="false" customHeight="false" outlineLevel="0" collapsed="false">
      <c r="D14" s="1" t="n">
        <f aca="false">D13+$B$6</f>
        <v>432</v>
      </c>
      <c r="E14" s="1" t="n">
        <f aca="false">E13+$B$4</f>
        <v>2350</v>
      </c>
      <c r="F14" s="1" t="n">
        <f aca="false">F13+$B$5</f>
        <v>1343.1</v>
      </c>
      <c r="I14" s="1" t="s">
        <v>29</v>
      </c>
      <c r="J14" s="1" t="str">
        <f aca="false">"( WIRE "&amp;D14&amp;" )"</f>
        <v>( WIRE 432 )</v>
      </c>
      <c r="K14" s="1" t="str">
        <f aca="false">"X"&amp;$E14</f>
        <v>X2350</v>
      </c>
      <c r="L14" s="1" t="str">
        <f aca="false">"Y"&amp;F14</f>
        <v>Y1343.1</v>
      </c>
      <c r="M14" s="1" t="str">
        <f aca="false">"G111"</f>
        <v>G111</v>
      </c>
      <c r="O14" s="1" t="str">
        <f aca="false">I14&amp;" "&amp;J14&amp;" "&amp;K14&amp;" "&amp;L14&amp;" "&amp;M14</f>
        <v>N13 ( WIRE 432 ) X2350 Y1343.1 G111</v>
      </c>
    </row>
    <row r="15" customFormat="false" ht="13.8" hidden="false" customHeight="false" outlineLevel="0" collapsed="false">
      <c r="D15" s="1" t="n">
        <f aca="false">D14+$B$6</f>
        <v>422</v>
      </c>
      <c r="E15" s="1" t="n">
        <f aca="false">E14+$B$4</f>
        <v>2350</v>
      </c>
      <c r="F15" s="1" t="n">
        <f aca="false">F14+$B$5</f>
        <v>1400.6</v>
      </c>
      <c r="I15" s="1" t="s">
        <v>30</v>
      </c>
      <c r="J15" s="1" t="str">
        <f aca="false">"( WIRE "&amp;D15&amp;" )"</f>
        <v>( WIRE 422 )</v>
      </c>
      <c r="K15" s="1" t="str">
        <f aca="false">"X"&amp;$E15</f>
        <v>X2350</v>
      </c>
      <c r="L15" s="1" t="str">
        <f aca="false">"Y"&amp;F15</f>
        <v>Y1400.6</v>
      </c>
      <c r="M15" s="1" t="str">
        <f aca="false">"G111"</f>
        <v>G111</v>
      </c>
      <c r="O15" s="1" t="str">
        <f aca="false">I15&amp;" "&amp;J15&amp;" "&amp;K15&amp;" "&amp;L15&amp;" "&amp;M15</f>
        <v>N14 ( WIRE 422 ) X2350 Y1400.6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412</v>
      </c>
      <c r="E16" s="1" t="n">
        <f aca="false">E15+$B$4</f>
        <v>2350</v>
      </c>
      <c r="F16" s="1" t="n">
        <f aca="false">F15+$B$5</f>
        <v>1458.1</v>
      </c>
      <c r="I16" s="1" t="s">
        <v>31</v>
      </c>
      <c r="J16" s="1" t="str">
        <f aca="false">"( WIRE "&amp;D16&amp;" )"</f>
        <v>( WIRE 412 )</v>
      </c>
      <c r="K16" s="1" t="str">
        <f aca="false">"X"&amp;$E16</f>
        <v>X2350</v>
      </c>
      <c r="L16" s="1" t="str">
        <f aca="false">"Y"&amp;F16</f>
        <v>Y1458.1</v>
      </c>
      <c r="M16" s="1" t="str">
        <f aca="false">"G111"</f>
        <v>G111</v>
      </c>
      <c r="O16" s="1" t="str">
        <f aca="false">I16&amp;" "&amp;J16&amp;" "&amp;K16&amp;" "&amp;L16&amp;" "&amp;M16</f>
        <v>N15 ( WIRE 412 ) X2350 Y1458.1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402</v>
      </c>
      <c r="E17" s="1" t="n">
        <f aca="false">E16+$B$4</f>
        <v>2350</v>
      </c>
      <c r="F17" s="1" t="n">
        <f aca="false">F16+$B$5</f>
        <v>1515.6</v>
      </c>
      <c r="I17" s="1" t="s">
        <v>32</v>
      </c>
      <c r="J17" s="1" t="str">
        <f aca="false">"( WIRE "&amp;D17&amp;" )"</f>
        <v>( WIRE 402 )</v>
      </c>
      <c r="K17" s="1" t="str">
        <f aca="false">"X"&amp;$E17</f>
        <v>X2350</v>
      </c>
      <c r="L17" s="1" t="str">
        <f aca="false">"Y"&amp;F17</f>
        <v>Y1515.6</v>
      </c>
      <c r="M17" s="1" t="str">
        <f aca="false">"G111"</f>
        <v>G111</v>
      </c>
      <c r="O17" s="1" t="str">
        <f aca="false">I17&amp;" "&amp;J17&amp;" "&amp;K17&amp;" "&amp;L17&amp;" "&amp;M17</f>
        <v>N16 ( WIRE 402 ) X2350 Y1515.6 G111</v>
      </c>
    </row>
    <row r="18" customFormat="false" ht="13.8" hidden="false" customHeight="false" outlineLevel="0" collapsed="false">
      <c r="D18" s="1" t="n">
        <f aca="false">D17+$B$6</f>
        <v>392</v>
      </c>
      <c r="E18" s="1" t="n">
        <f aca="false">E17+$B$4</f>
        <v>2350</v>
      </c>
      <c r="F18" s="1" t="n">
        <f aca="false">F17+$B$5</f>
        <v>1573.1</v>
      </c>
      <c r="I18" s="1" t="s">
        <v>33</v>
      </c>
      <c r="J18" s="1" t="str">
        <f aca="false">"( WIRE "&amp;D18&amp;" )"</f>
        <v>( WIRE 392 )</v>
      </c>
      <c r="K18" s="1" t="str">
        <f aca="false">"X"&amp;$E18</f>
        <v>X2350</v>
      </c>
      <c r="L18" s="1" t="str">
        <f aca="false">"Y"&amp;F18</f>
        <v>Y1573.1</v>
      </c>
      <c r="M18" s="1" t="str">
        <f aca="false">"G111"</f>
        <v>G111</v>
      </c>
      <c r="O18" s="1" t="str">
        <f aca="false">I18&amp;" "&amp;J18&amp;" "&amp;K18&amp;" "&amp;L18&amp;" "&amp;M18</f>
        <v>N17 ( WIRE 392 ) X2350 Y1573.1 G111</v>
      </c>
    </row>
    <row r="19" customFormat="false" ht="13.8" hidden="false" customHeight="false" outlineLevel="0" collapsed="false">
      <c r="D19" s="1" t="n">
        <f aca="false">D18+$B$6</f>
        <v>382</v>
      </c>
      <c r="E19" s="1" t="n">
        <f aca="false">E18+$B$4</f>
        <v>2350</v>
      </c>
      <c r="F19" s="1" t="n">
        <f aca="false">F18+$B$5</f>
        <v>1630.6</v>
      </c>
      <c r="I19" s="1" t="s">
        <v>34</v>
      </c>
      <c r="J19" s="1" t="str">
        <f aca="false">"( WIRE "&amp;D19&amp;" )"</f>
        <v>( WIRE 382 )</v>
      </c>
      <c r="K19" s="1" t="str">
        <f aca="false">"X"&amp;$E19</f>
        <v>X2350</v>
      </c>
      <c r="L19" s="1" t="str">
        <f aca="false">"Y"&amp;F19</f>
        <v>Y1630.6</v>
      </c>
      <c r="M19" s="1" t="str">
        <f aca="false">"G111"</f>
        <v>G111</v>
      </c>
      <c r="O19" s="1" t="str">
        <f aca="false">I19&amp;" "&amp;J19&amp;" "&amp;K19&amp;" "&amp;L19&amp;" "&amp;M19</f>
        <v>N18 ( WIRE 382 ) X2350 Y1630.6 G111</v>
      </c>
    </row>
    <row r="20" customFormat="false" ht="13.8" hidden="false" customHeight="false" outlineLevel="0" collapsed="false">
      <c r="D20" s="1" t="n">
        <f aca="false">D19+$B$6</f>
        <v>372</v>
      </c>
      <c r="E20" s="1" t="n">
        <f aca="false">E19+$B$4</f>
        <v>2350</v>
      </c>
      <c r="F20" s="1" t="n">
        <f aca="false">F19+$B$5</f>
        <v>1688.1</v>
      </c>
      <c r="I20" s="1" t="s">
        <v>35</v>
      </c>
      <c r="J20" s="1" t="str">
        <f aca="false">"( WIRE "&amp;D20&amp;" )"</f>
        <v>( WIRE 372 )</v>
      </c>
      <c r="K20" s="1" t="str">
        <f aca="false">"X"&amp;$E20</f>
        <v>X2350</v>
      </c>
      <c r="L20" s="1" t="str">
        <f aca="false">"Y"&amp;F20</f>
        <v>Y1688.1</v>
      </c>
      <c r="M20" s="1" t="str">
        <f aca="false">"G111"</f>
        <v>G111</v>
      </c>
      <c r="O20" s="1" t="str">
        <f aca="false">I20&amp;" "&amp;J20&amp;" "&amp;K20&amp;" "&amp;L20&amp;" "&amp;M20</f>
        <v>N19 ( WIRE 372 ) X2350 Y1688.1 G111</v>
      </c>
    </row>
    <row r="21" customFormat="false" ht="13.8" hidden="false" customHeight="false" outlineLevel="0" collapsed="false">
      <c r="D21" s="1" t="n">
        <f aca="false">D20+$B$6</f>
        <v>362</v>
      </c>
      <c r="E21" s="1" t="n">
        <f aca="false">E20+$B$4</f>
        <v>2350</v>
      </c>
      <c r="F21" s="1" t="n">
        <f aca="false">F20+$B$5</f>
        <v>1745.6</v>
      </c>
      <c r="I21" s="1" t="s">
        <v>36</v>
      </c>
      <c r="J21" s="1" t="str">
        <f aca="false">"( WIRE "&amp;D21&amp;" )"</f>
        <v>( WIRE 362 )</v>
      </c>
      <c r="K21" s="1" t="str">
        <f aca="false">"X"&amp;$E21</f>
        <v>X2350</v>
      </c>
      <c r="L21" s="1" t="str">
        <f aca="false">"Y"&amp;F21</f>
        <v>Y1745.6</v>
      </c>
      <c r="M21" s="1" t="str">
        <f aca="false">"G111"</f>
        <v>G111</v>
      </c>
      <c r="O21" s="1" t="str">
        <f aca="false">I21&amp;" "&amp;J21&amp;" "&amp;K21&amp;" "&amp;L21&amp;" "&amp;M21</f>
        <v>N20 ( WIRE 362 ) X2350 Y1745.6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1" t="s">
        <v>1</v>
      </c>
      <c r="E1" s="1" t="s">
        <v>2</v>
      </c>
      <c r="F1" s="1" t="s">
        <v>3</v>
      </c>
      <c r="G1" s="1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5910</v>
      </c>
      <c r="D2" s="4" t="n">
        <v>952</v>
      </c>
      <c r="E2" s="1" t="n">
        <f aca="false">$B$2</f>
        <v>5910</v>
      </c>
      <c r="F2" s="1" t="n">
        <f aca="false">$B$3</f>
        <v>914.5</v>
      </c>
      <c r="G2" s="4"/>
      <c r="H2" s="4"/>
      <c r="I2" s="4" t="s">
        <v>17</v>
      </c>
      <c r="J2" s="4" t="str">
        <f aca="false">"( WIRE "&amp;D2&amp;" )"</f>
        <v>( WIRE 952 )</v>
      </c>
      <c r="K2" s="1" t="str">
        <f aca="false">"X"&amp;$E$2</f>
        <v>X5910</v>
      </c>
      <c r="L2" s="1" t="str">
        <f aca="false">"Y"&amp;F2</f>
        <v>Y914.5</v>
      </c>
      <c r="M2" s="1" t="str">
        <f aca="false">"G111"</f>
        <v>G111</v>
      </c>
      <c r="O2" s="4" t="str">
        <f aca="false">I2&amp;" "&amp;J2&amp;" "&amp;K2&amp;" "&amp;L2&amp;" "&amp;M2</f>
        <v>N1 ( WIRE 952 ) X5910 Y914.5 G111</v>
      </c>
    </row>
    <row r="3" customFormat="false" ht="13.8" hidden="false" customHeight="false" outlineLevel="0" collapsed="false">
      <c r="A3" s="1" t="s">
        <v>6</v>
      </c>
      <c r="B3" s="1" t="n">
        <v>914.5</v>
      </c>
      <c r="D3" s="1" t="n">
        <f aca="false">D2+$B$6</f>
        <v>942</v>
      </c>
      <c r="E3" s="1" t="n">
        <f aca="false">E2+$B$4</f>
        <v>5910</v>
      </c>
      <c r="F3" s="1" t="n">
        <f aca="false">F2+$B$5</f>
        <v>972</v>
      </c>
      <c r="I3" s="1" t="s">
        <v>18</v>
      </c>
      <c r="J3" s="1" t="str">
        <f aca="false">"( WIRE "&amp;D3&amp;" )"</f>
        <v>( WIRE 942 )</v>
      </c>
      <c r="K3" s="1" t="str">
        <f aca="false">"X"&amp;$E3</f>
        <v>X5910</v>
      </c>
      <c r="L3" s="1" t="str">
        <f aca="false">"Y"&amp;F3</f>
        <v>Y972</v>
      </c>
      <c r="M3" s="1" t="str">
        <f aca="false">"G111"</f>
        <v>G111</v>
      </c>
      <c r="O3" s="1" t="str">
        <f aca="false">I3&amp;" "&amp;J3&amp;" "&amp;K3&amp;" "&amp;L3&amp;" "&amp;M3</f>
        <v>N2 ( WIRE 942 ) X5910 Y972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932</v>
      </c>
      <c r="E4" s="1" t="n">
        <f aca="false">E3+$B$4</f>
        <v>5910</v>
      </c>
      <c r="F4" s="1" t="n">
        <f aca="false">F3+$B$5</f>
        <v>1029.5</v>
      </c>
      <c r="I4" s="1" t="s">
        <v>19</v>
      </c>
      <c r="J4" s="1" t="str">
        <f aca="false">"( WIRE "&amp;D4&amp;" )"</f>
        <v>( WIRE 932 )</v>
      </c>
      <c r="K4" s="1" t="str">
        <f aca="false">"X"&amp;$E4</f>
        <v>X5910</v>
      </c>
      <c r="L4" s="1" t="str">
        <f aca="false">"Y"&amp;F4</f>
        <v>Y1029.5</v>
      </c>
      <c r="M4" s="1" t="str">
        <f aca="false">"G111"</f>
        <v>G111</v>
      </c>
      <c r="O4" s="1" t="str">
        <f aca="false">I4&amp;" "&amp;J4&amp;" "&amp;K4&amp;" "&amp;L4&amp;" "&amp;M4</f>
        <v>N3 ( WIRE 932 ) X5910 Y1029.5 G111</v>
      </c>
    </row>
    <row r="5" customFormat="false" ht="13.8" hidden="false" customHeight="false" outlineLevel="0" collapsed="false">
      <c r="A5" s="1" t="s">
        <v>8</v>
      </c>
      <c r="B5" s="1" t="n">
        <v>57.5</v>
      </c>
      <c r="D5" s="1" t="n">
        <f aca="false">D4+$B$6</f>
        <v>922</v>
      </c>
      <c r="E5" s="1" t="n">
        <f aca="false">E4+$B$4</f>
        <v>5910</v>
      </c>
      <c r="F5" s="1" t="n">
        <f aca="false">F4+$B$5</f>
        <v>1087</v>
      </c>
      <c r="I5" s="1" t="s">
        <v>20</v>
      </c>
      <c r="J5" s="1" t="str">
        <f aca="false">"( WIRE "&amp;D5&amp;" )"</f>
        <v>( WIRE 922 )</v>
      </c>
      <c r="K5" s="1" t="str">
        <f aca="false">"X"&amp;$E5</f>
        <v>X5910</v>
      </c>
      <c r="L5" s="1" t="str">
        <f aca="false">"Y"&amp;F5</f>
        <v>Y1087</v>
      </c>
      <c r="M5" s="1" t="str">
        <f aca="false">"G111"</f>
        <v>G111</v>
      </c>
      <c r="O5" s="1" t="str">
        <f aca="false">I5&amp;" "&amp;J5&amp;" "&amp;K5&amp;" "&amp;L5&amp;" "&amp;M5</f>
        <v>N4 ( WIRE 922 ) X5910 Y1087 G111</v>
      </c>
    </row>
    <row r="6" customFormat="false" ht="13.8" hidden="false" customHeight="false" outlineLevel="0" collapsed="false">
      <c r="A6" s="1" t="s">
        <v>15</v>
      </c>
      <c r="B6" s="1" t="n">
        <v>-10</v>
      </c>
      <c r="D6" s="1" t="n">
        <f aca="false">D5+$B$6</f>
        <v>912</v>
      </c>
      <c r="E6" s="1" t="n">
        <f aca="false">E5+$B$4</f>
        <v>5910</v>
      </c>
      <c r="F6" s="1" t="n">
        <f aca="false">F5+$B$5</f>
        <v>1144.5</v>
      </c>
      <c r="I6" s="1" t="s">
        <v>21</v>
      </c>
      <c r="J6" s="1" t="str">
        <f aca="false">"( WIRE "&amp;D6&amp;" )"</f>
        <v>( WIRE 912 )</v>
      </c>
      <c r="K6" s="1" t="str">
        <f aca="false">"X"&amp;$E6</f>
        <v>X5910</v>
      </c>
      <c r="L6" s="1" t="str">
        <f aca="false">"Y"&amp;F6</f>
        <v>Y1144.5</v>
      </c>
      <c r="M6" s="1" t="str">
        <f aca="false">"G111"</f>
        <v>G111</v>
      </c>
      <c r="O6" s="1" t="str">
        <f aca="false">I6&amp;" "&amp;J6&amp;" "&amp;K6&amp;" "&amp;L6&amp;" "&amp;M6</f>
        <v>N5 ( WIRE 912 ) X5910 Y1144.5 G111</v>
      </c>
    </row>
    <row r="7" customFormat="false" ht="13.8" hidden="false" customHeight="false" outlineLevel="0" collapsed="false">
      <c r="D7" s="1" t="n">
        <f aca="false">D6+$B$6</f>
        <v>902</v>
      </c>
      <c r="E7" s="1" t="n">
        <f aca="false">E6+$B$4</f>
        <v>5910</v>
      </c>
      <c r="F7" s="1" t="n">
        <f aca="false">F6+$B$5</f>
        <v>1202</v>
      </c>
      <c r="I7" s="1" t="s">
        <v>22</v>
      </c>
      <c r="J7" s="1" t="str">
        <f aca="false">"( WIRE "&amp;D7&amp;" )"</f>
        <v>( WIRE 902 )</v>
      </c>
      <c r="K7" s="1" t="str">
        <f aca="false">"X"&amp;$E7</f>
        <v>X5910</v>
      </c>
      <c r="L7" s="1" t="str">
        <f aca="false">"Y"&amp;F7</f>
        <v>Y1202</v>
      </c>
      <c r="M7" s="1" t="str">
        <f aca="false">"G111"</f>
        <v>G111</v>
      </c>
      <c r="O7" s="1" t="str">
        <f aca="false">I7&amp;" "&amp;J7&amp;" "&amp;K7&amp;" "&amp;L7&amp;" "&amp;M7</f>
        <v>N6 ( WIRE 902 ) X5910 Y1202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892</v>
      </c>
      <c r="E8" s="1" t="n">
        <f aca="false">E7+$B$4</f>
        <v>5910</v>
      </c>
      <c r="F8" s="1" t="n">
        <f aca="false">F7+$B$5</f>
        <v>1259.5</v>
      </c>
      <c r="I8" s="1" t="s">
        <v>23</v>
      </c>
      <c r="J8" s="1" t="str">
        <f aca="false">"( WIRE "&amp;D8&amp;" )"</f>
        <v>( WIRE 892 )</v>
      </c>
      <c r="K8" s="1" t="str">
        <f aca="false">"X"&amp;$E8</f>
        <v>X5910</v>
      </c>
      <c r="L8" s="1" t="str">
        <f aca="false">"Y"&amp;F8</f>
        <v>Y1259.5</v>
      </c>
      <c r="M8" s="1" t="str">
        <f aca="false">"G111"</f>
        <v>G111</v>
      </c>
      <c r="O8" s="1" t="str">
        <f aca="false">I8&amp;" "&amp;J8&amp;" "&amp;K8&amp;" "&amp;L8&amp;" "&amp;M8</f>
        <v>N7 ( WIRE 892 ) X5910 Y1259.5 G111</v>
      </c>
    </row>
    <row r="9" customFormat="false" ht="13.8" hidden="false" customHeight="false" outlineLevel="0" collapsed="false">
      <c r="A9" s="1" t="s">
        <v>12</v>
      </c>
      <c r="B9" s="1" t="n">
        <v>92</v>
      </c>
      <c r="D9" s="1" t="n">
        <f aca="false">D8+$B$6</f>
        <v>882</v>
      </c>
      <c r="E9" s="1" t="n">
        <f aca="false">E8+$B$4</f>
        <v>5910</v>
      </c>
      <c r="F9" s="1" t="n">
        <f aca="false">F8+$B$5</f>
        <v>1317</v>
      </c>
      <c r="I9" s="1" t="s">
        <v>24</v>
      </c>
      <c r="J9" s="1" t="str">
        <f aca="false">"( WIRE "&amp;D9&amp;" )"</f>
        <v>( WIRE 882 )</v>
      </c>
      <c r="K9" s="1" t="str">
        <f aca="false">"X"&amp;$E9</f>
        <v>X5910</v>
      </c>
      <c r="L9" s="1" t="str">
        <f aca="false">"Y"&amp;F9</f>
        <v>Y1317</v>
      </c>
      <c r="M9" s="1" t="str">
        <f aca="false">"G111"</f>
        <v>G111</v>
      </c>
      <c r="O9" s="1" t="str">
        <f aca="false">I9&amp;" "&amp;J9&amp;" "&amp;K9&amp;" "&amp;L9&amp;" "&amp;M9</f>
        <v>N8 ( WIRE 882 ) X5910 Y1317 G111</v>
      </c>
    </row>
    <row r="10" customFormat="false" ht="13.8" hidden="false" customHeight="false" outlineLevel="0" collapsed="false">
      <c r="D10" s="1" t="n">
        <f aca="false">D9+$B$6</f>
        <v>872</v>
      </c>
      <c r="E10" s="1" t="n">
        <f aca="false">E9+$B$4</f>
        <v>5910</v>
      </c>
      <c r="F10" s="1" t="n">
        <f aca="false">F9+$B$5</f>
        <v>1374.5</v>
      </c>
      <c r="I10" s="1" t="s">
        <v>25</v>
      </c>
      <c r="J10" s="1" t="str">
        <f aca="false">"( WIRE "&amp;D10&amp;" )"</f>
        <v>( WIRE 872 )</v>
      </c>
      <c r="K10" s="1" t="str">
        <f aca="false">"X"&amp;$E10</f>
        <v>X5910</v>
      </c>
      <c r="L10" s="1" t="str">
        <f aca="false">"Y"&amp;F10</f>
        <v>Y1374.5</v>
      </c>
      <c r="M10" s="1" t="str">
        <f aca="false">"G111"</f>
        <v>G111</v>
      </c>
      <c r="O10" s="1" t="str">
        <f aca="false">I10&amp;" "&amp;J10&amp;" "&amp;K10&amp;" "&amp;L10&amp;" "&amp;M10</f>
        <v>N9 ( WIRE 872 ) X5910 Y1374.5 G111</v>
      </c>
    </row>
    <row r="11" customFormat="false" ht="13.8" hidden="false" customHeight="false" outlineLevel="0" collapsed="false">
      <c r="D11" s="1" t="n">
        <f aca="false">D10+$B$6</f>
        <v>862</v>
      </c>
      <c r="E11" s="1" t="n">
        <f aca="false">E10+$B$4</f>
        <v>5910</v>
      </c>
      <c r="F11" s="1" t="n">
        <f aca="false">F10+$B$5</f>
        <v>1432</v>
      </c>
      <c r="I11" s="1" t="s">
        <v>26</v>
      </c>
      <c r="J11" s="1" t="str">
        <f aca="false">"( WIRE "&amp;D11&amp;" )"</f>
        <v>( WIRE 862 )</v>
      </c>
      <c r="K11" s="1" t="str">
        <f aca="false">"X"&amp;$E11</f>
        <v>X5910</v>
      </c>
      <c r="L11" s="1" t="str">
        <f aca="false">"Y"&amp;F11</f>
        <v>Y1432</v>
      </c>
      <c r="M11" s="1" t="str">
        <f aca="false">"G111"</f>
        <v>G111</v>
      </c>
      <c r="O11" s="1" t="str">
        <f aca="false">I11&amp;" "&amp;J11&amp;" "&amp;K11&amp;" "&amp;L11&amp;" "&amp;M11</f>
        <v>N10 ( WIRE 862 ) X5910 Y1432 G111</v>
      </c>
    </row>
    <row r="12" customFormat="false" ht="13.8" hidden="false" customHeight="false" outlineLevel="0" collapsed="false">
      <c r="D12" s="1" t="n">
        <f aca="false">D11+$B$6</f>
        <v>852</v>
      </c>
      <c r="E12" s="1" t="n">
        <f aca="false">E11+$B$4</f>
        <v>5910</v>
      </c>
      <c r="F12" s="1" t="n">
        <f aca="false">F11+$B$5</f>
        <v>1489.5</v>
      </c>
      <c r="I12" s="1" t="s">
        <v>27</v>
      </c>
      <c r="J12" s="1" t="str">
        <f aca="false">"( WIRE "&amp;D12&amp;" )"</f>
        <v>( WIRE 852 )</v>
      </c>
      <c r="K12" s="1" t="str">
        <f aca="false">"X"&amp;$E12</f>
        <v>X5910</v>
      </c>
      <c r="L12" s="1" t="str">
        <f aca="false">"Y"&amp;F12</f>
        <v>Y1489.5</v>
      </c>
      <c r="M12" s="1" t="str">
        <f aca="false">"G111"</f>
        <v>G111</v>
      </c>
      <c r="O12" s="1" t="str">
        <f aca="false">I12&amp;" "&amp;J12&amp;" "&amp;K12&amp;" "&amp;L12&amp;" "&amp;M12</f>
        <v>N11 ( WIRE 852 ) X5910 Y1489.5 G111</v>
      </c>
    </row>
    <row r="13" customFormat="false" ht="13.8" hidden="false" customHeight="false" outlineLevel="0" collapsed="false">
      <c r="D13" s="1" t="n">
        <f aca="false">D12+$B$6</f>
        <v>842</v>
      </c>
      <c r="E13" s="1" t="n">
        <f aca="false">E12+$B$4</f>
        <v>5910</v>
      </c>
      <c r="F13" s="1" t="n">
        <f aca="false">F12+$B$5</f>
        <v>1547</v>
      </c>
      <c r="I13" s="1" t="s">
        <v>28</v>
      </c>
      <c r="J13" s="1" t="str">
        <f aca="false">"( WIRE "&amp;D13&amp;" )"</f>
        <v>( WIRE 842 )</v>
      </c>
      <c r="K13" s="1" t="str">
        <f aca="false">"X"&amp;$E13</f>
        <v>X5910</v>
      </c>
      <c r="L13" s="1" t="str">
        <f aca="false">"Y"&amp;F13</f>
        <v>Y1547</v>
      </c>
      <c r="M13" s="1" t="str">
        <f aca="false">"G111"</f>
        <v>G111</v>
      </c>
      <c r="O13" s="1" t="str">
        <f aca="false">I13&amp;" "&amp;J13&amp;" "&amp;K13&amp;" "&amp;L13&amp;" "&amp;M13</f>
        <v>N12 ( WIRE 842 ) X5910 Y1547 G111</v>
      </c>
    </row>
    <row r="14" customFormat="false" ht="13.8" hidden="false" customHeight="false" outlineLevel="0" collapsed="false">
      <c r="D14" s="1" t="n">
        <f aca="false">D13+$B$6</f>
        <v>832</v>
      </c>
      <c r="E14" s="1" t="n">
        <f aca="false">E13+$B$4</f>
        <v>5910</v>
      </c>
      <c r="F14" s="1" t="n">
        <f aca="false">F13+$B$5</f>
        <v>1604.5</v>
      </c>
      <c r="I14" s="1" t="s">
        <v>29</v>
      </c>
      <c r="J14" s="1" t="str">
        <f aca="false">"( WIRE "&amp;D14&amp;" )"</f>
        <v>( WIRE 832 )</v>
      </c>
      <c r="K14" s="1" t="str">
        <f aca="false">"X"&amp;$E14</f>
        <v>X5910</v>
      </c>
      <c r="L14" s="1" t="str">
        <f aca="false">"Y"&amp;F14</f>
        <v>Y1604.5</v>
      </c>
      <c r="M14" s="1" t="str">
        <f aca="false">"G111"</f>
        <v>G111</v>
      </c>
      <c r="O14" s="1" t="str">
        <f aca="false">I14&amp;" "&amp;J14&amp;" "&amp;K14&amp;" "&amp;L14&amp;" "&amp;M14</f>
        <v>N13 ( WIRE 832 ) X5910 Y1604.5 G111</v>
      </c>
    </row>
    <row r="15" customFormat="false" ht="13.8" hidden="false" customHeight="false" outlineLevel="0" collapsed="false">
      <c r="D15" s="1" t="n">
        <f aca="false">D14+$B$6</f>
        <v>822</v>
      </c>
      <c r="E15" s="1" t="n">
        <f aca="false">E14+$B$4</f>
        <v>5910</v>
      </c>
      <c r="F15" s="1" t="n">
        <f aca="false">F14+$B$5</f>
        <v>1662</v>
      </c>
      <c r="I15" s="1" t="s">
        <v>30</v>
      </c>
      <c r="J15" s="1" t="str">
        <f aca="false">"( WIRE "&amp;D15&amp;" )"</f>
        <v>( WIRE 822 )</v>
      </c>
      <c r="K15" s="1" t="str">
        <f aca="false">"X"&amp;$E15</f>
        <v>X5910</v>
      </c>
      <c r="L15" s="1" t="str">
        <f aca="false">"Y"&amp;F15</f>
        <v>Y1662</v>
      </c>
      <c r="M15" s="1" t="str">
        <f aca="false">"G111"</f>
        <v>G111</v>
      </c>
      <c r="O15" s="1" t="str">
        <f aca="false">I15&amp;" "&amp;J15&amp;" "&amp;K15&amp;" "&amp;L15&amp;" "&amp;M15</f>
        <v>N14 ( WIRE 822 ) X5910 Y1662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812</v>
      </c>
      <c r="E16" s="1" t="n">
        <f aca="false">E15+$B$4</f>
        <v>5910</v>
      </c>
      <c r="F16" s="1" t="n">
        <f aca="false">F15+$B$5</f>
        <v>1719.5</v>
      </c>
      <c r="I16" s="1" t="s">
        <v>31</v>
      </c>
      <c r="J16" s="1" t="str">
        <f aca="false">"( WIRE "&amp;D16&amp;" )"</f>
        <v>( WIRE 812 )</v>
      </c>
      <c r="K16" s="1" t="str">
        <f aca="false">"X"&amp;$E16</f>
        <v>X5910</v>
      </c>
      <c r="L16" s="1" t="str">
        <f aca="false">"Y"&amp;F16</f>
        <v>Y1719.5</v>
      </c>
      <c r="M16" s="1" t="str">
        <f aca="false">"G111"</f>
        <v>G111</v>
      </c>
      <c r="O16" s="1" t="str">
        <f aca="false">I16&amp;" "&amp;J16&amp;" "&amp;K16&amp;" "&amp;L16&amp;" "&amp;M16</f>
        <v>N15 ( WIRE 812 ) X5910 Y1719.5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802</v>
      </c>
      <c r="E17" s="1" t="n">
        <f aca="false">E16+$B$4</f>
        <v>5910</v>
      </c>
      <c r="F17" s="1" t="n">
        <f aca="false">F16+$B$5</f>
        <v>1777</v>
      </c>
      <c r="I17" s="1" t="s">
        <v>32</v>
      </c>
      <c r="J17" s="1" t="str">
        <f aca="false">"( WIRE "&amp;D17&amp;" )"</f>
        <v>( WIRE 802 )</v>
      </c>
      <c r="K17" s="1" t="str">
        <f aca="false">"X"&amp;$E17</f>
        <v>X5910</v>
      </c>
      <c r="L17" s="1" t="str">
        <f aca="false">"Y"&amp;F17</f>
        <v>Y1777</v>
      </c>
      <c r="M17" s="1" t="str">
        <f aca="false">"G111"</f>
        <v>G111</v>
      </c>
      <c r="O17" s="1" t="str">
        <f aca="false">I17&amp;" "&amp;J17&amp;" "&amp;K17&amp;" "&amp;L17&amp;" "&amp;M17</f>
        <v>N16 ( WIRE 802 ) X5910 Y1777 G111</v>
      </c>
    </row>
    <row r="18" customFormat="false" ht="13.8" hidden="false" customHeight="false" outlineLevel="0" collapsed="false">
      <c r="D18" s="1" t="n">
        <f aca="false">D17+$B$6</f>
        <v>792</v>
      </c>
      <c r="E18" s="1" t="n">
        <f aca="false">E17+$B$4</f>
        <v>5910</v>
      </c>
      <c r="F18" s="1" t="n">
        <f aca="false">F17+$B$5</f>
        <v>1834.5</v>
      </c>
      <c r="I18" s="1" t="s">
        <v>33</v>
      </c>
      <c r="J18" s="1" t="str">
        <f aca="false">"( WIRE "&amp;D18&amp;" )"</f>
        <v>( WIRE 792 )</v>
      </c>
      <c r="K18" s="1" t="str">
        <f aca="false">"X"&amp;$E18</f>
        <v>X5910</v>
      </c>
      <c r="L18" s="1" t="str">
        <f aca="false">"Y"&amp;F18</f>
        <v>Y1834.5</v>
      </c>
      <c r="M18" s="1" t="str">
        <f aca="false">"G111"</f>
        <v>G111</v>
      </c>
      <c r="O18" s="1" t="str">
        <f aca="false">I18&amp;" "&amp;J18&amp;" "&amp;K18&amp;" "&amp;L18&amp;" "&amp;M18</f>
        <v>N17 ( WIRE 792 ) X5910 Y1834.5 G111</v>
      </c>
    </row>
    <row r="19" customFormat="false" ht="13.8" hidden="false" customHeight="false" outlineLevel="0" collapsed="false">
      <c r="D19" s="1" t="n">
        <f aca="false">D18+$B$6</f>
        <v>782</v>
      </c>
      <c r="E19" s="1" t="n">
        <f aca="false">E18+$B$4</f>
        <v>5910</v>
      </c>
      <c r="F19" s="1" t="n">
        <f aca="false">F18+$B$5</f>
        <v>1892</v>
      </c>
      <c r="I19" s="1" t="s">
        <v>34</v>
      </c>
      <c r="J19" s="1" t="str">
        <f aca="false">"( WIRE "&amp;D19&amp;" )"</f>
        <v>( WIRE 782 )</v>
      </c>
      <c r="K19" s="1" t="str">
        <f aca="false">"X"&amp;$E19</f>
        <v>X5910</v>
      </c>
      <c r="L19" s="1" t="str">
        <f aca="false">"Y"&amp;F19</f>
        <v>Y1892</v>
      </c>
      <c r="M19" s="1" t="str">
        <f aca="false">"G111"</f>
        <v>G111</v>
      </c>
      <c r="O19" s="1" t="str">
        <f aca="false">I19&amp;" "&amp;J19&amp;" "&amp;K19&amp;" "&amp;L19&amp;" "&amp;M19</f>
        <v>N18 ( WIRE 782 ) X5910 Y1892 G111</v>
      </c>
    </row>
    <row r="20" customFormat="false" ht="13.8" hidden="false" customHeight="false" outlineLevel="0" collapsed="false">
      <c r="D20" s="1" t="n">
        <f aca="false">D19+$B$6</f>
        <v>772</v>
      </c>
      <c r="E20" s="1" t="n">
        <f aca="false">E19+$B$4</f>
        <v>5910</v>
      </c>
      <c r="F20" s="1" t="n">
        <f aca="false">F19+$B$5</f>
        <v>1949.5</v>
      </c>
      <c r="I20" s="1" t="s">
        <v>35</v>
      </c>
      <c r="J20" s="1" t="str">
        <f aca="false">"( WIRE "&amp;D20&amp;" )"</f>
        <v>( WIRE 772 )</v>
      </c>
      <c r="K20" s="1" t="str">
        <f aca="false">"X"&amp;$E20</f>
        <v>X5910</v>
      </c>
      <c r="L20" s="1" t="str">
        <f aca="false">"Y"&amp;F20</f>
        <v>Y1949.5</v>
      </c>
      <c r="M20" s="1" t="str">
        <f aca="false">"G111"</f>
        <v>G111</v>
      </c>
      <c r="O20" s="1" t="str">
        <f aca="false">I20&amp;" "&amp;J20&amp;" "&amp;K20&amp;" "&amp;L20&amp;" "&amp;M20</f>
        <v>N19 ( WIRE 772 ) X5910 Y1949.5 G111</v>
      </c>
    </row>
    <row r="21" customFormat="false" ht="13.8" hidden="false" customHeight="false" outlineLevel="0" collapsed="false">
      <c r="D21" s="1" t="n">
        <f aca="false">D20+$B$6</f>
        <v>762</v>
      </c>
      <c r="E21" s="1" t="n">
        <f aca="false">E20+$B$4</f>
        <v>5910</v>
      </c>
      <c r="F21" s="1" t="n">
        <f aca="false">F20+$B$5</f>
        <v>2007</v>
      </c>
      <c r="I21" s="1" t="s">
        <v>36</v>
      </c>
      <c r="J21" s="1" t="str">
        <f aca="false">"( WIRE "&amp;D21&amp;" )"</f>
        <v>( WIRE 762 )</v>
      </c>
      <c r="K21" s="1" t="str">
        <f aca="false">"X"&amp;$E21</f>
        <v>X5910</v>
      </c>
      <c r="L21" s="1" t="str">
        <f aca="false">"Y"&amp;F21</f>
        <v>Y2007</v>
      </c>
      <c r="M21" s="1" t="str">
        <f aca="false">"G111"</f>
        <v>G111</v>
      </c>
      <c r="O21" s="1" t="str">
        <f aca="false">I21&amp;" "&amp;J21&amp;" "&amp;K21&amp;" "&amp;L21&amp;" "&amp;M21</f>
        <v>N20 ( WIRE 762 ) X5910 Y2007 G111</v>
      </c>
    </row>
    <row r="22" customFormat="false" ht="13.8" hidden="false" customHeight="false" outlineLevel="0" collapsed="false">
      <c r="D22" s="1" t="n">
        <f aca="false">D21+$B$6</f>
        <v>752</v>
      </c>
      <c r="E22" s="1" t="n">
        <f aca="false">E21+$B$4</f>
        <v>5910</v>
      </c>
      <c r="F22" s="1" t="n">
        <f aca="false">F21+$B$5</f>
        <v>2064.5</v>
      </c>
      <c r="I22" s="1" t="s">
        <v>37</v>
      </c>
      <c r="J22" s="1" t="str">
        <f aca="false">"( WIRE "&amp;D22&amp;" )"</f>
        <v>( WIRE 752 )</v>
      </c>
      <c r="K22" s="1" t="str">
        <f aca="false">"X"&amp;$E22</f>
        <v>X5910</v>
      </c>
      <c r="L22" s="1" t="str">
        <f aca="false">"Y"&amp;F22</f>
        <v>Y2064.5</v>
      </c>
      <c r="M22" s="1" t="str">
        <f aca="false">"G111"</f>
        <v>G111</v>
      </c>
      <c r="O22" s="1" t="str">
        <f aca="false">I22&amp;" "&amp;J22&amp;" "&amp;K22&amp;" "&amp;L22&amp;" "&amp;M22</f>
        <v>N21 ( WIRE 752 ) X5910 Y2064.5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2350</v>
      </c>
      <c r="D2" s="4" t="n">
        <v>552</v>
      </c>
      <c r="E2" s="1" t="n">
        <f aca="false">$B$2</f>
        <v>2350</v>
      </c>
      <c r="F2" s="1" t="n">
        <f aca="false">$B$3</f>
        <v>655.3</v>
      </c>
      <c r="G2" s="4"/>
      <c r="H2" s="4"/>
      <c r="I2" s="4" t="s">
        <v>17</v>
      </c>
      <c r="J2" s="4" t="str">
        <f aca="false">"( WIRE "&amp;D2&amp;" )"</f>
        <v>( WIRE 552 )</v>
      </c>
      <c r="K2" s="1" t="str">
        <f aca="false">"X"&amp;$E$2</f>
        <v>X2350</v>
      </c>
      <c r="L2" s="1" t="str">
        <f aca="false">"Y"&amp;F2</f>
        <v>Y655.3</v>
      </c>
      <c r="M2" s="1" t="str">
        <f aca="false">"G111"</f>
        <v>G111</v>
      </c>
      <c r="O2" s="4" t="str">
        <f aca="false">I2&amp;" "&amp;J2&amp;" "&amp;K2&amp;" "&amp;L2&amp;" "&amp;M2</f>
        <v>N1 ( WIRE 552 ) X2350 Y655.3 G111</v>
      </c>
    </row>
    <row r="3" customFormat="false" ht="13.8" hidden="false" customHeight="false" outlineLevel="0" collapsed="false">
      <c r="A3" s="1" t="s">
        <v>6</v>
      </c>
      <c r="B3" s="1" t="n">
        <v>655.3</v>
      </c>
      <c r="D3" s="1" t="n">
        <f aca="false">D2+$B$6</f>
        <v>542</v>
      </c>
      <c r="E3" s="1" t="n">
        <f aca="false">E2+$B$4</f>
        <v>2350</v>
      </c>
      <c r="F3" s="1" t="n">
        <f aca="false">F2+$B$5</f>
        <v>712.8</v>
      </c>
      <c r="I3" s="1" t="s">
        <v>18</v>
      </c>
      <c r="J3" s="1" t="str">
        <f aca="false">"( WIRE "&amp;D3&amp;" )"</f>
        <v>( WIRE 542 )</v>
      </c>
      <c r="K3" s="1" t="str">
        <f aca="false">"X"&amp;$E3</f>
        <v>X2350</v>
      </c>
      <c r="L3" s="1" t="str">
        <f aca="false">"Y"&amp;F3</f>
        <v>Y712.8</v>
      </c>
      <c r="M3" s="1" t="str">
        <f aca="false">"G111"</f>
        <v>G111</v>
      </c>
      <c r="O3" s="1" t="str">
        <f aca="false">I3&amp;" "&amp;J3&amp;" "&amp;K3&amp;" "&amp;L3&amp;" "&amp;M3</f>
        <v>N2 ( WIRE 542 ) X2350 Y712.8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532</v>
      </c>
      <c r="E4" s="1" t="n">
        <f aca="false">E3+$B$4</f>
        <v>2350</v>
      </c>
      <c r="F4" s="1" t="n">
        <f aca="false">F3+$B$5</f>
        <v>770.3</v>
      </c>
      <c r="I4" s="1" t="s">
        <v>19</v>
      </c>
      <c r="J4" s="1" t="str">
        <f aca="false">"( WIRE "&amp;D4&amp;" )"</f>
        <v>( WIRE 532 )</v>
      </c>
      <c r="K4" s="1" t="str">
        <f aca="false">"X"&amp;$E4</f>
        <v>X2350</v>
      </c>
      <c r="L4" s="1" t="str">
        <f aca="false">"Y"&amp;F4</f>
        <v>Y770.3</v>
      </c>
      <c r="M4" s="1" t="str">
        <f aca="false">"G111"</f>
        <v>G111</v>
      </c>
      <c r="O4" s="1" t="str">
        <f aca="false">I4&amp;" "&amp;J4&amp;" "&amp;K4&amp;" "&amp;L4&amp;" "&amp;M4</f>
        <v>N3 ( WIRE 532 ) X2350 Y770.3 G111</v>
      </c>
    </row>
    <row r="5" customFormat="false" ht="13.8" hidden="false" customHeight="false" outlineLevel="0" collapsed="false">
      <c r="A5" s="1" t="s">
        <v>8</v>
      </c>
      <c r="B5" s="1" t="n">
        <v>57.5</v>
      </c>
      <c r="D5" s="1" t="n">
        <f aca="false">D4+$B$6</f>
        <v>522</v>
      </c>
      <c r="E5" s="1" t="n">
        <f aca="false">E4+$B$4</f>
        <v>2350</v>
      </c>
      <c r="F5" s="1" t="n">
        <f aca="false">F4+$B$5</f>
        <v>827.8</v>
      </c>
      <c r="I5" s="1" t="s">
        <v>20</v>
      </c>
      <c r="J5" s="1" t="str">
        <f aca="false">"( WIRE "&amp;D5&amp;" )"</f>
        <v>( WIRE 522 )</v>
      </c>
      <c r="K5" s="1" t="str">
        <f aca="false">"X"&amp;$E5</f>
        <v>X2350</v>
      </c>
      <c r="L5" s="1" t="str">
        <f aca="false">"Y"&amp;F5</f>
        <v>Y827.8</v>
      </c>
      <c r="M5" s="1" t="str">
        <f aca="false">"G111"</f>
        <v>G111</v>
      </c>
      <c r="O5" s="1" t="str">
        <f aca="false">I5&amp;" "&amp;J5&amp;" "&amp;K5&amp;" "&amp;L5&amp;" "&amp;M5</f>
        <v>N4 ( WIRE 522 ) X2350 Y827.8 G111</v>
      </c>
    </row>
    <row r="6" customFormat="false" ht="13.8" hidden="false" customHeight="false" outlineLevel="0" collapsed="false">
      <c r="A6" s="1" t="s">
        <v>15</v>
      </c>
      <c r="B6" s="1" t="n">
        <v>-10</v>
      </c>
      <c r="D6" s="1" t="n">
        <f aca="false">D5+$B$6</f>
        <v>512</v>
      </c>
      <c r="E6" s="1" t="n">
        <f aca="false">E5+$B$4</f>
        <v>2350</v>
      </c>
      <c r="F6" s="1" t="n">
        <f aca="false">F5+$B$5</f>
        <v>885.3</v>
      </c>
      <c r="I6" s="1" t="s">
        <v>21</v>
      </c>
      <c r="J6" s="1" t="str">
        <f aca="false">"( WIRE "&amp;D6&amp;" )"</f>
        <v>( WIRE 512 )</v>
      </c>
      <c r="K6" s="1" t="str">
        <f aca="false">"X"&amp;$E6</f>
        <v>X2350</v>
      </c>
      <c r="L6" s="1" t="str">
        <f aca="false">"Y"&amp;F6</f>
        <v>Y885.3</v>
      </c>
      <c r="M6" s="1" t="str">
        <f aca="false">"G111"</f>
        <v>G111</v>
      </c>
      <c r="O6" s="1" t="str">
        <f aca="false">I6&amp;" "&amp;J6&amp;" "&amp;K6&amp;" "&amp;L6&amp;" "&amp;M6</f>
        <v>N5 ( WIRE 512 ) X2350 Y885.3 G111</v>
      </c>
    </row>
    <row r="7" customFormat="false" ht="13.8" hidden="false" customHeight="false" outlineLevel="0" collapsed="false">
      <c r="D7" s="1" t="n">
        <f aca="false">D6+$B$6</f>
        <v>502</v>
      </c>
      <c r="E7" s="1" t="n">
        <f aca="false">E6+$B$4</f>
        <v>2350</v>
      </c>
      <c r="F7" s="1" t="n">
        <f aca="false">F6+$B$5</f>
        <v>942.8</v>
      </c>
      <c r="I7" s="1" t="s">
        <v>22</v>
      </c>
      <c r="J7" s="1" t="str">
        <f aca="false">"( WIRE "&amp;D7&amp;" )"</f>
        <v>( WIRE 502 )</v>
      </c>
      <c r="K7" s="1" t="str">
        <f aca="false">"X"&amp;$E7</f>
        <v>X2350</v>
      </c>
      <c r="L7" s="1" t="str">
        <f aca="false">"Y"&amp;F7</f>
        <v>Y942.8</v>
      </c>
      <c r="M7" s="1" t="str">
        <f aca="false">"G111"</f>
        <v>G111</v>
      </c>
      <c r="O7" s="1" t="str">
        <f aca="false">I7&amp;" "&amp;J7&amp;" "&amp;K7&amp;" "&amp;L7&amp;" "&amp;M7</f>
        <v>N6 ( WIRE 502 ) X2350 Y942.8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492</v>
      </c>
      <c r="E8" s="1" t="n">
        <f aca="false">E7+$B$4</f>
        <v>2350</v>
      </c>
      <c r="F8" s="1" t="n">
        <f aca="false">F7+$B$5</f>
        <v>1000.3</v>
      </c>
      <c r="I8" s="1" t="s">
        <v>23</v>
      </c>
      <c r="J8" s="1" t="str">
        <f aca="false">"( WIRE "&amp;D8&amp;" )"</f>
        <v>( WIRE 492 )</v>
      </c>
      <c r="K8" s="1" t="str">
        <f aca="false">"X"&amp;$E8</f>
        <v>X2350</v>
      </c>
      <c r="L8" s="1" t="str">
        <f aca="false">"Y"&amp;F8</f>
        <v>Y1000.3</v>
      </c>
      <c r="M8" s="1" t="str">
        <f aca="false">"G111"</f>
        <v>G111</v>
      </c>
      <c r="O8" s="1" t="str">
        <f aca="false">I8&amp;" "&amp;J8&amp;" "&amp;K8&amp;" "&amp;L8&amp;" "&amp;M8</f>
        <v>N7 ( WIRE 492 ) X2350 Y1000.3 G111</v>
      </c>
    </row>
    <row r="9" customFormat="false" ht="13.8" hidden="false" customHeight="false" outlineLevel="0" collapsed="false">
      <c r="A9" s="1" t="s">
        <v>12</v>
      </c>
      <c r="B9" s="1" t="n">
        <v>91</v>
      </c>
      <c r="D9" s="1" t="n">
        <f aca="false">D8+$B$6</f>
        <v>482</v>
      </c>
      <c r="E9" s="1" t="n">
        <f aca="false">E8+$B$4</f>
        <v>2350</v>
      </c>
      <c r="F9" s="1" t="n">
        <f aca="false">F8+$B$5</f>
        <v>1057.8</v>
      </c>
      <c r="I9" s="1" t="s">
        <v>24</v>
      </c>
      <c r="J9" s="1" t="str">
        <f aca="false">"( WIRE "&amp;D9&amp;" )"</f>
        <v>( WIRE 482 )</v>
      </c>
      <c r="K9" s="1" t="str">
        <f aca="false">"X"&amp;$E9</f>
        <v>X2350</v>
      </c>
      <c r="L9" s="1" t="str">
        <f aca="false">"Y"&amp;F9</f>
        <v>Y1057.8</v>
      </c>
      <c r="M9" s="1" t="str">
        <f aca="false">"G111"</f>
        <v>G111</v>
      </c>
      <c r="O9" s="1" t="str">
        <f aca="false">I9&amp;" "&amp;J9&amp;" "&amp;K9&amp;" "&amp;L9&amp;" "&amp;M9</f>
        <v>N8 ( WIRE 482 ) X2350 Y1057.8 G111</v>
      </c>
    </row>
    <row r="10" customFormat="false" ht="13.8" hidden="false" customHeight="false" outlineLevel="0" collapsed="false">
      <c r="D10" s="1" t="n">
        <f aca="false">D9+$B$6</f>
        <v>472</v>
      </c>
      <c r="E10" s="1" t="n">
        <f aca="false">E9+$B$4</f>
        <v>2350</v>
      </c>
      <c r="F10" s="1" t="n">
        <f aca="false">F9+$B$5</f>
        <v>1115.3</v>
      </c>
      <c r="I10" s="1" t="s">
        <v>25</v>
      </c>
      <c r="J10" s="1" t="str">
        <f aca="false">"( WIRE "&amp;D10&amp;" )"</f>
        <v>( WIRE 472 )</v>
      </c>
      <c r="K10" s="1" t="str">
        <f aca="false">"X"&amp;$E10</f>
        <v>X2350</v>
      </c>
      <c r="L10" s="1" t="str">
        <f aca="false">"Y"&amp;F10</f>
        <v>Y1115.3</v>
      </c>
      <c r="M10" s="1" t="str">
        <f aca="false">"G111"</f>
        <v>G111</v>
      </c>
      <c r="O10" s="1" t="str">
        <f aca="false">I10&amp;" "&amp;J10&amp;" "&amp;K10&amp;" "&amp;L10&amp;" "&amp;M10</f>
        <v>N9 ( WIRE 472 ) X2350 Y1115.3 G111</v>
      </c>
    </row>
    <row r="11" customFormat="false" ht="13.8" hidden="false" customHeight="false" outlineLevel="0" collapsed="false">
      <c r="D11" s="1" t="n">
        <f aca="false">D10+$B$6</f>
        <v>462</v>
      </c>
      <c r="E11" s="1" t="n">
        <f aca="false">E10+$B$4</f>
        <v>2350</v>
      </c>
      <c r="F11" s="1" t="n">
        <f aca="false">F10+$B$5</f>
        <v>1172.8</v>
      </c>
      <c r="I11" s="1" t="s">
        <v>26</v>
      </c>
      <c r="J11" s="1" t="str">
        <f aca="false">"( WIRE "&amp;D11&amp;" )"</f>
        <v>( WIRE 462 )</v>
      </c>
      <c r="K11" s="1" t="str">
        <f aca="false">"X"&amp;$E11</f>
        <v>X2350</v>
      </c>
      <c r="L11" s="1" t="str">
        <f aca="false">"Y"&amp;F11</f>
        <v>Y1172.8</v>
      </c>
      <c r="M11" s="1" t="str">
        <f aca="false">"G111"</f>
        <v>G111</v>
      </c>
      <c r="O11" s="1" t="str">
        <f aca="false">I11&amp;" "&amp;J11&amp;" "&amp;K11&amp;" "&amp;L11&amp;" "&amp;M11</f>
        <v>N10 ( WIRE 462 ) X2350 Y1172.8 G111</v>
      </c>
    </row>
    <row r="12" customFormat="false" ht="13.8" hidden="false" customHeight="false" outlineLevel="0" collapsed="false">
      <c r="D12" s="1" t="n">
        <f aca="false">D11+$B$6</f>
        <v>452</v>
      </c>
      <c r="E12" s="1" t="n">
        <f aca="false">E11+$B$4</f>
        <v>2350</v>
      </c>
      <c r="F12" s="1" t="n">
        <f aca="false">F11+$B$5</f>
        <v>1230.3</v>
      </c>
      <c r="I12" s="1" t="s">
        <v>27</v>
      </c>
      <c r="J12" s="1" t="str">
        <f aca="false">"( WIRE "&amp;D12&amp;" )"</f>
        <v>( WIRE 452 )</v>
      </c>
      <c r="K12" s="1" t="str">
        <f aca="false">"X"&amp;$E12</f>
        <v>X2350</v>
      </c>
      <c r="L12" s="1" t="str">
        <f aca="false">"Y"&amp;F12</f>
        <v>Y1230.3</v>
      </c>
      <c r="M12" s="1" t="str">
        <f aca="false">"G111"</f>
        <v>G111</v>
      </c>
      <c r="O12" s="1" t="str">
        <f aca="false">I12&amp;" "&amp;J12&amp;" "&amp;K12&amp;" "&amp;L12&amp;" "&amp;M12</f>
        <v>N11 ( WIRE 452 ) X2350 Y1230.3 G111</v>
      </c>
    </row>
    <row r="13" customFormat="false" ht="13.8" hidden="false" customHeight="false" outlineLevel="0" collapsed="false">
      <c r="D13" s="1" t="n">
        <f aca="false">D12+$B$6</f>
        <v>442</v>
      </c>
      <c r="E13" s="1" t="n">
        <f aca="false">E12+$B$4</f>
        <v>2350</v>
      </c>
      <c r="F13" s="1" t="n">
        <f aca="false">F12+$B$5</f>
        <v>1287.8</v>
      </c>
      <c r="I13" s="1" t="s">
        <v>28</v>
      </c>
      <c r="J13" s="1" t="str">
        <f aca="false">"( WIRE "&amp;D13&amp;" )"</f>
        <v>( WIRE 442 )</v>
      </c>
      <c r="K13" s="1" t="str">
        <f aca="false">"X"&amp;$E13</f>
        <v>X2350</v>
      </c>
      <c r="L13" s="1" t="str">
        <f aca="false">"Y"&amp;F13</f>
        <v>Y1287.8</v>
      </c>
      <c r="M13" s="1" t="str">
        <f aca="false">"G111"</f>
        <v>G111</v>
      </c>
      <c r="O13" s="1" t="str">
        <f aca="false">I13&amp;" "&amp;J13&amp;" "&amp;K13&amp;" "&amp;L13&amp;" "&amp;M13</f>
        <v>N12 ( WIRE 442 ) X2350 Y1287.8 G111</v>
      </c>
    </row>
    <row r="14" customFormat="false" ht="13.8" hidden="false" customHeight="false" outlineLevel="0" collapsed="false">
      <c r="D14" s="1" t="n">
        <f aca="false">D13+$B$6</f>
        <v>432</v>
      </c>
      <c r="E14" s="1" t="n">
        <f aca="false">E13+$B$4</f>
        <v>2350</v>
      </c>
      <c r="F14" s="1" t="n">
        <f aca="false">F13+$B$5</f>
        <v>1345.3</v>
      </c>
      <c r="I14" s="1" t="s">
        <v>29</v>
      </c>
      <c r="J14" s="1" t="str">
        <f aca="false">"( WIRE "&amp;D14&amp;" )"</f>
        <v>( WIRE 432 )</v>
      </c>
      <c r="K14" s="1" t="str">
        <f aca="false">"X"&amp;$E14</f>
        <v>X2350</v>
      </c>
      <c r="L14" s="1" t="str">
        <f aca="false">"Y"&amp;F14</f>
        <v>Y1345.3</v>
      </c>
      <c r="M14" s="1" t="str">
        <f aca="false">"G111"</f>
        <v>G111</v>
      </c>
      <c r="O14" s="1" t="str">
        <f aca="false">I14&amp;" "&amp;J14&amp;" "&amp;K14&amp;" "&amp;L14&amp;" "&amp;M14</f>
        <v>N13 ( WIRE 432 ) X2350 Y1345.3 G111</v>
      </c>
    </row>
    <row r="15" customFormat="false" ht="13.8" hidden="false" customHeight="false" outlineLevel="0" collapsed="false">
      <c r="D15" s="1" t="n">
        <f aca="false">D14+$B$6</f>
        <v>422</v>
      </c>
      <c r="E15" s="1" t="n">
        <f aca="false">E14+$B$4</f>
        <v>2350</v>
      </c>
      <c r="F15" s="1" t="n">
        <f aca="false">F14+$B$5</f>
        <v>1402.8</v>
      </c>
      <c r="I15" s="1" t="s">
        <v>30</v>
      </c>
      <c r="J15" s="1" t="str">
        <f aca="false">"( WIRE "&amp;D15&amp;" )"</f>
        <v>( WIRE 422 )</v>
      </c>
      <c r="K15" s="1" t="str">
        <f aca="false">"X"&amp;$E15</f>
        <v>X2350</v>
      </c>
      <c r="L15" s="1" t="str">
        <f aca="false">"Y"&amp;F15</f>
        <v>Y1402.8</v>
      </c>
      <c r="M15" s="1" t="str">
        <f aca="false">"G111"</f>
        <v>G111</v>
      </c>
      <c r="O15" s="1" t="str">
        <f aca="false">I15&amp;" "&amp;J15&amp;" "&amp;K15&amp;" "&amp;L15&amp;" "&amp;M15</f>
        <v>N14 ( WIRE 422 ) X2350 Y1402.8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412</v>
      </c>
      <c r="E16" s="1" t="n">
        <f aca="false">E15+$B$4</f>
        <v>2350</v>
      </c>
      <c r="F16" s="1" t="n">
        <f aca="false">F15+$B$5</f>
        <v>1460.3</v>
      </c>
      <c r="I16" s="1" t="s">
        <v>31</v>
      </c>
      <c r="J16" s="1" t="str">
        <f aca="false">"( WIRE "&amp;D16&amp;" )"</f>
        <v>( WIRE 412 )</v>
      </c>
      <c r="K16" s="1" t="str">
        <f aca="false">"X"&amp;$E16</f>
        <v>X2350</v>
      </c>
      <c r="L16" s="1" t="str">
        <f aca="false">"Y"&amp;F16</f>
        <v>Y1460.3</v>
      </c>
      <c r="M16" s="1" t="str">
        <f aca="false">"G111"</f>
        <v>G111</v>
      </c>
      <c r="O16" s="1" t="str">
        <f aca="false">I16&amp;" "&amp;J16&amp;" "&amp;K16&amp;" "&amp;L16&amp;" "&amp;M16</f>
        <v>N15 ( WIRE 412 ) X2350 Y1460.3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402</v>
      </c>
      <c r="E17" s="1" t="n">
        <f aca="false">E16+$B$4</f>
        <v>2350</v>
      </c>
      <c r="F17" s="1" t="n">
        <f aca="false">F16+$B$5</f>
        <v>1517.8</v>
      </c>
      <c r="I17" s="1" t="s">
        <v>32</v>
      </c>
      <c r="J17" s="1" t="str">
        <f aca="false">"( WIRE "&amp;D17&amp;" )"</f>
        <v>( WIRE 402 )</v>
      </c>
      <c r="K17" s="1" t="str">
        <f aca="false">"X"&amp;$E17</f>
        <v>X2350</v>
      </c>
      <c r="L17" s="1" t="str">
        <f aca="false">"Y"&amp;F17</f>
        <v>Y1517.8</v>
      </c>
      <c r="M17" s="1" t="str">
        <f aca="false">"G111"</f>
        <v>G111</v>
      </c>
      <c r="O17" s="1" t="str">
        <f aca="false">I17&amp;" "&amp;J17&amp;" "&amp;K17&amp;" "&amp;L17&amp;" "&amp;M17</f>
        <v>N16 ( WIRE 402 ) X2350 Y1517.8 G111</v>
      </c>
    </row>
    <row r="18" customFormat="false" ht="13.8" hidden="false" customHeight="false" outlineLevel="0" collapsed="false">
      <c r="D18" s="1" t="n">
        <f aca="false">D17+$B$6</f>
        <v>392</v>
      </c>
      <c r="E18" s="1" t="n">
        <f aca="false">E17+$B$4</f>
        <v>2350</v>
      </c>
      <c r="F18" s="1" t="n">
        <f aca="false">F17+$B$5</f>
        <v>1575.3</v>
      </c>
      <c r="I18" s="1" t="s">
        <v>33</v>
      </c>
      <c r="J18" s="1" t="str">
        <f aca="false">"( WIRE "&amp;D18&amp;" )"</f>
        <v>( WIRE 392 )</v>
      </c>
      <c r="K18" s="1" t="str">
        <f aca="false">"X"&amp;$E18</f>
        <v>X2350</v>
      </c>
      <c r="L18" s="1" t="str">
        <f aca="false">"Y"&amp;F18</f>
        <v>Y1575.3</v>
      </c>
      <c r="M18" s="1" t="str">
        <f aca="false">"G111"</f>
        <v>G111</v>
      </c>
      <c r="O18" s="1" t="str">
        <f aca="false">I18&amp;" "&amp;J18&amp;" "&amp;K18&amp;" "&amp;L18&amp;" "&amp;M18</f>
        <v>N17 ( WIRE 392 ) X2350 Y1575.3 G111</v>
      </c>
    </row>
    <row r="19" customFormat="false" ht="13.8" hidden="false" customHeight="false" outlineLevel="0" collapsed="false">
      <c r="D19" s="1" t="n">
        <f aca="false">D18+$B$6</f>
        <v>382</v>
      </c>
      <c r="E19" s="1" t="n">
        <f aca="false">E18+$B$4</f>
        <v>2350</v>
      </c>
      <c r="F19" s="1" t="n">
        <f aca="false">F18+$B$5</f>
        <v>1632.8</v>
      </c>
      <c r="I19" s="1" t="s">
        <v>34</v>
      </c>
      <c r="J19" s="1" t="str">
        <f aca="false">"( WIRE "&amp;D19&amp;" )"</f>
        <v>( WIRE 382 )</v>
      </c>
      <c r="K19" s="1" t="str">
        <f aca="false">"X"&amp;$E19</f>
        <v>X2350</v>
      </c>
      <c r="L19" s="1" t="str">
        <f aca="false">"Y"&amp;F19</f>
        <v>Y1632.8</v>
      </c>
      <c r="M19" s="1" t="str">
        <f aca="false">"G111"</f>
        <v>G111</v>
      </c>
      <c r="O19" s="1" t="str">
        <f aca="false">I19&amp;" "&amp;J19&amp;" "&amp;K19&amp;" "&amp;L19&amp;" "&amp;M19</f>
        <v>N18 ( WIRE 382 ) X2350 Y1632.8 G111</v>
      </c>
    </row>
    <row r="20" customFormat="false" ht="13.8" hidden="false" customHeight="false" outlineLevel="0" collapsed="false">
      <c r="D20" s="1" t="n">
        <f aca="false">D19+$B$6</f>
        <v>372</v>
      </c>
      <c r="E20" s="1" t="n">
        <f aca="false">E19+$B$4</f>
        <v>2350</v>
      </c>
      <c r="F20" s="1" t="n">
        <f aca="false">F19+$B$5</f>
        <v>1690.3</v>
      </c>
      <c r="I20" s="1" t="s">
        <v>35</v>
      </c>
      <c r="J20" s="1" t="str">
        <f aca="false">"( WIRE "&amp;D20&amp;" )"</f>
        <v>( WIRE 372 )</v>
      </c>
      <c r="K20" s="1" t="str">
        <f aca="false">"X"&amp;$E20</f>
        <v>X2350</v>
      </c>
      <c r="L20" s="1" t="str">
        <f aca="false">"Y"&amp;F20</f>
        <v>Y1690.3</v>
      </c>
      <c r="M20" s="1" t="str">
        <f aca="false">"G111"</f>
        <v>G111</v>
      </c>
      <c r="O20" s="1" t="str">
        <f aca="false">I20&amp;" "&amp;J20&amp;" "&amp;K20&amp;" "&amp;L20&amp;" "&amp;M20</f>
        <v>N19 ( WIRE 372 ) X2350 Y1690.3 G111</v>
      </c>
    </row>
    <row r="21" customFormat="false" ht="13.8" hidden="false" customHeight="false" outlineLevel="0" collapsed="false">
      <c r="D21" s="1" t="n">
        <f aca="false">D20+$B$6</f>
        <v>362</v>
      </c>
      <c r="E21" s="1" t="n">
        <f aca="false">E20+$B$4</f>
        <v>2350</v>
      </c>
      <c r="F21" s="1" t="n">
        <f aca="false">F20+$B$5</f>
        <v>1747.8</v>
      </c>
      <c r="I21" s="1" t="s">
        <v>36</v>
      </c>
      <c r="J21" s="1" t="str">
        <f aca="false">"( WIRE "&amp;D21&amp;" )"</f>
        <v>( WIRE 362 )</v>
      </c>
      <c r="K21" s="1" t="str">
        <f aca="false">"X"&amp;$E21</f>
        <v>X2350</v>
      </c>
      <c r="L21" s="1" t="str">
        <f aca="false">"Y"&amp;F21</f>
        <v>Y1747.8</v>
      </c>
      <c r="M21" s="1" t="str">
        <f aca="false">"G111"</f>
        <v>G111</v>
      </c>
      <c r="O21" s="1" t="str">
        <f aca="false">I21&amp;" "&amp;J21&amp;" "&amp;K21&amp;" "&amp;L21&amp;" "&amp;M21</f>
        <v>N20 ( WIRE 362 ) X2350 Y1747.8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5546875" defaultRowHeight="13.8" zeroHeight="false" outlineLevelRow="0" outlineLevelCol="0"/>
  <cols>
    <col collapsed="false" customWidth="true" hidden="false" outlineLevel="0" max="2" min="1" style="1" width="10.46"/>
    <col collapsed="false" customWidth="true" hidden="false" outlineLevel="0" max="3" min="3" style="1" width="6.4"/>
    <col collapsed="false" customWidth="true" hidden="false" outlineLevel="0" max="7" min="4" style="1" width="10.46"/>
    <col collapsed="false" customWidth="true" hidden="false" outlineLevel="0" max="8" min="8" style="1" width="3.57"/>
    <col collapsed="false" customWidth="true" hidden="false" outlineLevel="0" max="9" min="9" style="1" width="7.14"/>
    <col collapsed="false" customWidth="true" hidden="false" outlineLevel="0" max="10" min="10" style="1" width="11.93"/>
    <col collapsed="false" customWidth="true" hidden="false" outlineLevel="0" max="11" min="11" style="1" width="5.91"/>
    <col collapsed="false" customWidth="true" hidden="false" outlineLevel="0" max="12" min="12" style="1" width="8.49"/>
    <col collapsed="false" customWidth="true" hidden="false" outlineLevel="0" max="13" min="13" style="1" width="5.41"/>
    <col collapsed="false" customWidth="true" hidden="false" outlineLevel="0" max="14" min="14" style="1" width="1.85"/>
    <col collapsed="false" customWidth="true" hidden="false" outlineLevel="0" max="15" min="15" style="1" width="49.22"/>
    <col collapsed="false" customWidth="false" hidden="false" outlineLevel="0" max="1024" min="16" style="1" width="8.86"/>
  </cols>
  <sheetData>
    <row r="1" customFormat="false" ht="13.8" hidden="false" customHeight="false" outlineLevel="0" collapsed="false">
      <c r="A1" s="2" t="s">
        <v>0</v>
      </c>
      <c r="D1" s="5" t="s">
        <v>1</v>
      </c>
      <c r="E1" s="5" t="s">
        <v>2</v>
      </c>
      <c r="F1" s="5" t="s">
        <v>3</v>
      </c>
      <c r="G1" s="5" t="s">
        <v>12</v>
      </c>
      <c r="I1" s="1" t="s">
        <v>16</v>
      </c>
      <c r="O1" s="1" t="s">
        <v>4</v>
      </c>
    </row>
    <row r="2" customFormat="false" ht="13.8" hidden="false" customHeight="false" outlineLevel="0" collapsed="false">
      <c r="A2" s="1" t="s">
        <v>5</v>
      </c>
      <c r="B2" s="1" t="n">
        <v>5910</v>
      </c>
      <c r="D2" s="4" t="n">
        <v>942</v>
      </c>
      <c r="E2" s="1" t="n">
        <f aca="false">$B$2</f>
        <v>5910</v>
      </c>
      <c r="F2" s="1" t="n">
        <f aca="false">$B$3</f>
        <v>968.1</v>
      </c>
      <c r="G2" s="4"/>
      <c r="H2" s="4"/>
      <c r="I2" s="4" t="s">
        <v>17</v>
      </c>
      <c r="J2" s="4" t="str">
        <f aca="false">"( WIRE "&amp;D2&amp;" )"</f>
        <v>( WIRE 942 )</v>
      </c>
      <c r="K2" s="1" t="str">
        <f aca="false">"X"&amp;$E$2</f>
        <v>X5910</v>
      </c>
      <c r="L2" s="1" t="str">
        <f aca="false">"Y"&amp;F2</f>
        <v>Y968.1</v>
      </c>
      <c r="M2" s="1" t="str">
        <f aca="false">"G111"</f>
        <v>G111</v>
      </c>
      <c r="O2" s="4" t="str">
        <f aca="false">I2&amp;" "&amp;J2&amp;" "&amp;K2&amp;" "&amp;L2&amp;" "&amp;M2</f>
        <v>N1 ( WIRE 942 ) X5910 Y968.1 G111</v>
      </c>
    </row>
    <row r="3" customFormat="false" ht="13.8" hidden="false" customHeight="false" outlineLevel="0" collapsed="false">
      <c r="A3" s="1" t="s">
        <v>6</v>
      </c>
      <c r="B3" s="1" t="n">
        <v>968.1</v>
      </c>
      <c r="D3" s="1" t="n">
        <f aca="false">D2+$B$6</f>
        <v>932</v>
      </c>
      <c r="E3" s="1" t="n">
        <f aca="false">E2+$B$4</f>
        <v>5910</v>
      </c>
      <c r="F3" s="1" t="n">
        <f aca="false">F2+$B$5</f>
        <v>1025.6</v>
      </c>
      <c r="I3" s="1" t="s">
        <v>18</v>
      </c>
      <c r="J3" s="1" t="str">
        <f aca="false">"( WIRE "&amp;D3&amp;" )"</f>
        <v>( WIRE 932 )</v>
      </c>
      <c r="K3" s="1" t="str">
        <f aca="false">"X"&amp;$E3</f>
        <v>X5910</v>
      </c>
      <c r="L3" s="1" t="str">
        <f aca="false">"Y"&amp;F3</f>
        <v>Y1025.6</v>
      </c>
      <c r="M3" s="1" t="str">
        <f aca="false">"G111"</f>
        <v>G111</v>
      </c>
      <c r="O3" s="1" t="str">
        <f aca="false">I3&amp;" "&amp;J3&amp;" "&amp;K3&amp;" "&amp;L3&amp;" "&amp;M3</f>
        <v>N2 ( WIRE 932 ) X5910 Y1025.6 G111</v>
      </c>
    </row>
    <row r="4" customFormat="false" ht="13.8" hidden="false" customHeight="false" outlineLevel="0" collapsed="false">
      <c r="A4" s="1" t="s">
        <v>7</v>
      </c>
      <c r="B4" s="1" t="n">
        <v>0</v>
      </c>
      <c r="D4" s="1" t="n">
        <f aca="false">D3+$B$6</f>
        <v>922</v>
      </c>
      <c r="E4" s="1" t="n">
        <f aca="false">E3+$B$4</f>
        <v>5910</v>
      </c>
      <c r="F4" s="1" t="n">
        <f aca="false">F3+$B$5</f>
        <v>1083.1</v>
      </c>
      <c r="I4" s="1" t="s">
        <v>19</v>
      </c>
      <c r="J4" s="1" t="str">
        <f aca="false">"( WIRE "&amp;D4&amp;" )"</f>
        <v>( WIRE 922 )</v>
      </c>
      <c r="K4" s="1" t="str">
        <f aca="false">"X"&amp;$E4</f>
        <v>X5910</v>
      </c>
      <c r="L4" s="1" t="str">
        <f aca="false">"Y"&amp;F4</f>
        <v>Y1083.1</v>
      </c>
      <c r="M4" s="1" t="str">
        <f aca="false">"G111"</f>
        <v>G111</v>
      </c>
      <c r="O4" s="1" t="str">
        <f aca="false">I4&amp;" "&amp;J4&amp;" "&amp;K4&amp;" "&amp;L4&amp;" "&amp;M4</f>
        <v>N3 ( WIRE 922 ) X5910 Y1083.1 G111</v>
      </c>
    </row>
    <row r="5" customFormat="false" ht="13.8" hidden="false" customHeight="false" outlineLevel="0" collapsed="false">
      <c r="A5" s="1" t="s">
        <v>8</v>
      </c>
      <c r="B5" s="1" t="n">
        <v>57.5</v>
      </c>
      <c r="D5" s="1" t="n">
        <f aca="false">D4+$B$6</f>
        <v>912</v>
      </c>
      <c r="E5" s="1" t="n">
        <f aca="false">E4+$B$4</f>
        <v>5910</v>
      </c>
      <c r="F5" s="1" t="n">
        <f aca="false">F4+$B$5</f>
        <v>1140.6</v>
      </c>
      <c r="I5" s="1" t="s">
        <v>20</v>
      </c>
      <c r="J5" s="1" t="str">
        <f aca="false">"( WIRE "&amp;D5&amp;" )"</f>
        <v>( WIRE 912 )</v>
      </c>
      <c r="K5" s="1" t="str">
        <f aca="false">"X"&amp;$E5</f>
        <v>X5910</v>
      </c>
      <c r="L5" s="1" t="str">
        <f aca="false">"Y"&amp;F5</f>
        <v>Y1140.6</v>
      </c>
      <c r="M5" s="1" t="str">
        <f aca="false">"G111"</f>
        <v>G111</v>
      </c>
      <c r="O5" s="1" t="str">
        <f aca="false">I5&amp;" "&amp;J5&amp;" "&amp;K5&amp;" "&amp;L5&amp;" "&amp;M5</f>
        <v>N4 ( WIRE 912 ) X5910 Y1140.6 G111</v>
      </c>
    </row>
    <row r="6" customFormat="false" ht="13.8" hidden="false" customHeight="false" outlineLevel="0" collapsed="false">
      <c r="A6" s="1" t="s">
        <v>15</v>
      </c>
      <c r="B6" s="1" t="n">
        <v>-10</v>
      </c>
      <c r="D6" s="1" t="n">
        <f aca="false">D5+$B$6</f>
        <v>902</v>
      </c>
      <c r="E6" s="1" t="n">
        <f aca="false">E5+$B$4</f>
        <v>5910</v>
      </c>
      <c r="F6" s="1" t="n">
        <f aca="false">F5+$B$5</f>
        <v>1198.1</v>
      </c>
      <c r="I6" s="1" t="s">
        <v>21</v>
      </c>
      <c r="J6" s="1" t="str">
        <f aca="false">"( WIRE "&amp;D6&amp;" )"</f>
        <v>( WIRE 902 )</v>
      </c>
      <c r="K6" s="1" t="str">
        <f aca="false">"X"&amp;$E6</f>
        <v>X5910</v>
      </c>
      <c r="L6" s="1" t="str">
        <f aca="false">"Y"&amp;F6</f>
        <v>Y1198.1</v>
      </c>
      <c r="M6" s="1" t="str">
        <f aca="false">"G111"</f>
        <v>G111</v>
      </c>
      <c r="O6" s="1" t="str">
        <f aca="false">I6&amp;" "&amp;J6&amp;" "&amp;K6&amp;" "&amp;L6&amp;" "&amp;M6</f>
        <v>N5 ( WIRE 902 ) X5910 Y1198.1 G111</v>
      </c>
    </row>
    <row r="7" customFormat="false" ht="13.8" hidden="false" customHeight="false" outlineLevel="0" collapsed="false">
      <c r="D7" s="1" t="n">
        <f aca="false">D6+$B$6</f>
        <v>892</v>
      </c>
      <c r="E7" s="1" t="n">
        <f aca="false">E6+$B$4</f>
        <v>5910</v>
      </c>
      <c r="F7" s="1" t="n">
        <f aca="false">F6+$B$5</f>
        <v>1255.6</v>
      </c>
      <c r="I7" s="1" t="s">
        <v>22</v>
      </c>
      <c r="J7" s="1" t="str">
        <f aca="false">"( WIRE "&amp;D7&amp;" )"</f>
        <v>( WIRE 892 )</v>
      </c>
      <c r="K7" s="1" t="str">
        <f aca="false">"X"&amp;$E7</f>
        <v>X5910</v>
      </c>
      <c r="L7" s="1" t="str">
        <f aca="false">"Y"&amp;F7</f>
        <v>Y1255.6</v>
      </c>
      <c r="M7" s="1" t="str">
        <f aca="false">"G111"</f>
        <v>G111</v>
      </c>
      <c r="O7" s="1" t="str">
        <f aca="false">I7&amp;" "&amp;J7&amp;" "&amp;K7&amp;" "&amp;L7&amp;" "&amp;M7</f>
        <v>N6 ( WIRE 892 ) X5910 Y1255.6 G111</v>
      </c>
    </row>
    <row r="8" customFormat="false" ht="13.8" hidden="false" customHeight="false" outlineLevel="0" collapsed="false">
      <c r="A8" s="2" t="s">
        <v>11</v>
      </c>
      <c r="D8" s="1" t="n">
        <f aca="false">D7+$B$6</f>
        <v>882</v>
      </c>
      <c r="E8" s="1" t="n">
        <f aca="false">E7+$B$4</f>
        <v>5910</v>
      </c>
      <c r="F8" s="1" t="n">
        <f aca="false">F7+$B$5</f>
        <v>1313.1</v>
      </c>
      <c r="I8" s="1" t="s">
        <v>23</v>
      </c>
      <c r="J8" s="1" t="str">
        <f aca="false">"( WIRE "&amp;D8&amp;" )"</f>
        <v>( WIRE 882 )</v>
      </c>
      <c r="K8" s="1" t="str">
        <f aca="false">"X"&amp;$E8</f>
        <v>X5910</v>
      </c>
      <c r="L8" s="1" t="str">
        <f aca="false">"Y"&amp;F8</f>
        <v>Y1313.1</v>
      </c>
      <c r="M8" s="1" t="str">
        <f aca="false">"G111"</f>
        <v>G111</v>
      </c>
      <c r="O8" s="1" t="str">
        <f aca="false">I8&amp;" "&amp;J8&amp;" "&amp;K8&amp;" "&amp;L8&amp;" "&amp;M8</f>
        <v>N7 ( WIRE 882 ) X5910 Y1313.1 G111</v>
      </c>
    </row>
    <row r="9" customFormat="false" ht="13.8" hidden="false" customHeight="false" outlineLevel="0" collapsed="false">
      <c r="A9" s="1" t="s">
        <v>12</v>
      </c>
      <c r="B9" s="1" t="n">
        <v>94</v>
      </c>
      <c r="D9" s="1" t="n">
        <f aca="false">D8+$B$6</f>
        <v>872</v>
      </c>
      <c r="E9" s="1" t="n">
        <f aca="false">E8+$B$4</f>
        <v>5910</v>
      </c>
      <c r="F9" s="1" t="n">
        <f aca="false">F8+$B$5</f>
        <v>1370.6</v>
      </c>
      <c r="I9" s="1" t="s">
        <v>24</v>
      </c>
      <c r="J9" s="1" t="str">
        <f aca="false">"( WIRE "&amp;D9&amp;" )"</f>
        <v>( WIRE 872 )</v>
      </c>
      <c r="K9" s="1" t="str">
        <f aca="false">"X"&amp;$E9</f>
        <v>X5910</v>
      </c>
      <c r="L9" s="1" t="str">
        <f aca="false">"Y"&amp;F9</f>
        <v>Y1370.6</v>
      </c>
      <c r="M9" s="1" t="str">
        <f aca="false">"G111"</f>
        <v>G111</v>
      </c>
      <c r="O9" s="1" t="str">
        <f aca="false">I9&amp;" "&amp;J9&amp;" "&amp;K9&amp;" "&amp;L9&amp;" "&amp;M9</f>
        <v>N8 ( WIRE 872 ) X5910 Y1370.6 G111</v>
      </c>
    </row>
    <row r="10" customFormat="false" ht="13.8" hidden="false" customHeight="false" outlineLevel="0" collapsed="false">
      <c r="D10" s="1" t="n">
        <f aca="false">D9+$B$6</f>
        <v>862</v>
      </c>
      <c r="E10" s="1" t="n">
        <f aca="false">E9+$B$4</f>
        <v>5910</v>
      </c>
      <c r="F10" s="1" t="n">
        <f aca="false">F9+$B$5</f>
        <v>1428.1</v>
      </c>
      <c r="I10" s="1" t="s">
        <v>25</v>
      </c>
      <c r="J10" s="1" t="str">
        <f aca="false">"( WIRE "&amp;D10&amp;" )"</f>
        <v>( WIRE 862 )</v>
      </c>
      <c r="K10" s="1" t="str">
        <f aca="false">"X"&amp;$E10</f>
        <v>X5910</v>
      </c>
      <c r="L10" s="1" t="str">
        <f aca="false">"Y"&amp;F10</f>
        <v>Y1428.1</v>
      </c>
      <c r="M10" s="1" t="str">
        <f aca="false">"G111"</f>
        <v>G111</v>
      </c>
      <c r="O10" s="1" t="str">
        <f aca="false">I10&amp;" "&amp;J10&amp;" "&amp;K10&amp;" "&amp;L10&amp;" "&amp;M10</f>
        <v>N9 ( WIRE 862 ) X5910 Y1428.1 G111</v>
      </c>
    </row>
    <row r="11" customFormat="false" ht="13.8" hidden="false" customHeight="false" outlineLevel="0" collapsed="false">
      <c r="D11" s="1" t="n">
        <f aca="false">D10+$B$6</f>
        <v>852</v>
      </c>
      <c r="E11" s="1" t="n">
        <f aca="false">E10+$B$4</f>
        <v>5910</v>
      </c>
      <c r="F11" s="1" t="n">
        <f aca="false">F10+$B$5</f>
        <v>1485.6</v>
      </c>
      <c r="I11" s="1" t="s">
        <v>26</v>
      </c>
      <c r="J11" s="1" t="str">
        <f aca="false">"( WIRE "&amp;D11&amp;" )"</f>
        <v>( WIRE 852 )</v>
      </c>
      <c r="K11" s="1" t="str">
        <f aca="false">"X"&amp;$E11</f>
        <v>X5910</v>
      </c>
      <c r="L11" s="1" t="str">
        <f aca="false">"Y"&amp;F11</f>
        <v>Y1485.6</v>
      </c>
      <c r="M11" s="1" t="str">
        <f aca="false">"G111"</f>
        <v>G111</v>
      </c>
      <c r="O11" s="1" t="str">
        <f aca="false">I11&amp;" "&amp;J11&amp;" "&amp;K11&amp;" "&amp;L11&amp;" "&amp;M11</f>
        <v>N10 ( WIRE 852 ) X5910 Y1485.6 G111</v>
      </c>
    </row>
    <row r="12" customFormat="false" ht="13.8" hidden="false" customHeight="false" outlineLevel="0" collapsed="false">
      <c r="D12" s="1" t="n">
        <f aca="false">D11+$B$6</f>
        <v>842</v>
      </c>
      <c r="E12" s="1" t="n">
        <f aca="false">E11+$B$4</f>
        <v>5910</v>
      </c>
      <c r="F12" s="1" t="n">
        <f aca="false">F11+$B$5</f>
        <v>1543.1</v>
      </c>
      <c r="I12" s="1" t="s">
        <v>27</v>
      </c>
      <c r="J12" s="1" t="str">
        <f aca="false">"( WIRE "&amp;D12&amp;" )"</f>
        <v>( WIRE 842 )</v>
      </c>
      <c r="K12" s="1" t="str">
        <f aca="false">"X"&amp;$E12</f>
        <v>X5910</v>
      </c>
      <c r="L12" s="1" t="str">
        <f aca="false">"Y"&amp;F12</f>
        <v>Y1543.1</v>
      </c>
      <c r="M12" s="1" t="str">
        <f aca="false">"G111"</f>
        <v>G111</v>
      </c>
      <c r="O12" s="1" t="str">
        <f aca="false">I12&amp;" "&amp;J12&amp;" "&amp;K12&amp;" "&amp;L12&amp;" "&amp;M12</f>
        <v>N11 ( WIRE 842 ) X5910 Y1543.1 G111</v>
      </c>
    </row>
    <row r="13" customFormat="false" ht="13.8" hidden="false" customHeight="false" outlineLevel="0" collapsed="false">
      <c r="D13" s="1" t="n">
        <f aca="false">D12+$B$6</f>
        <v>832</v>
      </c>
      <c r="E13" s="1" t="n">
        <f aca="false">E12+$B$4</f>
        <v>5910</v>
      </c>
      <c r="F13" s="1" t="n">
        <f aca="false">F12+$B$5</f>
        <v>1600.6</v>
      </c>
      <c r="I13" s="1" t="s">
        <v>28</v>
      </c>
      <c r="J13" s="1" t="str">
        <f aca="false">"( WIRE "&amp;D13&amp;" )"</f>
        <v>( WIRE 832 )</v>
      </c>
      <c r="K13" s="1" t="str">
        <f aca="false">"X"&amp;$E13</f>
        <v>X5910</v>
      </c>
      <c r="L13" s="1" t="str">
        <f aca="false">"Y"&amp;F13</f>
        <v>Y1600.6</v>
      </c>
      <c r="M13" s="1" t="str">
        <f aca="false">"G111"</f>
        <v>G111</v>
      </c>
      <c r="O13" s="1" t="str">
        <f aca="false">I13&amp;" "&amp;J13&amp;" "&amp;K13&amp;" "&amp;L13&amp;" "&amp;M13</f>
        <v>N12 ( WIRE 832 ) X5910 Y1600.6 G111</v>
      </c>
    </row>
    <row r="14" customFormat="false" ht="13.8" hidden="false" customHeight="false" outlineLevel="0" collapsed="false">
      <c r="D14" s="1" t="n">
        <f aca="false">D13+$B$6</f>
        <v>822</v>
      </c>
      <c r="E14" s="1" t="n">
        <f aca="false">E13+$B$4</f>
        <v>5910</v>
      </c>
      <c r="F14" s="1" t="n">
        <f aca="false">F13+$B$5</f>
        <v>1658.1</v>
      </c>
      <c r="I14" s="1" t="s">
        <v>29</v>
      </c>
      <c r="J14" s="1" t="str">
        <f aca="false">"( WIRE "&amp;D14&amp;" )"</f>
        <v>( WIRE 822 )</v>
      </c>
      <c r="K14" s="1" t="str">
        <f aca="false">"X"&amp;$E14</f>
        <v>X5910</v>
      </c>
      <c r="L14" s="1" t="str">
        <f aca="false">"Y"&amp;F14</f>
        <v>Y1658.1</v>
      </c>
      <c r="M14" s="1" t="str">
        <f aca="false">"G111"</f>
        <v>G111</v>
      </c>
      <c r="O14" s="1" t="str">
        <f aca="false">I14&amp;" "&amp;J14&amp;" "&amp;K14&amp;" "&amp;L14&amp;" "&amp;M14</f>
        <v>N13 ( WIRE 822 ) X5910 Y1658.1 G111</v>
      </c>
    </row>
    <row r="15" customFormat="false" ht="13.8" hidden="false" customHeight="false" outlineLevel="0" collapsed="false">
      <c r="D15" s="1" t="n">
        <f aca="false">D14+$B$6</f>
        <v>812</v>
      </c>
      <c r="E15" s="1" t="n">
        <f aca="false">E14+$B$4</f>
        <v>5910</v>
      </c>
      <c r="F15" s="1" t="n">
        <f aca="false">F14+$B$5</f>
        <v>1715.6</v>
      </c>
      <c r="I15" s="1" t="s">
        <v>30</v>
      </c>
      <c r="J15" s="1" t="str">
        <f aca="false">"( WIRE "&amp;D15&amp;" )"</f>
        <v>( WIRE 812 )</v>
      </c>
      <c r="K15" s="1" t="str">
        <f aca="false">"X"&amp;$E15</f>
        <v>X5910</v>
      </c>
      <c r="L15" s="1" t="str">
        <f aca="false">"Y"&amp;F15</f>
        <v>Y1715.6</v>
      </c>
      <c r="M15" s="1" t="str">
        <f aca="false">"G111"</f>
        <v>G111</v>
      </c>
      <c r="O15" s="1" t="str">
        <f aca="false">I15&amp;" "&amp;J15&amp;" "&amp;K15&amp;" "&amp;L15&amp;" "&amp;M15</f>
        <v>N14 ( WIRE 812 ) X5910 Y1715.6 G111</v>
      </c>
    </row>
    <row r="16" customFormat="false" ht="13.8" hidden="false" customHeight="false" outlineLevel="0" collapsed="false">
      <c r="A16" s="2" t="s">
        <v>218</v>
      </c>
      <c r="B16" s="10" t="s">
        <v>2</v>
      </c>
      <c r="C16" s="10" t="s">
        <v>3</v>
      </c>
      <c r="D16" s="1" t="n">
        <f aca="false">D15+$B$6</f>
        <v>802</v>
      </c>
      <c r="E16" s="1" t="n">
        <f aca="false">E15+$B$4</f>
        <v>5910</v>
      </c>
      <c r="F16" s="1" t="n">
        <f aca="false">F15+$B$5</f>
        <v>1773.1</v>
      </c>
      <c r="I16" s="1" t="s">
        <v>31</v>
      </c>
      <c r="J16" s="1" t="str">
        <f aca="false">"( WIRE "&amp;D16&amp;" )"</f>
        <v>( WIRE 802 )</v>
      </c>
      <c r="K16" s="1" t="str">
        <f aca="false">"X"&amp;$E16</f>
        <v>X5910</v>
      </c>
      <c r="L16" s="1" t="str">
        <f aca="false">"Y"&amp;F16</f>
        <v>Y1773.1</v>
      </c>
      <c r="M16" s="1" t="str">
        <f aca="false">"G111"</f>
        <v>G111</v>
      </c>
      <c r="O16" s="1" t="str">
        <f aca="false">I16&amp;" "&amp;J16&amp;" "&amp;K16&amp;" "&amp;L16&amp;" "&amp;M16</f>
        <v>N15 ( WIRE 802 ) X5910 Y1773.1 G111</v>
      </c>
    </row>
    <row r="17" customFormat="false" ht="13.8" hidden="false" customHeight="false" outlineLevel="0" collapsed="false">
      <c r="A17" s="2" t="s">
        <v>219</v>
      </c>
      <c r="B17" s="5" t="n">
        <v>-4</v>
      </c>
      <c r="C17" s="5" t="n">
        <f aca="false">5.75/2</f>
        <v>2.875</v>
      </c>
      <c r="D17" s="1" t="n">
        <f aca="false">D16+$B$6</f>
        <v>792</v>
      </c>
      <c r="E17" s="1" t="n">
        <f aca="false">E16+$B$4</f>
        <v>5910</v>
      </c>
      <c r="F17" s="1" t="n">
        <f aca="false">F16+$B$5</f>
        <v>1830.6</v>
      </c>
      <c r="I17" s="1" t="s">
        <v>32</v>
      </c>
      <c r="J17" s="1" t="str">
        <f aca="false">"( WIRE "&amp;D17&amp;" )"</f>
        <v>( WIRE 792 )</v>
      </c>
      <c r="K17" s="1" t="str">
        <f aca="false">"X"&amp;$E17</f>
        <v>X5910</v>
      </c>
      <c r="L17" s="1" t="str">
        <f aca="false">"Y"&amp;F17</f>
        <v>Y1830.6</v>
      </c>
      <c r="M17" s="1" t="str">
        <f aca="false">"G111"</f>
        <v>G111</v>
      </c>
      <c r="O17" s="1" t="str">
        <f aca="false">I17&amp;" "&amp;J17&amp;" "&amp;K17&amp;" "&amp;L17&amp;" "&amp;M17</f>
        <v>N16 ( WIRE 792 ) X5910 Y1830.6 G111</v>
      </c>
    </row>
    <row r="18" customFormat="false" ht="13.8" hidden="false" customHeight="false" outlineLevel="0" collapsed="false">
      <c r="D18" s="1" t="n">
        <f aca="false">D17+$B$6</f>
        <v>782</v>
      </c>
      <c r="E18" s="1" t="n">
        <f aca="false">E17+$B$4</f>
        <v>5910</v>
      </c>
      <c r="F18" s="1" t="n">
        <f aca="false">F17+$B$5</f>
        <v>1888.1</v>
      </c>
      <c r="I18" s="1" t="s">
        <v>33</v>
      </c>
      <c r="J18" s="1" t="str">
        <f aca="false">"( WIRE "&amp;D18&amp;" )"</f>
        <v>( WIRE 782 )</v>
      </c>
      <c r="K18" s="1" t="str">
        <f aca="false">"X"&amp;$E18</f>
        <v>X5910</v>
      </c>
      <c r="L18" s="1" t="str">
        <f aca="false">"Y"&amp;F18</f>
        <v>Y1888.1</v>
      </c>
      <c r="M18" s="1" t="str">
        <f aca="false">"G111"</f>
        <v>G111</v>
      </c>
      <c r="O18" s="1" t="str">
        <f aca="false">I18&amp;" "&amp;J18&amp;" "&amp;K18&amp;" "&amp;L18&amp;" "&amp;M18</f>
        <v>N17 ( WIRE 782 ) X5910 Y1888.1 G111</v>
      </c>
    </row>
    <row r="19" customFormat="false" ht="13.8" hidden="false" customHeight="false" outlineLevel="0" collapsed="false">
      <c r="D19" s="1" t="n">
        <f aca="false">D18+$B$6</f>
        <v>772</v>
      </c>
      <c r="E19" s="1" t="n">
        <f aca="false">E18+$B$4</f>
        <v>5910</v>
      </c>
      <c r="F19" s="1" t="n">
        <f aca="false">F18+$B$5</f>
        <v>1945.6</v>
      </c>
      <c r="I19" s="1" t="s">
        <v>34</v>
      </c>
      <c r="J19" s="1" t="str">
        <f aca="false">"( WIRE "&amp;D19&amp;" )"</f>
        <v>( WIRE 772 )</v>
      </c>
      <c r="K19" s="1" t="str">
        <f aca="false">"X"&amp;$E19</f>
        <v>X5910</v>
      </c>
      <c r="L19" s="1" t="str">
        <f aca="false">"Y"&amp;F19</f>
        <v>Y1945.6</v>
      </c>
      <c r="M19" s="1" t="str">
        <f aca="false">"G111"</f>
        <v>G111</v>
      </c>
      <c r="O19" s="1" t="str">
        <f aca="false">I19&amp;" "&amp;J19&amp;" "&amp;K19&amp;" "&amp;L19&amp;" "&amp;M19</f>
        <v>N18 ( WIRE 772 ) X5910 Y1945.6 G111</v>
      </c>
    </row>
    <row r="20" customFormat="false" ht="13.8" hidden="false" customHeight="false" outlineLevel="0" collapsed="false">
      <c r="D20" s="1" t="n">
        <f aca="false">D19+$B$6</f>
        <v>762</v>
      </c>
      <c r="E20" s="1" t="n">
        <f aca="false">E19+$B$4</f>
        <v>5910</v>
      </c>
      <c r="F20" s="1" t="n">
        <f aca="false">F19+$B$5</f>
        <v>2003.1</v>
      </c>
      <c r="I20" s="1" t="s">
        <v>35</v>
      </c>
      <c r="J20" s="1" t="str">
        <f aca="false">"( WIRE "&amp;D20&amp;" )"</f>
        <v>( WIRE 762 )</v>
      </c>
      <c r="K20" s="1" t="str">
        <f aca="false">"X"&amp;$E20</f>
        <v>X5910</v>
      </c>
      <c r="L20" s="1" t="str">
        <f aca="false">"Y"&amp;F20</f>
        <v>Y2003.1</v>
      </c>
      <c r="M20" s="1" t="str">
        <f aca="false">"G111"</f>
        <v>G111</v>
      </c>
      <c r="O20" s="1" t="str">
        <f aca="false">I20&amp;" "&amp;J20&amp;" "&amp;K20&amp;" "&amp;L20&amp;" "&amp;M20</f>
        <v>N19 ( WIRE 762 ) X5910 Y2003.1 G111</v>
      </c>
    </row>
    <row r="21" customFormat="false" ht="13.8" hidden="false" customHeight="false" outlineLevel="0" collapsed="false">
      <c r="D21" s="1" t="n">
        <f aca="false">D20+$B$6</f>
        <v>752</v>
      </c>
      <c r="E21" s="1" t="n">
        <f aca="false">E20+$B$4</f>
        <v>5910</v>
      </c>
      <c r="F21" s="1" t="n">
        <f aca="false">F20+$B$5</f>
        <v>2060.6</v>
      </c>
      <c r="I21" s="1" t="s">
        <v>36</v>
      </c>
      <c r="J21" s="1" t="str">
        <f aca="false">"( WIRE "&amp;D21&amp;" )"</f>
        <v>( WIRE 752 )</v>
      </c>
      <c r="K21" s="1" t="str">
        <f aca="false">"X"&amp;$E21</f>
        <v>X5910</v>
      </c>
      <c r="L21" s="1" t="str">
        <f aca="false">"Y"&amp;F21</f>
        <v>Y2060.6</v>
      </c>
      <c r="M21" s="1" t="str">
        <f aca="false">"G111"</f>
        <v>G111</v>
      </c>
      <c r="O21" s="1" t="str">
        <f aca="false">I21&amp;" "&amp;J21&amp;" "&amp;K21&amp;" "&amp;L21&amp;" "&amp;M21</f>
        <v>N20 ( WIRE 752 ) X5910 Y2060.6 G111</v>
      </c>
    </row>
    <row r="22" customFormat="false" ht="13.8" hidden="false" customHeight="false" outlineLevel="0" collapsed="false">
      <c r="D22" s="1" t="n">
        <f aca="false">D21+$B$6</f>
        <v>742</v>
      </c>
      <c r="E22" s="1" t="n">
        <f aca="false">E21+$B$4</f>
        <v>5910</v>
      </c>
      <c r="F22" s="1" t="n">
        <f aca="false">F21+$B$5</f>
        <v>2118.1</v>
      </c>
      <c r="I22" s="1" t="s">
        <v>37</v>
      </c>
      <c r="J22" s="1" t="str">
        <f aca="false">"( WIRE "&amp;D22&amp;" )"</f>
        <v>( WIRE 742 )</v>
      </c>
      <c r="K22" s="1" t="str">
        <f aca="false">"X"&amp;$E22</f>
        <v>X5910</v>
      </c>
      <c r="L22" s="1" t="str">
        <f aca="false">"Y"&amp;F22</f>
        <v>Y2118.1</v>
      </c>
      <c r="M22" s="1" t="str">
        <f aca="false">"G111"</f>
        <v>G111</v>
      </c>
      <c r="O22" s="1" t="str">
        <f aca="false">I22&amp;" "&amp;J22&amp;" "&amp;K22&amp;" "&amp;L22&amp;" "&amp;M22</f>
        <v>N21 ( WIRE 742 ) X5910 Y2118.1 G111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2016-10-26T14:58:11Z</dcterms:created>
  <dc:creator/>
  <dc:description/>
  <dc:language>en-US</dc:language>
  <cp:lastModifiedBy>Bijan Chamanbahar</cp:lastModifiedBy>
  <dcterms:modified xsi:type="dcterms:W3CDTF">2024-03-27T18:40:27Z</dcterms:modified>
  <cp:revision>363</cp:revision>
  <dc:subject/>
  <dc:title/>
</cp:coreProperties>
</file>