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ofer/Documents/07 - Software/00 - Projetos/VBA_PumpPerformanceSubsídio/"/>
    </mc:Choice>
  </mc:AlternateContent>
  <xr:revisionPtr revIDLastSave="0" documentId="13_ncr:1_{3BAD142E-4034-9F4E-93F9-D8552A46420B}" xr6:coauthVersionLast="47" xr6:coauthVersionMax="47" xr10:uidLastSave="{00000000-0000-0000-0000-000000000000}"/>
  <bookViews>
    <workbookView xWindow="8540" yWindow="1300" windowWidth="14680" windowHeight="17500" activeTab="1" xr2:uid="{8218E7CA-58BA-CE47-A91C-B50674DE78F2}"/>
  </bookViews>
  <sheets>
    <sheet name="Quantidades" sheetId="1" r:id="rId1"/>
    <sheet name="SimbolosHI" sheetId="2" r:id="rId2"/>
  </sheets>
  <definedNames>
    <definedName name="_xlnm._FilterDatabase" localSheetId="0" hidden="1">Quantidades!$B$2:$L$57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7" i="1" l="1"/>
  <c r="I46" i="1" l="1"/>
  <c r="H46" i="1"/>
  <c r="A46" i="1" s="1"/>
  <c r="I29" i="1" l="1"/>
  <c r="H29" i="1"/>
  <c r="A29" i="1" s="1"/>
  <c r="H57" i="1" l="1"/>
  <c r="A57" i="1" s="1"/>
  <c r="H56" i="1"/>
  <c r="A56" i="1" s="1"/>
  <c r="H55" i="1"/>
  <c r="A55" i="1" s="1"/>
  <c r="I55" i="1"/>
  <c r="I56" i="1"/>
  <c r="I57" i="1"/>
  <c r="I54" i="1" l="1"/>
  <c r="H54" i="1"/>
  <c r="A54" i="1" s="1"/>
  <c r="I53" i="1"/>
  <c r="H53" i="1"/>
  <c r="A53" i="1" s="1"/>
  <c r="I52" i="1"/>
  <c r="H52" i="1"/>
  <c r="A52" i="1" s="1"/>
  <c r="I51" i="1"/>
  <c r="H51" i="1"/>
  <c r="A51" i="1" s="1"/>
  <c r="I50" i="1"/>
  <c r="H50" i="1"/>
  <c r="A50" i="1" s="1"/>
  <c r="I49" i="1"/>
  <c r="H49" i="1"/>
  <c r="A49" i="1" s="1"/>
  <c r="I48" i="1"/>
  <c r="H48" i="1"/>
  <c r="A48" i="1" s="1"/>
  <c r="I47" i="1"/>
  <c r="I45" i="1"/>
  <c r="H45" i="1"/>
  <c r="A45" i="1" s="1"/>
  <c r="I44" i="1"/>
  <c r="H44" i="1"/>
  <c r="A44" i="1" s="1"/>
  <c r="I43" i="1"/>
  <c r="H43" i="1"/>
  <c r="A43" i="1" s="1"/>
  <c r="I42" i="1"/>
  <c r="H42" i="1"/>
  <c r="A42" i="1" s="1"/>
  <c r="I41" i="1"/>
  <c r="H41" i="1"/>
  <c r="A41" i="1" s="1"/>
  <c r="H23" i="1" l="1"/>
  <c r="A23" i="1" s="1"/>
  <c r="I23" i="1"/>
  <c r="H22" i="1"/>
  <c r="A22" i="1" s="1"/>
  <c r="I22" i="1"/>
  <c r="I10" i="1" l="1"/>
  <c r="I11" i="1"/>
  <c r="I40" i="1"/>
  <c r="H40" i="1"/>
  <c r="A40" i="1" s="1"/>
  <c r="H11" i="1" l="1"/>
  <c r="A11" i="1" s="1"/>
  <c r="H10" i="1"/>
  <c r="A10" i="1" s="1"/>
  <c r="I9" i="1" l="1"/>
  <c r="I3" i="1" l="1"/>
  <c r="I4" i="1"/>
  <c r="I5" i="1"/>
  <c r="I6" i="1"/>
  <c r="H3" i="1"/>
  <c r="A3" i="1" s="1"/>
  <c r="H4" i="1"/>
  <c r="A4" i="1" s="1"/>
  <c r="H5" i="1"/>
  <c r="A5" i="1" s="1"/>
  <c r="H6" i="1"/>
  <c r="A6" i="1" s="1"/>
  <c r="H13" i="1"/>
  <c r="A13" i="1" s="1"/>
  <c r="H14" i="1"/>
  <c r="A14" i="1" s="1"/>
  <c r="H15" i="1"/>
  <c r="A15" i="1" s="1"/>
  <c r="H16" i="1"/>
  <c r="A16" i="1" s="1"/>
  <c r="H17" i="1"/>
  <c r="A17" i="1" s="1"/>
  <c r="H18" i="1"/>
  <c r="A18" i="1" s="1"/>
  <c r="H19" i="1"/>
  <c r="A19" i="1" s="1"/>
  <c r="H20" i="1"/>
  <c r="A20" i="1" s="1"/>
  <c r="H7" i="1"/>
  <c r="A7" i="1" s="1"/>
  <c r="H8" i="1"/>
  <c r="A8" i="1" s="1"/>
  <c r="H21" i="1"/>
  <c r="A21" i="1" s="1"/>
  <c r="H9" i="1"/>
  <c r="A9" i="1" s="1"/>
  <c r="H24" i="1"/>
  <c r="A24" i="1" s="1"/>
  <c r="H25" i="1"/>
  <c r="A25" i="1" s="1"/>
  <c r="H26" i="1"/>
  <c r="A26" i="1" s="1"/>
  <c r="H27" i="1"/>
  <c r="A27" i="1" s="1"/>
  <c r="H28" i="1"/>
  <c r="A28" i="1" s="1"/>
  <c r="H30" i="1"/>
  <c r="A30" i="1" s="1"/>
  <c r="H31" i="1"/>
  <c r="A31" i="1" s="1"/>
  <c r="H32" i="1"/>
  <c r="A32" i="1" s="1"/>
  <c r="H33" i="1"/>
  <c r="A33" i="1" s="1"/>
  <c r="H34" i="1"/>
  <c r="A34" i="1" s="1"/>
  <c r="H35" i="1"/>
  <c r="A35" i="1" s="1"/>
  <c r="H36" i="1"/>
  <c r="A36" i="1" s="1"/>
  <c r="H37" i="1"/>
  <c r="A37" i="1" s="1"/>
  <c r="H38" i="1"/>
  <c r="A38" i="1" s="1"/>
  <c r="H39" i="1"/>
  <c r="A39" i="1" s="1"/>
  <c r="H12" i="1"/>
  <c r="A12" i="1" s="1"/>
  <c r="I13" i="1"/>
  <c r="I14" i="1"/>
  <c r="I15" i="1"/>
  <c r="I16" i="1"/>
  <c r="I17" i="1"/>
  <c r="I18" i="1"/>
  <c r="I19" i="1"/>
  <c r="I20" i="1"/>
  <c r="I7" i="1"/>
  <c r="I8" i="1"/>
  <c r="I21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12" i="1"/>
</calcChain>
</file>

<file path=xl/sharedStrings.xml><?xml version="1.0" encoding="utf-8"?>
<sst xmlns="http://schemas.openxmlformats.org/spreadsheetml/2006/main" count="624" uniqueCount="287">
  <si>
    <t>Massa</t>
  </si>
  <si>
    <t>m</t>
  </si>
  <si>
    <t>Comprimento</t>
  </si>
  <si>
    <t>l</t>
  </si>
  <si>
    <t>kg</t>
  </si>
  <si>
    <t>Tempo</t>
  </si>
  <si>
    <t>t</t>
  </si>
  <si>
    <t>Quantidade</t>
  </si>
  <si>
    <t>Símbolo</t>
  </si>
  <si>
    <t>Unidade</t>
  </si>
  <si>
    <t>Symbol</t>
  </si>
  <si>
    <t>Unit</t>
  </si>
  <si>
    <t>Quantity</t>
  </si>
  <si>
    <t>Mass</t>
  </si>
  <si>
    <t>Length</t>
  </si>
  <si>
    <t>Time</t>
  </si>
  <si>
    <t>Temperature</t>
  </si>
  <si>
    <t>Temperatura</t>
  </si>
  <si>
    <t>Area</t>
  </si>
  <si>
    <t>Volume</t>
  </si>
  <si>
    <t>Área</t>
  </si>
  <si>
    <t>A</t>
  </si>
  <si>
    <t>V</t>
  </si>
  <si>
    <t>s</t>
  </si>
  <si>
    <t>Θ</t>
  </si>
  <si>
    <t>°C</t>
  </si>
  <si>
    <t>Density</t>
  </si>
  <si>
    <t>Densidade</t>
  </si>
  <si>
    <t>ρ</t>
  </si>
  <si>
    <t>Pressure</t>
  </si>
  <si>
    <t>Pressão</t>
  </si>
  <si>
    <t>p</t>
  </si>
  <si>
    <t>Kinematic Viscosity</t>
  </si>
  <si>
    <t>Viscosidade Cinemática</t>
  </si>
  <si>
    <t>ν</t>
  </si>
  <si>
    <t>Energy</t>
  </si>
  <si>
    <t>Energia</t>
  </si>
  <si>
    <t>E</t>
  </si>
  <si>
    <t>J</t>
  </si>
  <si>
    <t>Power</t>
  </si>
  <si>
    <t>Potência</t>
  </si>
  <si>
    <t>P</t>
  </si>
  <si>
    <t>W</t>
  </si>
  <si>
    <t>Diameter</t>
  </si>
  <si>
    <t>Diâmetro</t>
  </si>
  <si>
    <t>D</t>
  </si>
  <si>
    <t>Mass rate of flow</t>
  </si>
  <si>
    <t>Vazão Mássica</t>
  </si>
  <si>
    <t>Vazão volumétrica</t>
  </si>
  <si>
    <t>Volume rate of flow</t>
  </si>
  <si>
    <t>q</t>
  </si>
  <si>
    <t>Q</t>
  </si>
  <si>
    <t>kg/s</t>
  </si>
  <si>
    <t>Head</t>
  </si>
  <si>
    <t>h</t>
  </si>
  <si>
    <t>Height</t>
  </si>
  <si>
    <t>Altura</t>
  </si>
  <si>
    <t>Z</t>
  </si>
  <si>
    <t>Vapor pressure</t>
  </si>
  <si>
    <t>Pressão de vapor</t>
  </si>
  <si>
    <t>Total head</t>
  </si>
  <si>
    <t>Head total</t>
  </si>
  <si>
    <t>H</t>
  </si>
  <si>
    <t>Pump Total Head</t>
  </si>
  <si>
    <t>Head total da bomba</t>
  </si>
  <si>
    <t>Net posite suction head</t>
  </si>
  <si>
    <t>NPSH</t>
  </si>
  <si>
    <t>Pump power output</t>
  </si>
  <si>
    <t>Potência Hidraulica</t>
  </si>
  <si>
    <t>Driver power output</t>
  </si>
  <si>
    <t>Pump efficiency</t>
  </si>
  <si>
    <t>Overall efficency</t>
  </si>
  <si>
    <t>Eficiência da bomba</t>
  </si>
  <si>
    <t>Eficiência global</t>
  </si>
  <si>
    <t>-</t>
  </si>
  <si>
    <t>η</t>
  </si>
  <si>
    <t>NamedRange</t>
  </si>
  <si>
    <r>
      <t>m</t>
    </r>
    <r>
      <rPr>
        <vertAlign val="superscript"/>
        <sz val="12"/>
        <color theme="1"/>
        <rFont val="Arial"/>
        <family val="2"/>
      </rPr>
      <t>2</t>
    </r>
  </si>
  <si>
    <r>
      <t>P</t>
    </r>
    <r>
      <rPr>
        <vertAlign val="subscript"/>
        <sz val="12"/>
        <color theme="1"/>
        <rFont val="Arial"/>
        <family val="2"/>
      </rPr>
      <t>gr</t>
    </r>
  </si>
  <si>
    <r>
      <t>m</t>
    </r>
    <r>
      <rPr>
        <vertAlign val="superscript"/>
        <sz val="12"/>
        <color theme="1"/>
        <rFont val="Arial"/>
        <family val="2"/>
      </rPr>
      <t>3</t>
    </r>
  </si>
  <si>
    <r>
      <t>kg/m</t>
    </r>
    <r>
      <rPr>
        <vertAlign val="superscript"/>
        <sz val="12"/>
        <color theme="1"/>
        <rFont val="Arial"/>
        <family val="2"/>
      </rPr>
      <t>3</t>
    </r>
  </si>
  <si>
    <r>
      <t>kgf/cm</t>
    </r>
    <r>
      <rPr>
        <vertAlign val="superscript"/>
        <sz val="12"/>
        <color rgb="FF000000"/>
        <rFont val="Arial"/>
        <family val="2"/>
      </rPr>
      <t>2</t>
    </r>
  </si>
  <si>
    <r>
      <t>m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/s</t>
    </r>
  </si>
  <si>
    <r>
      <t>m</t>
    </r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/s</t>
    </r>
  </si>
  <si>
    <r>
      <t>p</t>
    </r>
    <r>
      <rPr>
        <vertAlign val="subscript"/>
        <sz val="12"/>
        <color theme="1"/>
        <rFont val="Arial"/>
        <family val="2"/>
      </rPr>
      <t>v</t>
    </r>
  </si>
  <si>
    <r>
      <t>H</t>
    </r>
    <r>
      <rPr>
        <vertAlign val="subscript"/>
        <sz val="12"/>
        <color theme="1"/>
        <rFont val="Arial"/>
        <family val="2"/>
      </rPr>
      <t>x</t>
    </r>
  </si>
  <si>
    <r>
      <t>P</t>
    </r>
    <r>
      <rPr>
        <vertAlign val="subscript"/>
        <sz val="12"/>
        <color theme="1"/>
        <rFont val="Arial"/>
        <family val="2"/>
      </rPr>
      <t>u</t>
    </r>
  </si>
  <si>
    <r>
      <t>η</t>
    </r>
    <r>
      <rPr>
        <vertAlign val="subscript"/>
        <sz val="12"/>
        <color theme="1"/>
        <rFont val="Arial"/>
        <family val="2"/>
      </rPr>
      <t>gr</t>
    </r>
  </si>
  <si>
    <t>Class</t>
  </si>
  <si>
    <t>TestPoint</t>
  </si>
  <si>
    <t>Mean velocity</t>
  </si>
  <si>
    <t>Velocidade média</t>
  </si>
  <si>
    <t>U</t>
  </si>
  <si>
    <t>m/s</t>
  </si>
  <si>
    <t>Reynolds number</t>
  </si>
  <si>
    <t>Número de Reynolds</t>
  </si>
  <si>
    <t>Re</t>
  </si>
  <si>
    <r>
      <t>U</t>
    </r>
    <r>
      <rPr>
        <vertAlign val="subscript"/>
        <sz val="12"/>
        <color theme="1"/>
        <rFont val="Arial"/>
        <family val="2"/>
      </rPr>
      <t>0</t>
    </r>
  </si>
  <si>
    <r>
      <t>U</t>
    </r>
    <r>
      <rPr>
        <vertAlign val="subscript"/>
        <sz val="12"/>
        <color theme="1"/>
        <rFont val="Arial"/>
        <family val="2"/>
      </rPr>
      <t>3</t>
    </r>
  </si>
  <si>
    <t>g</t>
  </si>
  <si>
    <t>Acceleration due to gravity</t>
  </si>
  <si>
    <t>Acelração gravitacional</t>
  </si>
  <si>
    <r>
      <t>m/s</t>
    </r>
    <r>
      <rPr>
        <vertAlign val="superscript"/>
        <sz val="12"/>
        <color theme="1"/>
        <rFont val="Arial"/>
        <family val="2"/>
      </rPr>
      <t>2</t>
    </r>
  </si>
  <si>
    <r>
      <t>h</t>
    </r>
    <r>
      <rPr>
        <vertAlign val="subscript"/>
        <sz val="12"/>
        <color theme="1"/>
        <rFont val="Arial"/>
        <family val="2"/>
      </rPr>
      <t>0</t>
    </r>
  </si>
  <si>
    <r>
      <t>h</t>
    </r>
    <r>
      <rPr>
        <vertAlign val="subscript"/>
        <sz val="12"/>
        <color theme="1"/>
        <rFont val="Arial"/>
        <family val="2"/>
      </rPr>
      <t>3</t>
    </r>
  </si>
  <si>
    <r>
      <t>h</t>
    </r>
    <r>
      <rPr>
        <vertAlign val="subscript"/>
        <sz val="12"/>
        <color theme="1"/>
        <rFont val="Arial"/>
        <family val="2"/>
      </rPr>
      <t>J0</t>
    </r>
  </si>
  <si>
    <r>
      <t>h</t>
    </r>
    <r>
      <rPr>
        <vertAlign val="subscript"/>
        <sz val="12"/>
        <color theme="1"/>
        <rFont val="Arial"/>
        <family val="2"/>
      </rPr>
      <t>J3</t>
    </r>
  </si>
  <si>
    <t>HI</t>
  </si>
  <si>
    <t>API</t>
  </si>
  <si>
    <t>Head no ponto garantido</t>
  </si>
  <si>
    <r>
      <t>H</t>
    </r>
    <r>
      <rPr>
        <vertAlign val="subscript"/>
        <sz val="12"/>
        <color theme="1"/>
        <rFont val="Arial"/>
        <family val="2"/>
      </rPr>
      <t>D</t>
    </r>
  </si>
  <si>
    <t>Rated diferential head</t>
  </si>
  <si>
    <t>Rated pumping temperature</t>
  </si>
  <si>
    <t>Rated volume flow</t>
  </si>
  <si>
    <t>Rated hydraulic power</t>
  </si>
  <si>
    <r>
      <t>Rated NPSH</t>
    </r>
    <r>
      <rPr>
        <vertAlign val="subscript"/>
        <sz val="12"/>
        <color theme="1"/>
        <rFont val="Arial"/>
        <family val="2"/>
      </rPr>
      <t>A</t>
    </r>
  </si>
  <si>
    <t>Temperatura do fluido no ponto garantido</t>
  </si>
  <si>
    <t>Vazão volumétrica no ponto garantido</t>
  </si>
  <si>
    <t>Pressão de descarga no ponto garantido</t>
  </si>
  <si>
    <t>Pressão de sucção no ponto garantido</t>
  </si>
  <si>
    <t>Potência hidraulica no ponto garantido</t>
  </si>
  <si>
    <r>
      <t>NPSH</t>
    </r>
    <r>
      <rPr>
        <vertAlign val="subscript"/>
        <sz val="12"/>
        <color theme="1"/>
        <rFont val="Arial"/>
        <family val="2"/>
      </rPr>
      <t xml:space="preserve">A </t>
    </r>
    <r>
      <rPr>
        <sz val="12"/>
        <color theme="1"/>
        <rFont val="Arial"/>
        <family val="2"/>
      </rPr>
      <t>no ponto garantido</t>
    </r>
  </si>
  <si>
    <r>
      <t>Θ</t>
    </r>
    <r>
      <rPr>
        <vertAlign val="subscript"/>
        <sz val="12"/>
        <color theme="1"/>
        <rFont val="Arial"/>
        <family val="2"/>
      </rPr>
      <t>D</t>
    </r>
  </si>
  <si>
    <r>
      <t>Q</t>
    </r>
    <r>
      <rPr>
        <vertAlign val="subscript"/>
        <sz val="12"/>
        <color theme="1"/>
        <rFont val="Arial"/>
        <family val="2"/>
      </rPr>
      <t>D</t>
    </r>
  </si>
  <si>
    <r>
      <t>P</t>
    </r>
    <r>
      <rPr>
        <vertAlign val="subscript"/>
        <sz val="12"/>
        <color theme="1"/>
        <rFont val="Arial"/>
        <family val="2"/>
      </rPr>
      <t>D</t>
    </r>
  </si>
  <si>
    <r>
      <t>p</t>
    </r>
    <r>
      <rPr>
        <vertAlign val="subscript"/>
        <sz val="12"/>
        <color theme="1"/>
        <rFont val="Arial"/>
        <family val="2"/>
      </rPr>
      <t>D0</t>
    </r>
  </si>
  <si>
    <r>
      <t>p</t>
    </r>
    <r>
      <rPr>
        <vertAlign val="subscript"/>
        <sz val="12"/>
        <color theme="1"/>
        <rFont val="Arial"/>
        <family val="2"/>
      </rPr>
      <t>D3</t>
    </r>
  </si>
  <si>
    <r>
      <t>NPSH</t>
    </r>
    <r>
      <rPr>
        <vertAlign val="subscript"/>
        <sz val="12"/>
        <color theme="1"/>
        <rFont val="Arial"/>
        <family val="2"/>
      </rPr>
      <t>A</t>
    </r>
  </si>
  <si>
    <t>Densidade no ponto garantido</t>
  </si>
  <si>
    <t>Rated density</t>
  </si>
  <si>
    <r>
      <t>ρ</t>
    </r>
    <r>
      <rPr>
        <vertAlign val="subscript"/>
        <sz val="12"/>
        <color theme="1"/>
        <rFont val="Arial"/>
        <family val="2"/>
      </rPr>
      <t>D</t>
    </r>
  </si>
  <si>
    <r>
      <t>Z</t>
    </r>
    <r>
      <rPr>
        <vertAlign val="subscript"/>
        <sz val="12"/>
        <color theme="1"/>
        <rFont val="Arial"/>
        <family val="2"/>
      </rPr>
      <t>0</t>
    </r>
  </si>
  <si>
    <r>
      <t>Z</t>
    </r>
    <r>
      <rPr>
        <vertAlign val="subscript"/>
        <sz val="12"/>
        <color theme="1"/>
        <rFont val="Arial"/>
        <family val="2"/>
      </rPr>
      <t>3</t>
    </r>
  </si>
  <si>
    <t>Altura do tubo do manômetro da linha de sucção</t>
  </si>
  <si>
    <t>Altura do tubo do manômetro da linha de descarga</t>
  </si>
  <si>
    <r>
      <t>Z</t>
    </r>
    <r>
      <rPr>
        <vertAlign val="subscript"/>
        <sz val="12"/>
        <color theme="1"/>
        <rFont val="Arial"/>
        <family val="2"/>
      </rPr>
      <t>M0</t>
    </r>
  </si>
  <si>
    <r>
      <t>Z</t>
    </r>
    <r>
      <rPr>
        <vertAlign val="subscript"/>
        <sz val="12"/>
        <color theme="1"/>
        <rFont val="Arial"/>
        <family val="2"/>
      </rPr>
      <t>M3</t>
    </r>
  </si>
  <si>
    <r>
      <t>p</t>
    </r>
    <r>
      <rPr>
        <vertAlign val="subscript"/>
        <sz val="12"/>
        <color theme="1"/>
        <rFont val="Arial"/>
        <family val="2"/>
      </rPr>
      <t>M0</t>
    </r>
  </si>
  <si>
    <r>
      <t>p</t>
    </r>
    <r>
      <rPr>
        <vertAlign val="subscript"/>
        <sz val="12"/>
        <color theme="1"/>
        <rFont val="Arial"/>
        <family val="2"/>
      </rPr>
      <t>M3</t>
    </r>
  </si>
  <si>
    <t>Ref</t>
  </si>
  <si>
    <t>Inlet diameter</t>
  </si>
  <si>
    <t>Outlet diameter</t>
  </si>
  <si>
    <t>Diâmetro da sucção</t>
  </si>
  <si>
    <t>Diâmetro da descarga</t>
  </si>
  <si>
    <r>
      <t>D</t>
    </r>
    <r>
      <rPr>
        <vertAlign val="subscript"/>
        <sz val="12"/>
        <color theme="1"/>
        <rFont val="Arial"/>
        <family val="2"/>
      </rPr>
      <t>0</t>
    </r>
  </si>
  <si>
    <r>
      <t>D</t>
    </r>
    <r>
      <rPr>
        <vertAlign val="subscript"/>
        <sz val="12"/>
        <color theme="1"/>
        <rFont val="Arial"/>
        <family val="2"/>
      </rPr>
      <t>3</t>
    </r>
  </si>
  <si>
    <t>NA</t>
  </si>
  <si>
    <t>rpm</t>
  </si>
  <si>
    <t>Rotative Speed</t>
  </si>
  <si>
    <t>Rotação</t>
  </si>
  <si>
    <t>N</t>
  </si>
  <si>
    <r>
      <t>N</t>
    </r>
    <r>
      <rPr>
        <vertAlign val="subscript"/>
        <sz val="12"/>
        <color theme="1"/>
        <rFont val="Arial"/>
        <family val="2"/>
      </rPr>
      <t>D</t>
    </r>
  </si>
  <si>
    <t>Rotação do ponto garantido</t>
  </si>
  <si>
    <t>Rated rotative speed</t>
  </si>
  <si>
    <r>
      <t>m</t>
    </r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/h</t>
    </r>
  </si>
  <si>
    <r>
      <t>Θ</t>
    </r>
    <r>
      <rPr>
        <vertAlign val="subscript"/>
        <sz val="12"/>
        <color theme="1"/>
        <rFont val="Arial"/>
        <family val="2"/>
      </rPr>
      <t>T</t>
    </r>
  </si>
  <si>
    <t>Test point volume rate flow</t>
  </si>
  <si>
    <r>
      <t>Q</t>
    </r>
    <r>
      <rPr>
        <vertAlign val="subscript"/>
        <sz val="12"/>
        <color theme="1"/>
        <rFont val="Arial"/>
        <family val="2"/>
      </rPr>
      <t>T</t>
    </r>
  </si>
  <si>
    <r>
      <t>H</t>
    </r>
    <r>
      <rPr>
        <vertAlign val="subscript"/>
        <sz val="12"/>
        <color theme="1"/>
        <rFont val="Arial"/>
        <family val="2"/>
      </rPr>
      <t>T</t>
    </r>
  </si>
  <si>
    <r>
      <t>ρ</t>
    </r>
    <r>
      <rPr>
        <vertAlign val="subscript"/>
        <sz val="12"/>
        <color theme="1"/>
        <rFont val="Arial"/>
        <family val="2"/>
      </rPr>
      <t>T</t>
    </r>
  </si>
  <si>
    <r>
      <t>N</t>
    </r>
    <r>
      <rPr>
        <vertAlign val="subscript"/>
        <sz val="12"/>
        <color theme="1"/>
        <rFont val="Arial"/>
        <family val="2"/>
      </rPr>
      <t>T</t>
    </r>
  </si>
  <si>
    <t>Potência do acionador no ponto testado</t>
  </si>
  <si>
    <t>Head total da bomba no ponto testado</t>
  </si>
  <si>
    <t>Vazão volumétrica no ponto testado</t>
  </si>
  <si>
    <t>Pressão de sucção no ponto testado</t>
  </si>
  <si>
    <t>Pressão de descarga no ponto testado</t>
  </si>
  <si>
    <t>Densidade no ponto testado</t>
  </si>
  <si>
    <t>Velocidade média de sucção no ponto testado</t>
  </si>
  <si>
    <t>Velocidade média de descarga no ponto testado</t>
  </si>
  <si>
    <t>Aceleração gravitacional</t>
  </si>
  <si>
    <t>Head na sucção no ponto testado</t>
  </si>
  <si>
    <t>Head na descarga no ponto testado</t>
  </si>
  <si>
    <t>Perda de head na sucção (atrito) no ponto testado</t>
  </si>
  <si>
    <t>Perda de head na descarga (atrito) no ponto testado</t>
  </si>
  <si>
    <t>Rotação no ponto testado</t>
  </si>
  <si>
    <t>Temperatura do fluido de teste no ponto testado</t>
  </si>
  <si>
    <t>Test point inlet pressure</t>
  </si>
  <si>
    <t>Test point outlet pressure</t>
  </si>
  <si>
    <t>Test point driver power output</t>
  </si>
  <si>
    <t>Test point pump total head</t>
  </si>
  <si>
    <t>Test point density</t>
  </si>
  <si>
    <t>Test point inlet mean velocity</t>
  </si>
  <si>
    <t>Test point outlet mean velocity</t>
  </si>
  <si>
    <t>Test point inlet head</t>
  </si>
  <si>
    <t>Test point outlet head</t>
  </si>
  <si>
    <t>Test point inlet head loss (friction)</t>
  </si>
  <si>
    <t>Test point outlet head (friction)</t>
  </si>
  <si>
    <t>Test point rotative speed</t>
  </si>
  <si>
    <t>Test point media temperature</t>
  </si>
  <si>
    <t>Viscosidade dinâmica</t>
  </si>
  <si>
    <t>cP</t>
  </si>
  <si>
    <t>μ</t>
  </si>
  <si>
    <t>kW</t>
  </si>
  <si>
    <t>Required</t>
  </si>
  <si>
    <t>Classe</t>
  </si>
  <si>
    <t>VarName</t>
  </si>
  <si>
    <t>Optional</t>
  </si>
  <si>
    <t>Assumption</t>
  </si>
  <si>
    <t>Input</t>
  </si>
  <si>
    <t>No efficiency evaluation</t>
  </si>
  <si>
    <t>Calculated</t>
  </si>
  <si>
    <t>Constant</t>
  </si>
  <si>
    <t>Out of scope</t>
  </si>
  <si>
    <t>20 °C</t>
  </si>
  <si>
    <t>No comparison with acceptance criteria</t>
  </si>
  <si>
    <t>No viscosity correction</t>
  </si>
  <si>
    <t>0 m</t>
  </si>
  <si>
    <t>No rotate speed correction</t>
  </si>
  <si>
    <t>TAG Number</t>
  </si>
  <si>
    <t>TAG</t>
  </si>
  <si>
    <t>NewPump</t>
  </si>
  <si>
    <t>RatedPoint</t>
  </si>
  <si>
    <t>Pump</t>
  </si>
  <si>
    <t>Rated outlet pressure</t>
  </si>
  <si>
    <t>Rated inlet pressure</t>
  </si>
  <si>
    <t>Propertie</t>
  </si>
  <si>
    <t>Temp</t>
  </si>
  <si>
    <t>P3</t>
  </si>
  <si>
    <t>P0</t>
  </si>
  <si>
    <t>HydPower</t>
  </si>
  <si>
    <t>NPSHA</t>
  </si>
  <si>
    <t>Rho</t>
  </si>
  <si>
    <t>DinVisc</t>
  </si>
  <si>
    <t>D0</t>
  </si>
  <si>
    <t>D3</t>
  </si>
  <si>
    <t>DriverPower</t>
  </si>
  <si>
    <t>U0</t>
  </si>
  <si>
    <t>U3</t>
  </si>
  <si>
    <t>N/D</t>
  </si>
  <si>
    <t>Z0</t>
  </si>
  <si>
    <t>Z3</t>
  </si>
  <si>
    <t>ZM0</t>
  </si>
  <si>
    <t>ZM3</t>
  </si>
  <si>
    <r>
      <t>A</t>
    </r>
    <r>
      <rPr>
        <vertAlign val="subscript"/>
        <sz val="12"/>
        <color theme="1"/>
        <rFont val="Arial"/>
        <family val="2"/>
      </rPr>
      <t>0</t>
    </r>
  </si>
  <si>
    <r>
      <t>A</t>
    </r>
    <r>
      <rPr>
        <vertAlign val="subscript"/>
        <sz val="12"/>
        <color theme="1"/>
        <rFont val="Arial"/>
        <family val="2"/>
      </rPr>
      <t>3</t>
    </r>
  </si>
  <si>
    <t>Pump inlet area</t>
  </si>
  <si>
    <t>Pump outlet area</t>
  </si>
  <si>
    <t>Área da sucção no ponto testado</t>
  </si>
  <si>
    <t>Área da descarga no ponto testado</t>
  </si>
  <si>
    <t>Elevação da tomada de pressão da sucção</t>
  </si>
  <si>
    <t>Elevação da tomada de pressão de descarga</t>
  </si>
  <si>
    <t>Inlet pressure gauge tap elevation</t>
  </si>
  <si>
    <t>Outlet pressure gauge tap elevation</t>
  </si>
  <si>
    <t>Inlet pressure gauge above tap heigth</t>
  </si>
  <si>
    <t>Outlet pressure gauge above tap heigth</t>
  </si>
  <si>
    <t>Eficência no ponto</t>
  </si>
  <si>
    <t>Eff</t>
  </si>
  <si>
    <t>A0</t>
  </si>
  <si>
    <t>A3</t>
  </si>
  <si>
    <t>%</t>
  </si>
  <si>
    <t>Efficiency</t>
  </si>
  <si>
    <t>Nspeed</t>
  </si>
  <si>
    <t>Potência do acionador no ponto garantido</t>
  </si>
  <si>
    <t>Rated driver power</t>
  </si>
  <si>
    <r>
      <t>P</t>
    </r>
    <r>
      <rPr>
        <vertAlign val="subscript"/>
        <sz val="12"/>
        <color theme="1"/>
        <rFont val="Arial"/>
        <family val="2"/>
      </rPr>
      <t>H</t>
    </r>
  </si>
  <si>
    <t>Rated efficiency</t>
  </si>
  <si>
    <t>Eficência no ponto garantido</t>
  </si>
  <si>
    <t>TestPointCor</t>
  </si>
  <si>
    <r>
      <t>h</t>
    </r>
    <r>
      <rPr>
        <vertAlign val="subscript"/>
        <sz val="12"/>
        <color rgb="FFFF0000"/>
        <rFont val="Arial"/>
        <family val="2"/>
      </rPr>
      <t>0</t>
    </r>
  </si>
  <si>
    <r>
      <t>h</t>
    </r>
    <r>
      <rPr>
        <vertAlign val="subscript"/>
        <sz val="12"/>
        <color rgb="FFFF0000"/>
        <rFont val="Arial"/>
        <family val="2"/>
      </rPr>
      <t>3</t>
    </r>
  </si>
  <si>
    <r>
      <t>h</t>
    </r>
    <r>
      <rPr>
        <vertAlign val="subscript"/>
        <sz val="12"/>
        <color rgb="FFFF0000"/>
        <rFont val="Arial"/>
        <family val="2"/>
      </rPr>
      <t>J0</t>
    </r>
  </si>
  <si>
    <r>
      <t>h</t>
    </r>
    <r>
      <rPr>
        <vertAlign val="subscript"/>
        <sz val="12"/>
        <color rgb="FFFF0000"/>
        <rFont val="Arial"/>
        <family val="2"/>
      </rPr>
      <t>J3</t>
    </r>
  </si>
  <si>
    <t>CQ</t>
  </si>
  <si>
    <t>CH</t>
  </si>
  <si>
    <t>Cη</t>
  </si>
  <si>
    <t>Fator de correção viscoso para vazão</t>
  </si>
  <si>
    <t>Fator de correção viscoso para head</t>
  </si>
  <si>
    <t>Fator de correção viscoso para eficiência</t>
  </si>
  <si>
    <t>Flow viscous correction factor</t>
  </si>
  <si>
    <t>Head viscous correction factor</t>
  </si>
  <si>
    <t>Efficiency viscous correction factor</t>
  </si>
  <si>
    <r>
      <t>N</t>
    </r>
    <r>
      <rPr>
        <vertAlign val="subscript"/>
        <sz val="12"/>
        <rFont val="Arial"/>
        <family val="2"/>
      </rPr>
      <t>T</t>
    </r>
  </si>
  <si>
    <r>
      <t>Θ</t>
    </r>
    <r>
      <rPr>
        <vertAlign val="subscript"/>
        <sz val="12"/>
        <rFont val="Arial"/>
        <family val="2"/>
      </rPr>
      <t>T</t>
    </r>
  </si>
  <si>
    <r>
      <t>Q</t>
    </r>
    <r>
      <rPr>
        <vertAlign val="subscript"/>
        <sz val="12"/>
        <rFont val="Arial"/>
        <family val="2"/>
      </rPr>
      <t>T</t>
    </r>
  </si>
  <si>
    <r>
      <t>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/h</t>
    </r>
  </si>
  <si>
    <r>
      <t>p</t>
    </r>
    <r>
      <rPr>
        <vertAlign val="subscript"/>
        <sz val="12"/>
        <rFont val="Arial"/>
        <family val="2"/>
      </rPr>
      <t>M0</t>
    </r>
  </si>
  <si>
    <r>
      <t>kgf/cm</t>
    </r>
    <r>
      <rPr>
        <vertAlign val="superscript"/>
        <sz val="12"/>
        <rFont val="Arial"/>
        <family val="2"/>
      </rPr>
      <t>2</t>
    </r>
  </si>
  <si>
    <r>
      <t>p</t>
    </r>
    <r>
      <rPr>
        <vertAlign val="subscript"/>
        <sz val="12"/>
        <rFont val="Arial"/>
        <family val="2"/>
      </rPr>
      <t>M3</t>
    </r>
  </si>
  <si>
    <r>
      <t>P</t>
    </r>
    <r>
      <rPr>
        <vertAlign val="subscript"/>
        <sz val="12"/>
        <rFont val="Arial"/>
        <family val="2"/>
      </rPr>
      <t>gr</t>
    </r>
  </si>
  <si>
    <r>
      <t>H</t>
    </r>
    <r>
      <rPr>
        <vertAlign val="subscript"/>
        <sz val="12"/>
        <rFont val="Arial"/>
        <family val="2"/>
      </rPr>
      <t>T</t>
    </r>
  </si>
  <si>
    <r>
      <t>ρ</t>
    </r>
    <r>
      <rPr>
        <vertAlign val="subscript"/>
        <sz val="12"/>
        <rFont val="Arial"/>
        <family val="2"/>
      </rPr>
      <t>T</t>
    </r>
  </si>
  <si>
    <r>
      <t>kg/m</t>
    </r>
    <r>
      <rPr>
        <vertAlign val="superscript"/>
        <sz val="12"/>
        <rFont val="Arial"/>
        <family val="2"/>
      </rPr>
      <t>3</t>
    </r>
  </si>
  <si>
    <t>CEff</t>
  </si>
  <si>
    <t>Test net positive suction head</t>
  </si>
  <si>
    <t>Head positivo líquido na sucção no ponto testado</t>
  </si>
  <si>
    <t>NPSH3</t>
  </si>
  <si>
    <t>Dynamic 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</si>
</sst>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sz val="12"/>
      <color rgb="FFFF0000"/>
      <name val="Arial"/>
      <family val="2"/>
    </font>
    <font>
      <vertAlign val="subscript"/>
      <sz val="12"/>
      <color rgb="FFFF0000"/>
      <name val="Arial"/>
      <family val="2"/>
    </font>
    <font>
      <sz val="12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BBD0-2849-9C4D-B9EB-ADE1CF9F7F59}">
  <sheetPr codeName="Sheet1"/>
  <dimension ref="A1:L57"/>
  <sheetViews>
    <sheetView showGridLines="0" zoomScale="117" zoomScaleNormal="231" workbookViewId="0">
      <selection activeCell="C21" sqref="C21"/>
    </sheetView>
  </sheetViews>
  <sheetFormatPr baseColWidth="10" defaultRowHeight="16" x14ac:dyDescent="0.2"/>
  <cols>
    <col min="1" max="1" width="10.83203125" style="3"/>
    <col min="2" max="2" width="7" style="3" bestFit="1" customWidth="1"/>
    <col min="3" max="3" width="36.1640625" style="3" bestFit="1" customWidth="1"/>
    <col min="4" max="4" width="47.33203125" style="3" customWidth="1"/>
    <col min="5" max="6" width="9" style="5" customWidth="1"/>
    <col min="7" max="7" width="13" style="3" bestFit="1" customWidth="1"/>
    <col min="8" max="8" width="26.1640625" style="3" bestFit="1" customWidth="1"/>
    <col min="9" max="9" width="17" style="3" bestFit="1" customWidth="1"/>
    <col min="10" max="10" width="17" style="3" customWidth="1"/>
    <col min="11" max="11" width="12.5" style="3" bestFit="1" customWidth="1"/>
    <col min="12" max="12" width="37.6640625" style="5" bestFit="1" customWidth="1"/>
    <col min="13" max="16384" width="10.83203125" style="3"/>
  </cols>
  <sheetData>
    <row r="1" spans="1:12" x14ac:dyDescent="0.2">
      <c r="E1" s="2" t="s">
        <v>10</v>
      </c>
      <c r="F1" s="2" t="s">
        <v>11</v>
      </c>
      <c r="G1" s="1" t="s">
        <v>88</v>
      </c>
    </row>
    <row r="2" spans="1:12" x14ac:dyDescent="0.2">
      <c r="B2" s="1" t="s">
        <v>139</v>
      </c>
      <c r="C2" s="1" t="s">
        <v>12</v>
      </c>
      <c r="D2" s="1" t="s">
        <v>7</v>
      </c>
      <c r="E2" s="2" t="s">
        <v>8</v>
      </c>
      <c r="F2" s="2" t="s">
        <v>9</v>
      </c>
      <c r="G2" s="1" t="s">
        <v>194</v>
      </c>
      <c r="H2" s="2" t="s">
        <v>76</v>
      </c>
      <c r="I2" s="2" t="s">
        <v>195</v>
      </c>
      <c r="J2" s="2" t="s">
        <v>215</v>
      </c>
      <c r="K2" s="2" t="s">
        <v>198</v>
      </c>
      <c r="L2" s="2" t="s">
        <v>197</v>
      </c>
    </row>
    <row r="3" spans="1:12" ht="18" x14ac:dyDescent="0.25">
      <c r="A3" s="3" t="str">
        <f>H3</f>
        <v>PumpZ0</v>
      </c>
      <c r="B3" s="3" t="s">
        <v>107</v>
      </c>
      <c r="C3" s="3" t="s">
        <v>241</v>
      </c>
      <c r="D3" s="3" t="s">
        <v>239</v>
      </c>
      <c r="E3" s="5" t="s">
        <v>131</v>
      </c>
      <c r="F3" s="5" t="s">
        <v>1</v>
      </c>
      <c r="G3" s="3" t="s">
        <v>212</v>
      </c>
      <c r="H3" s="3" t="str">
        <f t="shared" ref="H3:H40" si="0">IF(J3&lt;&gt;"N/D",G3&amp;J3,"-")</f>
        <v>PumpZ0</v>
      </c>
      <c r="I3" s="3" t="str">
        <f t="shared" ref="I3:I8" si="1">IF(J3&lt;&gt;"N/D","d"&amp;J3,"-")</f>
        <v>dZ0</v>
      </c>
      <c r="J3" s="3" t="s">
        <v>229</v>
      </c>
      <c r="K3" s="3" t="s">
        <v>196</v>
      </c>
      <c r="L3" s="5" t="s">
        <v>206</v>
      </c>
    </row>
    <row r="4" spans="1:12" ht="18" x14ac:dyDescent="0.25">
      <c r="A4" s="3" t="str">
        <f t="shared" ref="A4:A57" si="2">H4</f>
        <v>PumpZ3</v>
      </c>
      <c r="B4" s="3" t="s">
        <v>107</v>
      </c>
      <c r="C4" s="3" t="s">
        <v>242</v>
      </c>
      <c r="D4" s="3" t="s">
        <v>240</v>
      </c>
      <c r="E4" s="5" t="s">
        <v>132</v>
      </c>
      <c r="F4" s="5" t="s">
        <v>1</v>
      </c>
      <c r="G4" s="3" t="s">
        <v>212</v>
      </c>
      <c r="H4" s="3" t="str">
        <f t="shared" si="0"/>
        <v>PumpZ3</v>
      </c>
      <c r="I4" s="3" t="str">
        <f t="shared" si="1"/>
        <v>dZ3</v>
      </c>
      <c r="J4" s="3" t="s">
        <v>230</v>
      </c>
      <c r="K4" s="3" t="s">
        <v>196</v>
      </c>
      <c r="L4" s="5" t="s">
        <v>206</v>
      </c>
    </row>
    <row r="5" spans="1:12" ht="18" x14ac:dyDescent="0.25">
      <c r="A5" s="3" t="str">
        <f t="shared" si="2"/>
        <v>PumpZM0</v>
      </c>
      <c r="B5" s="3" t="s">
        <v>107</v>
      </c>
      <c r="C5" s="3" t="s">
        <v>243</v>
      </c>
      <c r="D5" s="3" t="s">
        <v>133</v>
      </c>
      <c r="E5" s="5" t="s">
        <v>135</v>
      </c>
      <c r="F5" s="5" t="s">
        <v>1</v>
      </c>
      <c r="G5" s="3" t="s">
        <v>212</v>
      </c>
      <c r="H5" s="3" t="str">
        <f t="shared" si="0"/>
        <v>PumpZM0</v>
      </c>
      <c r="I5" s="3" t="str">
        <f t="shared" si="1"/>
        <v>dZM0</v>
      </c>
      <c r="J5" s="3" t="s">
        <v>231</v>
      </c>
      <c r="K5" s="3" t="s">
        <v>196</v>
      </c>
      <c r="L5" s="5" t="s">
        <v>206</v>
      </c>
    </row>
    <row r="6" spans="1:12" ht="18" x14ac:dyDescent="0.25">
      <c r="A6" s="3" t="str">
        <f t="shared" si="2"/>
        <v>PumpZM3</v>
      </c>
      <c r="B6" s="3" t="s">
        <v>107</v>
      </c>
      <c r="C6" s="3" t="s">
        <v>244</v>
      </c>
      <c r="D6" s="3" t="s">
        <v>134</v>
      </c>
      <c r="E6" s="5" t="s">
        <v>136</v>
      </c>
      <c r="F6" s="5" t="s">
        <v>1</v>
      </c>
      <c r="G6" s="3" t="s">
        <v>212</v>
      </c>
      <c r="H6" s="3" t="str">
        <f t="shared" si="0"/>
        <v>PumpZM3</v>
      </c>
      <c r="I6" s="3" t="str">
        <f t="shared" si="1"/>
        <v>dZM3</v>
      </c>
      <c r="J6" s="3" t="s">
        <v>232</v>
      </c>
      <c r="K6" s="3" t="s">
        <v>196</v>
      </c>
      <c r="L6" s="5" t="s">
        <v>206</v>
      </c>
    </row>
    <row r="7" spans="1:12" ht="18" x14ac:dyDescent="0.25">
      <c r="A7" s="3" t="str">
        <f t="shared" si="2"/>
        <v>PumpD0</v>
      </c>
      <c r="B7" s="3" t="s">
        <v>146</v>
      </c>
      <c r="C7" s="3" t="s">
        <v>140</v>
      </c>
      <c r="D7" s="3" t="s">
        <v>142</v>
      </c>
      <c r="E7" s="5" t="s">
        <v>144</v>
      </c>
      <c r="F7" s="5" t="s">
        <v>1</v>
      </c>
      <c r="G7" s="3" t="s">
        <v>212</v>
      </c>
      <c r="H7" s="3" t="str">
        <f t="shared" si="0"/>
        <v>PumpD0</v>
      </c>
      <c r="I7" s="3" t="str">
        <f t="shared" si="1"/>
        <v>dD0</v>
      </c>
      <c r="J7" s="3" t="s">
        <v>223</v>
      </c>
      <c r="K7" s="3" t="s">
        <v>193</v>
      </c>
      <c r="L7" s="5" t="s">
        <v>74</v>
      </c>
    </row>
    <row r="8" spans="1:12" ht="18" x14ac:dyDescent="0.25">
      <c r="A8" s="3" t="str">
        <f t="shared" si="2"/>
        <v>PumpD3</v>
      </c>
      <c r="B8" s="3" t="s">
        <v>146</v>
      </c>
      <c r="C8" s="3" t="s">
        <v>141</v>
      </c>
      <c r="D8" s="3" t="s">
        <v>143</v>
      </c>
      <c r="E8" s="5" t="s">
        <v>145</v>
      </c>
      <c r="F8" s="5" t="s">
        <v>1</v>
      </c>
      <c r="G8" s="3" t="s">
        <v>212</v>
      </c>
      <c r="H8" s="3" t="str">
        <f t="shared" si="0"/>
        <v>PumpD3</v>
      </c>
      <c r="I8" s="3" t="str">
        <f t="shared" si="1"/>
        <v>dD3</v>
      </c>
      <c r="J8" s="3" t="s">
        <v>224</v>
      </c>
      <c r="K8" s="3" t="s">
        <v>193</v>
      </c>
      <c r="L8" s="5" t="s">
        <v>74</v>
      </c>
    </row>
    <row r="9" spans="1:12" x14ac:dyDescent="0.2">
      <c r="A9" s="3" t="str">
        <f t="shared" si="2"/>
        <v>PumpTAG</v>
      </c>
      <c r="B9" s="3" t="s">
        <v>146</v>
      </c>
      <c r="C9" s="3" t="s">
        <v>208</v>
      </c>
      <c r="D9" s="3" t="s">
        <v>209</v>
      </c>
      <c r="E9" s="5" t="s">
        <v>209</v>
      </c>
      <c r="F9" s="5" t="s">
        <v>74</v>
      </c>
      <c r="G9" s="3" t="s">
        <v>212</v>
      </c>
      <c r="H9" s="3" t="str">
        <f t="shared" si="0"/>
        <v>PumpTAG</v>
      </c>
      <c r="I9" s="3" t="str">
        <f>IF(J9&lt;&gt;"N/D","str"&amp;J9,"-")</f>
        <v>strTAG</v>
      </c>
      <c r="J9" s="3" t="s">
        <v>209</v>
      </c>
      <c r="K9" s="3" t="s">
        <v>196</v>
      </c>
      <c r="L9" s="5" t="s">
        <v>210</v>
      </c>
    </row>
    <row r="10" spans="1:12" ht="19" x14ac:dyDescent="0.25">
      <c r="A10" s="3" t="str">
        <f t="shared" si="2"/>
        <v>PumpA0</v>
      </c>
      <c r="B10" s="3" t="s">
        <v>146</v>
      </c>
      <c r="C10" s="3" t="s">
        <v>235</v>
      </c>
      <c r="D10" s="3" t="s">
        <v>237</v>
      </c>
      <c r="E10" s="5" t="s">
        <v>233</v>
      </c>
      <c r="F10" s="5" t="s">
        <v>77</v>
      </c>
      <c r="G10" s="3" t="s">
        <v>212</v>
      </c>
      <c r="H10" s="3" t="str">
        <f t="shared" si="0"/>
        <v>PumpA0</v>
      </c>
      <c r="I10" s="3" t="str">
        <f t="shared" ref="I10:I57" si="3">IF(J10&lt;&gt;"N/D","d"&amp;J10,"-")</f>
        <v>dA0</v>
      </c>
      <c r="J10" s="3" t="s">
        <v>247</v>
      </c>
      <c r="K10" s="3" t="s">
        <v>200</v>
      </c>
      <c r="L10" s="5" t="s">
        <v>74</v>
      </c>
    </row>
    <row r="11" spans="1:12" ht="19" x14ac:dyDescent="0.25">
      <c r="A11" s="3" t="str">
        <f t="shared" si="2"/>
        <v>PumpA3</v>
      </c>
      <c r="B11" s="3" t="s">
        <v>146</v>
      </c>
      <c r="C11" s="3" t="s">
        <v>236</v>
      </c>
      <c r="D11" s="3" t="s">
        <v>238</v>
      </c>
      <c r="E11" s="5" t="s">
        <v>234</v>
      </c>
      <c r="F11" s="5" t="s">
        <v>77</v>
      </c>
      <c r="G11" s="3" t="s">
        <v>212</v>
      </c>
      <c r="H11" s="3" t="str">
        <f t="shared" si="0"/>
        <v>PumpA3</v>
      </c>
      <c r="I11" s="3" t="str">
        <f t="shared" si="3"/>
        <v>dA3</v>
      </c>
      <c r="J11" s="3" t="s">
        <v>248</v>
      </c>
      <c r="K11" s="3" t="s">
        <v>200</v>
      </c>
      <c r="L11" s="5" t="s">
        <v>74</v>
      </c>
    </row>
    <row r="12" spans="1:12" ht="18" x14ac:dyDescent="0.25">
      <c r="A12" s="3" t="str">
        <f t="shared" si="2"/>
        <v>RatedPointHead</v>
      </c>
      <c r="B12" s="3" t="s">
        <v>108</v>
      </c>
      <c r="C12" s="3" t="s">
        <v>111</v>
      </c>
      <c r="D12" s="3" t="s">
        <v>109</v>
      </c>
      <c r="E12" s="5" t="s">
        <v>110</v>
      </c>
      <c r="F12" s="5" t="s">
        <v>1</v>
      </c>
      <c r="G12" s="3" t="s">
        <v>211</v>
      </c>
      <c r="H12" s="3" t="str">
        <f t="shared" si="0"/>
        <v>RatedPointHead</v>
      </c>
      <c r="I12" s="3" t="str">
        <f t="shared" si="3"/>
        <v>dHead</v>
      </c>
      <c r="J12" s="3" t="s">
        <v>53</v>
      </c>
      <c r="K12" s="3" t="s">
        <v>196</v>
      </c>
      <c r="L12" s="5" t="s">
        <v>204</v>
      </c>
    </row>
    <row r="13" spans="1:12" ht="18" x14ac:dyDescent="0.25">
      <c r="A13" s="3" t="str">
        <f t="shared" si="2"/>
        <v>RatedPointTemp</v>
      </c>
      <c r="B13" s="3" t="s">
        <v>108</v>
      </c>
      <c r="C13" s="3" t="s">
        <v>112</v>
      </c>
      <c r="D13" s="3" t="s">
        <v>116</v>
      </c>
      <c r="E13" s="5" t="s">
        <v>122</v>
      </c>
      <c r="F13" s="5" t="s">
        <v>25</v>
      </c>
      <c r="G13" s="3" t="s">
        <v>211</v>
      </c>
      <c r="H13" s="3" t="str">
        <f t="shared" si="0"/>
        <v>RatedPointTemp</v>
      </c>
      <c r="I13" s="3" t="str">
        <f t="shared" si="3"/>
        <v>dTemp</v>
      </c>
      <c r="J13" s="3" t="s">
        <v>216</v>
      </c>
      <c r="K13" s="3" t="s">
        <v>196</v>
      </c>
      <c r="L13" s="5" t="s">
        <v>203</v>
      </c>
    </row>
    <row r="14" spans="1:12" ht="19" x14ac:dyDescent="0.25">
      <c r="A14" s="3" t="str">
        <f t="shared" si="2"/>
        <v>RatedPointQ</v>
      </c>
      <c r="B14" s="3" t="s">
        <v>108</v>
      </c>
      <c r="C14" s="3" t="s">
        <v>113</v>
      </c>
      <c r="D14" s="3" t="s">
        <v>117</v>
      </c>
      <c r="E14" s="5" t="s">
        <v>123</v>
      </c>
      <c r="F14" s="5" t="s">
        <v>154</v>
      </c>
      <c r="G14" s="3" t="s">
        <v>211</v>
      </c>
      <c r="H14" s="3" t="str">
        <f t="shared" si="0"/>
        <v>RatedPointQ</v>
      </c>
      <c r="I14" s="3" t="str">
        <f t="shared" si="3"/>
        <v>dQ</v>
      </c>
      <c r="J14" s="3" t="s">
        <v>51</v>
      </c>
      <c r="K14" s="3" t="s">
        <v>196</v>
      </c>
      <c r="L14" s="5" t="s">
        <v>204</v>
      </c>
    </row>
    <row r="15" spans="1:12" ht="19" x14ac:dyDescent="0.25">
      <c r="A15" s="3" t="str">
        <f t="shared" si="2"/>
        <v>RatedPointP3</v>
      </c>
      <c r="B15" s="3" t="s">
        <v>108</v>
      </c>
      <c r="C15" s="3" t="s">
        <v>213</v>
      </c>
      <c r="D15" s="3" t="s">
        <v>119</v>
      </c>
      <c r="E15" s="5" t="s">
        <v>126</v>
      </c>
      <c r="F15" s="6" t="s">
        <v>81</v>
      </c>
      <c r="G15" s="3" t="s">
        <v>211</v>
      </c>
      <c r="H15" s="3" t="str">
        <f t="shared" si="0"/>
        <v>RatedPointP3</v>
      </c>
      <c r="I15" s="3" t="str">
        <f t="shared" si="3"/>
        <v>dP3</v>
      </c>
      <c r="J15" s="3" t="s">
        <v>217</v>
      </c>
      <c r="K15" s="3" t="s">
        <v>196</v>
      </c>
      <c r="L15" s="5" t="s">
        <v>74</v>
      </c>
    </row>
    <row r="16" spans="1:12" ht="19" x14ac:dyDescent="0.25">
      <c r="A16" s="3" t="str">
        <f t="shared" si="2"/>
        <v>RatedPointP0</v>
      </c>
      <c r="B16" s="3" t="s">
        <v>108</v>
      </c>
      <c r="C16" s="3" t="s">
        <v>214</v>
      </c>
      <c r="D16" s="3" t="s">
        <v>118</v>
      </c>
      <c r="E16" s="5" t="s">
        <v>125</v>
      </c>
      <c r="F16" s="6" t="s">
        <v>81</v>
      </c>
      <c r="G16" s="3" t="s">
        <v>211</v>
      </c>
      <c r="H16" s="3" t="str">
        <f t="shared" si="0"/>
        <v>RatedPointP0</v>
      </c>
      <c r="I16" s="3" t="str">
        <f t="shared" si="3"/>
        <v>dP0</v>
      </c>
      <c r="J16" s="3" t="s">
        <v>218</v>
      </c>
      <c r="K16" s="3" t="s">
        <v>196</v>
      </c>
      <c r="L16" s="5" t="s">
        <v>74</v>
      </c>
    </row>
    <row r="17" spans="1:12" ht="18" x14ac:dyDescent="0.25">
      <c r="A17" s="3" t="str">
        <f t="shared" si="2"/>
        <v>RatedPointHydPower</v>
      </c>
      <c r="B17" s="3" t="s">
        <v>108</v>
      </c>
      <c r="C17" s="3" t="s">
        <v>114</v>
      </c>
      <c r="D17" s="3" t="s">
        <v>120</v>
      </c>
      <c r="E17" s="5" t="s">
        <v>254</v>
      </c>
      <c r="F17" s="5" t="s">
        <v>192</v>
      </c>
      <c r="G17" s="3" t="s">
        <v>211</v>
      </c>
      <c r="H17" s="3" t="str">
        <f t="shared" si="0"/>
        <v>RatedPointHydPower</v>
      </c>
      <c r="I17" s="3" t="str">
        <f t="shared" si="3"/>
        <v>dHydPower</v>
      </c>
      <c r="J17" s="3" t="s">
        <v>219</v>
      </c>
      <c r="K17" s="3" t="s">
        <v>196</v>
      </c>
      <c r="L17" s="5" t="s">
        <v>74</v>
      </c>
    </row>
    <row r="18" spans="1:12" ht="18" x14ac:dyDescent="0.25">
      <c r="A18" s="3" t="str">
        <f t="shared" si="2"/>
        <v>RatedPointNPSHA</v>
      </c>
      <c r="B18" s="3" t="s">
        <v>108</v>
      </c>
      <c r="C18" s="3" t="s">
        <v>115</v>
      </c>
      <c r="D18" s="3" t="s">
        <v>121</v>
      </c>
      <c r="E18" s="3" t="s">
        <v>127</v>
      </c>
      <c r="F18" s="5" t="s">
        <v>1</v>
      </c>
      <c r="G18" s="3" t="s">
        <v>211</v>
      </c>
      <c r="H18" s="3" t="str">
        <f t="shared" si="0"/>
        <v>RatedPointNPSHA</v>
      </c>
      <c r="I18" s="3" t="str">
        <f t="shared" si="3"/>
        <v>dNPSHA</v>
      </c>
      <c r="J18" s="3" t="s">
        <v>220</v>
      </c>
      <c r="K18" s="3" t="s">
        <v>196</v>
      </c>
      <c r="L18" s="5" t="s">
        <v>74</v>
      </c>
    </row>
    <row r="19" spans="1:12" ht="19" x14ac:dyDescent="0.25">
      <c r="A19" s="3" t="str">
        <f t="shared" si="2"/>
        <v>RatedPointRho</v>
      </c>
      <c r="B19" s="3" t="s">
        <v>108</v>
      </c>
      <c r="C19" s="3" t="s">
        <v>129</v>
      </c>
      <c r="D19" s="3" t="s">
        <v>128</v>
      </c>
      <c r="E19" s="5" t="s">
        <v>130</v>
      </c>
      <c r="F19" s="5" t="s">
        <v>80</v>
      </c>
      <c r="G19" s="3" t="s">
        <v>211</v>
      </c>
      <c r="H19" s="3" t="str">
        <f t="shared" si="0"/>
        <v>RatedPointRho</v>
      </c>
      <c r="I19" s="3" t="str">
        <f t="shared" si="3"/>
        <v>dRho</v>
      </c>
      <c r="J19" s="3" t="s">
        <v>221</v>
      </c>
      <c r="K19" s="3" t="s">
        <v>196</v>
      </c>
      <c r="L19" s="5">
        <v>1000</v>
      </c>
    </row>
    <row r="20" spans="1:12" x14ac:dyDescent="0.2">
      <c r="A20" s="3" t="str">
        <f t="shared" si="2"/>
        <v>RatedPointDinVisc</v>
      </c>
      <c r="B20" s="3" t="s">
        <v>108</v>
      </c>
      <c r="C20" s="3" t="s">
        <v>286</v>
      </c>
      <c r="D20" s="3" t="s">
        <v>189</v>
      </c>
      <c r="E20" s="5" t="s">
        <v>191</v>
      </c>
      <c r="F20" s="5" t="s">
        <v>190</v>
      </c>
      <c r="G20" s="3" t="s">
        <v>211</v>
      </c>
      <c r="H20" s="3" t="str">
        <f t="shared" si="0"/>
        <v>RatedPointDinVisc</v>
      </c>
      <c r="I20" s="3" t="str">
        <f t="shared" si="3"/>
        <v>dDinVisc</v>
      </c>
      <c r="J20" s="3" t="s">
        <v>222</v>
      </c>
      <c r="K20" s="3" t="s">
        <v>196</v>
      </c>
      <c r="L20" s="5" t="s">
        <v>205</v>
      </c>
    </row>
    <row r="21" spans="1:12" ht="18" x14ac:dyDescent="0.25">
      <c r="A21" s="3" t="str">
        <f t="shared" si="2"/>
        <v>RatedPointN</v>
      </c>
      <c r="B21" s="3" t="s">
        <v>108</v>
      </c>
      <c r="C21" s="3" t="s">
        <v>153</v>
      </c>
      <c r="D21" s="3" t="s">
        <v>152</v>
      </c>
      <c r="E21" s="5" t="s">
        <v>151</v>
      </c>
      <c r="F21" s="5" t="s">
        <v>147</v>
      </c>
      <c r="G21" s="3" t="s">
        <v>211</v>
      </c>
      <c r="H21" s="3" t="str">
        <f t="shared" si="0"/>
        <v>RatedPointN</v>
      </c>
      <c r="I21" s="3" t="str">
        <f t="shared" si="3"/>
        <v>dN</v>
      </c>
      <c r="J21" s="3" t="s">
        <v>150</v>
      </c>
      <c r="K21" s="3" t="s">
        <v>196</v>
      </c>
      <c r="L21" s="5" t="s">
        <v>207</v>
      </c>
    </row>
    <row r="22" spans="1:12" ht="18" x14ac:dyDescent="0.25">
      <c r="A22" s="3" t="str">
        <f t="shared" si="2"/>
        <v>RatedPointDriverPower</v>
      </c>
      <c r="B22" s="3" t="s">
        <v>146</v>
      </c>
      <c r="C22" s="3" t="s">
        <v>253</v>
      </c>
      <c r="D22" s="3" t="s">
        <v>252</v>
      </c>
      <c r="E22" s="5" t="s">
        <v>124</v>
      </c>
      <c r="F22" s="5" t="s">
        <v>192</v>
      </c>
      <c r="G22" s="3" t="s">
        <v>211</v>
      </c>
      <c r="H22" s="3" t="str">
        <f t="shared" si="0"/>
        <v>RatedPointDriverPower</v>
      </c>
      <c r="I22" s="3" t="str">
        <f t="shared" si="3"/>
        <v>dDriverPower</v>
      </c>
      <c r="J22" s="3" t="s">
        <v>225</v>
      </c>
      <c r="K22" s="3" t="s">
        <v>196</v>
      </c>
      <c r="L22" s="5" t="s">
        <v>74</v>
      </c>
    </row>
    <row r="23" spans="1:12" x14ac:dyDescent="0.2">
      <c r="A23" s="3" t="str">
        <f t="shared" si="2"/>
        <v>RatedPointEfficiency</v>
      </c>
      <c r="B23" s="3" t="s">
        <v>146</v>
      </c>
      <c r="C23" s="3" t="s">
        <v>255</v>
      </c>
      <c r="D23" s="3" t="s">
        <v>256</v>
      </c>
      <c r="E23" s="5" t="s">
        <v>75</v>
      </c>
      <c r="F23" s="5" t="s">
        <v>249</v>
      </c>
      <c r="G23" s="3" t="s">
        <v>211</v>
      </c>
      <c r="H23" s="3" t="str">
        <f t="shared" si="0"/>
        <v>RatedPointEfficiency</v>
      </c>
      <c r="I23" s="3" t="str">
        <f t="shared" si="3"/>
        <v>dEfficiency</v>
      </c>
      <c r="J23" s="3" t="s">
        <v>250</v>
      </c>
      <c r="K23" s="3" t="s">
        <v>196</v>
      </c>
      <c r="L23" s="5" t="s">
        <v>74</v>
      </c>
    </row>
    <row r="24" spans="1:12" ht="19" x14ac:dyDescent="0.25">
      <c r="A24" s="3" t="str">
        <f t="shared" si="2"/>
        <v>TestPointQ</v>
      </c>
      <c r="B24" s="3" t="s">
        <v>107</v>
      </c>
      <c r="C24" s="3" t="s">
        <v>156</v>
      </c>
      <c r="D24" s="3" t="s">
        <v>163</v>
      </c>
      <c r="E24" s="5" t="s">
        <v>157</v>
      </c>
      <c r="F24" s="5" t="s">
        <v>154</v>
      </c>
      <c r="G24" s="3" t="s">
        <v>89</v>
      </c>
      <c r="H24" s="3" t="str">
        <f t="shared" si="0"/>
        <v>TestPointQ</v>
      </c>
      <c r="I24" s="3" t="str">
        <f t="shared" si="3"/>
        <v>dQ</v>
      </c>
      <c r="J24" s="3" t="s">
        <v>51</v>
      </c>
      <c r="K24" s="3" t="s">
        <v>193</v>
      </c>
      <c r="L24" s="5" t="s">
        <v>74</v>
      </c>
    </row>
    <row r="25" spans="1:12" ht="19" x14ac:dyDescent="0.25">
      <c r="A25" s="3" t="str">
        <f t="shared" si="2"/>
        <v>TestPointP0</v>
      </c>
      <c r="B25" s="3" t="s">
        <v>107</v>
      </c>
      <c r="C25" s="3" t="s">
        <v>176</v>
      </c>
      <c r="D25" s="3" t="s">
        <v>164</v>
      </c>
      <c r="E25" s="5" t="s">
        <v>137</v>
      </c>
      <c r="F25" s="6" t="s">
        <v>81</v>
      </c>
      <c r="G25" s="3" t="s">
        <v>89</v>
      </c>
      <c r="H25" s="3" t="str">
        <f t="shared" si="0"/>
        <v>TestPointP0</v>
      </c>
      <c r="I25" s="3" t="str">
        <f t="shared" si="3"/>
        <v>dP0</v>
      </c>
      <c r="J25" s="3" t="s">
        <v>218</v>
      </c>
      <c r="K25" s="3" t="s">
        <v>193</v>
      </c>
      <c r="L25" s="5" t="s">
        <v>74</v>
      </c>
    </row>
    <row r="26" spans="1:12" ht="19" x14ac:dyDescent="0.25">
      <c r="A26" s="3" t="str">
        <f t="shared" si="2"/>
        <v>TestPointP3</v>
      </c>
      <c r="B26" s="3" t="s">
        <v>107</v>
      </c>
      <c r="C26" s="3" t="s">
        <v>177</v>
      </c>
      <c r="D26" s="3" t="s">
        <v>165</v>
      </c>
      <c r="E26" s="5" t="s">
        <v>138</v>
      </c>
      <c r="F26" s="6" t="s">
        <v>81</v>
      </c>
      <c r="G26" s="3" t="s">
        <v>89</v>
      </c>
      <c r="H26" s="3" t="str">
        <f t="shared" si="0"/>
        <v>TestPointP3</v>
      </c>
      <c r="I26" s="3" t="str">
        <f t="shared" si="3"/>
        <v>dP3</v>
      </c>
      <c r="J26" s="3" t="s">
        <v>217</v>
      </c>
      <c r="K26" s="3" t="s">
        <v>193</v>
      </c>
      <c r="L26" s="5" t="s">
        <v>74</v>
      </c>
    </row>
    <row r="27" spans="1:12" ht="18" x14ac:dyDescent="0.25">
      <c r="A27" s="3" t="str">
        <f t="shared" si="2"/>
        <v>TestPointDriverPower</v>
      </c>
      <c r="B27" s="3" t="s">
        <v>107</v>
      </c>
      <c r="C27" s="3" t="s">
        <v>178</v>
      </c>
      <c r="D27" s="3" t="s">
        <v>161</v>
      </c>
      <c r="E27" s="5" t="s">
        <v>78</v>
      </c>
      <c r="F27" s="5" t="s">
        <v>192</v>
      </c>
      <c r="G27" s="3" t="s">
        <v>89</v>
      </c>
      <c r="H27" s="3" t="str">
        <f t="shared" si="0"/>
        <v>TestPointDriverPower</v>
      </c>
      <c r="I27" s="3" t="str">
        <f t="shared" si="3"/>
        <v>dDriverPower</v>
      </c>
      <c r="J27" s="3" t="s">
        <v>225</v>
      </c>
      <c r="K27" s="3" t="s">
        <v>196</v>
      </c>
      <c r="L27" s="5" t="s">
        <v>199</v>
      </c>
    </row>
    <row r="28" spans="1:12" ht="18" x14ac:dyDescent="0.25">
      <c r="A28" s="3" t="str">
        <f t="shared" si="2"/>
        <v>TestPointHead</v>
      </c>
      <c r="B28" s="3" t="s">
        <v>107</v>
      </c>
      <c r="C28" s="3" t="s">
        <v>179</v>
      </c>
      <c r="D28" s="3" t="s">
        <v>162</v>
      </c>
      <c r="E28" s="5" t="s">
        <v>158</v>
      </c>
      <c r="F28" s="5" t="s">
        <v>1</v>
      </c>
      <c r="G28" s="3" t="s">
        <v>89</v>
      </c>
      <c r="H28" s="3" t="str">
        <f t="shared" si="0"/>
        <v>TestPointHead</v>
      </c>
      <c r="I28" s="3" t="str">
        <f t="shared" si="3"/>
        <v>dHead</v>
      </c>
      <c r="J28" s="3" t="s">
        <v>53</v>
      </c>
      <c r="K28" s="3" t="s">
        <v>200</v>
      </c>
      <c r="L28" s="5" t="s">
        <v>74</v>
      </c>
    </row>
    <row r="29" spans="1:12" x14ac:dyDescent="0.2">
      <c r="A29" s="3" t="str">
        <f t="shared" si="2"/>
        <v>TestPointNPSH3</v>
      </c>
      <c r="B29" s="3" t="s">
        <v>107</v>
      </c>
      <c r="C29" s="3" t="s">
        <v>283</v>
      </c>
      <c r="D29" s="3" t="s">
        <v>284</v>
      </c>
      <c r="E29" s="5" t="s">
        <v>285</v>
      </c>
      <c r="F29" s="5" t="s">
        <v>1</v>
      </c>
      <c r="G29" s="3" t="s">
        <v>89</v>
      </c>
      <c r="H29" s="3" t="str">
        <f t="shared" ref="H29" si="4">IF(J29&lt;&gt;"N/D",G29&amp;J29,"-")</f>
        <v>TestPointNPSH3</v>
      </c>
      <c r="I29" s="3" t="str">
        <f t="shared" ref="I29" si="5">IF(J29&lt;&gt;"N/D","d"&amp;J29,"-")</f>
        <v>dNPSH3</v>
      </c>
      <c r="J29" s="3" t="s">
        <v>285</v>
      </c>
      <c r="K29" s="3" t="s">
        <v>196</v>
      </c>
      <c r="L29" s="5" t="s">
        <v>74</v>
      </c>
    </row>
    <row r="30" spans="1:12" ht="19" x14ac:dyDescent="0.25">
      <c r="A30" s="3" t="str">
        <f t="shared" si="2"/>
        <v>TestPointRho</v>
      </c>
      <c r="B30" s="3" t="s">
        <v>107</v>
      </c>
      <c r="C30" s="3" t="s">
        <v>180</v>
      </c>
      <c r="D30" s="3" t="s">
        <v>166</v>
      </c>
      <c r="E30" s="5" t="s">
        <v>159</v>
      </c>
      <c r="F30" s="5" t="s">
        <v>80</v>
      </c>
      <c r="G30" s="3" t="s">
        <v>89</v>
      </c>
      <c r="H30" s="3" t="str">
        <f t="shared" si="0"/>
        <v>TestPointRho</v>
      </c>
      <c r="I30" s="3" t="str">
        <f t="shared" si="3"/>
        <v>dRho</v>
      </c>
      <c r="J30" s="3" t="s">
        <v>221</v>
      </c>
      <c r="K30" s="3" t="s">
        <v>196</v>
      </c>
      <c r="L30" s="5">
        <v>1000</v>
      </c>
    </row>
    <row r="31" spans="1:12" ht="18" x14ac:dyDescent="0.25">
      <c r="A31" s="3" t="str">
        <f t="shared" si="2"/>
        <v>TestPointU0</v>
      </c>
      <c r="B31" s="3" t="s">
        <v>107</v>
      </c>
      <c r="C31" s="3" t="s">
        <v>181</v>
      </c>
      <c r="D31" s="3" t="s">
        <v>167</v>
      </c>
      <c r="E31" s="5" t="s">
        <v>97</v>
      </c>
      <c r="F31" s="5" t="s">
        <v>93</v>
      </c>
      <c r="G31" s="3" t="s">
        <v>89</v>
      </c>
      <c r="H31" s="3" t="str">
        <f t="shared" si="0"/>
        <v>TestPointU0</v>
      </c>
      <c r="I31" s="3" t="str">
        <f t="shared" si="3"/>
        <v>dU0</v>
      </c>
      <c r="J31" s="3" t="s">
        <v>226</v>
      </c>
      <c r="K31" s="3" t="s">
        <v>200</v>
      </c>
      <c r="L31" s="5" t="s">
        <v>74</v>
      </c>
    </row>
    <row r="32" spans="1:12" ht="18" x14ac:dyDescent="0.25">
      <c r="A32" s="3" t="str">
        <f t="shared" si="2"/>
        <v>TestPointU3</v>
      </c>
      <c r="B32" s="3" t="s">
        <v>107</v>
      </c>
      <c r="C32" s="3" t="s">
        <v>182</v>
      </c>
      <c r="D32" s="3" t="s">
        <v>168</v>
      </c>
      <c r="E32" s="5" t="s">
        <v>98</v>
      </c>
      <c r="F32" s="5" t="s">
        <v>93</v>
      </c>
      <c r="G32" s="3" t="s">
        <v>89</v>
      </c>
      <c r="H32" s="3" t="str">
        <f t="shared" si="0"/>
        <v>TestPointU3</v>
      </c>
      <c r="I32" s="3" t="str">
        <f t="shared" si="3"/>
        <v>dU3</v>
      </c>
      <c r="J32" s="3" t="s">
        <v>227</v>
      </c>
      <c r="K32" s="3" t="s">
        <v>200</v>
      </c>
      <c r="L32" s="5" t="s">
        <v>74</v>
      </c>
    </row>
    <row r="33" spans="1:12" ht="18" x14ac:dyDescent="0.2">
      <c r="A33" s="3" t="str">
        <f t="shared" si="2"/>
        <v>TestPointg</v>
      </c>
      <c r="B33" s="3" t="s">
        <v>107</v>
      </c>
      <c r="C33" s="3" t="s">
        <v>100</v>
      </c>
      <c r="D33" s="3" t="s">
        <v>169</v>
      </c>
      <c r="E33" s="5" t="s">
        <v>99</v>
      </c>
      <c r="F33" s="5" t="s">
        <v>102</v>
      </c>
      <c r="G33" s="3" t="s">
        <v>89</v>
      </c>
      <c r="H33" s="3" t="str">
        <f t="shared" si="0"/>
        <v>TestPointg</v>
      </c>
      <c r="I33" s="3" t="str">
        <f t="shared" si="3"/>
        <v>dg</v>
      </c>
      <c r="J33" s="3" t="s">
        <v>99</v>
      </c>
      <c r="K33" s="3" t="s">
        <v>201</v>
      </c>
      <c r="L33" s="5" t="s">
        <v>74</v>
      </c>
    </row>
    <row r="34" spans="1:12" ht="18" x14ac:dyDescent="0.25">
      <c r="A34" s="3" t="str">
        <f t="shared" si="2"/>
        <v>-</v>
      </c>
      <c r="B34" s="3" t="s">
        <v>107</v>
      </c>
      <c r="C34" s="3" t="s">
        <v>183</v>
      </c>
      <c r="D34" s="3" t="s">
        <v>170</v>
      </c>
      <c r="E34" s="5" t="s">
        <v>103</v>
      </c>
      <c r="F34" s="5" t="s">
        <v>1</v>
      </c>
      <c r="G34" s="3" t="s">
        <v>89</v>
      </c>
      <c r="H34" s="3" t="str">
        <f t="shared" si="0"/>
        <v>-</v>
      </c>
      <c r="I34" s="3" t="str">
        <f t="shared" si="3"/>
        <v>-</v>
      </c>
      <c r="J34" s="3" t="s">
        <v>228</v>
      </c>
      <c r="K34" s="3" t="s">
        <v>200</v>
      </c>
      <c r="L34" s="5" t="s">
        <v>74</v>
      </c>
    </row>
    <row r="35" spans="1:12" ht="18" x14ac:dyDescent="0.25">
      <c r="A35" s="3" t="str">
        <f t="shared" si="2"/>
        <v>-</v>
      </c>
      <c r="B35" s="3" t="s">
        <v>107</v>
      </c>
      <c r="C35" s="3" t="s">
        <v>184</v>
      </c>
      <c r="D35" s="3" t="s">
        <v>171</v>
      </c>
      <c r="E35" s="5" t="s">
        <v>104</v>
      </c>
      <c r="F35" s="5" t="s">
        <v>1</v>
      </c>
      <c r="G35" s="3" t="s">
        <v>89</v>
      </c>
      <c r="H35" s="3" t="str">
        <f t="shared" si="0"/>
        <v>-</v>
      </c>
      <c r="I35" s="3" t="str">
        <f t="shared" si="3"/>
        <v>-</v>
      </c>
      <c r="J35" s="3" t="s">
        <v>228</v>
      </c>
      <c r="K35" s="3" t="s">
        <v>200</v>
      </c>
      <c r="L35" s="5" t="s">
        <v>74</v>
      </c>
    </row>
    <row r="36" spans="1:12" ht="18" x14ac:dyDescent="0.25">
      <c r="A36" s="3" t="str">
        <f t="shared" si="2"/>
        <v>-</v>
      </c>
      <c r="B36" s="3" t="s">
        <v>107</v>
      </c>
      <c r="C36" s="3" t="s">
        <v>185</v>
      </c>
      <c r="D36" s="3" t="s">
        <v>172</v>
      </c>
      <c r="E36" s="5" t="s">
        <v>105</v>
      </c>
      <c r="F36" s="5" t="s">
        <v>1</v>
      </c>
      <c r="G36" s="3" t="s">
        <v>89</v>
      </c>
      <c r="H36" s="3" t="str">
        <f t="shared" si="0"/>
        <v>-</v>
      </c>
      <c r="I36" s="3" t="str">
        <f t="shared" si="3"/>
        <v>-</v>
      </c>
      <c r="J36" s="3" t="s">
        <v>228</v>
      </c>
      <c r="K36" s="3" t="s">
        <v>202</v>
      </c>
      <c r="L36" s="5" t="s">
        <v>74</v>
      </c>
    </row>
    <row r="37" spans="1:12" ht="18" x14ac:dyDescent="0.25">
      <c r="A37" s="3" t="str">
        <f t="shared" si="2"/>
        <v>-</v>
      </c>
      <c r="B37" s="3" t="s">
        <v>107</v>
      </c>
      <c r="C37" s="3" t="s">
        <v>186</v>
      </c>
      <c r="D37" s="3" t="s">
        <v>173</v>
      </c>
      <c r="E37" s="5" t="s">
        <v>106</v>
      </c>
      <c r="F37" s="5" t="s">
        <v>1</v>
      </c>
      <c r="G37" s="3" t="s">
        <v>89</v>
      </c>
      <c r="H37" s="3" t="str">
        <f t="shared" si="0"/>
        <v>-</v>
      </c>
      <c r="I37" s="3" t="str">
        <f t="shared" si="3"/>
        <v>-</v>
      </c>
      <c r="J37" s="3" t="s">
        <v>228</v>
      </c>
      <c r="K37" s="3" t="s">
        <v>202</v>
      </c>
      <c r="L37" s="5" t="s">
        <v>74</v>
      </c>
    </row>
    <row r="38" spans="1:12" ht="18" x14ac:dyDescent="0.25">
      <c r="A38" s="3" t="str">
        <f t="shared" si="2"/>
        <v>TestPointNspeed</v>
      </c>
      <c r="B38" s="3" t="s">
        <v>108</v>
      </c>
      <c r="C38" s="3" t="s">
        <v>187</v>
      </c>
      <c r="D38" s="3" t="s">
        <v>174</v>
      </c>
      <c r="E38" s="5" t="s">
        <v>160</v>
      </c>
      <c r="F38" s="5" t="s">
        <v>147</v>
      </c>
      <c r="G38" s="3" t="s">
        <v>89</v>
      </c>
      <c r="H38" s="3" t="str">
        <f t="shared" si="0"/>
        <v>TestPointNspeed</v>
      </c>
      <c r="I38" s="3" t="str">
        <f t="shared" si="3"/>
        <v>dNspeed</v>
      </c>
      <c r="J38" s="3" t="s">
        <v>251</v>
      </c>
      <c r="K38" s="3" t="s">
        <v>196</v>
      </c>
      <c r="L38" s="5" t="s">
        <v>207</v>
      </c>
    </row>
    <row r="39" spans="1:12" ht="18" x14ac:dyDescent="0.25">
      <c r="A39" s="3" t="str">
        <f t="shared" si="2"/>
        <v>TestPointTemp</v>
      </c>
      <c r="B39" s="3" t="s">
        <v>108</v>
      </c>
      <c r="C39" s="3" t="s">
        <v>188</v>
      </c>
      <c r="D39" s="3" t="s">
        <v>175</v>
      </c>
      <c r="E39" s="5" t="s">
        <v>155</v>
      </c>
      <c r="F39" s="5" t="s">
        <v>25</v>
      </c>
      <c r="G39" s="3" t="s">
        <v>89</v>
      </c>
      <c r="H39" s="3" t="str">
        <f t="shared" si="0"/>
        <v>TestPointTemp</v>
      </c>
      <c r="I39" s="3" t="str">
        <f t="shared" si="3"/>
        <v>dTemp</v>
      </c>
      <c r="J39" s="3" t="s">
        <v>216</v>
      </c>
      <c r="K39" s="3" t="s">
        <v>196</v>
      </c>
      <c r="L39" s="5" t="s">
        <v>203</v>
      </c>
    </row>
    <row r="40" spans="1:12" x14ac:dyDescent="0.2">
      <c r="A40" s="3" t="str">
        <f t="shared" si="2"/>
        <v>TestPointEff</v>
      </c>
      <c r="B40" s="3" t="s">
        <v>146</v>
      </c>
      <c r="C40" s="3" t="s">
        <v>250</v>
      </c>
      <c r="D40" s="3" t="s">
        <v>245</v>
      </c>
      <c r="E40" s="5" t="s">
        <v>75</v>
      </c>
      <c r="F40" s="5" t="s">
        <v>249</v>
      </c>
      <c r="G40" s="3" t="s">
        <v>89</v>
      </c>
      <c r="H40" s="3" t="str">
        <f t="shared" si="0"/>
        <v>TestPointEff</v>
      </c>
      <c r="I40" s="3" t="str">
        <f t="shared" si="3"/>
        <v>dEff</v>
      </c>
      <c r="J40" s="3" t="s">
        <v>246</v>
      </c>
      <c r="K40" s="3" t="s">
        <v>200</v>
      </c>
      <c r="L40" s="5" t="s">
        <v>74</v>
      </c>
    </row>
    <row r="41" spans="1:12" ht="19" x14ac:dyDescent="0.25">
      <c r="A41" s="3" t="str">
        <f t="shared" si="2"/>
        <v>TestPointCorQ</v>
      </c>
      <c r="B41" s="9" t="s">
        <v>107</v>
      </c>
      <c r="C41" s="9" t="s">
        <v>156</v>
      </c>
      <c r="D41" s="9" t="s">
        <v>163</v>
      </c>
      <c r="E41" s="10" t="s">
        <v>273</v>
      </c>
      <c r="F41" s="10" t="s">
        <v>274</v>
      </c>
      <c r="G41" s="9" t="s">
        <v>257</v>
      </c>
      <c r="H41" s="9" t="str">
        <f t="shared" ref="H41:H57" si="6">IF(J41&lt;&gt;"N/D",G41&amp;J41,"-")</f>
        <v>TestPointCorQ</v>
      </c>
      <c r="I41" s="9" t="str">
        <f t="shared" si="3"/>
        <v>dQ</v>
      </c>
      <c r="J41" s="9" t="s">
        <v>51</v>
      </c>
      <c r="K41" s="9" t="s">
        <v>193</v>
      </c>
      <c r="L41" s="8" t="s">
        <v>74</v>
      </c>
    </row>
    <row r="42" spans="1:12" ht="19" x14ac:dyDescent="0.25">
      <c r="A42" s="3" t="str">
        <f t="shared" si="2"/>
        <v>TestPointCorP0</v>
      </c>
      <c r="B42" s="9" t="s">
        <v>107</v>
      </c>
      <c r="C42" s="9" t="s">
        <v>176</v>
      </c>
      <c r="D42" s="9" t="s">
        <v>164</v>
      </c>
      <c r="E42" s="10" t="s">
        <v>275</v>
      </c>
      <c r="F42" s="10" t="s">
        <v>276</v>
      </c>
      <c r="G42" s="9" t="s">
        <v>257</v>
      </c>
      <c r="H42" s="9" t="str">
        <f t="shared" si="6"/>
        <v>TestPointCorP0</v>
      </c>
      <c r="I42" s="9" t="str">
        <f t="shared" si="3"/>
        <v>dP0</v>
      </c>
      <c r="J42" s="9" t="s">
        <v>218</v>
      </c>
      <c r="K42" s="9" t="s">
        <v>193</v>
      </c>
      <c r="L42" s="8" t="s">
        <v>74</v>
      </c>
    </row>
    <row r="43" spans="1:12" ht="19" x14ac:dyDescent="0.25">
      <c r="A43" s="3" t="str">
        <f t="shared" si="2"/>
        <v>TestPointCorP3</v>
      </c>
      <c r="B43" s="9" t="s">
        <v>107</v>
      </c>
      <c r="C43" s="9" t="s">
        <v>177</v>
      </c>
      <c r="D43" s="9" t="s">
        <v>165</v>
      </c>
      <c r="E43" s="10" t="s">
        <v>277</v>
      </c>
      <c r="F43" s="10" t="s">
        <v>276</v>
      </c>
      <c r="G43" s="9" t="s">
        <v>257</v>
      </c>
      <c r="H43" s="9" t="str">
        <f t="shared" si="6"/>
        <v>TestPointCorP3</v>
      </c>
      <c r="I43" s="9" t="str">
        <f t="shared" si="3"/>
        <v>dP3</v>
      </c>
      <c r="J43" s="9" t="s">
        <v>217</v>
      </c>
      <c r="K43" s="9" t="s">
        <v>193</v>
      </c>
      <c r="L43" s="8" t="s">
        <v>74</v>
      </c>
    </row>
    <row r="44" spans="1:12" ht="18" x14ac:dyDescent="0.25">
      <c r="A44" s="3" t="str">
        <f t="shared" si="2"/>
        <v>TestPointCorDriverPower</v>
      </c>
      <c r="B44" s="9" t="s">
        <v>107</v>
      </c>
      <c r="C44" s="9" t="s">
        <v>178</v>
      </c>
      <c r="D44" s="9" t="s">
        <v>161</v>
      </c>
      <c r="E44" s="10" t="s">
        <v>278</v>
      </c>
      <c r="F44" s="10" t="s">
        <v>192</v>
      </c>
      <c r="G44" s="9" t="s">
        <v>257</v>
      </c>
      <c r="H44" s="9" t="str">
        <f t="shared" si="6"/>
        <v>TestPointCorDriverPower</v>
      </c>
      <c r="I44" s="9" t="str">
        <f t="shared" si="3"/>
        <v>dDriverPower</v>
      </c>
      <c r="J44" s="9" t="s">
        <v>225</v>
      </c>
      <c r="K44" s="9" t="s">
        <v>196</v>
      </c>
      <c r="L44" s="8" t="s">
        <v>199</v>
      </c>
    </row>
    <row r="45" spans="1:12" ht="18" x14ac:dyDescent="0.25">
      <c r="A45" s="3" t="str">
        <f t="shared" si="2"/>
        <v>TestPointCorHead</v>
      </c>
      <c r="B45" s="9" t="s">
        <v>107</v>
      </c>
      <c r="C45" s="9" t="s">
        <v>179</v>
      </c>
      <c r="D45" s="9" t="s">
        <v>162</v>
      </c>
      <c r="E45" s="10" t="s">
        <v>279</v>
      </c>
      <c r="F45" s="10" t="s">
        <v>1</v>
      </c>
      <c r="G45" s="9" t="s">
        <v>257</v>
      </c>
      <c r="H45" s="9" t="str">
        <f t="shared" si="6"/>
        <v>TestPointCorHead</v>
      </c>
      <c r="I45" s="9" t="str">
        <f t="shared" si="3"/>
        <v>dHead</v>
      </c>
      <c r="J45" s="9" t="s">
        <v>53</v>
      </c>
      <c r="K45" s="9" t="s">
        <v>200</v>
      </c>
      <c r="L45" s="8" t="s">
        <v>74</v>
      </c>
    </row>
    <row r="46" spans="1:12" x14ac:dyDescent="0.2">
      <c r="A46" s="3" t="str">
        <f t="shared" si="2"/>
        <v>TestPointCorNPSH3</v>
      </c>
      <c r="B46" s="3" t="s">
        <v>107</v>
      </c>
      <c r="C46" s="3" t="s">
        <v>283</v>
      </c>
      <c r="D46" s="3" t="s">
        <v>284</v>
      </c>
      <c r="E46" s="5" t="s">
        <v>285</v>
      </c>
      <c r="F46" s="5" t="s">
        <v>1</v>
      </c>
      <c r="G46" s="3" t="s">
        <v>257</v>
      </c>
      <c r="H46" s="3" t="str">
        <f t="shared" si="6"/>
        <v>TestPointCorNPSH3</v>
      </c>
      <c r="I46" s="3" t="str">
        <f t="shared" si="3"/>
        <v>dNPSH3</v>
      </c>
      <c r="J46" s="3" t="s">
        <v>285</v>
      </c>
      <c r="K46" s="3" t="s">
        <v>196</v>
      </c>
      <c r="L46" s="5" t="s">
        <v>74</v>
      </c>
    </row>
    <row r="47" spans="1:12" ht="19" x14ac:dyDescent="0.25">
      <c r="A47" s="3">
        <f t="shared" si="2"/>
        <v>0</v>
      </c>
      <c r="B47" s="9" t="s">
        <v>107</v>
      </c>
      <c r="C47" s="9" t="s">
        <v>180</v>
      </c>
      <c r="D47" s="9" t="s">
        <v>166</v>
      </c>
      <c r="E47" s="10" t="s">
        <v>280</v>
      </c>
      <c r="F47" s="10" t="s">
        <v>281</v>
      </c>
      <c r="G47" s="9" t="s">
        <v>257</v>
      </c>
      <c r="H47" s="9"/>
      <c r="I47" s="9" t="str">
        <f t="shared" si="3"/>
        <v>dRho</v>
      </c>
      <c r="J47" s="9" t="s">
        <v>221</v>
      </c>
      <c r="K47" s="9" t="s">
        <v>196</v>
      </c>
      <c r="L47" s="8">
        <v>1000</v>
      </c>
    </row>
    <row r="48" spans="1:12" ht="18" x14ac:dyDescent="0.25">
      <c r="A48" s="3" t="str">
        <f t="shared" si="2"/>
        <v>-</v>
      </c>
      <c r="B48" s="7" t="s">
        <v>107</v>
      </c>
      <c r="C48" s="7" t="s">
        <v>183</v>
      </c>
      <c r="D48" s="7" t="s">
        <v>170</v>
      </c>
      <c r="E48" s="8" t="s">
        <v>258</v>
      </c>
      <c r="F48" s="8" t="s">
        <v>1</v>
      </c>
      <c r="G48" s="7" t="s">
        <v>257</v>
      </c>
      <c r="H48" s="7" t="str">
        <f t="shared" si="6"/>
        <v>-</v>
      </c>
      <c r="I48" s="7" t="str">
        <f t="shared" si="3"/>
        <v>-</v>
      </c>
      <c r="J48" s="7" t="s">
        <v>228</v>
      </c>
      <c r="K48" s="7" t="s">
        <v>200</v>
      </c>
      <c r="L48" s="8" t="s">
        <v>74</v>
      </c>
    </row>
    <row r="49" spans="1:12" ht="18" x14ac:dyDescent="0.25">
      <c r="A49" s="3" t="str">
        <f t="shared" si="2"/>
        <v>-</v>
      </c>
      <c r="B49" s="7" t="s">
        <v>107</v>
      </c>
      <c r="C49" s="7" t="s">
        <v>184</v>
      </c>
      <c r="D49" s="7" t="s">
        <v>171</v>
      </c>
      <c r="E49" s="8" t="s">
        <v>259</v>
      </c>
      <c r="F49" s="8" t="s">
        <v>1</v>
      </c>
      <c r="G49" s="7" t="s">
        <v>257</v>
      </c>
      <c r="H49" s="7" t="str">
        <f t="shared" si="6"/>
        <v>-</v>
      </c>
      <c r="I49" s="7" t="str">
        <f t="shared" si="3"/>
        <v>-</v>
      </c>
      <c r="J49" s="7" t="s">
        <v>228</v>
      </c>
      <c r="K49" s="7" t="s">
        <v>200</v>
      </c>
      <c r="L49" s="8" t="s">
        <v>74</v>
      </c>
    </row>
    <row r="50" spans="1:12" ht="18" x14ac:dyDescent="0.25">
      <c r="A50" s="3" t="str">
        <f t="shared" si="2"/>
        <v>-</v>
      </c>
      <c r="B50" s="7" t="s">
        <v>107</v>
      </c>
      <c r="C50" s="7" t="s">
        <v>185</v>
      </c>
      <c r="D50" s="7" t="s">
        <v>172</v>
      </c>
      <c r="E50" s="8" t="s">
        <v>260</v>
      </c>
      <c r="F50" s="8" t="s">
        <v>1</v>
      </c>
      <c r="G50" s="7" t="s">
        <v>257</v>
      </c>
      <c r="H50" s="7" t="str">
        <f t="shared" si="6"/>
        <v>-</v>
      </c>
      <c r="I50" s="7" t="str">
        <f t="shared" si="3"/>
        <v>-</v>
      </c>
      <c r="J50" s="7" t="s">
        <v>228</v>
      </c>
      <c r="K50" s="7" t="s">
        <v>202</v>
      </c>
      <c r="L50" s="8" t="s">
        <v>74</v>
      </c>
    </row>
    <row r="51" spans="1:12" ht="18" x14ac:dyDescent="0.25">
      <c r="A51" s="3" t="str">
        <f t="shared" si="2"/>
        <v>-</v>
      </c>
      <c r="B51" s="7" t="s">
        <v>107</v>
      </c>
      <c r="C51" s="7" t="s">
        <v>186</v>
      </c>
      <c r="D51" s="7" t="s">
        <v>173</v>
      </c>
      <c r="E51" s="8" t="s">
        <v>261</v>
      </c>
      <c r="F51" s="8" t="s">
        <v>1</v>
      </c>
      <c r="G51" s="7" t="s">
        <v>257</v>
      </c>
      <c r="H51" s="7" t="str">
        <f t="shared" si="6"/>
        <v>-</v>
      </c>
      <c r="I51" s="7" t="str">
        <f t="shared" si="3"/>
        <v>-</v>
      </c>
      <c r="J51" s="7" t="s">
        <v>228</v>
      </c>
      <c r="K51" s="7" t="s">
        <v>202</v>
      </c>
      <c r="L51" s="8" t="s">
        <v>74</v>
      </c>
    </row>
    <row r="52" spans="1:12" ht="18" x14ac:dyDescent="0.25">
      <c r="A52" s="3" t="str">
        <f t="shared" si="2"/>
        <v>TestPointCorNspeed</v>
      </c>
      <c r="B52" s="9" t="s">
        <v>108</v>
      </c>
      <c r="C52" s="9" t="s">
        <v>187</v>
      </c>
      <c r="D52" s="9" t="s">
        <v>174</v>
      </c>
      <c r="E52" s="10" t="s">
        <v>271</v>
      </c>
      <c r="F52" s="10" t="s">
        <v>147</v>
      </c>
      <c r="G52" s="9" t="s">
        <v>257</v>
      </c>
      <c r="H52" s="9" t="str">
        <f t="shared" si="6"/>
        <v>TestPointCorNspeed</v>
      </c>
      <c r="I52" s="9" t="str">
        <f t="shared" si="3"/>
        <v>dNspeed</v>
      </c>
      <c r="J52" s="9" t="s">
        <v>251</v>
      </c>
      <c r="K52" s="9" t="s">
        <v>196</v>
      </c>
      <c r="L52" s="8" t="s">
        <v>207</v>
      </c>
    </row>
    <row r="53" spans="1:12" ht="18" x14ac:dyDescent="0.25">
      <c r="A53" s="3" t="str">
        <f t="shared" si="2"/>
        <v>TestPointCorTemp</v>
      </c>
      <c r="B53" s="9" t="s">
        <v>108</v>
      </c>
      <c r="C53" s="9" t="s">
        <v>188</v>
      </c>
      <c r="D53" s="9" t="s">
        <v>175</v>
      </c>
      <c r="E53" s="10" t="s">
        <v>272</v>
      </c>
      <c r="F53" s="10" t="s">
        <v>25</v>
      </c>
      <c r="G53" s="9" t="s">
        <v>257</v>
      </c>
      <c r="H53" s="9" t="str">
        <f t="shared" si="6"/>
        <v>TestPointCorTemp</v>
      </c>
      <c r="I53" s="9" t="str">
        <f t="shared" si="3"/>
        <v>dTemp</v>
      </c>
      <c r="J53" s="9" t="s">
        <v>216</v>
      </c>
      <c r="K53" s="9" t="s">
        <v>196</v>
      </c>
      <c r="L53" s="8" t="s">
        <v>203</v>
      </c>
    </row>
    <row r="54" spans="1:12" x14ac:dyDescent="0.2">
      <c r="A54" s="3" t="str">
        <f t="shared" si="2"/>
        <v>TestPointCorEff</v>
      </c>
      <c r="B54" s="9" t="s">
        <v>146</v>
      </c>
      <c r="C54" s="9" t="s">
        <v>250</v>
      </c>
      <c r="D54" s="9" t="s">
        <v>245</v>
      </c>
      <c r="E54" s="10" t="s">
        <v>75</v>
      </c>
      <c r="F54" s="10" t="s">
        <v>249</v>
      </c>
      <c r="G54" s="9" t="s">
        <v>257</v>
      </c>
      <c r="H54" s="9" t="str">
        <f t="shared" si="6"/>
        <v>TestPointCorEff</v>
      </c>
      <c r="I54" s="9" t="str">
        <f t="shared" si="3"/>
        <v>dEff</v>
      </c>
      <c r="J54" s="9" t="s">
        <v>246</v>
      </c>
      <c r="K54" s="9" t="s">
        <v>200</v>
      </c>
      <c r="L54" s="8" t="s">
        <v>74</v>
      </c>
    </row>
    <row r="55" spans="1:12" x14ac:dyDescent="0.2">
      <c r="A55" s="3" t="str">
        <f t="shared" si="2"/>
        <v>TestPointCorCQ</v>
      </c>
      <c r="B55" s="3" t="s">
        <v>146</v>
      </c>
      <c r="C55" s="3" t="s">
        <v>268</v>
      </c>
      <c r="D55" s="3" t="s">
        <v>265</v>
      </c>
      <c r="E55" s="5" t="s">
        <v>262</v>
      </c>
      <c r="F55" s="5" t="s">
        <v>74</v>
      </c>
      <c r="G55" s="9" t="s">
        <v>257</v>
      </c>
      <c r="H55" s="3" t="str">
        <f t="shared" si="6"/>
        <v>TestPointCorCQ</v>
      </c>
      <c r="I55" s="9" t="str">
        <f t="shared" si="3"/>
        <v>dCQ</v>
      </c>
      <c r="J55" s="3" t="s">
        <v>262</v>
      </c>
      <c r="K55" s="3" t="s">
        <v>200</v>
      </c>
      <c r="L55" s="5" t="s">
        <v>74</v>
      </c>
    </row>
    <row r="56" spans="1:12" x14ac:dyDescent="0.2">
      <c r="A56" s="3" t="str">
        <f t="shared" si="2"/>
        <v>TestPointCorCH</v>
      </c>
      <c r="B56" s="3" t="s">
        <v>146</v>
      </c>
      <c r="C56" s="3" t="s">
        <v>269</v>
      </c>
      <c r="D56" s="3" t="s">
        <v>266</v>
      </c>
      <c r="E56" s="5" t="s">
        <v>263</v>
      </c>
      <c r="F56" s="5" t="s">
        <v>74</v>
      </c>
      <c r="G56" s="9" t="s">
        <v>257</v>
      </c>
      <c r="H56" s="3" t="str">
        <f t="shared" si="6"/>
        <v>TestPointCorCH</v>
      </c>
      <c r="I56" s="9" t="str">
        <f t="shared" si="3"/>
        <v>dCH</v>
      </c>
      <c r="J56" s="3" t="s">
        <v>263</v>
      </c>
      <c r="K56" s="3" t="s">
        <v>200</v>
      </c>
      <c r="L56" s="5" t="s">
        <v>74</v>
      </c>
    </row>
    <row r="57" spans="1:12" x14ac:dyDescent="0.2">
      <c r="A57" s="3" t="str">
        <f t="shared" si="2"/>
        <v>TestPointCorCEff</v>
      </c>
      <c r="B57" s="3" t="s">
        <v>146</v>
      </c>
      <c r="C57" s="3" t="s">
        <v>270</v>
      </c>
      <c r="D57" s="3" t="s">
        <v>267</v>
      </c>
      <c r="E57" s="5" t="s">
        <v>264</v>
      </c>
      <c r="F57" s="5" t="s">
        <v>74</v>
      </c>
      <c r="G57" s="9" t="s">
        <v>257</v>
      </c>
      <c r="H57" s="3" t="str">
        <f t="shared" si="6"/>
        <v>TestPointCorCEff</v>
      </c>
      <c r="I57" s="9" t="str">
        <f t="shared" si="3"/>
        <v>dCEff</v>
      </c>
      <c r="J57" s="3" t="s">
        <v>282</v>
      </c>
      <c r="K57" s="3" t="s">
        <v>200</v>
      </c>
      <c r="L57" s="5" t="s">
        <v>74</v>
      </c>
    </row>
  </sheetData>
  <autoFilter ref="B2:L57" xr:uid="{057FE919-C0D4-4A42-9AE1-DF6278FD72E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10682-58CF-1E46-AE7D-56675037F7D1}">
  <sheetPr codeName="Sheet2"/>
  <dimension ref="B3:E32"/>
  <sheetViews>
    <sheetView showGridLines="0" tabSelected="1" workbookViewId="0">
      <selection activeCell="G27" sqref="G27"/>
    </sheetView>
  </sheetViews>
  <sheetFormatPr baseColWidth="10" defaultRowHeight="16" x14ac:dyDescent="0.2"/>
  <cols>
    <col min="2" max="2" width="25.5" bestFit="1" customWidth="1"/>
    <col min="3" max="3" width="22.83203125" bestFit="1" customWidth="1"/>
    <col min="4" max="5" width="9" bestFit="1" customWidth="1"/>
  </cols>
  <sheetData>
    <row r="3" spans="2:5" x14ac:dyDescent="0.2">
      <c r="B3" s="1"/>
      <c r="C3" s="1"/>
      <c r="D3" s="2" t="s">
        <v>10</v>
      </c>
      <c r="E3" s="2" t="s">
        <v>11</v>
      </c>
    </row>
    <row r="4" spans="2:5" x14ac:dyDescent="0.2">
      <c r="B4" s="1" t="s">
        <v>12</v>
      </c>
      <c r="C4" s="1" t="s">
        <v>7</v>
      </c>
      <c r="D4" s="2" t="s">
        <v>8</v>
      </c>
      <c r="E4" s="2" t="s">
        <v>9</v>
      </c>
    </row>
    <row r="5" spans="2:5" x14ac:dyDescent="0.2">
      <c r="B5" s="3" t="s">
        <v>13</v>
      </c>
      <c r="C5" s="3" t="s">
        <v>0</v>
      </c>
      <c r="D5" s="4" t="s">
        <v>1</v>
      </c>
      <c r="E5" s="5" t="s">
        <v>4</v>
      </c>
    </row>
    <row r="6" spans="2:5" x14ac:dyDescent="0.2">
      <c r="B6" s="3" t="s">
        <v>14</v>
      </c>
      <c r="C6" s="3" t="s">
        <v>2</v>
      </c>
      <c r="D6" s="5" t="s">
        <v>3</v>
      </c>
      <c r="E6" s="5" t="s">
        <v>1</v>
      </c>
    </row>
    <row r="7" spans="2:5" x14ac:dyDescent="0.2">
      <c r="B7" s="3" t="s">
        <v>15</v>
      </c>
      <c r="C7" s="3" t="s">
        <v>5</v>
      </c>
      <c r="D7" s="5" t="s">
        <v>6</v>
      </c>
      <c r="E7" s="5" t="s">
        <v>23</v>
      </c>
    </row>
    <row r="8" spans="2:5" x14ac:dyDescent="0.2">
      <c r="B8" s="3" t="s">
        <v>16</v>
      </c>
      <c r="C8" s="3" t="s">
        <v>17</v>
      </c>
      <c r="D8" s="5" t="s">
        <v>24</v>
      </c>
      <c r="E8" s="5" t="s">
        <v>25</v>
      </c>
    </row>
    <row r="9" spans="2:5" ht="18" x14ac:dyDescent="0.2">
      <c r="B9" s="3" t="s">
        <v>18</v>
      </c>
      <c r="C9" s="3" t="s">
        <v>20</v>
      </c>
      <c r="D9" s="5" t="s">
        <v>21</v>
      </c>
      <c r="E9" s="5" t="s">
        <v>77</v>
      </c>
    </row>
    <row r="10" spans="2:5" ht="18" x14ac:dyDescent="0.2">
      <c r="B10" s="3" t="s">
        <v>19</v>
      </c>
      <c r="C10" s="3" t="s">
        <v>19</v>
      </c>
      <c r="D10" s="5" t="s">
        <v>22</v>
      </c>
      <c r="E10" s="5" t="s">
        <v>79</v>
      </c>
    </row>
    <row r="11" spans="2:5" ht="18" x14ac:dyDescent="0.2">
      <c r="B11" s="3" t="s">
        <v>26</v>
      </c>
      <c r="C11" s="3" t="s">
        <v>27</v>
      </c>
      <c r="D11" s="5" t="s">
        <v>28</v>
      </c>
      <c r="E11" s="5" t="s">
        <v>80</v>
      </c>
    </row>
    <row r="12" spans="2:5" ht="18" x14ac:dyDescent="0.2">
      <c r="B12" s="3" t="s">
        <v>29</v>
      </c>
      <c r="C12" s="3" t="s">
        <v>30</v>
      </c>
      <c r="D12" s="5" t="s">
        <v>31</v>
      </c>
      <c r="E12" s="6" t="s">
        <v>81</v>
      </c>
    </row>
    <row r="13" spans="2:5" ht="18" x14ac:dyDescent="0.2">
      <c r="B13" s="3" t="s">
        <v>32</v>
      </c>
      <c r="C13" s="3" t="s">
        <v>33</v>
      </c>
      <c r="D13" s="5" t="s">
        <v>34</v>
      </c>
      <c r="E13" s="5" t="s">
        <v>82</v>
      </c>
    </row>
    <row r="14" spans="2:5" x14ac:dyDescent="0.2">
      <c r="B14" s="3" t="s">
        <v>35</v>
      </c>
      <c r="C14" s="3" t="s">
        <v>36</v>
      </c>
      <c r="D14" s="5" t="s">
        <v>37</v>
      </c>
      <c r="E14" s="5" t="s">
        <v>38</v>
      </c>
    </row>
    <row r="15" spans="2:5" x14ac:dyDescent="0.2">
      <c r="B15" s="3" t="s">
        <v>39</v>
      </c>
      <c r="C15" s="3" t="s">
        <v>40</v>
      </c>
      <c r="D15" s="5" t="s">
        <v>41</v>
      </c>
      <c r="E15" s="5" t="s">
        <v>42</v>
      </c>
    </row>
    <row r="16" spans="2:5" x14ac:dyDescent="0.2">
      <c r="B16" s="3" t="s">
        <v>43</v>
      </c>
      <c r="C16" s="3" t="s">
        <v>44</v>
      </c>
      <c r="D16" s="5" t="s">
        <v>45</v>
      </c>
      <c r="E16" s="5" t="s">
        <v>1</v>
      </c>
    </row>
    <row r="17" spans="2:5" x14ac:dyDescent="0.2">
      <c r="B17" s="3" t="s">
        <v>46</v>
      </c>
      <c r="C17" s="3" t="s">
        <v>47</v>
      </c>
      <c r="D17" s="5" t="s">
        <v>50</v>
      </c>
      <c r="E17" s="5" t="s">
        <v>52</v>
      </c>
    </row>
    <row r="18" spans="2:5" ht="18" x14ac:dyDescent="0.2">
      <c r="B18" s="3" t="s">
        <v>49</v>
      </c>
      <c r="C18" s="3" t="s">
        <v>48</v>
      </c>
      <c r="D18" s="5" t="s">
        <v>51</v>
      </c>
      <c r="E18" s="5" t="s">
        <v>83</v>
      </c>
    </row>
    <row r="19" spans="2:5" x14ac:dyDescent="0.2">
      <c r="B19" s="3" t="s">
        <v>53</v>
      </c>
      <c r="C19" s="3" t="s">
        <v>53</v>
      </c>
      <c r="D19" s="5" t="s">
        <v>54</v>
      </c>
      <c r="E19" s="5" t="s">
        <v>1</v>
      </c>
    </row>
    <row r="20" spans="2:5" x14ac:dyDescent="0.2">
      <c r="B20" s="3" t="s">
        <v>55</v>
      </c>
      <c r="C20" s="3" t="s">
        <v>56</v>
      </c>
      <c r="D20" s="5" t="s">
        <v>57</v>
      </c>
      <c r="E20" s="5" t="s">
        <v>1</v>
      </c>
    </row>
    <row r="21" spans="2:5" ht="19" x14ac:dyDescent="0.25">
      <c r="B21" s="3" t="s">
        <v>58</v>
      </c>
      <c r="C21" s="3" t="s">
        <v>59</v>
      </c>
      <c r="D21" s="5" t="s">
        <v>84</v>
      </c>
      <c r="E21" s="6" t="s">
        <v>81</v>
      </c>
    </row>
    <row r="22" spans="2:5" ht="18" x14ac:dyDescent="0.25">
      <c r="B22" s="3" t="s">
        <v>60</v>
      </c>
      <c r="C22" s="3" t="s">
        <v>61</v>
      </c>
      <c r="D22" s="5" t="s">
        <v>85</v>
      </c>
      <c r="E22" s="5" t="s">
        <v>1</v>
      </c>
    </row>
    <row r="23" spans="2:5" x14ac:dyDescent="0.2">
      <c r="B23" s="3" t="s">
        <v>63</v>
      </c>
      <c r="C23" s="3" t="s">
        <v>64</v>
      </c>
      <c r="D23" s="5" t="s">
        <v>62</v>
      </c>
      <c r="E23" s="5" t="s">
        <v>1</v>
      </c>
    </row>
    <row r="24" spans="2:5" x14ac:dyDescent="0.2">
      <c r="B24" s="3" t="s">
        <v>65</v>
      </c>
      <c r="C24" s="3" t="s">
        <v>65</v>
      </c>
      <c r="D24" s="5" t="s">
        <v>66</v>
      </c>
      <c r="E24" s="5" t="s">
        <v>1</v>
      </c>
    </row>
    <row r="25" spans="2:5" ht="18" x14ac:dyDescent="0.25">
      <c r="B25" s="3" t="s">
        <v>67</v>
      </c>
      <c r="C25" s="3" t="s">
        <v>68</v>
      </c>
      <c r="D25" s="5" t="s">
        <v>86</v>
      </c>
      <c r="E25" s="5" t="s">
        <v>42</v>
      </c>
    </row>
    <row r="26" spans="2:5" ht="18" x14ac:dyDescent="0.25">
      <c r="B26" s="3" t="s">
        <v>69</v>
      </c>
      <c r="C26" s="3" t="s">
        <v>68</v>
      </c>
      <c r="D26" s="5" t="s">
        <v>78</v>
      </c>
      <c r="E26" s="5" t="s">
        <v>42</v>
      </c>
    </row>
    <row r="27" spans="2:5" x14ac:dyDescent="0.2">
      <c r="B27" s="3" t="s">
        <v>70</v>
      </c>
      <c r="C27" s="3" t="s">
        <v>72</v>
      </c>
      <c r="D27" s="5" t="s">
        <v>75</v>
      </c>
      <c r="E27" s="5" t="s">
        <v>74</v>
      </c>
    </row>
    <row r="28" spans="2:5" ht="18" x14ac:dyDescent="0.25">
      <c r="B28" s="3" t="s">
        <v>71</v>
      </c>
      <c r="C28" s="3" t="s">
        <v>73</v>
      </c>
      <c r="D28" s="5" t="s">
        <v>87</v>
      </c>
      <c r="E28" s="5" t="s">
        <v>74</v>
      </c>
    </row>
    <row r="29" spans="2:5" x14ac:dyDescent="0.2">
      <c r="B29" s="3" t="s">
        <v>90</v>
      </c>
      <c r="C29" s="3" t="s">
        <v>91</v>
      </c>
      <c r="D29" s="5" t="s">
        <v>92</v>
      </c>
      <c r="E29" s="5" t="s">
        <v>93</v>
      </c>
    </row>
    <row r="30" spans="2:5" x14ac:dyDescent="0.2">
      <c r="B30" s="3" t="s">
        <v>94</v>
      </c>
      <c r="C30" s="3" t="s">
        <v>95</v>
      </c>
      <c r="D30" s="5" t="s">
        <v>96</v>
      </c>
      <c r="E30" s="5" t="s">
        <v>74</v>
      </c>
    </row>
    <row r="31" spans="2:5" ht="18" x14ac:dyDescent="0.2">
      <c r="B31" s="3" t="s">
        <v>100</v>
      </c>
      <c r="C31" s="3" t="s">
        <v>101</v>
      </c>
      <c r="D31" s="5" t="s">
        <v>99</v>
      </c>
      <c r="E31" s="5" t="s">
        <v>102</v>
      </c>
    </row>
    <row r="32" spans="2:5" x14ac:dyDescent="0.2">
      <c r="B32" s="3" t="s">
        <v>148</v>
      </c>
      <c r="C32" s="3" t="s">
        <v>149</v>
      </c>
      <c r="D32" s="5" t="s">
        <v>150</v>
      </c>
      <c r="E32" s="5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Quantidades</vt:lpstr>
      <vt:lpstr>SimbolosHI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Cristofer Costa</dc:creator>
  <cp:lastModifiedBy>Microsoft Office User</cp:lastModifiedBy>
  <dcterms:created xsi:type="dcterms:W3CDTF">2021-07-29T23:04:59Z</dcterms:created>
  <dcterms:modified xsi:type="dcterms:W3CDTF">2022-04-07T13:27:14Z</dcterms:modified>
</cp:coreProperties>
</file>