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xr:revisionPtr revIDLastSave="48" documentId="11_305586D291249049476CA32A70E02667063650AC" xr6:coauthVersionLast="47" xr6:coauthVersionMax="47" xr10:uidLastSave="{2B7B3E58-6289-4091-B347-69B5321EF980}"/>
  <bookViews>
    <workbookView xWindow="0" yWindow="0" windowWidth="16384" windowHeight="8192" tabRatio="500" firstSheet="1" activeTab="2" xr2:uid="{00000000-000D-0000-FFFF-FFFF00000000}"/>
  </bookViews>
  <sheets>
    <sheet name="Dashboard" sheetId="1" r:id="rId1"/>
    <sheet name="Resultados" sheetId="2" r:id="rId2"/>
    <sheet name="Queries" sheetId="3" r:id="rId3"/>
  </sheets>
  <definedNames>
    <definedName name="_xlchart.v5.0">Resultados!$I$3:$J$3</definedName>
    <definedName name="_xlchart.v5.1">Resultados!$I$4:$J$8</definedName>
    <definedName name="_xlchart.v5.2">Resultados!$K$3</definedName>
    <definedName name="_xlchart.v5.3">Resultados!$K$4:$K$8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9" i="2" l="1"/>
  <c r="E29" i="2" s="1"/>
  <c r="F29" i="2" s="1"/>
  <c r="G29" i="2" s="1"/>
  <c r="H29" i="2" s="1"/>
  <c r="I29" i="2" s="1"/>
  <c r="J29" i="2" s="1"/>
  <c r="K29" i="2" s="1"/>
  <c r="L29" i="2" s="1"/>
  <c r="M29" i="2" s="1"/>
  <c r="N29" i="2" s="1"/>
</calcChain>
</file>

<file path=xl/sharedStrings.xml><?xml version="1.0" encoding="utf-8"?>
<sst xmlns="http://schemas.openxmlformats.org/spreadsheetml/2006/main" count="48" uniqueCount="41">
  <si>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</si>
  <si>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</si>
  <si>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</si>
  <si>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</si>
  <si>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</si>
  <si>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mês</t>
  </si>
  <si>
    <t>leads (#)</t>
  </si>
  <si>
    <t>vendas (#)</t>
  </si>
  <si>
    <t>receita (k, R$)</t>
  </si>
  <si>
    <t>conversão (%)</t>
  </si>
  <si>
    <t>ticket Médio (k, R$)</t>
  </si>
  <si>
    <t>país</t>
  </si>
  <si>
    <t>estado</t>
  </si>
  <si>
    <t>marca</t>
  </si>
  <si>
    <t>loja</t>
  </si>
  <si>
    <t>dia_semana</t>
  </si>
  <si>
    <t>dia da semana</t>
  </si>
  <si>
    <t>visitas (#)</t>
  </si>
  <si>
    <t>Brasil</t>
  </si>
  <si>
    <t>SP</t>
  </si>
  <si>
    <t>CHEVROLET</t>
  </si>
  <si>
    <t>KIYOKO CILEIDI JERY LTDA</t>
  </si>
  <si>
    <t>domingo</t>
  </si>
  <si>
    <t>MG</t>
  </si>
  <si>
    <t>FIAT</t>
  </si>
  <si>
    <t>CLAUDINEO JOZENAIDE LUYANE LTDA</t>
  </si>
  <si>
    <t>segunda</t>
  </si>
  <si>
    <t>SC</t>
  </si>
  <si>
    <t>VOLKSWAGEN</t>
  </si>
  <si>
    <t>GERRIVALDO ROSIELEN VALTEIDE LTDA</t>
  </si>
  <si>
    <t>terça</t>
  </si>
  <si>
    <t>RS</t>
  </si>
  <si>
    <t>FORD</t>
  </si>
  <si>
    <t>NILFA CID SILVANDRO LTDA</t>
  </si>
  <si>
    <t>quarta</t>
  </si>
  <si>
    <t>PR</t>
  </si>
  <si>
    <t>RENAULT</t>
  </si>
  <si>
    <t>ADO JUBERTH VALTUIDES LTDA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</si>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</sst>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#,##0.0"/>
  </numFmts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3" fontId="0" fillId="0" borderId="0" xfId="0" applyNumberFormat="1"/>
    <xf numFmtId="9" fontId="0" fillId="0" borderId="0" xfId="0" applyNumberFormat="1"/>
    <xf numFmtId="165" fontId="0" fillId="0" borderId="0" xfId="0" applyNumberFormat="1"/>
    <xf numFmtId="0" fontId="1" fillId="0" borderId="0" xfId="0" applyFont="1"/>
    <xf numFmtId="164" fontId="0" fillId="2" borderId="0" xfId="0" applyNumberFormat="1" applyFill="1"/>
    <xf numFmtId="0" fontId="0" fillId="2" borderId="0" xfId="0" applyFill="1"/>
    <xf numFmtId="3" fontId="0" fillId="2" borderId="0" xfId="0" applyNumberFormat="1" applyFill="1"/>
    <xf numFmtId="9" fontId="0" fillId="2" borderId="0" xfId="0" applyNumberFormat="1" applyFill="1"/>
    <xf numFmtId="165" fontId="0" fillId="2" borderId="0" xfId="0" applyNumberFormat="1" applyFill="1"/>
    <xf numFmtId="17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C819E"/>
      <rgbColor rgb="FFC0C0C0"/>
      <rgbColor rgb="FF8B8B8B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176C83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E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Leads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974895397489503E-2"/>
          <c:y val="0.193622128243228"/>
          <c:w val="0.86510011954572597"/>
          <c:h val="0.638587267116242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F-4928-858D-9C7F1FC5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6904121"/>
        <c:axId val="59735052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440" cap="rnd">
              <a:solidFill>
                <a:srgbClr val="FFBE00"/>
              </a:solidFill>
              <a:round/>
            </a:ln>
          </c:spPr>
          <c:marker>
            <c:symbol val="none"/>
          </c:marker>
          <c:dLbls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F-4928-858D-9C7F1FC5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2327785"/>
        <c:axId val="84380221"/>
      </c:lineChart>
      <c:dateAx>
        <c:axId val="66904121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735052"/>
        <c:crosses val="autoZero"/>
        <c:auto val="1"/>
        <c:lblOffset val="100"/>
        <c:baseTimeUnit val="months"/>
      </c:dateAx>
      <c:valAx>
        <c:axId val="597350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904121"/>
        <c:crosses val="autoZero"/>
        <c:crossBetween val="between"/>
      </c:valAx>
      <c:dateAx>
        <c:axId val="52327785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84380221"/>
        <c:crosses val="autoZero"/>
        <c:auto val="1"/>
        <c:lblOffset val="100"/>
        <c:baseTimeUnit val="months"/>
      </c:dateAx>
      <c:valAx>
        <c:axId val="84380221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327785"/>
        <c:crosses val="max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2F2F2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Receita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974895397489503E-2"/>
          <c:y val="0.19366301450991999"/>
          <c:w val="0.86510011954572597"/>
          <c:h val="0.63873260290198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E-4937-8B3C-9F0C7BEF5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3741949"/>
        <c:axId val="65696549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440" cap="rnd">
              <a:solidFill>
                <a:srgbClr val="FFBE00"/>
              </a:solidFill>
              <a:round/>
            </a:ln>
          </c:spPr>
          <c:marker>
            <c:symbol val="none"/>
          </c:marker>
          <c:dLbls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E-4937-8B3C-9F0C7BEF5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1237202"/>
        <c:axId val="67927950"/>
      </c:lineChart>
      <c:dateAx>
        <c:axId val="53741949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696549"/>
        <c:crosses val="autoZero"/>
        <c:auto val="1"/>
        <c:lblOffset val="100"/>
        <c:baseTimeUnit val="months"/>
      </c:dateAx>
      <c:valAx>
        <c:axId val="656965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741949"/>
        <c:crosses val="autoZero"/>
        <c:crossBetween val="between"/>
      </c:valAx>
      <c:dateAx>
        <c:axId val="2123720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67927950"/>
        <c:crosses val="autoZero"/>
        <c:auto val="1"/>
        <c:lblOffset val="100"/>
        <c:baseTimeUnit val="months"/>
      </c:dateAx>
      <c:valAx>
        <c:axId val="67927950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237202"/>
        <c:crosses val="max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2F2F2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Top 5 marcas mais vendidas no mês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Resultados!$M$4:$M$8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715</c:v>
                </c:pt>
                <c:pt idx="1">
                  <c:v>692</c:v>
                </c:pt>
                <c:pt idx="2">
                  <c:v>581</c:v>
                </c:pt>
                <c:pt idx="3">
                  <c:v>405</c:v>
                </c:pt>
                <c:pt idx="4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2DB-8A33-D8852B6C4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7483107"/>
        <c:axId val="26388664"/>
      </c:barChart>
      <c:catAx>
        <c:axId val="7748310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388664"/>
        <c:crosses val="autoZero"/>
        <c:auto val="1"/>
        <c:lblAlgn val="ctr"/>
        <c:lblOffset val="100"/>
        <c:noMultiLvlLbl val="0"/>
      </c:catAx>
      <c:valAx>
        <c:axId val="26388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48310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2F2F2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Top 5 lojas que mais venderam no mês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GERRIVALDO ROSIELEN VALTEIDE LTDA</c:v>
                </c:pt>
                <c:pt idx="3">
                  <c:v>NILFA CID SILVANDRO LTDA</c:v>
                </c:pt>
                <c:pt idx="4">
                  <c:v>ADO JUBERTH VALTUIDES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56</c:v>
                </c:pt>
                <c:pt idx="1">
                  <c:v>46</c:v>
                </c:pt>
                <c:pt idx="2">
                  <c:v>40</c:v>
                </c:pt>
                <c:pt idx="3">
                  <c:v>40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9-4DE7-89CD-C964785F2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8422871"/>
        <c:axId val="12610006"/>
      </c:barChart>
      <c:catAx>
        <c:axId val="6842287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10006"/>
        <c:crosses val="autoZero"/>
        <c:auto val="1"/>
        <c:lblAlgn val="ctr"/>
        <c:lblOffset val="100"/>
        <c:noMultiLvlLbl val="0"/>
      </c:catAx>
      <c:valAx>
        <c:axId val="1261000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42287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2F2F2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Visitas ao site por dia da semana no mês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340</c:v>
                </c:pt>
                <c:pt idx="1">
                  <c:v>5316</c:v>
                </c:pt>
                <c:pt idx="2">
                  <c:v>5830</c:v>
                </c:pt>
                <c:pt idx="3">
                  <c:v>5371</c:v>
                </c:pt>
                <c:pt idx="4">
                  <c:v>5365</c:v>
                </c:pt>
                <c:pt idx="5">
                  <c:v>4878</c:v>
                </c:pt>
                <c:pt idx="6">
                  <c:v>3480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B-42CF-8718-0DF48EB0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5554794"/>
        <c:axId val="67538114"/>
      </c:barChart>
      <c:catAx>
        <c:axId val="955547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538114"/>
        <c:crosses val="autoZero"/>
        <c:auto val="1"/>
        <c:lblAlgn val="ctr"/>
        <c:lblOffset val="100"/>
        <c:noMultiLvlLbl val="0"/>
      </c:catAx>
      <c:valAx>
        <c:axId val="6753811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55479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2F2F2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75600</xdr:rowOff>
    </xdr:from>
    <xdr:to>
      <xdr:col>6</xdr:col>
      <xdr:colOff>298440</xdr:colOff>
      <xdr:row>30</xdr:row>
      <xdr:rowOff>176760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174600</xdr:rowOff>
    </xdr:from>
    <xdr:to>
      <xdr:col>6</xdr:col>
      <xdr:colOff>298440</xdr:colOff>
      <xdr:row>13</xdr:row>
      <xdr:rowOff>129240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448200</xdr:colOff>
      <xdr:row>1</xdr:row>
      <xdr:rowOff>0</xdr:rowOff>
    </xdr:from>
    <xdr:to>
      <xdr:col>10</xdr:col>
      <xdr:colOff>1007280</xdr:colOff>
      <xdr:row>30</xdr:row>
      <xdr:rowOff>149400</xdr:rowOff>
    </xdr:to>
    <xdr:sp macro="" textlink="">
      <xdr:nvSpPr>
        <xdr:cNvPr id="4" name="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343880" y="190440"/>
          <a:ext cx="5865840" cy="56739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latin typeface="Times New Roman"/>
            </a:rPr>
            <a:t>This chart isn't available in your version of Excel.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latin typeface="Times New Roman"/>
            </a:rPr>
            <a:t>Editing this shape or saving this workbook into a different file format will permanently break the chart.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1440</xdr:colOff>
      <xdr:row>31</xdr:row>
      <xdr:rowOff>166320</xdr:rowOff>
    </xdr:from>
    <xdr:to>
      <xdr:col>3</xdr:col>
      <xdr:colOff>1114920</xdr:colOff>
      <xdr:row>41</xdr:row>
      <xdr:rowOff>155880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1259280</xdr:colOff>
      <xdr:row>31</xdr:row>
      <xdr:rowOff>166320</xdr:rowOff>
    </xdr:from>
    <xdr:to>
      <xdr:col>6</xdr:col>
      <xdr:colOff>1060200</xdr:colOff>
      <xdr:row>41</xdr:row>
      <xdr:rowOff>155880</xdr:rowOff>
    </xdr:to>
    <xdr:graphicFrame macro="">
      <xdr:nvGraphicFramePr>
        <xdr:cNvPr id="6" name="Chart 1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1197360</xdr:colOff>
      <xdr:row>31</xdr:row>
      <xdr:rowOff>166320</xdr:rowOff>
    </xdr:from>
    <xdr:to>
      <xdr:col>10</xdr:col>
      <xdr:colOff>978480</xdr:colOff>
      <xdr:row>41</xdr:row>
      <xdr:rowOff>155880</xdr:rowOff>
    </xdr:to>
    <xdr:graphicFrame macro="">
      <xdr:nvGraphicFramePr>
        <xdr:cNvPr id="7" name="Chart 1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38160</xdr:colOff>
      <xdr:row>1</xdr:row>
      <xdr:rowOff>95400</xdr:rowOff>
    </xdr:from>
    <xdr:to>
      <xdr:col>10</xdr:col>
      <xdr:colOff>488880</xdr:colOff>
      <xdr:row>30</xdr:row>
      <xdr:rowOff>149400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97760" y="285840"/>
          <a:ext cx="7285680" cy="557856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-- (Query 1) Receita, leads, conversão e ticket médio mês a mês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-- Colunas: mês, leads (#), vendas (#), receita (k, R$), conversão (%), ticket médio (k, R$)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WITH LEADS AS (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	SELECT DATE_TRUNC('month', 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				   VISIT_PAGE_DATE)::DATE AS VISIT_PAGE_MONTH,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		COUNT(*) LEADS_COUNT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	FROM SALES.FUNNEL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	GROUP BY VISIT_PAGE_MONTH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	ORDER BY VISIT_PAGE_MONTH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),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PAYMENTS AS (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	SELECT DATE_TRUNC('month',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					  FUN.PAID_DATE)::DATE AS PAID_DATE_MONTH,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		COUNT(*) AS SALES_COUNT,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		SUM(PRO.PRICE * (1 + FUN.DISCOUNT)) AS REVENUE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	FROM SALES.FUNNEL FUN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	LEFT JOIN SALES.PRODUCTS PRO ON FUN.PRODUCT_ID = PRO.PRODUCT_ID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	WHERE PAID_DATE IS NOT NULL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	GROUP BY PAID_DATE_MONTH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	ORDER BY PAID_DATE_MONTH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)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SELECT LD.VISIT_PAGE_MONTH AS "mês",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LD.LEADS_COUNT AS "leads (#)",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PT.SALES_COUNT AS "vendas (#)",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(PT.REVENUE / 1000) AS "receita (k, R$)",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((PT.SALES_COUNT::FLOAT / LD.LEADS_COUNT::FLOAT) * 100) AS "conversão (%)",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((PT.REVENUE / PT.SALES_COUNT) / 1000) AS "ticket Médio (k, R$)"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FROM LEADS LD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LEFT JOIN PAYMENTS PT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ON LD.VISIT_PAGE_MONTH = PT.PAID_DATE_MONTH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ORDER BY LD.VISIT_PAGE_MONTH;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57240</xdr:colOff>
      <xdr:row>1</xdr:row>
      <xdr:rowOff>123840</xdr:rowOff>
    </xdr:from>
    <xdr:to>
      <xdr:col>17</xdr:col>
      <xdr:colOff>284760</xdr:colOff>
      <xdr:row>19</xdr:row>
      <xdr:rowOff>113400</xdr:rowOff>
    </xdr:to>
    <xdr:sp macro="" textlink="">
      <xdr:nvSpPr>
        <xdr:cNvPr id="7" name="TextBox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8411400" y="314280"/>
          <a:ext cx="4784040" cy="341856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-- (Query 2) Estados que mais venderam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-- Colunas: país, estado, vendas (#)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SELECT 'Brasil' AS PAÍS,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CUS.STATE AS ESTADO,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COUNT(*) AS "vendas (#)"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FROM SALES.FUNNEL AS FUN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LEFT JOIN SALES.CUSTOMERS AS CUS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ON FUN.CUSTOMER_ID = CUS.CUSTOMER_ID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WHERE FUN.PAID_DATE IS NOT NULL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GROUP BY PAÍS,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ESTADO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ORDER BY "vendas (#)" DESC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LIMIT 5;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100" b="0" strike="noStrike" spc="-1">
            <a:latin typeface="Times New Roman"/>
          </a:endParaRPr>
        </a:p>
      </xdr:txBody>
    </xdr:sp>
    <xdr:clientData/>
  </xdr:twoCellAnchor>
  <xdr:twoCellAnchor>
    <xdr:from>
      <xdr:col>17</xdr:col>
      <xdr:colOff>478800</xdr:colOff>
      <xdr:row>1</xdr:row>
      <xdr:rowOff>123840</xdr:rowOff>
    </xdr:from>
    <xdr:to>
      <xdr:col>24</xdr:col>
      <xdr:colOff>93960</xdr:colOff>
      <xdr:row>19</xdr:row>
      <xdr:rowOff>113400</xdr:rowOff>
    </xdr:to>
    <xdr:sp macro="" textlink="">
      <xdr:nvSpPr>
        <xdr:cNvPr id="8" name="TextBox 3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3389480" y="314280"/>
          <a:ext cx="4931640" cy="341856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-- (Query 3) Marcas que mais venderam no mês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-- Colunas: marca, vendas (#)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SELECT PRO.BRAND AS marca,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COUNT(*) AS "vendas (#)"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FROM SALES.FUNNEL AS FUN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LEFT JOIN SALES.PRODUCTS PRO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ON FUN.PRODUCT_ID = PRO.PRODUCT_ID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WHERE FUN.PAID_DATE IS NOT NULL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GROUP BY PRO.BRAND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ORDER BY "vendas (#)" DESC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LIMIT 5;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>
    <xdr:from>
      <xdr:col>24</xdr:col>
      <xdr:colOff>275040</xdr:colOff>
      <xdr:row>1</xdr:row>
      <xdr:rowOff>123840</xdr:rowOff>
    </xdr:from>
    <xdr:to>
      <xdr:col>30</xdr:col>
      <xdr:colOff>502560</xdr:colOff>
      <xdr:row>19</xdr:row>
      <xdr:rowOff>113400</xdr:rowOff>
    </xdr:to>
    <xdr:sp macro="" textlink="">
      <xdr:nvSpPr>
        <xdr:cNvPr id="9" name="TextBox 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502200" y="314280"/>
          <a:ext cx="4784040" cy="341856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-- (Query 4) Lojas que mais venderam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-- Colunas: loja, vendas (#)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SELECT STO.STORE_NAME AS loja,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	COUNT(*) AS "vendas (#)"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FROM SALES.FUNNEL AS FUN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LEFT JOIN SALES.STORES STO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ON FUN.STORE_ID = STO.STORE_ID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WHERE FUN.PAID_DATE IS NOT NULL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GROUP BY STO.STORE_NAME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ORDER BY "vendas (#)" DESC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LIMIT 5;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>
    <xdr:from>
      <xdr:col>31</xdr:col>
      <xdr:colOff>84240</xdr:colOff>
      <xdr:row>1</xdr:row>
      <xdr:rowOff>123840</xdr:rowOff>
    </xdr:from>
    <xdr:to>
      <xdr:col>37</xdr:col>
      <xdr:colOff>311760</xdr:colOff>
      <xdr:row>19</xdr:row>
      <xdr:rowOff>113400</xdr:rowOff>
    </xdr:to>
    <xdr:sp macro="" textlink="">
      <xdr:nvSpPr>
        <xdr:cNvPr id="10" name="TextBox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3627520" y="314280"/>
          <a:ext cx="4784400" cy="341856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pt-BR" sz="1100" b="1" strike="noStrike" spc="-1">
              <a:solidFill>
                <a:srgbClr val="000000"/>
              </a:solidFill>
              <a:latin typeface="Calibri"/>
            </a:rPr>
            <a:t>-- (Query 5) Dias da semana com maior número de visitas ao site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1" strike="noStrike" spc="-1">
              <a:solidFill>
                <a:srgbClr val="000000"/>
              </a:solidFill>
              <a:latin typeface="Calibri"/>
            </a:rPr>
            <a:t>-- Colunas: dia_semana, dia da semana, visitas (#)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SELECT EXTRACT(DOW FROM VISIT_PAGE_DATE) AS DIA_SEMANA,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	CASE EXTRACT(DOW FROM VISIT_PAGE_DATE)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		WHEN 0 THEN 'domingo'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		WHEN 1 THEN 'segunda'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		WHEN 2 THEN 'terça'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		WHEN 3 THEN 'quarta'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		WHEN 4 THEN 'quinta'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		WHEN 5 THEN 'sexta'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		WHEN 6 THEN 'sábado'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	END AS "dia da semana",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	COUNT(*) AS "visitas (#)"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FROM SALES.FUNNEL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GROUP BY DIA_SEMANA,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	"dia da semana"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ORDER BY DIA_SEMANA;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C819E"/>
    <pageSetUpPr fitToPage="1"/>
  </sheetPr>
  <dimension ref="B1:G1"/>
  <sheetViews>
    <sheetView showGridLines="0" topLeftCell="B10" zoomScale="70" zoomScaleNormal="70" workbookViewId="0">
      <selection activeCell="M42" sqref="M42"/>
    </sheetView>
  </sheetViews>
  <sheetFormatPr defaultColWidth="8.5703125" defaultRowHeight="15"/>
  <cols>
    <col min="1" max="1" width="6.28515625" customWidth="1"/>
    <col min="2" max="2" width="21" style="1" customWidth="1"/>
    <col min="3" max="4" width="21" customWidth="1"/>
    <col min="5" max="5" width="21" style="2" customWidth="1"/>
    <col min="6" max="6" width="21" style="3" customWidth="1"/>
    <col min="7" max="7" width="21" style="4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customWidth="1"/>
    <col min="20" max="20" width="15.140625" customWidth="1"/>
    <col min="21" max="21" width="10" customWidth="1"/>
  </cols>
  <sheetData/>
  <pageMargins left="0.7" right="0.7" top="0.75" bottom="0.75" header="0.511811023622047" footer="0.511811023622047"/>
  <pageSetup paperSize="5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BE00"/>
  </sheetPr>
  <dimension ref="B2:U30"/>
  <sheetViews>
    <sheetView showGridLines="0" zoomScale="85" zoomScaleNormal="85" workbookViewId="0">
      <selection activeCell="E23" sqref="E23"/>
    </sheetView>
  </sheetViews>
  <sheetFormatPr defaultColWidth="8.5703125" defaultRowHeight="13.9"/>
  <cols>
    <col min="2" max="2" width="12" customWidth="1"/>
    <col min="3" max="4" width="10.7109375" customWidth="1"/>
    <col min="5" max="5" width="26.7109375" bestFit="1" customWidth="1"/>
    <col min="6" max="6" width="23.7109375" bestFit="1" customWidth="1"/>
    <col min="7" max="7" width="25.42578125" bestFit="1" customWidth="1"/>
    <col min="8" max="8" width="7.7109375" customWidth="1"/>
    <col min="9" max="11" width="10.7109375" customWidth="1"/>
    <col min="12" max="12" width="7.7109375" customWidth="1"/>
    <col min="13" max="13" width="22.5703125" customWidth="1"/>
    <col min="14" max="14" width="15.42578125" customWidth="1"/>
    <col min="16" max="16" width="36" customWidth="1"/>
    <col min="17" max="17" width="10.7109375" customWidth="1"/>
    <col min="19" max="19" width="13.42578125" customWidth="1"/>
    <col min="20" max="20" width="16.85546875" customWidth="1"/>
    <col min="21" max="21" width="14.85546875" customWidth="1"/>
  </cols>
  <sheetData>
    <row r="2" spans="2:21">
      <c r="B2" s="5" t="s">
        <v>0</v>
      </c>
      <c r="I2" s="5" t="s">
        <v>1</v>
      </c>
      <c r="M2" s="13" t="s">
        <v>2</v>
      </c>
      <c r="N2" s="13"/>
      <c r="P2" s="5" t="s">
        <v>3</v>
      </c>
      <c r="S2" s="5" t="s">
        <v>4</v>
      </c>
    </row>
    <row r="3" spans="2:21">
      <c r="B3" s="6" t="s">
        <v>5</v>
      </c>
      <c r="C3" s="7" t="s">
        <v>6</v>
      </c>
      <c r="D3" s="7" t="s">
        <v>7</v>
      </c>
      <c r="E3" s="8" t="s">
        <v>8</v>
      </c>
      <c r="F3" s="9" t="s">
        <v>9</v>
      </c>
      <c r="G3" s="10" t="s">
        <v>10</v>
      </c>
      <c r="I3" s="7" t="s">
        <v>11</v>
      </c>
      <c r="J3" s="7" t="s">
        <v>12</v>
      </c>
      <c r="K3" s="7" t="s">
        <v>7</v>
      </c>
      <c r="M3" s="7" t="s">
        <v>13</v>
      </c>
      <c r="N3" s="7" t="s">
        <v>7</v>
      </c>
      <c r="P3" s="7" t="s">
        <v>14</v>
      </c>
      <c r="Q3" s="7" t="s">
        <v>7</v>
      </c>
      <c r="S3" s="7" t="s">
        <v>15</v>
      </c>
      <c r="T3" s="7" t="s">
        <v>16</v>
      </c>
      <c r="U3" s="7" t="s">
        <v>17</v>
      </c>
    </row>
    <row r="4" spans="2:21">
      <c r="B4" s="6">
        <v>44075</v>
      </c>
      <c r="C4" s="8">
        <v>26</v>
      </c>
      <c r="D4" s="8">
        <v>5</v>
      </c>
      <c r="E4" s="8">
        <v>259.29000000000002</v>
      </c>
      <c r="F4" s="9">
        <v>0.19230769230769201</v>
      </c>
      <c r="G4" s="10">
        <v>51.857999999999997</v>
      </c>
      <c r="I4" s="7" t="s">
        <v>18</v>
      </c>
      <c r="J4" s="7" t="s">
        <v>19</v>
      </c>
      <c r="K4" s="7">
        <v>2463</v>
      </c>
      <c r="M4" s="7" t="s">
        <v>20</v>
      </c>
      <c r="N4" s="7">
        <v>715</v>
      </c>
      <c r="P4" s="7" t="s">
        <v>21</v>
      </c>
      <c r="Q4" s="7">
        <v>56</v>
      </c>
      <c r="S4" s="7">
        <v>0</v>
      </c>
      <c r="T4" s="7" t="s">
        <v>22</v>
      </c>
      <c r="U4" s="7">
        <v>340</v>
      </c>
    </row>
    <row r="5" spans="2:21">
      <c r="B5" s="6">
        <v>44105</v>
      </c>
      <c r="C5" s="8">
        <v>931</v>
      </c>
      <c r="D5" s="8">
        <v>35</v>
      </c>
      <c r="E5" s="8">
        <v>1676.45685</v>
      </c>
      <c r="F5" s="9">
        <v>3.7593984962405999E-2</v>
      </c>
      <c r="G5" s="10">
        <v>47.898767142857103</v>
      </c>
      <c r="I5" s="7" t="s">
        <v>18</v>
      </c>
      <c r="J5" s="7" t="s">
        <v>23</v>
      </c>
      <c r="K5" s="7">
        <v>403</v>
      </c>
      <c r="M5" s="7" t="s">
        <v>24</v>
      </c>
      <c r="N5" s="7">
        <v>692</v>
      </c>
      <c r="P5" s="7" t="s">
        <v>25</v>
      </c>
      <c r="Q5" s="7">
        <v>46</v>
      </c>
      <c r="S5" s="7">
        <v>1</v>
      </c>
      <c r="T5" s="7" t="s">
        <v>26</v>
      </c>
      <c r="U5" s="7">
        <v>5316</v>
      </c>
    </row>
    <row r="6" spans="2:21">
      <c r="B6" s="6">
        <v>44136</v>
      </c>
      <c r="C6" s="8">
        <v>1207</v>
      </c>
      <c r="D6" s="8">
        <v>44</v>
      </c>
      <c r="E6" s="8">
        <v>2278.5075000000002</v>
      </c>
      <c r="F6" s="9">
        <v>3.6454018227009097E-2</v>
      </c>
      <c r="G6" s="10">
        <v>51.784261363636297</v>
      </c>
      <c r="I6" s="7" t="s">
        <v>18</v>
      </c>
      <c r="J6" s="7" t="s">
        <v>27</v>
      </c>
      <c r="K6" s="7">
        <v>308</v>
      </c>
      <c r="M6" s="7" t="s">
        <v>28</v>
      </c>
      <c r="N6" s="7">
        <v>581</v>
      </c>
      <c r="P6" s="7" t="s">
        <v>29</v>
      </c>
      <c r="Q6" s="7">
        <v>40</v>
      </c>
      <c r="S6" s="7">
        <v>2</v>
      </c>
      <c r="T6" s="7" t="s">
        <v>30</v>
      </c>
      <c r="U6" s="7">
        <v>5830</v>
      </c>
    </row>
    <row r="7" spans="2:21">
      <c r="B7" s="6">
        <v>44166</v>
      </c>
      <c r="C7" s="8">
        <v>1008</v>
      </c>
      <c r="D7" s="8">
        <v>33</v>
      </c>
      <c r="E7" s="8">
        <v>2602.7686899999999</v>
      </c>
      <c r="F7" s="9">
        <v>3.2738095238095198E-2</v>
      </c>
      <c r="G7" s="10">
        <v>78.871778484848406</v>
      </c>
      <c r="I7" s="7" t="s">
        <v>18</v>
      </c>
      <c r="J7" s="7" t="s">
        <v>31</v>
      </c>
      <c r="K7" s="7">
        <v>233</v>
      </c>
      <c r="M7" s="7" t="s">
        <v>32</v>
      </c>
      <c r="N7" s="7">
        <v>405</v>
      </c>
      <c r="P7" s="7" t="s">
        <v>33</v>
      </c>
      <c r="Q7" s="7">
        <v>40</v>
      </c>
      <c r="S7" s="7">
        <v>3</v>
      </c>
      <c r="T7" s="7" t="s">
        <v>34</v>
      </c>
      <c r="U7" s="7">
        <v>5371</v>
      </c>
    </row>
    <row r="8" spans="2:21">
      <c r="B8" s="6">
        <v>44197</v>
      </c>
      <c r="C8" s="8">
        <v>1058</v>
      </c>
      <c r="D8" s="8">
        <v>32</v>
      </c>
      <c r="E8" s="8">
        <v>2297.2240499999998</v>
      </c>
      <c r="F8" s="9">
        <v>3.0245746691871401E-2</v>
      </c>
      <c r="G8" s="10">
        <v>71.788251562499994</v>
      </c>
      <c r="I8" s="7" t="s">
        <v>18</v>
      </c>
      <c r="J8" s="7" t="s">
        <v>35</v>
      </c>
      <c r="K8" s="7">
        <v>177</v>
      </c>
      <c r="M8" s="7" t="s">
        <v>36</v>
      </c>
      <c r="N8" s="7">
        <v>303</v>
      </c>
      <c r="P8" s="7" t="s">
        <v>37</v>
      </c>
      <c r="Q8" s="7">
        <v>31</v>
      </c>
      <c r="S8" s="7">
        <v>4</v>
      </c>
      <c r="T8" s="7" t="s">
        <v>38</v>
      </c>
      <c r="U8" s="7">
        <v>5365</v>
      </c>
    </row>
    <row r="9" spans="2:21">
      <c r="B9" s="6">
        <v>44228</v>
      </c>
      <c r="C9" s="8">
        <v>1300</v>
      </c>
      <c r="D9" s="8">
        <v>68</v>
      </c>
      <c r="E9" s="8">
        <v>3631.0958999999998</v>
      </c>
      <c r="F9" s="9">
        <v>5.2307692307692298E-2</v>
      </c>
      <c r="G9" s="10">
        <v>53.398469117646997</v>
      </c>
      <c r="S9" s="7">
        <v>5</v>
      </c>
      <c r="T9" s="7" t="s">
        <v>39</v>
      </c>
      <c r="U9" s="7">
        <v>4878</v>
      </c>
    </row>
    <row r="10" spans="2:21">
      <c r="B10" s="6">
        <v>44256</v>
      </c>
      <c r="C10" s="8">
        <v>1932</v>
      </c>
      <c r="D10" s="8">
        <v>119</v>
      </c>
      <c r="E10" s="8">
        <v>7911.1924799999997</v>
      </c>
      <c r="F10" s="9">
        <v>6.15942028985507E-2</v>
      </c>
      <c r="G10" s="10">
        <v>66.480609075630198</v>
      </c>
      <c r="S10" s="7">
        <v>6</v>
      </c>
      <c r="T10" s="7" t="s">
        <v>40</v>
      </c>
      <c r="U10" s="7">
        <v>3480</v>
      </c>
    </row>
    <row r="11" spans="2:21">
      <c r="B11" s="6">
        <v>44287</v>
      </c>
      <c r="C11" s="8">
        <v>2376</v>
      </c>
      <c r="D11" s="8">
        <v>142</v>
      </c>
      <c r="E11" s="8">
        <v>7477.5559199999998</v>
      </c>
      <c r="F11" s="9">
        <v>5.97643097643097E-2</v>
      </c>
      <c r="G11" s="10">
        <v>52.658844507042197</v>
      </c>
    </row>
    <row r="12" spans="2:21">
      <c r="B12" s="6">
        <v>44317</v>
      </c>
      <c r="C12" s="8">
        <v>3819</v>
      </c>
      <c r="D12" s="8">
        <v>394</v>
      </c>
      <c r="E12" s="8">
        <v>21508.476480000001</v>
      </c>
      <c r="F12" s="9">
        <v>0.103168368682901</v>
      </c>
      <c r="G12" s="10">
        <v>54.590041827411099</v>
      </c>
    </row>
    <row r="13" spans="2:21">
      <c r="B13" s="6">
        <v>44348</v>
      </c>
      <c r="C13" s="8">
        <v>4440</v>
      </c>
      <c r="D13" s="8">
        <v>589</v>
      </c>
      <c r="E13" s="8">
        <v>33179.246639999998</v>
      </c>
      <c r="F13" s="9">
        <v>0.132657657657657</v>
      </c>
      <c r="G13" s="10">
        <v>56.331488353140898</v>
      </c>
    </row>
    <row r="14" spans="2:21">
      <c r="B14" s="6">
        <v>44378</v>
      </c>
      <c r="C14" s="8">
        <v>6130</v>
      </c>
      <c r="D14" s="8">
        <v>1073</v>
      </c>
      <c r="E14" s="8">
        <v>58987.786489999999</v>
      </c>
      <c r="F14" s="9">
        <v>0.17504078303425699</v>
      </c>
      <c r="G14" s="10">
        <v>54.974637921714802</v>
      </c>
    </row>
    <row r="15" spans="2:21">
      <c r="B15" s="6">
        <v>44409</v>
      </c>
      <c r="C15" s="8">
        <v>6353</v>
      </c>
      <c r="D15" s="8">
        <v>1254</v>
      </c>
      <c r="E15" s="8">
        <v>68274.090230000002</v>
      </c>
      <c r="F15" s="9">
        <v>0.19738706123091401</v>
      </c>
      <c r="G15" s="10">
        <v>54.445048030302999</v>
      </c>
    </row>
    <row r="29" spans="3:14">
      <c r="C29" s="11">
        <v>44075</v>
      </c>
      <c r="D29" s="11">
        <f>EDATE(C29,1)</f>
        <v>44105</v>
      </c>
      <c r="E29" s="11">
        <f>EDATE(D29,1)</f>
        <v>44136</v>
      </c>
      <c r="F29" s="11">
        <f>EDATE(E29,1)</f>
        <v>44166</v>
      </c>
      <c r="G29" s="11">
        <f>EDATE(F29,1)</f>
        <v>44197</v>
      </c>
      <c r="H29" s="11">
        <f>EDATE(G29,1)</f>
        <v>44228</v>
      </c>
      <c r="I29" s="11">
        <f>EDATE(H29,1)</f>
        <v>44256</v>
      </c>
      <c r="J29" s="11">
        <f>EDATE(I29,1)</f>
        <v>44287</v>
      </c>
      <c r="K29" s="11">
        <f>EDATE(J29,1)</f>
        <v>44317</v>
      </c>
      <c r="L29" s="11">
        <f>EDATE(K29,1)</f>
        <v>44348</v>
      </c>
      <c r="M29" s="11">
        <f>EDATE(L29,1)</f>
        <v>44378</v>
      </c>
      <c r="N29" s="11">
        <f>EDATE(M29,1)</f>
        <v>44409</v>
      </c>
    </row>
    <row r="30" spans="3:14"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</sheetData>
  <mergeCells count="1">
    <mergeCell ref="M2:N2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04040"/>
  </sheetPr>
  <dimension ref="A1"/>
  <sheetViews>
    <sheetView showGridLines="0" tabSelected="1" zoomScale="70" zoomScaleNormal="70" workbookViewId="0">
      <selection activeCell="P29" sqref="P29"/>
    </sheetView>
  </sheetViews>
  <sheetFormatPr defaultColWidth="8.5703125" defaultRowHeight="15"/>
  <sheetData/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Midori Toyota</dc:creator>
  <cp:keywords/>
  <dc:description/>
  <cp:lastModifiedBy>LARISSA ALVES DE SOUZA</cp:lastModifiedBy>
  <cp:revision>4</cp:revision>
  <dcterms:created xsi:type="dcterms:W3CDTF">2015-06-05T18:17:20Z</dcterms:created>
  <dcterms:modified xsi:type="dcterms:W3CDTF">2023-11-10T15:17:18Z</dcterms:modified>
  <cp:category/>
  <cp:contentStatus/>
</cp:coreProperties>
</file>