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4-Imp p-fator15-1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33" i="1" l="1"/>
  <c r="F33" i="1"/>
  <c r="E33" i="1"/>
  <c r="C33" i="1"/>
  <c r="D32" i="1"/>
  <c r="B32" i="1" s="1"/>
  <c r="D31" i="1"/>
  <c r="B31" i="1" s="1"/>
  <c r="D30" i="1"/>
  <c r="B30" i="1" s="1"/>
  <c r="D29" i="1"/>
  <c r="B29" i="1" s="1"/>
  <c r="D28" i="1"/>
  <c r="B28" i="1" s="1"/>
  <c r="D27" i="1"/>
  <c r="B27" i="1" s="1"/>
  <c r="D26" i="1"/>
  <c r="B26" i="1" s="1"/>
  <c r="D25" i="1"/>
  <c r="B25" i="1" s="1"/>
  <c r="D24" i="1"/>
  <c r="B24" i="1" s="1"/>
  <c r="D23" i="1"/>
  <c r="B23" i="1" s="1"/>
  <c r="D22" i="1"/>
  <c r="B22" i="1" s="1"/>
  <c r="D21" i="1"/>
  <c r="D33" i="1" s="1"/>
  <c r="G19" i="1"/>
  <c r="F19" i="1"/>
  <c r="E19" i="1"/>
  <c r="C19" i="1"/>
  <c r="D18" i="1"/>
  <c r="B18" i="1" s="1"/>
  <c r="D17" i="1"/>
  <c r="B17" i="1" s="1"/>
  <c r="D16" i="1"/>
  <c r="B16" i="1" s="1"/>
  <c r="D15" i="1"/>
  <c r="B15" i="1" s="1"/>
  <c r="D14" i="1"/>
  <c r="B14" i="1" s="1"/>
  <c r="D13" i="1"/>
  <c r="B13" i="1" s="1"/>
  <c r="D12" i="1"/>
  <c r="B12" i="1" s="1"/>
  <c r="D11" i="1"/>
  <c r="B11" i="1" s="1"/>
  <c r="D10" i="1"/>
  <c r="B10" i="1" s="1"/>
  <c r="D9" i="1"/>
  <c r="B9" i="1" s="1"/>
  <c r="D8" i="1"/>
  <c r="B8" i="1" s="1"/>
  <c r="D7" i="1"/>
  <c r="D19" i="1" s="1"/>
  <c r="B7" i="1" l="1"/>
  <c r="B19" i="1" s="1"/>
  <c r="B21" i="1"/>
  <c r="B33" i="1" s="1"/>
</calcChain>
</file>

<file path=xl/sharedStrings.xml><?xml version="1.0" encoding="utf-8"?>
<sst xmlns="http://schemas.openxmlformats.org/spreadsheetml/2006/main" count="40" uniqueCount="25">
  <si>
    <t xml:space="preserve">    4.8.4 - Valor das Importações, por fator agregado, em Alagoas - 2015-2016</t>
  </si>
  <si>
    <t>Meses</t>
  </si>
  <si>
    <t>Valor da Importação   (US$ 1,00 FOB)</t>
  </si>
  <si>
    <t>Total Geral</t>
  </si>
  <si>
    <t>Produtos Básicos</t>
  </si>
  <si>
    <t>Produtos Industrializados</t>
  </si>
  <si>
    <t xml:space="preserve">Operações Especiais </t>
  </si>
  <si>
    <t>Total</t>
  </si>
  <si>
    <t>Semimanufaturados</t>
  </si>
  <si>
    <t>Manufaturados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</si>
  <si>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</si>
  <si>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</si>
  <si>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</si>
  <si>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</si>
  <si>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</si>
  <si>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</si>
  <si>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</si>
  <si>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</si>
  <si>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</si>
  <si>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</si>
  <si>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</si>
  <si>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</si>
  <si>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</si>
  <si>
    <t>Importações, por fator agregado, em Alagoas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</si>
  <si>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Ministério do Desenvolvimento, Indústria e Comércio Exterior - MDIC. </t>
    </r>
    <r>
      <rPr>
        <b/>
        <sz val="10"/>
        <rFont val="Times New Roman"/>
        <family val="1"/>
      </rPr>
      <t xml:space="preserve">Elaboração: </t>
    </r>
    <r>
      <rPr>
        <sz val="10"/>
        <rFont val="Times New Roman"/>
        <family val="1"/>
      </rPr>
      <t>SEPLAG/SINC.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</si>
</sst>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3" fontId="4" fillId="0" borderId="0" xfId="1" applyNumberFormat="1" applyFont="1" applyFill="1" applyAlignment="1">
      <alignment horizontal="right" vertical="center" indent="2"/>
    </xf>
    <xf numFmtId="3" fontId="3" fillId="0" borderId="0" xfId="1" applyNumberFormat="1" applyFont="1" applyFill="1" applyAlignment="1">
      <alignment horizontal="right" vertical="center" indent="2"/>
    </xf>
    <xf numFmtId="3" fontId="3" fillId="0" borderId="0" xfId="1" applyNumberFormat="1" applyFont="1" applyFill="1" applyBorder="1" applyAlignment="1">
      <alignment horizontal="right" vertical="center" indent="2"/>
    </xf>
    <xf numFmtId="0" fontId="4" fillId="4" borderId="2" xfId="1" applyFont="1" applyFill="1" applyBorder="1" applyAlignment="1">
      <alignment horizontal="center" vertical="center"/>
    </xf>
    <xf numFmtId="3" fontId="4" fillId="4" borderId="3" xfId="1" applyNumberFormat="1" applyFont="1" applyFill="1" applyBorder="1" applyAlignment="1">
      <alignment horizontal="right" vertical="center" indent="2"/>
    </xf>
    <xf numFmtId="3" fontId="4" fillId="4" borderId="4" xfId="1" applyNumberFormat="1" applyFont="1" applyFill="1" applyBorder="1" applyAlignment="1">
      <alignment horizontal="right" vertical="center" indent="2"/>
    </xf>
    <xf numFmtId="0" fontId="4" fillId="4" borderId="11" xfId="1" applyFont="1" applyFill="1" applyBorder="1" applyAlignment="1">
      <alignment horizontal="center" vertical="center"/>
    </xf>
    <xf numFmtId="3" fontId="4" fillId="4" borderId="12" xfId="1" applyNumberFormat="1" applyFont="1" applyFill="1" applyBorder="1" applyAlignment="1">
      <alignment horizontal="right" vertical="center" indent="2"/>
    </xf>
    <xf numFmtId="3" fontId="4" fillId="4" borderId="13" xfId="1" applyNumberFormat="1" applyFont="1" applyFill="1" applyBorder="1" applyAlignment="1">
      <alignment horizontal="right" vertical="center" indent="2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right" vertical="center"/>
    </xf>
    <xf numFmtId="0" fontId="4" fillId="0" borderId="0" xfId="1" applyFont="1" applyFill="1" applyBorder="1" applyAlignment="1">
      <alignment horizontal="right" vertical="center" wrapText="1"/>
    </xf>
    <xf numFmtId="0" fontId="5" fillId="0" borderId="0" xfId="1" applyFont="1" applyAlignment="1">
      <alignment horizontal="center"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9.4494047619047613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92329749103943E-2"/>
          <c:y val="0.14060094246031746"/>
          <c:w val="0.63331182795698926"/>
          <c:h val="0.85939905753968249"/>
        </c:manualLayout>
      </c:layout>
      <c:pie3DChart>
        <c:varyColors val="1"/>
        <c:ser>
          <c:idx val="0"/>
          <c:order val="0"/>
          <c:tx>
            <c:strRef>
              <c:f>'[1]4.8.3-Exp-p-fator 15-16'!$A$6:$G$6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9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3.4378494623655914E-2"/>
                  <c:y val="6.938343253968254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40057329749103943"/>
                  <c:y val="-0.129141865079365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89,56%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651971326164874E-2"/>
                  <c:y val="-1.589087301587301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911863799283154E-2"/>
                  <c:y val="-7.275620039682539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('[1]4.8.3-Exp-p-fator 15-16'!$C$4:$C$5,'[1]4.8.3-Exp-p-fator 15-16'!$E$5,'[1]4.8.3-Exp-p-fator 15-16'!$F$5,'[1]4.8.3-Exp-p-fator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('[1]4.8.3-Exp-p-fator 15-16'!$C$19,'[1]4.8.3-Exp-p-fator 15-16'!$E$19,'[1]4.8.3-Exp-p-fator 15-16'!$F$19,'[1]4.8.3-Exp-p-fator 15-16'!$G$19)</c:f>
              <c:numCache>
                <c:formatCode>#,##0</c:formatCode>
                <c:ptCount val="4"/>
                <c:pt idx="0">
                  <c:v>7408398</c:v>
                </c:pt>
                <c:pt idx="1">
                  <c:v>432873792</c:v>
                </c:pt>
                <c:pt idx="2">
                  <c:v>231740135</c:v>
                </c:pt>
                <c:pt idx="3">
                  <c:v>227458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6.2996031746031748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475268817204305E-2"/>
          <c:y val="0.13745114087301588"/>
          <c:w val="0.69021146953405021"/>
          <c:h val="0.86254885912698409"/>
        </c:manualLayout>
      </c:layout>
      <c:pie3DChart>
        <c:varyColors val="1"/>
        <c:ser>
          <c:idx val="0"/>
          <c:order val="0"/>
          <c:tx>
            <c:strRef>
              <c:f>'[1]4.8.3-Exp-p-fator 15-16'!$A$20:$G$20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8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5.907222222222222E-2"/>
                  <c:y val="0.100577380952380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68425161290322578"/>
                  <c:y val="-0.10669692460317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86,32%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7600179211469532E-2"/>
                  <c:y val="-2.909796626984125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3669354838709678E-2"/>
                  <c:y val="-1.29099702380952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('[1]4.8.3-Exp-p-fator 15-16'!$C$4:$C$5,'[1]4.8.3-Exp-p-fator 15-16'!$E$5,'[1]4.8.3-Exp-p-fator 15-16'!$F$5,'[1]4.8.3-Exp-p-fator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('[1]4.8.3-Exp-p-fator 15-16'!$C$33,'[1]4.8.3-Exp-p-fator 15-16'!$E$33:$F$33,'[1]4.8.3-Exp-p-fator 15-16'!$G$33)</c:f>
              <c:numCache>
                <c:formatCode>#,##0</c:formatCode>
                <c:ptCount val="4"/>
                <c:pt idx="0">
                  <c:v>7799327</c:v>
                </c:pt>
                <c:pt idx="1">
                  <c:v>352375606</c:v>
                </c:pt>
                <c:pt idx="2">
                  <c:v>59337306</c:v>
                </c:pt>
                <c:pt idx="3">
                  <c:v>1347669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28575</xdr:rowOff>
    </xdr:from>
    <xdr:to>
      <xdr:col>3</xdr:col>
      <xdr:colOff>955050</xdr:colOff>
      <xdr:row>54</xdr:row>
      <xdr:rowOff>174375</xdr:rowOff>
    </xdr:to>
    <xdr:graphicFrame macro="">
      <xdr:nvGraphicFramePr>
        <xdr:cNvPr id="2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37</xdr:row>
      <xdr:rowOff>28575</xdr:rowOff>
    </xdr:from>
    <xdr:to>
      <xdr:col>6</xdr:col>
      <xdr:colOff>1621800</xdr:colOff>
      <xdr:row>54</xdr:row>
      <xdr:rowOff>174375</xdr:rowOff>
    </xdr:to>
    <xdr:graphicFrame macro="">
      <xdr:nvGraphicFramePr>
        <xdr:cNvPr id="3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4">
          <cell r="C4" t="str">
            <v>Produtos básicos</v>
          </cell>
          <cell r="G4" t="str">
            <v xml:space="preserve">Operações Especiais </v>
          </cell>
        </row>
        <row r="5">
          <cell r="E5" t="str">
            <v>Semimanufaturados</v>
          </cell>
          <cell r="F5" t="str">
            <v>Manufaturados</v>
          </cell>
        </row>
        <row r="6">
          <cell r="A6">
            <v>2015</v>
          </cell>
        </row>
        <row r="19">
          <cell r="C19">
            <v>7408398</v>
          </cell>
          <cell r="E19">
            <v>432873792</v>
          </cell>
          <cell r="F19">
            <v>231740135</v>
          </cell>
          <cell r="G19">
            <v>227458</v>
          </cell>
        </row>
        <row r="20">
          <cell r="A20">
            <v>2016</v>
          </cell>
        </row>
        <row r="33">
          <cell r="C33">
            <v>7799327</v>
          </cell>
          <cell r="E33">
            <v>352375606</v>
          </cell>
          <cell r="F33">
            <v>59337306</v>
          </cell>
          <cell r="G33">
            <v>1347669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56"/>
  <sheetViews>
    <sheetView tabSelected="1" zoomScaleNormal="100" workbookViewId="0">
      <selection activeCell="I19" sqref="I19"/>
    </sheetView>
  </sheetViews>
  <sheetFormatPr defaultRowHeight="18" customHeight="1"/>
  <cols>
    <col min="1" max="1" width="18.28515625" style="3" customWidth="1"/>
    <col min="2" max="6" width="25" style="3" customWidth="1"/>
    <col min="7" max="7" width="25" style="4" customWidth="1"/>
    <col min="8" max="20" width="9.140625" style="1"/>
    <col min="21" max="16384" width="9.140625" style="3"/>
  </cols>
  <sheetData>
    <row r="1" spans="1:20" s="1" customFormat="1" ht="18" customHeight="1">
      <c r="A1" s="1" t="s">
        <v>0</v>
      </c>
      <c r="G1" s="2"/>
    </row>
    <row r="2" spans="1:20" ht="18" customHeight="1">
      <c r="A2" s="2"/>
    </row>
    <row r="3" spans="1:20" ht="21.95" customHeight="1">
      <c r="A3" s="5" t="s">
        <v>1</v>
      </c>
      <c r="B3" s="6" t="s">
        <v>2</v>
      </c>
      <c r="C3" s="6"/>
      <c r="D3" s="6"/>
      <c r="E3" s="6"/>
      <c r="F3" s="6"/>
      <c r="G3" s="7"/>
    </row>
    <row r="4" spans="1:20" s="12" customFormat="1" ht="21.95" customHeight="1">
      <c r="A4" s="8"/>
      <c r="B4" s="9" t="s">
        <v>3</v>
      </c>
      <c r="C4" s="9" t="s">
        <v>4</v>
      </c>
      <c r="D4" s="9" t="s">
        <v>5</v>
      </c>
      <c r="E4" s="9"/>
      <c r="F4" s="9"/>
      <c r="G4" s="10" t="s">
        <v>6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s="12" customFormat="1" ht="21.95" customHeight="1">
      <c r="A5" s="8"/>
      <c r="B5" s="9"/>
      <c r="C5" s="9"/>
      <c r="D5" s="13" t="s">
        <v>7</v>
      </c>
      <c r="E5" s="13" t="s">
        <v>8</v>
      </c>
      <c r="F5" s="13" t="s">
        <v>9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s="12" customFormat="1" ht="21.95" customHeight="1">
      <c r="A6" s="14">
        <v>2015</v>
      </c>
      <c r="B6" s="15"/>
      <c r="C6" s="15"/>
      <c r="D6" s="15"/>
      <c r="E6" s="15"/>
      <c r="F6" s="15"/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s="12" customFormat="1" ht="18" customHeight="1">
      <c r="A7" s="3" t="s">
        <v>10</v>
      </c>
      <c r="B7" s="17">
        <f>C7+D7+G7</f>
        <v>59734193</v>
      </c>
      <c r="C7" s="18">
        <v>5038929</v>
      </c>
      <c r="D7" s="17">
        <f>E7+F7</f>
        <v>54695264</v>
      </c>
      <c r="E7" s="18">
        <v>935492</v>
      </c>
      <c r="F7" s="18">
        <v>53759772</v>
      </c>
      <c r="G7" s="19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8" customHeight="1">
      <c r="A8" s="3" t="s">
        <v>11</v>
      </c>
      <c r="B8" s="17">
        <f t="shared" ref="B8:B18" si="0">C8+D8+G8</f>
        <v>52139572</v>
      </c>
      <c r="C8" s="18">
        <v>5220498</v>
      </c>
      <c r="D8" s="17">
        <f t="shared" ref="D8:D18" si="1">E8+F8</f>
        <v>46919074</v>
      </c>
      <c r="E8" s="18">
        <v>3512504</v>
      </c>
      <c r="F8" s="18">
        <v>43406570</v>
      </c>
      <c r="G8" s="19">
        <v>0</v>
      </c>
    </row>
    <row r="9" spans="1:20" ht="18" customHeight="1">
      <c r="A9" s="3" t="s">
        <v>12</v>
      </c>
      <c r="B9" s="17">
        <f t="shared" si="0"/>
        <v>67715506</v>
      </c>
      <c r="C9" s="18">
        <v>17025376</v>
      </c>
      <c r="D9" s="17">
        <f t="shared" si="1"/>
        <v>50690130</v>
      </c>
      <c r="E9" s="18">
        <v>883789</v>
      </c>
      <c r="F9" s="18">
        <v>49806341</v>
      </c>
      <c r="G9" s="19">
        <v>0</v>
      </c>
    </row>
    <row r="10" spans="1:20" ht="18" customHeight="1">
      <c r="A10" s="3" t="s">
        <v>13</v>
      </c>
      <c r="B10" s="17">
        <f t="shared" si="0"/>
        <v>36550627</v>
      </c>
      <c r="C10" s="18">
        <v>6199839</v>
      </c>
      <c r="D10" s="17">
        <f t="shared" si="1"/>
        <v>30350788</v>
      </c>
      <c r="E10" s="18">
        <v>2331955</v>
      </c>
      <c r="F10" s="18">
        <v>28018833</v>
      </c>
      <c r="G10" s="19">
        <v>0</v>
      </c>
    </row>
    <row r="11" spans="1:20" ht="18" customHeight="1">
      <c r="A11" s="3" t="s">
        <v>14</v>
      </c>
      <c r="B11" s="17">
        <f t="shared" si="0"/>
        <v>37689004</v>
      </c>
      <c r="C11" s="18">
        <v>3317253</v>
      </c>
      <c r="D11" s="17">
        <f t="shared" si="1"/>
        <v>34371751</v>
      </c>
      <c r="E11" s="18">
        <v>3004947</v>
      </c>
      <c r="F11" s="18">
        <v>31366804</v>
      </c>
      <c r="G11" s="19">
        <v>0</v>
      </c>
    </row>
    <row r="12" spans="1:20" ht="18" customHeight="1">
      <c r="A12" s="3" t="s">
        <v>15</v>
      </c>
      <c r="B12" s="17">
        <f t="shared" si="0"/>
        <v>43409954</v>
      </c>
      <c r="C12" s="18">
        <v>3516765</v>
      </c>
      <c r="D12" s="17">
        <f t="shared" si="1"/>
        <v>39893189</v>
      </c>
      <c r="E12" s="18">
        <v>250803</v>
      </c>
      <c r="F12" s="18">
        <v>39642386</v>
      </c>
      <c r="G12" s="19">
        <v>0</v>
      </c>
    </row>
    <row r="13" spans="1:20" ht="18" customHeight="1">
      <c r="A13" s="3" t="s">
        <v>16</v>
      </c>
      <c r="B13" s="17">
        <f t="shared" si="0"/>
        <v>38834341</v>
      </c>
      <c r="C13" s="18">
        <v>7311360</v>
      </c>
      <c r="D13" s="17">
        <f t="shared" si="1"/>
        <v>31522981</v>
      </c>
      <c r="E13" s="18">
        <v>2595984</v>
      </c>
      <c r="F13" s="18">
        <v>28926997</v>
      </c>
      <c r="G13" s="19">
        <v>0</v>
      </c>
    </row>
    <row r="14" spans="1:20" ht="18" customHeight="1">
      <c r="A14" s="3" t="s">
        <v>17</v>
      </c>
      <c r="B14" s="17">
        <f t="shared" si="0"/>
        <v>69958960</v>
      </c>
      <c r="C14" s="18">
        <v>6704640</v>
      </c>
      <c r="D14" s="17">
        <f t="shared" si="1"/>
        <v>63254320</v>
      </c>
      <c r="E14" s="18">
        <v>1040066</v>
      </c>
      <c r="F14" s="18">
        <v>62214254</v>
      </c>
      <c r="G14" s="19">
        <v>0</v>
      </c>
    </row>
    <row r="15" spans="1:20" ht="18" customHeight="1">
      <c r="A15" s="3" t="s">
        <v>18</v>
      </c>
      <c r="B15" s="17">
        <f t="shared" si="0"/>
        <v>40105968</v>
      </c>
      <c r="C15" s="18">
        <v>9066382</v>
      </c>
      <c r="D15" s="17">
        <f t="shared" si="1"/>
        <v>31039586</v>
      </c>
      <c r="E15" s="18">
        <v>902861</v>
      </c>
      <c r="F15" s="18">
        <v>30136725</v>
      </c>
      <c r="G15" s="19">
        <v>0</v>
      </c>
    </row>
    <row r="16" spans="1:20" ht="18" customHeight="1">
      <c r="A16" s="3" t="s">
        <v>19</v>
      </c>
      <c r="B16" s="17">
        <f t="shared" si="0"/>
        <v>28104803</v>
      </c>
      <c r="C16" s="18">
        <v>5080667</v>
      </c>
      <c r="D16" s="17">
        <f t="shared" si="1"/>
        <v>23024136</v>
      </c>
      <c r="E16" s="18">
        <v>297290</v>
      </c>
      <c r="F16" s="18">
        <v>22726846</v>
      </c>
      <c r="G16" s="19">
        <v>0</v>
      </c>
    </row>
    <row r="17" spans="1:20" ht="18" customHeight="1">
      <c r="A17" s="3" t="s">
        <v>20</v>
      </c>
      <c r="B17" s="17">
        <f t="shared" si="0"/>
        <v>37841997</v>
      </c>
      <c r="C17" s="18">
        <v>13246132</v>
      </c>
      <c r="D17" s="17">
        <f t="shared" si="1"/>
        <v>24595865</v>
      </c>
      <c r="E17" s="18">
        <v>530319</v>
      </c>
      <c r="F17" s="18">
        <v>24065546</v>
      </c>
      <c r="G17" s="19">
        <v>0</v>
      </c>
    </row>
    <row r="18" spans="1:20" ht="18" customHeight="1">
      <c r="A18" s="3" t="s">
        <v>21</v>
      </c>
      <c r="B18" s="17">
        <f t="shared" si="0"/>
        <v>108806270</v>
      </c>
      <c r="C18" s="18">
        <v>27545521</v>
      </c>
      <c r="D18" s="17">
        <f t="shared" si="1"/>
        <v>81260749</v>
      </c>
      <c r="E18" s="18">
        <v>290480</v>
      </c>
      <c r="F18" s="18">
        <v>80970269</v>
      </c>
      <c r="G18" s="19">
        <v>0</v>
      </c>
    </row>
    <row r="19" spans="1:20" ht="21.95" customHeight="1">
      <c r="A19" s="20" t="s">
        <v>7</v>
      </c>
      <c r="B19" s="21">
        <f t="shared" ref="B19:G19" si="2">SUM(B7:B18)</f>
        <v>620891195</v>
      </c>
      <c r="C19" s="21">
        <f t="shared" si="2"/>
        <v>109273362</v>
      </c>
      <c r="D19" s="21">
        <f t="shared" si="2"/>
        <v>511617833</v>
      </c>
      <c r="E19" s="21">
        <f t="shared" si="2"/>
        <v>16576490</v>
      </c>
      <c r="F19" s="21">
        <f t="shared" si="2"/>
        <v>495041343</v>
      </c>
      <c r="G19" s="22">
        <f t="shared" si="2"/>
        <v>0</v>
      </c>
    </row>
    <row r="20" spans="1:20" s="12" customFormat="1" ht="21.95" customHeight="1">
      <c r="A20" s="14">
        <v>2016</v>
      </c>
      <c r="B20" s="15"/>
      <c r="C20" s="15"/>
      <c r="D20" s="15"/>
      <c r="E20" s="15"/>
      <c r="F20" s="15"/>
      <c r="G20" s="1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s="12" customFormat="1" ht="18" customHeight="1">
      <c r="A21" s="3" t="s">
        <v>10</v>
      </c>
      <c r="B21" s="17">
        <f>C21+D21+G21</f>
        <v>29906008</v>
      </c>
      <c r="C21" s="18">
        <v>11275501</v>
      </c>
      <c r="D21" s="17">
        <f>E21+F21</f>
        <v>18630507</v>
      </c>
      <c r="E21" s="18">
        <v>1366616</v>
      </c>
      <c r="F21" s="18">
        <v>17263891</v>
      </c>
      <c r="G21" s="19"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8" customHeight="1">
      <c r="A22" s="3" t="s">
        <v>11</v>
      </c>
      <c r="B22" s="17">
        <f t="shared" ref="B22:B32" si="3">C22+D22+G22</f>
        <v>50802728</v>
      </c>
      <c r="C22" s="18">
        <v>25277765</v>
      </c>
      <c r="D22" s="17">
        <f t="shared" ref="D22:D32" si="4">E22+F22</f>
        <v>25524963</v>
      </c>
      <c r="E22" s="18">
        <v>177149</v>
      </c>
      <c r="F22" s="18">
        <v>25347814</v>
      </c>
      <c r="G22" s="19">
        <v>0</v>
      </c>
    </row>
    <row r="23" spans="1:20" ht="18" customHeight="1">
      <c r="A23" s="3" t="s">
        <v>12</v>
      </c>
      <c r="B23" s="17">
        <f t="shared" si="3"/>
        <v>74818861</v>
      </c>
      <c r="C23" s="18">
        <v>49941654</v>
      </c>
      <c r="D23" s="17">
        <f t="shared" si="4"/>
        <v>24877207</v>
      </c>
      <c r="E23" s="18">
        <v>1278478</v>
      </c>
      <c r="F23" s="18">
        <v>23598729</v>
      </c>
      <c r="G23" s="19">
        <v>0</v>
      </c>
    </row>
    <row r="24" spans="1:20" ht="18" customHeight="1">
      <c r="A24" s="3" t="s">
        <v>13</v>
      </c>
      <c r="B24" s="17">
        <f t="shared" si="3"/>
        <v>41923828</v>
      </c>
      <c r="C24" s="18">
        <v>25294427</v>
      </c>
      <c r="D24" s="17">
        <f t="shared" si="4"/>
        <v>16629401</v>
      </c>
      <c r="E24" s="18">
        <v>76218</v>
      </c>
      <c r="F24" s="18">
        <v>16553183</v>
      </c>
      <c r="G24" s="19">
        <v>0</v>
      </c>
    </row>
    <row r="25" spans="1:20" ht="18" customHeight="1">
      <c r="A25" s="3" t="s">
        <v>14</v>
      </c>
      <c r="B25" s="17">
        <f t="shared" si="3"/>
        <v>32101853</v>
      </c>
      <c r="C25" s="18">
        <v>7265942</v>
      </c>
      <c r="D25" s="17">
        <f t="shared" si="4"/>
        <v>24835911</v>
      </c>
      <c r="E25" s="18">
        <v>1237312</v>
      </c>
      <c r="F25" s="18">
        <v>23598599</v>
      </c>
      <c r="G25" s="19">
        <v>0</v>
      </c>
    </row>
    <row r="26" spans="1:20" ht="18" customHeight="1">
      <c r="A26" s="3" t="s">
        <v>15</v>
      </c>
      <c r="B26" s="17">
        <f t="shared" si="3"/>
        <v>39156365</v>
      </c>
      <c r="C26" s="18">
        <v>7809076</v>
      </c>
      <c r="D26" s="17">
        <f t="shared" si="4"/>
        <v>31347289</v>
      </c>
      <c r="E26" s="18">
        <v>316700</v>
      </c>
      <c r="F26" s="18">
        <v>31030589</v>
      </c>
      <c r="G26" s="19">
        <v>0</v>
      </c>
    </row>
    <row r="27" spans="1:20" ht="18" customHeight="1">
      <c r="A27" s="3" t="s">
        <v>16</v>
      </c>
      <c r="B27" s="17">
        <f t="shared" si="3"/>
        <v>54040271</v>
      </c>
      <c r="C27" s="18">
        <v>27417273</v>
      </c>
      <c r="D27" s="17">
        <f t="shared" si="4"/>
        <v>26622998</v>
      </c>
      <c r="E27" s="18">
        <v>256843</v>
      </c>
      <c r="F27" s="18">
        <v>26366155</v>
      </c>
      <c r="G27" s="19">
        <v>0</v>
      </c>
    </row>
    <row r="28" spans="1:20" ht="18" customHeight="1">
      <c r="A28" s="3" t="s">
        <v>17</v>
      </c>
      <c r="B28" s="17">
        <f t="shared" si="3"/>
        <v>44849557</v>
      </c>
      <c r="C28" s="18">
        <v>17569304</v>
      </c>
      <c r="D28" s="17">
        <f t="shared" si="4"/>
        <v>27280253</v>
      </c>
      <c r="E28" s="18">
        <v>1680294</v>
      </c>
      <c r="F28" s="18">
        <v>25599959</v>
      </c>
      <c r="G28" s="19">
        <v>0</v>
      </c>
    </row>
    <row r="29" spans="1:20" ht="18" customHeight="1">
      <c r="A29" s="3" t="s">
        <v>18</v>
      </c>
      <c r="B29" s="17">
        <f t="shared" si="3"/>
        <v>43759702</v>
      </c>
      <c r="C29" s="18">
        <v>9930580</v>
      </c>
      <c r="D29" s="17">
        <f t="shared" si="4"/>
        <v>33829122</v>
      </c>
      <c r="E29" s="18">
        <v>585115</v>
      </c>
      <c r="F29" s="18">
        <v>33244007</v>
      </c>
      <c r="G29" s="19">
        <v>0</v>
      </c>
    </row>
    <row r="30" spans="1:20" ht="18" customHeight="1">
      <c r="A30" s="3" t="s">
        <v>19</v>
      </c>
      <c r="B30" s="17">
        <f t="shared" si="3"/>
        <v>52618250</v>
      </c>
      <c r="C30" s="18">
        <v>3265765</v>
      </c>
      <c r="D30" s="17">
        <f t="shared" si="4"/>
        <v>49352485</v>
      </c>
      <c r="E30" s="18">
        <v>583986</v>
      </c>
      <c r="F30" s="18">
        <v>48768499</v>
      </c>
      <c r="G30" s="19">
        <v>0</v>
      </c>
    </row>
    <row r="31" spans="1:20" ht="18" customHeight="1">
      <c r="A31" s="3" t="s">
        <v>20</v>
      </c>
      <c r="B31" s="17">
        <f t="shared" si="3"/>
        <v>66898915</v>
      </c>
      <c r="C31" s="18">
        <v>11408868</v>
      </c>
      <c r="D31" s="17">
        <f t="shared" si="4"/>
        <v>55490047</v>
      </c>
      <c r="E31" s="18">
        <v>474746</v>
      </c>
      <c r="F31" s="18">
        <v>55015301</v>
      </c>
      <c r="G31" s="19">
        <v>0</v>
      </c>
    </row>
    <row r="32" spans="1:20" ht="18" customHeight="1">
      <c r="A32" s="3" t="s">
        <v>21</v>
      </c>
      <c r="B32" s="17">
        <f t="shared" si="3"/>
        <v>81142248</v>
      </c>
      <c r="C32" s="18">
        <v>6884062</v>
      </c>
      <c r="D32" s="17">
        <f t="shared" si="4"/>
        <v>74258186</v>
      </c>
      <c r="E32" s="18">
        <v>1851087</v>
      </c>
      <c r="F32" s="18">
        <v>72407099</v>
      </c>
      <c r="G32" s="19">
        <v>0</v>
      </c>
    </row>
    <row r="33" spans="1:20" ht="21.95" customHeight="1">
      <c r="A33" s="23" t="s">
        <v>7</v>
      </c>
      <c r="B33" s="24">
        <f t="shared" ref="B33:G33" si="5">SUM(B21:B32)</f>
        <v>612018586</v>
      </c>
      <c r="C33" s="24">
        <f t="shared" si="5"/>
        <v>203340217</v>
      </c>
      <c r="D33" s="24">
        <f t="shared" si="5"/>
        <v>408678369</v>
      </c>
      <c r="E33" s="24">
        <f t="shared" si="5"/>
        <v>9884544</v>
      </c>
      <c r="F33" s="24">
        <f t="shared" si="5"/>
        <v>398793825</v>
      </c>
      <c r="G33" s="25">
        <f t="shared" si="5"/>
        <v>0</v>
      </c>
    </row>
    <row r="34" spans="1:20" s="12" customFormat="1" ht="18" customHeight="1">
      <c r="A34" s="26" t="s">
        <v>22</v>
      </c>
      <c r="B34" s="3"/>
      <c r="C34" s="3"/>
      <c r="D34" s="3"/>
      <c r="E34" s="3"/>
      <c r="F34" s="4"/>
      <c r="G34" s="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s="12" customFormat="1" ht="18" customHeight="1">
      <c r="A35" s="3"/>
      <c r="B35" s="3"/>
      <c r="C35" s="3"/>
      <c r="D35" s="3"/>
      <c r="E35" s="3"/>
      <c r="F35" s="4"/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s="12" customFormat="1" ht="18" customHeight="1">
      <c r="A36" s="3"/>
      <c r="B36" s="3"/>
      <c r="C36" s="3"/>
      <c r="D36" s="3"/>
      <c r="E36" s="3"/>
      <c r="F36" s="4"/>
      <c r="G36" s="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8" customHeight="1">
      <c r="A37" s="27" t="s">
        <v>23</v>
      </c>
      <c r="B37" s="27"/>
      <c r="C37" s="27"/>
      <c r="D37" s="27"/>
      <c r="E37" s="27"/>
      <c r="F37" s="27"/>
      <c r="G37" s="27"/>
    </row>
    <row r="43" spans="1:20" ht="18" customHeight="1">
      <c r="C43" s="28"/>
      <c r="D43" s="29"/>
      <c r="E43" s="30"/>
      <c r="F43" s="29" t="s">
        <v>6</v>
      </c>
    </row>
    <row r="54" spans="1:20" s="12" customFormat="1" ht="18" customHeight="1">
      <c r="B54" s="3"/>
      <c r="C54" s="3"/>
      <c r="D54" s="3"/>
      <c r="E54" s="3"/>
      <c r="F54" s="3"/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6" spans="1:20" ht="18" customHeight="1">
      <c r="A56" s="31" t="s">
        <v>24</v>
      </c>
      <c r="B56" s="31"/>
      <c r="C56" s="31"/>
      <c r="D56" s="31"/>
      <c r="E56" s="31"/>
      <c r="F56" s="31"/>
      <c r="G56" s="31"/>
    </row>
  </sheetData>
  <mergeCells count="10">
    <mergeCell ref="A6:G6"/>
    <mergeCell ref="A20:G20"/>
    <mergeCell ref="A37:G37"/>
    <mergeCell ref="A56:G56"/>
    <mergeCell ref="A3:A5"/>
    <mergeCell ref="B3:G3"/>
    <mergeCell ref="B4:B5"/>
    <mergeCell ref="C4:C5"/>
    <mergeCell ref="D4:F4"/>
    <mergeCell ref="G4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4.8.4-Imp p-fator15-16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2017-06-28T15:47:28Z</dcterms:created>
  <dcterms:modified xsi:type="dcterms:W3CDTF">2017-06-28T15:47:41Z</dcterms:modified>
</cp:coreProperties>
</file>