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215" firstSheet="4" activeTab="7"/>
  </bookViews>
  <sheets>
    <sheet name="ALIMENTAR UNA TABLA SQL" sheetId="2" r:id="rId1"/>
    <sheet name="borrar fila" sheetId="3" r:id="rId2"/>
    <sheet name="CONTROLLER-VICTIMA" sheetId="4" r:id="rId3"/>
    <sheet name="TABLA-SQL-VICTIMA" sheetId="1" r:id="rId4"/>
    <sheet name="TABLA-NECESIDADES" sheetId="9" r:id="rId5"/>
    <sheet name="TABLA-PROGRAMAS" sheetId="10" r:id="rId6"/>
    <sheet name="TABLA-DISCAPACIDADES" sheetId="11" r:id="rId7"/>
    <sheet name="TABLA-LIMITACIONES" sheetId="12" r:id="rId8"/>
  </sheets>
  <calcPr calcId="125725"/>
</workbook>
</file>

<file path=xl/calcChain.xml><?xml version="1.0" encoding="utf-8"?>
<calcChain xmlns="http://schemas.openxmlformats.org/spreadsheetml/2006/main">
  <c r="A2" i="11"/>
  <c r="A2" i="12"/>
  <c r="A2" i="10"/>
  <c r="A3" i="9"/>
  <c r="D3"/>
  <c r="D4"/>
  <c r="D5"/>
  <c r="D6"/>
  <c r="D7"/>
  <c r="D8"/>
  <c r="D9"/>
  <c r="D2"/>
  <c r="D38" i="12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38" i="11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38" i="10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38" i="9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E70" i="4"/>
  <c r="E63"/>
  <c r="E64"/>
  <c r="E65"/>
  <c r="E66"/>
  <c r="E67"/>
  <c r="E58"/>
  <c r="E59"/>
  <c r="E60"/>
  <c r="E61"/>
  <c r="E6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12"/>
  <c r="E8"/>
  <c r="E6"/>
  <c r="E5"/>
  <c r="E45"/>
  <c r="E47"/>
  <c r="E48"/>
  <c r="E49"/>
  <c r="E50"/>
  <c r="E51"/>
  <c r="E52"/>
  <c r="E53"/>
  <c r="E54"/>
  <c r="E55"/>
  <c r="E56"/>
  <c r="E57"/>
  <c r="D38" i="2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3" i="1"/>
</calcChain>
</file>

<file path=xl/sharedStrings.xml><?xml version="1.0" encoding="utf-8"?>
<sst xmlns="http://schemas.openxmlformats.org/spreadsheetml/2006/main" count="196" uniqueCount="111">
  <si>
    <t>nombre_referencia</t>
  </si>
  <si>
    <t>varchar(255)</t>
  </si>
  <si>
    <t>delitos</t>
  </si>
  <si>
    <t>int</t>
  </si>
  <si>
    <t>descripcion_caso</t>
  </si>
  <si>
    <t>fecha_ingreso</t>
  </si>
  <si>
    <t>datetime</t>
  </si>
  <si>
    <t>modalidad_ingreso</t>
  </si>
  <si>
    <t>cavaj</t>
  </si>
  <si>
    <t>fiscalia_juzgado</t>
  </si>
  <si>
    <t>causa_id_judicial</t>
  </si>
  <si>
    <t>comisaria</t>
  </si>
  <si>
    <t>denuncias_previas</t>
  </si>
  <si>
    <t>departamento_judicial</t>
  </si>
  <si>
    <t>estado</t>
  </si>
  <si>
    <t>NOMBRE DE LA TABLA</t>
  </si>
  <si>
    <t>DATOS</t>
  </si>
  <si>
    <t>coloco sólo los datos ya que el id indiqué que es AUTOINCREMENT</t>
  </si>
  <si>
    <t>INSERT INTO cavajs(nombre) VALUES("Dolores");</t>
  </si>
  <si>
    <t>instituciones</t>
  </si>
  <si>
    <t xml:space="preserve"> </t>
  </si>
  <si>
    <t>BORRAR FILA</t>
  </si>
  <si>
    <t>DELETE FROM tabla</t>
  </si>
  <si>
    <t>WHERE id=#;</t>
  </si>
  <si>
    <t>BORRAR TODO EL CONTENIDO DE LA TABLA DESDE UN ID A OTRO</t>
  </si>
  <si>
    <t>WHERE id BETWEEN 1 AND 36;</t>
  </si>
  <si>
    <t>MODEL</t>
  </si>
  <si>
    <t>victima</t>
  </si>
  <si>
    <t>NOMBRE DE TABLA(en plural):</t>
  </si>
  <si>
    <t>NOMBRE(name en HTML)</t>
  </si>
  <si>
    <t>TIPO DE DATO EN SQL</t>
  </si>
  <si>
    <t>NOMBRE DE LA VARIABLE(minuscula)</t>
  </si>
  <si>
    <t>$reglas = [</t>
  </si>
  <si>
    <t>"</t>
  </si>
  <si>
    <t>required|srting</t>
  </si>
  <si>
    <t>mensajes=["string"=&gt;"El campo :attribute debe ser un texto","integer"=&gt;"El campo :attribute debe ser un número entero",</t>
  </si>
  <si>
    <t>date=&gt;"El campo :attribute debe ser una fecha","unique"=&gt;"El campo :attribute está repetido","required"=&gt;"Complete el campo :attribute "];</t>
  </si>
  <si>
    <t>$this-&gt;validate($form,$reglas,$mensajes);</t>
  </si>
  <si>
    <t>1-NOMBRE(name en HTML=colimnas SQL)</t>
  </si>
  <si>
    <t>&lt;?php</t>
  </si>
  <si>
    <t>namespace App\Http\Controllers;</t>
  </si>
  <si>
    <t>use Illuminate\Http\Request;</t>
  </si>
  <si>
    <t>{</t>
  </si>
  <si>
    <t>agregar</t>
  </si>
  <si>
    <t>2- NOMBRE DEL METODO</t>
  </si>
  <si>
    <t>3-TIPO DE DATO EN LAS REGLAS</t>
  </si>
  <si>
    <t>5- VISTA A REDIRIGIR</t>
  </si>
  <si>
    <t>4-NOMBRE DEL MODELO(Comienza en mayuscula)</t>
  </si>
  <si>
    <t>victima_nombre_y_apellido</t>
  </si>
  <si>
    <t>victima_fecha_nacimiento</t>
  </si>
  <si>
    <t>victima_edad</t>
  </si>
  <si>
    <t>victima_tipo_documento_otro</t>
  </si>
  <si>
    <t>condiciones_de_trabajo</t>
  </si>
  <si>
    <t>victima_numero_documento</t>
  </si>
  <si>
    <t>necesidades_socioeconomicas_insatisfechas_otro</t>
  </si>
  <si>
    <t>programa_subsidio</t>
  </si>
  <si>
    <t>programa[]</t>
  </si>
  <si>
    <t>clase Programa</t>
  </si>
  <si>
    <t>programa_subsidio_otro</t>
  </si>
  <si>
    <t>discapacidad[]</t>
  </si>
  <si>
    <t>Clase Discapacidad</t>
  </si>
  <si>
    <t>tipo_lesion</t>
  </si>
  <si>
    <t>limitacion[]</t>
  </si>
  <si>
    <t>limitacion_otro</t>
  </si>
  <si>
    <t>genero</t>
  </si>
  <si>
    <t>franjaetaria</t>
  </si>
  <si>
    <t>tienedoc</t>
  </si>
  <si>
    <t>tipodocumento</t>
  </si>
  <si>
    <t>residenciaprecaria</t>
  </si>
  <si>
    <t>niveleducativo</t>
  </si>
  <si>
    <t>necesidades[]</t>
  </si>
  <si>
    <t>embarazorelevamiento</t>
  </si>
  <si>
    <t>tienelesion</t>
  </si>
  <si>
    <t>tipo_enfermedad_cronica</t>
  </si>
  <si>
    <t>necesidades_socioeconomicas_insatisfechas</t>
  </si>
  <si>
    <t>enfermedadcronica</t>
  </si>
  <si>
    <t>tipo_documento_otro</t>
  </si>
  <si>
    <t>Clase Limitacion</t>
  </si>
  <si>
    <t>required|string</t>
  </si>
  <si>
    <t>required|integer</t>
  </si>
  <si>
    <t>required</t>
  </si>
  <si>
    <t>Victima</t>
  </si>
  <si>
    <t>agregarConvivienteC</t>
  </si>
  <si>
    <t>}</t>
  </si>
  <si>
    <t>victimas</t>
  </si>
  <si>
    <t>clase Necesidad</t>
  </si>
  <si>
    <t>necesidades</t>
  </si>
  <si>
    <t>Vivienda</t>
  </si>
  <si>
    <t>Alimentos</t>
  </si>
  <si>
    <t>Capacidad Económica</t>
  </si>
  <si>
    <t>Salud</t>
  </si>
  <si>
    <t>Vestimenta</t>
  </si>
  <si>
    <t>Educación</t>
  </si>
  <si>
    <t>Trabajo</t>
  </si>
  <si>
    <t>Otro</t>
  </si>
  <si>
    <t>programas</t>
  </si>
  <si>
    <t>discapacidades</t>
  </si>
  <si>
    <t>limitaciones</t>
  </si>
  <si>
    <t>Jubilación</t>
  </si>
  <si>
    <t>Asignación Universal por Hijo</t>
  </si>
  <si>
    <t>PROGRESAR</t>
  </si>
  <si>
    <t>Pensión</t>
  </si>
  <si>
    <t>Físico/Motriz</t>
  </si>
  <si>
    <t>Intelectual/Adaptativo</t>
  </si>
  <si>
    <t>Psíquica</t>
  </si>
  <si>
    <t>Sensorial</t>
  </si>
  <si>
    <t>No</t>
  </si>
  <si>
    <t>Se desconoce</t>
  </si>
  <si>
    <t>Analfabetismo</t>
  </si>
  <si>
    <t>Discapacidad</t>
  </si>
  <si>
    <t>Idioma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</si>
</sst>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2" borderId="0" xfId="0" applyFill="1"/>
    <xf numFmtId="0" fontId="3" fillId="2" borderId="0" xfId="1" applyFill="1" applyAlignment="1" applyProtection="1"/>
    <xf numFmtId="0" fontId="0" fillId="4" borderId="0" xfId="0" applyFill="1"/>
    <xf numFmtId="0" fontId="4" fillId="0" borderId="0" xfId="0" applyFont="1" applyFill="1"/>
    <xf numFmtId="0" fontId="0" fillId="0" borderId="0" xfId="0" applyAlignment="1"/>
    <xf numFmtId="0" fontId="0" fillId="5" borderId="0" xfId="0" applyFill="1"/>
    <xf numFmtId="0" fontId="2" fillId="6" borderId="0" xfId="0" applyFont="1" applyFill="1"/>
    <xf numFmtId="0" fontId="2" fillId="5" borderId="0" xfId="0" applyFont="1" applyFill="1"/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opLeftCell="B1" workbookViewId="0">
      <selection activeCell="C2" sqref="C2:C13"/>
    </sheetView>
  </sheetViews>
  <sheetFormatPr defaultRowHeight="15"/>
  <cols>
    <col min="1" max="1" width="53.5703125" bestFit="1" customWidth="1"/>
    <col min="2" max="2" width="53.5703125" customWidth="1"/>
    <col min="3" max="3" width="36.140625" bestFit="1" customWidth="1"/>
  </cols>
  <sheetData>
    <row r="1" spans="1:13">
      <c r="B1" t="s">
        <v>15</v>
      </c>
      <c r="C1" t="s">
        <v>16</v>
      </c>
      <c r="D1" s="8" t="s">
        <v>17</v>
      </c>
      <c r="E1" s="8"/>
      <c r="F1" s="8"/>
      <c r="G1" s="8"/>
      <c r="H1" s="8"/>
      <c r="I1" s="8"/>
      <c r="J1" s="8"/>
    </row>
    <row r="2" spans="1:13">
      <c r="A2" t="s">
        <v>18</v>
      </c>
      <c r="B2" s="1" t="s">
        <v>19</v>
      </c>
      <c r="C2" s="1" t="s">
        <v>0</v>
      </c>
      <c r="D2" s="2" t="str">
        <f>CONCATENATE("INSERT INTO ",$B$2,"(nombre) VALUES(""",C2,""");")</f>
        <v>INSERT INTO instituciones(nombre) VALUES("nombre_referencia");</v>
      </c>
      <c r="E2" s="2"/>
      <c r="F2" s="2"/>
      <c r="G2" s="2"/>
      <c r="H2" s="2"/>
      <c r="I2" s="2"/>
      <c r="J2" s="2"/>
    </row>
    <row r="3" spans="1:13">
      <c r="C3" s="1" t="s">
        <v>2</v>
      </c>
      <c r="D3" s="2" t="str">
        <f t="shared" ref="D3:D36" si="0">CONCATENATE("INSERT INTO ",$B$2,"(nombre) VALUES(""",C3,""");")</f>
        <v>INSERT INTO instituciones(nombre) VALUES("delitos");</v>
      </c>
      <c r="E3" s="2"/>
      <c r="F3" s="2"/>
      <c r="G3" s="2"/>
      <c r="H3" s="2"/>
      <c r="I3" s="2"/>
      <c r="J3" s="2"/>
    </row>
    <row r="4" spans="1:13">
      <c r="C4" s="1" t="s">
        <v>4</v>
      </c>
      <c r="D4" s="2" t="str">
        <f t="shared" si="0"/>
        <v>INSERT INTO instituciones(nombre) VALUES("descripcion_caso");</v>
      </c>
      <c r="E4" s="2"/>
      <c r="F4" s="2"/>
      <c r="G4" s="2"/>
      <c r="H4" s="2"/>
      <c r="I4" s="2"/>
      <c r="J4" s="2"/>
    </row>
    <row r="5" spans="1:13">
      <c r="C5" s="1" t="s">
        <v>5</v>
      </c>
      <c r="D5" s="2" t="str">
        <f t="shared" si="0"/>
        <v>INSERT INTO instituciones(nombre) VALUES("fecha_ingreso");</v>
      </c>
      <c r="E5" s="2"/>
      <c r="F5" s="2"/>
      <c r="G5" s="2"/>
      <c r="H5" s="2"/>
      <c r="I5" s="2"/>
      <c r="J5" s="2"/>
    </row>
    <row r="6" spans="1:13">
      <c r="C6" s="1" t="s">
        <v>7</v>
      </c>
      <c r="D6" s="2" t="str">
        <f t="shared" si="0"/>
        <v>INSERT INTO instituciones(nombre) VALUES("modalidad_ingreso");</v>
      </c>
      <c r="E6" s="2"/>
      <c r="F6" s="2"/>
      <c r="G6" s="2"/>
      <c r="H6" s="2"/>
      <c r="I6" s="2"/>
      <c r="J6" s="2"/>
    </row>
    <row r="7" spans="1:13">
      <c r="C7" s="1" t="s">
        <v>8</v>
      </c>
      <c r="D7" s="2" t="str">
        <f t="shared" si="0"/>
        <v>INSERT INTO instituciones(nombre) VALUES("cavaj");</v>
      </c>
      <c r="E7" s="2"/>
      <c r="F7" s="2"/>
      <c r="G7" s="2"/>
      <c r="H7" s="2"/>
      <c r="I7" s="2"/>
      <c r="J7" s="2"/>
      <c r="M7" t="s">
        <v>20</v>
      </c>
    </row>
    <row r="8" spans="1:13">
      <c r="C8" s="1" t="s">
        <v>9</v>
      </c>
      <c r="D8" s="2" t="str">
        <f t="shared" si="0"/>
        <v>INSERT INTO instituciones(nombre) VALUES("fiscalia_juzgado");</v>
      </c>
      <c r="E8" s="2"/>
      <c r="F8" s="2"/>
      <c r="G8" s="2"/>
      <c r="H8" s="2"/>
      <c r="I8" s="2"/>
      <c r="J8" s="2"/>
    </row>
    <row r="9" spans="1:13">
      <c r="C9" s="1" t="s">
        <v>10</v>
      </c>
      <c r="D9" s="2" t="str">
        <f t="shared" si="0"/>
        <v>INSERT INTO instituciones(nombre) VALUES("causa_id_judicial");</v>
      </c>
      <c r="E9" s="2"/>
      <c r="F9" s="2"/>
      <c r="G9" s="2"/>
      <c r="H9" s="2"/>
      <c r="I9" s="2"/>
      <c r="J9" s="2"/>
    </row>
    <row r="10" spans="1:13">
      <c r="C10" s="1" t="s">
        <v>11</v>
      </c>
      <c r="D10" s="2" t="str">
        <f t="shared" si="0"/>
        <v>INSERT INTO instituciones(nombre) VALUES("comisaria");</v>
      </c>
      <c r="E10" s="2"/>
      <c r="F10" s="2"/>
      <c r="G10" s="2"/>
      <c r="H10" s="2"/>
      <c r="I10" s="2"/>
      <c r="J10" s="2"/>
    </row>
    <row r="11" spans="1:13">
      <c r="C11" s="1" t="s">
        <v>12</v>
      </c>
      <c r="D11" s="2" t="str">
        <f t="shared" si="0"/>
        <v>INSERT INTO instituciones(nombre) VALUES("denuncias_previas");</v>
      </c>
      <c r="E11" s="2"/>
      <c r="F11" s="2"/>
      <c r="G11" s="2"/>
      <c r="H11" s="2"/>
      <c r="I11" s="2"/>
      <c r="J11" s="2"/>
    </row>
    <row r="12" spans="1:13">
      <c r="C12" s="1" t="s">
        <v>13</v>
      </c>
      <c r="D12" s="2" t="str">
        <f t="shared" si="0"/>
        <v>INSERT INTO instituciones(nombre) VALUES("departamento_judicial");</v>
      </c>
      <c r="E12" s="2"/>
      <c r="F12" s="2"/>
      <c r="G12" s="2"/>
      <c r="H12" s="2"/>
      <c r="I12" s="2"/>
      <c r="J12" s="2"/>
    </row>
    <row r="13" spans="1:13">
      <c r="C13" s="1" t="s">
        <v>14</v>
      </c>
      <c r="D13" s="2" t="str">
        <f t="shared" si="0"/>
        <v>INSERT INTO instituciones(nombre) VALUES("estado");</v>
      </c>
      <c r="E13" s="2"/>
      <c r="F13" s="2"/>
      <c r="G13" s="2"/>
      <c r="H13" s="2"/>
      <c r="I13" s="2"/>
      <c r="J13" s="2"/>
    </row>
    <row r="14" spans="1:13">
      <c r="D14" t="str">
        <f t="shared" si="0"/>
        <v>INSERT INTO instituciones(nombre) VALUES("");</v>
      </c>
    </row>
    <row r="15" spans="1:13">
      <c r="D15" t="str">
        <f t="shared" si="0"/>
        <v>INSERT INTO instituciones(nombre) VALUES("");</v>
      </c>
    </row>
    <row r="16" spans="1:13">
      <c r="D16" t="str">
        <f t="shared" si="0"/>
        <v>INSERT INTO instituciones(nombre) VALUES("");</v>
      </c>
    </row>
    <row r="17" spans="4:4">
      <c r="D17" t="str">
        <f t="shared" si="0"/>
        <v>INSERT INTO instituciones(nombre) VALUES("");</v>
      </c>
    </row>
    <row r="18" spans="4:4">
      <c r="D18" t="str">
        <f t="shared" si="0"/>
        <v>INSERT INTO instituciones(nombre) VALUES("");</v>
      </c>
    </row>
    <row r="19" spans="4:4">
      <c r="D19" t="str">
        <f t="shared" si="0"/>
        <v>INSERT INTO instituciones(nombre) VALUES("");</v>
      </c>
    </row>
    <row r="20" spans="4:4">
      <c r="D20" t="str">
        <f t="shared" si="0"/>
        <v>INSERT INTO instituciones(nombre) VALUES("");</v>
      </c>
    </row>
    <row r="21" spans="4:4">
      <c r="D21" t="str">
        <f t="shared" si="0"/>
        <v>INSERT INTO instituciones(nombre) VALUES("");</v>
      </c>
    </row>
    <row r="22" spans="4:4">
      <c r="D22" t="str">
        <f t="shared" si="0"/>
        <v>INSERT INTO instituciones(nombre) VALUES("");</v>
      </c>
    </row>
    <row r="23" spans="4:4">
      <c r="D23" t="str">
        <f t="shared" si="0"/>
        <v>INSERT INTO instituciones(nombre) VALUES("");</v>
      </c>
    </row>
    <row r="24" spans="4:4">
      <c r="D24" t="str">
        <f t="shared" si="0"/>
        <v>INSERT INTO instituciones(nombre) VALUES("");</v>
      </c>
    </row>
    <row r="25" spans="4:4">
      <c r="D25" t="str">
        <f t="shared" si="0"/>
        <v>INSERT INTO instituciones(nombre) VALUES("");</v>
      </c>
    </row>
    <row r="26" spans="4:4">
      <c r="D26" t="str">
        <f t="shared" si="0"/>
        <v>INSERT INTO instituciones(nombre) VALUES("");</v>
      </c>
    </row>
    <row r="27" spans="4:4">
      <c r="D27" t="str">
        <f t="shared" si="0"/>
        <v>INSERT INTO instituciones(nombre) VALUES("");</v>
      </c>
    </row>
    <row r="28" spans="4:4">
      <c r="D28" t="str">
        <f t="shared" si="0"/>
        <v>INSERT INTO instituciones(nombre) VALUES("");</v>
      </c>
    </row>
    <row r="29" spans="4:4">
      <c r="D29" t="str">
        <f t="shared" si="0"/>
        <v>INSERT INTO instituciones(nombre) VALUES("");</v>
      </c>
    </row>
    <row r="30" spans="4:4">
      <c r="D30" t="str">
        <f t="shared" si="0"/>
        <v>INSERT INTO instituciones(nombre) VALUES("");</v>
      </c>
    </row>
    <row r="31" spans="4:4">
      <c r="D31" t="str">
        <f t="shared" si="0"/>
        <v>INSERT INTO instituciones(nombre) VALUES("");</v>
      </c>
    </row>
    <row r="32" spans="4:4">
      <c r="D32" t="str">
        <f t="shared" si="0"/>
        <v>INSERT INTO instituciones(nombre) VALUES("");</v>
      </c>
    </row>
    <row r="33" spans="4:4">
      <c r="D33" t="str">
        <f t="shared" si="0"/>
        <v>INSERT INTO instituciones(nombre) VALUES("");</v>
      </c>
    </row>
    <row r="34" spans="4:4">
      <c r="D34" t="str">
        <f t="shared" si="0"/>
        <v>INSERT INTO instituciones(nombre) VALUES("");</v>
      </c>
    </row>
    <row r="35" spans="4:4">
      <c r="D35" t="str">
        <f t="shared" si="0"/>
        <v>INSERT INTO instituciones(nombre) VALUES("");</v>
      </c>
    </row>
    <row r="36" spans="4:4">
      <c r="D36" t="str">
        <f t="shared" si="0"/>
        <v>INSERT INTO instituciones(nombre) VALUES("");</v>
      </c>
    </row>
    <row r="37" spans="4:4">
      <c r="D37" t="str">
        <f>CONCATENATE("INSERT INTO ",$B$2,"(nombre) VALUES(""",C37,""");")</f>
        <v>INSERT INTO instituciones(nombre) VALUES("");</v>
      </c>
    </row>
    <row r="38" spans="4:4">
      <c r="D38" t="str">
        <f>CONCATENATE("INSERT INTO ",$B$2,"(nombre) VALUES(""",C38,""");")</f>
        <v>INSERT INTO instituciones(nombre) VALUES("");</v>
      </c>
    </row>
  </sheetData>
  <mergeCells count="1">
    <mergeCell ref="D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opLeftCell="A13" workbookViewId="0">
      <selection activeCell="A24" sqref="A24"/>
    </sheetView>
  </sheetViews>
  <sheetFormatPr defaultRowHeight="15"/>
  <cols>
    <col min="1" max="1" width="39.5703125" bestFit="1" customWidth="1"/>
    <col min="3" max="3" width="18" bestFit="1" customWidth="1"/>
  </cols>
  <sheetData>
    <row r="1" spans="1:6">
      <c r="A1" t="s">
        <v>21</v>
      </c>
    </row>
    <row r="3" spans="1:6">
      <c r="A3" t="s">
        <v>22</v>
      </c>
      <c r="D3" t="s">
        <v>20</v>
      </c>
    </row>
    <row r="4" spans="1:6">
      <c r="A4" t="s">
        <v>23</v>
      </c>
    </row>
    <row r="6" spans="1:6">
      <c r="A6" t="s">
        <v>24</v>
      </c>
    </row>
    <row r="8" spans="1:6">
      <c r="A8" t="s">
        <v>22</v>
      </c>
    </row>
    <row r="9" spans="1:6">
      <c r="A9" t="s">
        <v>25</v>
      </c>
    </row>
    <row r="10" spans="1:6">
      <c r="F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topLeftCell="A5" workbookViewId="0">
      <selection activeCell="C19" sqref="C19"/>
    </sheetView>
  </sheetViews>
  <sheetFormatPr defaultRowHeight="15"/>
  <cols>
    <col min="1" max="1" width="46.42578125" bestFit="1" customWidth="1"/>
    <col min="2" max="2" width="69.42578125" bestFit="1" customWidth="1"/>
    <col min="3" max="4" width="24.28515625" customWidth="1"/>
    <col min="5" max="5" width="52.42578125" customWidth="1"/>
    <col min="6" max="6" width="10.7109375" hidden="1" customWidth="1"/>
    <col min="7" max="7" width="66.5703125" bestFit="1" customWidth="1"/>
  </cols>
  <sheetData>
    <row r="1" spans="1:7">
      <c r="A1" t="s">
        <v>26</v>
      </c>
      <c r="F1" t="s">
        <v>33</v>
      </c>
    </row>
    <row r="2" spans="1:7">
      <c r="E2" s="6" t="s">
        <v>39</v>
      </c>
      <c r="F2" s="6"/>
      <c r="G2" s="5" t="s">
        <v>44</v>
      </c>
    </row>
    <row r="3" spans="1:7">
      <c r="A3" s="5" t="s">
        <v>38</v>
      </c>
      <c r="E3" s="6" t="s">
        <v>40</v>
      </c>
      <c r="F3" s="6"/>
    </row>
    <row r="4" spans="1:7">
      <c r="A4" s="4" t="s">
        <v>48</v>
      </c>
      <c r="E4" s="6" t="s">
        <v>41</v>
      </c>
      <c r="F4" s="6"/>
      <c r="G4" t="s">
        <v>43</v>
      </c>
    </row>
    <row r="5" spans="1:7">
      <c r="A5" s="4" t="s">
        <v>64</v>
      </c>
      <c r="E5" s="6" t="str">
        <f>CONCATENATE("use App\",C46,";")</f>
        <v>use App\Victima;</v>
      </c>
      <c r="F5" s="6"/>
    </row>
    <row r="6" spans="1:7">
      <c r="A6" s="4" t="s">
        <v>49</v>
      </c>
      <c r="E6" s="6" t="str">
        <f>CONCATENATE("class"," ",C46,"Controller extends Controller")</f>
        <v>class VictimaController extends Controller</v>
      </c>
      <c r="F6" s="6"/>
    </row>
    <row r="7" spans="1:7">
      <c r="A7" s="4" t="s">
        <v>50</v>
      </c>
      <c r="E7" s="6" t="s">
        <v>42</v>
      </c>
      <c r="F7" s="6"/>
    </row>
    <row r="8" spans="1:7">
      <c r="A8" s="4" t="s">
        <v>65</v>
      </c>
      <c r="E8" s="6" t="str">
        <f>CONCATENATE(" public function"," ",G4,"(Request $form){")</f>
        <v xml:space="preserve"> public function agregar(Request $form){</v>
      </c>
      <c r="F8" s="6"/>
    </row>
    <row r="9" spans="1:7">
      <c r="A9" s="4" t="s">
        <v>66</v>
      </c>
      <c r="E9" s="6"/>
      <c r="F9" s="6"/>
      <c r="G9" s="5" t="s">
        <v>45</v>
      </c>
    </row>
    <row r="10" spans="1:7">
      <c r="A10" s="4" t="s">
        <v>67</v>
      </c>
      <c r="E10" s="6"/>
      <c r="F10" s="6"/>
    </row>
    <row r="11" spans="1:7">
      <c r="A11" s="4" t="s">
        <v>76</v>
      </c>
      <c r="E11" s="6" t="s">
        <v>32</v>
      </c>
      <c r="F11" s="6"/>
    </row>
    <row r="12" spans="1:7">
      <c r="A12" s="4" t="s">
        <v>68</v>
      </c>
      <c r="E12" s="6" t="str">
        <f>CONCATENATE($F$1,A4,$F$1,"=&gt;",$F$1,G12,$F$1,",")</f>
        <v>"victima_nombre_y_apellido"=&gt;"required|string",</v>
      </c>
      <c r="F12" s="6"/>
      <c r="G12" s="4" t="s">
        <v>78</v>
      </c>
    </row>
    <row r="13" spans="1:7">
      <c r="A13" s="4" t="s">
        <v>53</v>
      </c>
      <c r="E13" s="6" t="str">
        <f t="shared" ref="E13:E35" si="0">CONCATENATE($F$1,A5,$F$1,"=&gt;",$F$1,G13,$F$1,",")</f>
        <v>"genero"=&gt;"required|integer",</v>
      </c>
      <c r="F13" s="6"/>
      <c r="G13" s="4" t="s">
        <v>79</v>
      </c>
    </row>
    <row r="14" spans="1:7">
      <c r="A14" s="4" t="s">
        <v>51</v>
      </c>
      <c r="E14" s="6" t="str">
        <f t="shared" si="0"/>
        <v>"victima_fecha_nacimiento"=&gt;"required",</v>
      </c>
      <c r="F14" s="6"/>
      <c r="G14" s="4" t="s">
        <v>80</v>
      </c>
    </row>
    <row r="15" spans="1:7">
      <c r="A15" s="4" t="s">
        <v>69</v>
      </c>
      <c r="E15" s="6" t="str">
        <f t="shared" si="0"/>
        <v>"victima_edad"=&gt;"required|integer",</v>
      </c>
      <c r="F15" s="6"/>
      <c r="G15" s="4" t="s">
        <v>79</v>
      </c>
    </row>
    <row r="16" spans="1:7">
      <c r="A16" s="4" t="s">
        <v>52</v>
      </c>
      <c r="E16" s="6" t="str">
        <f t="shared" si="0"/>
        <v>"franjaetaria"=&gt;"required|integer",</v>
      </c>
      <c r="F16" s="6"/>
      <c r="G16" s="4" t="s">
        <v>79</v>
      </c>
    </row>
    <row r="17" spans="1:7">
      <c r="A17" s="4" t="s">
        <v>74</v>
      </c>
      <c r="E17" s="6" t="str">
        <f t="shared" si="0"/>
        <v>"tienedoc"=&gt;"required|integer",</v>
      </c>
      <c r="F17" s="6"/>
      <c r="G17" s="4" t="s">
        <v>79</v>
      </c>
    </row>
    <row r="18" spans="1:7">
      <c r="A18" s="4" t="s">
        <v>54</v>
      </c>
      <c r="B18" s="4" t="s">
        <v>70</v>
      </c>
      <c r="C18" s="4" t="s">
        <v>85</v>
      </c>
      <c r="E18" s="6" t="str">
        <f t="shared" si="0"/>
        <v>"tipodocumento"=&gt;"required|integer",</v>
      </c>
      <c r="F18" s="6"/>
      <c r="G18" s="4" t="s">
        <v>79</v>
      </c>
    </row>
    <row r="19" spans="1:7">
      <c r="A19" s="4" t="s">
        <v>55</v>
      </c>
      <c r="E19" s="6" t="str">
        <f t="shared" si="0"/>
        <v>"tipo_documento_otro"=&gt;"required|srting",</v>
      </c>
      <c r="F19" s="6"/>
      <c r="G19" s="4" t="s">
        <v>34</v>
      </c>
    </row>
    <row r="20" spans="1:7">
      <c r="A20" s="4" t="s">
        <v>58</v>
      </c>
      <c r="E20" s="6" t="str">
        <f t="shared" si="0"/>
        <v>"residenciaprecaria"=&gt;"required|integer",</v>
      </c>
      <c r="F20" s="6"/>
      <c r="G20" s="4" t="s">
        <v>79</v>
      </c>
    </row>
    <row r="21" spans="1:7">
      <c r="A21" s="4" t="s">
        <v>71</v>
      </c>
      <c r="B21" s="4" t="s">
        <v>56</v>
      </c>
      <c r="C21" s="4" t="s">
        <v>57</v>
      </c>
      <c r="E21" s="6" t="str">
        <f t="shared" si="0"/>
        <v>"victima_numero_documento"=&gt;"required|integer",</v>
      </c>
      <c r="F21" s="6"/>
      <c r="G21" s="4" t="s">
        <v>79</v>
      </c>
    </row>
    <row r="22" spans="1:7">
      <c r="A22" s="4" t="s">
        <v>72</v>
      </c>
      <c r="E22" s="6" t="str">
        <f t="shared" si="0"/>
        <v>"victima_tipo_documento_otro"=&gt;"required|string",</v>
      </c>
      <c r="F22" s="6"/>
      <c r="G22" s="4" t="s">
        <v>78</v>
      </c>
    </row>
    <row r="23" spans="1:7">
      <c r="A23" s="4" t="s">
        <v>61</v>
      </c>
      <c r="E23" s="6" t="str">
        <f t="shared" si="0"/>
        <v>"niveleducativo"=&gt;"required|integer",</v>
      </c>
      <c r="F23" s="6"/>
      <c r="G23" s="4" t="s">
        <v>79</v>
      </c>
    </row>
    <row r="24" spans="1:7">
      <c r="A24" s="4" t="s">
        <v>75</v>
      </c>
      <c r="B24" s="4" t="s">
        <v>59</v>
      </c>
      <c r="C24" s="4" t="s">
        <v>60</v>
      </c>
      <c r="E24" s="6" t="str">
        <f t="shared" si="0"/>
        <v>"condiciones_de_trabajo"=&gt;"required|integer",</v>
      </c>
      <c r="F24" s="6"/>
      <c r="G24" s="4" t="s">
        <v>79</v>
      </c>
    </row>
    <row r="25" spans="1:7">
      <c r="A25" s="4" t="s">
        <v>73</v>
      </c>
      <c r="E25" s="6" t="str">
        <f t="shared" si="0"/>
        <v>"necesidades_socioeconomicas_insatisfechas"=&gt;"required|integer",</v>
      </c>
      <c r="F25" s="6"/>
      <c r="G25" s="4" t="s">
        <v>79</v>
      </c>
    </row>
    <row r="26" spans="1:7">
      <c r="A26" s="4" t="s">
        <v>63</v>
      </c>
      <c r="B26" s="4" t="s">
        <v>62</v>
      </c>
      <c r="C26" s="4" t="s">
        <v>77</v>
      </c>
      <c r="E26" s="6" t="str">
        <f t="shared" si="0"/>
        <v>"necesidades_socioeconomicas_insatisfechas_otro"=&gt;"required|srting",</v>
      </c>
      <c r="F26" s="6"/>
      <c r="G26" s="4" t="s">
        <v>34</v>
      </c>
    </row>
    <row r="27" spans="1:7">
      <c r="E27" s="6" t="str">
        <f t="shared" si="0"/>
        <v>"programa_subsidio"=&gt;"required|integer",</v>
      </c>
      <c r="F27" s="6"/>
      <c r="G27" s="4" t="s">
        <v>79</v>
      </c>
    </row>
    <row r="28" spans="1:7">
      <c r="E28" s="6" t="str">
        <f t="shared" si="0"/>
        <v>"programa_subsidio_otro"=&gt;"required|string",</v>
      </c>
      <c r="F28" s="6"/>
      <c r="G28" s="4" t="s">
        <v>78</v>
      </c>
    </row>
    <row r="29" spans="1:7">
      <c r="E29" s="6" t="str">
        <f t="shared" si="0"/>
        <v>"embarazorelevamiento"=&gt;"required|integer",</v>
      </c>
      <c r="F29" s="6"/>
      <c r="G29" s="4" t="s">
        <v>79</v>
      </c>
    </row>
    <row r="30" spans="1:7">
      <c r="E30" s="6" t="str">
        <f t="shared" si="0"/>
        <v>"tienelesion"=&gt;"required|integer",</v>
      </c>
      <c r="F30" s="6"/>
      <c r="G30" s="4" t="s">
        <v>79</v>
      </c>
    </row>
    <row r="31" spans="1:7">
      <c r="E31" s="6" t="str">
        <f t="shared" si="0"/>
        <v>"tipo_lesion"=&gt;"required|string",</v>
      </c>
      <c r="F31" s="6"/>
      <c r="G31" s="4" t="s">
        <v>78</v>
      </c>
    </row>
    <row r="32" spans="1:7">
      <c r="E32" s="6" t="str">
        <f t="shared" si="0"/>
        <v>"enfermedadcronica"=&gt;"required|integer",</v>
      </c>
      <c r="F32" s="6"/>
      <c r="G32" s="4" t="s">
        <v>79</v>
      </c>
    </row>
    <row r="33" spans="2:7">
      <c r="E33" s="6" t="str">
        <f t="shared" si="0"/>
        <v>"tipo_enfermedad_cronica"=&gt;"required|string",</v>
      </c>
      <c r="F33" s="6"/>
      <c r="G33" s="4" t="s">
        <v>78</v>
      </c>
    </row>
    <row r="34" spans="2:7">
      <c r="E34" s="6" t="str">
        <f t="shared" si="0"/>
        <v>"limitacion_otro"=&gt;"required|string",</v>
      </c>
      <c r="F34" s="6"/>
      <c r="G34" s="4" t="s">
        <v>78</v>
      </c>
    </row>
    <row r="35" spans="2:7">
      <c r="E35" s="6"/>
      <c r="F35" s="9"/>
      <c r="G35" s="9"/>
    </row>
    <row r="36" spans="2:7">
      <c r="E36" s="6"/>
      <c r="F36" s="6"/>
    </row>
    <row r="37" spans="2:7">
      <c r="E37" s="6"/>
      <c r="F37" s="6"/>
    </row>
    <row r="38" spans="2:7">
      <c r="E38" s="6"/>
      <c r="F38" s="6"/>
    </row>
    <row r="39" spans="2:7">
      <c r="E39" s="6"/>
      <c r="F39" s="6"/>
    </row>
    <row r="40" spans="2:7">
      <c r="E40" s="6" t="s">
        <v>35</v>
      </c>
      <c r="F40" s="6"/>
    </row>
    <row r="41" spans="2:7">
      <c r="E41" s="6" t="s">
        <v>36</v>
      </c>
      <c r="F41" s="6"/>
    </row>
    <row r="42" spans="2:7">
      <c r="E42" s="6"/>
      <c r="F42" s="6"/>
    </row>
    <row r="43" spans="2:7">
      <c r="E43" s="6" t="s">
        <v>37</v>
      </c>
      <c r="F43" s="6"/>
    </row>
    <row r="44" spans="2:7">
      <c r="E44" s="6"/>
      <c r="F44" s="6"/>
    </row>
    <row r="45" spans="2:7">
      <c r="E45" s="6" t="str">
        <f>CONCATENATE("$",C47,"= new ",C46,"( );")</f>
        <v>$victima= new Victima( );</v>
      </c>
      <c r="F45" s="6"/>
    </row>
    <row r="46" spans="2:7" ht="15.75">
      <c r="B46" s="5" t="s">
        <v>47</v>
      </c>
      <c r="C46" s="7" t="s">
        <v>81</v>
      </c>
      <c r="E46" s="6"/>
      <c r="F46" s="6"/>
    </row>
    <row r="47" spans="2:7" ht="15.75">
      <c r="B47" s="5" t="s">
        <v>31</v>
      </c>
      <c r="C47" s="7" t="s">
        <v>27</v>
      </c>
      <c r="E47" s="6" t="str">
        <f>CONCATENATE("$",C$47,"-&gt;",A4,"= $form [ """,A4,"""];")</f>
        <v>$victima-&gt;victima_nombre_y_apellido= $form [ "victima_nombre_y_apellido"];</v>
      </c>
      <c r="F47" s="6"/>
    </row>
    <row r="48" spans="2:7">
      <c r="E48" s="6" t="str">
        <f>CONCATENATE("$",C$47,"-&gt;",A5,"= $form [ """,A5,"""];")</f>
        <v>$victima-&gt;genero= $form [ "genero"];</v>
      </c>
      <c r="F48" s="6"/>
    </row>
    <row r="49" spans="5:7">
      <c r="E49" s="6" t="str">
        <f>CONCATENATE("$",C$47,"-&gt;",A6,"= $form [ """,A6,"""];")</f>
        <v>$victima-&gt;victima_fecha_nacimiento= $form [ "victima_fecha_nacimiento"];</v>
      </c>
      <c r="F49" s="6"/>
    </row>
    <row r="50" spans="5:7">
      <c r="E50" s="6" t="str">
        <f>CONCATENATE("$",C$47,"-&gt;",A7,"= $form [ """,A7,"""];")</f>
        <v>$victima-&gt;victima_edad= $form [ "victima_edad"];</v>
      </c>
      <c r="F50" s="6"/>
    </row>
    <row r="51" spans="5:7">
      <c r="E51" s="6" t="str">
        <f>CONCATENATE("$",C$47,"-&gt;",A8,"= $form [ """,A8,"""];")</f>
        <v>$victima-&gt;franjaetaria= $form [ "franjaetaria"];</v>
      </c>
      <c r="F51" s="6"/>
    </row>
    <row r="52" spans="5:7">
      <c r="E52" s="6" t="str">
        <f>CONCATENATE("$",C$47,"-&gt;",A9,"= $form [ """,A9,"""];")</f>
        <v>$victima-&gt;tienedoc= $form [ "tienedoc"];</v>
      </c>
      <c r="F52" s="6"/>
    </row>
    <row r="53" spans="5:7">
      <c r="E53" s="6" t="str">
        <f>CONCATENATE("$",C$47,"-&gt;",A10,"= $form [ """,A10,"""];")</f>
        <v>$victima-&gt;tipodocumento= $form [ "tipodocumento"];</v>
      </c>
      <c r="F53" s="6"/>
    </row>
    <row r="54" spans="5:7">
      <c r="E54" s="6" t="str">
        <f>CONCATENATE("$",C$47,"-&gt;",A14,"= $form [ """,A14,"""];")</f>
        <v>$victima-&gt;victima_tipo_documento_otro= $form [ "victima_tipo_documento_otro"];</v>
      </c>
      <c r="F54" s="6"/>
    </row>
    <row r="55" spans="5:7">
      <c r="E55" s="6" t="str">
        <f>CONCATENATE("$",C$47,"-&gt;",A13,"= $form [ """,A13,"""];")</f>
        <v>$victima-&gt;victima_numero_documento= $form [ "victima_numero_documento"];</v>
      </c>
      <c r="F55" s="6"/>
    </row>
    <row r="56" spans="5:7">
      <c r="E56" s="6" t="str">
        <f>CONCATENATE("$",C$47,"-&gt;",A15,"= $form [ """,A15,"""];")</f>
        <v>$victima-&gt;niveleducativo= $form [ "niveleducativo"];</v>
      </c>
      <c r="F56" s="6"/>
    </row>
    <row r="57" spans="5:7">
      <c r="E57" s="6" t="str">
        <f>CONCATENATE("$",C$47,"-&gt;",A16,"= $form [ """,A16,"""];")</f>
        <v>$victima-&gt;condiciones_de_trabajo= $form [ "condiciones_de_trabajo"];</v>
      </c>
      <c r="F57" s="6"/>
    </row>
    <row r="58" spans="5:7">
      <c r="E58" s="6" t="str">
        <f t="shared" ref="E58:E68" si="1">CONCATENATE("$",C$47,"-&gt;",A17,"= $form [ """,A17,"""];")</f>
        <v>$victima-&gt;necesidades_socioeconomicas_insatisfechas= $form [ "necesidades_socioeconomicas_insatisfechas"];</v>
      </c>
      <c r="F58" s="6"/>
    </row>
    <row r="59" spans="5:7">
      <c r="E59" s="6" t="str">
        <f t="shared" si="1"/>
        <v>$victima-&gt;necesidades_socioeconomicas_insatisfechas_otro= $form [ "necesidades_socioeconomicas_insatisfechas_otro"];</v>
      </c>
      <c r="F59" s="6"/>
    </row>
    <row r="60" spans="5:7">
      <c r="E60" s="6" t="str">
        <f t="shared" si="1"/>
        <v>$victima-&gt;programa_subsidio= $form [ "programa_subsidio"];</v>
      </c>
      <c r="F60" s="6"/>
    </row>
    <row r="61" spans="5:7">
      <c r="E61" s="6" t="str">
        <f t="shared" si="1"/>
        <v>$victima-&gt;programa_subsidio_otro= $form [ "programa_subsidio_otro"];</v>
      </c>
      <c r="F61" s="6"/>
    </row>
    <row r="62" spans="5:7">
      <c r="E62" s="6" t="str">
        <f t="shared" si="1"/>
        <v>$victima-&gt;embarazorelevamiento= $form [ "embarazorelevamiento"];</v>
      </c>
      <c r="F62" s="6"/>
      <c r="G62" s="3"/>
    </row>
    <row r="63" spans="5:7">
      <c r="E63" s="6" t="str">
        <f>CONCATENATE("$",C$47,"-&gt;",A22,"= $form [ """,A22,"""];")</f>
        <v>$victima-&gt;tienelesion= $form [ "tienelesion"];</v>
      </c>
      <c r="F63" s="6"/>
    </row>
    <row r="64" spans="5:7">
      <c r="E64" s="6" t="str">
        <f t="shared" si="1"/>
        <v>$victima-&gt;tipo_lesion= $form [ "tipo_lesion"];</v>
      </c>
    </row>
    <row r="65" spans="2:5">
      <c r="E65" s="6" t="str">
        <f t="shared" si="1"/>
        <v>$victima-&gt;enfermedadcronica= $form [ "enfermedadcronica"];</v>
      </c>
    </row>
    <row r="66" spans="2:5">
      <c r="E66" s="6" t="str">
        <f t="shared" si="1"/>
        <v>$victima-&gt;tipo_enfermedad_cronica= $form [ "tipo_enfermedad_cronica"];</v>
      </c>
    </row>
    <row r="67" spans="2:5">
      <c r="E67" s="6" t="str">
        <f t="shared" si="1"/>
        <v>$victima-&gt;limitacion_otro= $form [ "limitacion_otro"];</v>
      </c>
    </row>
    <row r="68" spans="2:5">
      <c r="E68" s="6"/>
    </row>
    <row r="69" spans="2:5">
      <c r="B69" s="4" t="s">
        <v>46</v>
      </c>
      <c r="E69" s="6"/>
    </row>
    <row r="70" spans="2:5">
      <c r="B70" t="s">
        <v>82</v>
      </c>
      <c r="E70" s="6" t="str">
        <f>CONCATENATE("return redirect"," ","(",$F$1,B70,$F$1,");",)</f>
        <v>return redirect ("agregarConvivienteC");</v>
      </c>
    </row>
    <row r="71" spans="2:5">
      <c r="E71" s="6"/>
    </row>
    <row r="72" spans="2:5">
      <c r="E72" s="6" t="s">
        <v>83</v>
      </c>
    </row>
    <row r="73" spans="2:5">
      <c r="E73" s="6" t="s">
        <v>83</v>
      </c>
    </row>
  </sheetData>
  <hyperlinks>
    <hyperlink ref="A3" location="CONTROLLER!G2" display="1-NOMBRE(name en HTML=colimnas SQL)"/>
    <hyperlink ref="G9" location="CONTROLLER!B46" display="3-TIPO DE DATO EN LAS REGLAS"/>
    <hyperlink ref="G2" location="CONTROLLER!G9" display="2- NOMBRE DEL METODO"/>
    <hyperlink ref="B46:B47" location="CONTROLLER!B56" display="4-NOMBRE DEL MODELO(Comienza en mayuscula)"/>
    <hyperlink ref="B46" location="CONTROLLER!B69" display="4-NOMBRE DEL MODELO(Comienza en mayuscula)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D3" sqref="D3"/>
    </sheetView>
  </sheetViews>
  <sheetFormatPr defaultRowHeight="15"/>
  <cols>
    <col min="1" max="1" width="46.42578125" bestFit="1" customWidth="1"/>
    <col min="2" max="2" width="20.140625" bestFit="1" customWidth="1"/>
    <col min="3" max="3" width="28" bestFit="1" customWidth="1"/>
    <col min="4" max="4" width="89.28515625" bestFit="1" customWidth="1"/>
  </cols>
  <sheetData>
    <row r="1" spans="1:4">
      <c r="C1" s="4" t="s">
        <v>28</v>
      </c>
      <c r="D1" t="s">
        <v>84</v>
      </c>
    </row>
    <row r="3" spans="1:4">
      <c r="D3" t="str">
        <f>CONCATENATE("CREATE"," "," TABLE ",D1,"  (id int  unsigned not null auto_increment primary key ",A6," ",B6,",",A7," ",B7,",",A8," ",B8,",",A9," ",B9,",",A10," ",B10,",",A11," ",B11,",",A12," ",B12,",",A13," ",B13,",",A14," ",B14,",",A15," ",B15,",",A16," ",B16,",",A17," ",B17,",",A18," ",B18,",",A19," ",B19,",",A20," ",B20,",",A21," ",B21,",",A22," ",B22,",",A23," ",B23,",",A24," ",B24,",",A25," ",B25,"")</f>
        <v>CREATE  TABLE victimas  (id int  unsigned not null auto_increment primary key victima_nombre_y_apellido varchar(255),genero int,victima_fecha_nacimiento datetime,victima_edad int,franjaetaria int,tienedoc int,tipodocumento int,tipo_documento_otro varchar(255),residenciaprecaria int,victima_numero_documento int,victima_tipo_documento_otro varchar(255),niveleducativo int,condiciones_de_trabajo int,necesidades_socioeconomicas_insatisfechas int,necesidades_socioeconomicas_insatisfechas_otro varchar(255),programa_subsidio int,programa_subsidio_otro varchar(255),embarazorelevamiento int,tienelesion int,tipo_lesion varchar(255)</v>
      </c>
    </row>
    <row r="5" spans="1:4">
      <c r="A5" s="4" t="s">
        <v>29</v>
      </c>
      <c r="B5" s="4" t="s">
        <v>30</v>
      </c>
    </row>
    <row r="6" spans="1:4">
      <c r="A6" s="4" t="s">
        <v>48</v>
      </c>
      <c r="B6" t="s">
        <v>1</v>
      </c>
    </row>
    <row r="7" spans="1:4">
      <c r="A7" s="4" t="s">
        <v>64</v>
      </c>
      <c r="B7" t="s">
        <v>3</v>
      </c>
    </row>
    <row r="8" spans="1:4">
      <c r="A8" s="4" t="s">
        <v>49</v>
      </c>
      <c r="B8" t="s">
        <v>6</v>
      </c>
    </row>
    <row r="9" spans="1:4">
      <c r="A9" s="4" t="s">
        <v>50</v>
      </c>
      <c r="B9" t="s">
        <v>3</v>
      </c>
    </row>
    <row r="10" spans="1:4">
      <c r="A10" s="4" t="s">
        <v>65</v>
      </c>
      <c r="B10" t="s">
        <v>3</v>
      </c>
    </row>
    <row r="11" spans="1:4">
      <c r="A11" s="4" t="s">
        <v>66</v>
      </c>
      <c r="B11" t="s">
        <v>3</v>
      </c>
    </row>
    <row r="12" spans="1:4">
      <c r="A12" s="4" t="s">
        <v>67</v>
      </c>
      <c r="B12" t="s">
        <v>3</v>
      </c>
    </row>
    <row r="13" spans="1:4">
      <c r="A13" s="4" t="s">
        <v>76</v>
      </c>
      <c r="B13" t="s">
        <v>1</v>
      </c>
    </row>
    <row r="14" spans="1:4">
      <c r="A14" s="4" t="s">
        <v>68</v>
      </c>
      <c r="B14" t="s">
        <v>3</v>
      </c>
    </row>
    <row r="15" spans="1:4">
      <c r="A15" s="4" t="s">
        <v>53</v>
      </c>
      <c r="B15" t="s">
        <v>3</v>
      </c>
    </row>
    <row r="16" spans="1:4">
      <c r="A16" s="4" t="s">
        <v>51</v>
      </c>
      <c r="B16" t="s">
        <v>1</v>
      </c>
    </row>
    <row r="17" spans="1:2">
      <c r="A17" s="4" t="s">
        <v>69</v>
      </c>
      <c r="B17" t="s">
        <v>3</v>
      </c>
    </row>
    <row r="18" spans="1:2">
      <c r="A18" s="4" t="s">
        <v>52</v>
      </c>
      <c r="B18" t="s">
        <v>3</v>
      </c>
    </row>
    <row r="19" spans="1:2">
      <c r="A19" s="4" t="s">
        <v>74</v>
      </c>
      <c r="B19" t="s">
        <v>3</v>
      </c>
    </row>
    <row r="20" spans="1:2">
      <c r="A20" s="4" t="s">
        <v>54</v>
      </c>
      <c r="B20" t="s">
        <v>1</v>
      </c>
    </row>
    <row r="21" spans="1:2">
      <c r="A21" s="4" t="s">
        <v>55</v>
      </c>
      <c r="B21" t="s">
        <v>3</v>
      </c>
    </row>
    <row r="22" spans="1:2">
      <c r="A22" s="4" t="s">
        <v>58</v>
      </c>
      <c r="B22" t="s">
        <v>1</v>
      </c>
    </row>
    <row r="23" spans="1:2">
      <c r="A23" s="4" t="s">
        <v>71</v>
      </c>
      <c r="B23" t="s">
        <v>3</v>
      </c>
    </row>
    <row r="24" spans="1:2">
      <c r="A24" s="4" t="s">
        <v>72</v>
      </c>
      <c r="B24" t="s">
        <v>3</v>
      </c>
    </row>
    <row r="25" spans="1:2">
      <c r="A25" s="4" t="s">
        <v>61</v>
      </c>
      <c r="B25" t="s">
        <v>1</v>
      </c>
    </row>
    <row r="26" spans="1:2">
      <c r="A26" s="4" t="s">
        <v>75</v>
      </c>
      <c r="B26" t="s">
        <v>3</v>
      </c>
    </row>
    <row r="27" spans="1:2">
      <c r="A27" s="4" t="s">
        <v>73</v>
      </c>
      <c r="B27" t="s">
        <v>1</v>
      </c>
    </row>
    <row r="28" spans="1:2">
      <c r="A28" s="4" t="s">
        <v>63</v>
      </c>
      <c r="B28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"/>
  <sheetViews>
    <sheetView workbookViewId="0">
      <selection activeCell="C2" sqref="C2:C13"/>
    </sheetView>
  </sheetViews>
  <sheetFormatPr defaultRowHeight="15"/>
  <cols>
    <col min="1" max="1" width="94.7109375" bestFit="1" customWidth="1"/>
    <col min="2" max="2" width="53.5703125" customWidth="1"/>
    <col min="3" max="3" width="36.140625" bestFit="1" customWidth="1"/>
  </cols>
  <sheetData>
    <row r="1" spans="1:13">
      <c r="B1" s="4" t="s">
        <v>15</v>
      </c>
      <c r="C1" s="4" t="s">
        <v>16</v>
      </c>
      <c r="D1" s="8" t="s">
        <v>17</v>
      </c>
      <c r="E1" s="8"/>
      <c r="F1" s="8"/>
      <c r="G1" s="8"/>
      <c r="H1" s="8"/>
      <c r="I1" s="8"/>
      <c r="J1" s="8"/>
    </row>
    <row r="2" spans="1:13">
      <c r="B2" s="11" t="s">
        <v>86</v>
      </c>
      <c r="C2" s="9" t="s">
        <v>87</v>
      </c>
      <c r="D2" s="2" t="str">
        <f>CONCATENATE("INSERT INTO ",$B$2,"(nombre) VALUES(""",C2,""");")</f>
        <v>INSERT INTO necesidades(nombre) VALUES("Vivienda");</v>
      </c>
      <c r="E2" s="2"/>
      <c r="F2" s="2"/>
      <c r="G2" s="2"/>
      <c r="H2" s="2"/>
      <c r="I2" s="2"/>
      <c r="J2" s="2"/>
    </row>
    <row r="3" spans="1:13">
      <c r="A3" t="str">
        <f>CONCATENATE("CREATE  TABLE"," ", B2,"  (id int  unsigned not null auto_increment primary key,nombre varchar(255)")</f>
        <v>CREATE  TABLE necesidades  (id int  unsigned not null auto_increment primary key,nombre varchar(255)</v>
      </c>
      <c r="C3" s="9" t="s">
        <v>88</v>
      </c>
      <c r="D3" s="2" t="str">
        <f t="shared" ref="D3:D9" si="0">CONCATENATE("INSERT INTO ",$B$2,"(nombre) VALUES(""",C3,""");")</f>
        <v>INSERT INTO necesidades(nombre) VALUES("Alimentos");</v>
      </c>
      <c r="E3" s="2"/>
      <c r="F3" s="2"/>
      <c r="G3" s="2"/>
      <c r="H3" s="2"/>
      <c r="I3" s="2"/>
      <c r="J3" s="2"/>
    </row>
    <row r="4" spans="1:13">
      <c r="C4" s="9" t="s">
        <v>89</v>
      </c>
      <c r="D4" s="2" t="str">
        <f t="shared" si="0"/>
        <v>INSERT INTO necesidades(nombre) VALUES("Capacidad Económica");</v>
      </c>
      <c r="E4" s="2"/>
      <c r="F4" s="2"/>
      <c r="G4" s="2"/>
      <c r="H4" s="2"/>
      <c r="I4" s="2"/>
      <c r="J4" s="2"/>
    </row>
    <row r="5" spans="1:13">
      <c r="C5" s="9" t="s">
        <v>90</v>
      </c>
      <c r="D5" s="2" t="str">
        <f t="shared" si="0"/>
        <v>INSERT INTO necesidades(nombre) VALUES("Salud");</v>
      </c>
      <c r="E5" s="2"/>
      <c r="F5" s="2"/>
      <c r="G5" s="2"/>
      <c r="H5" s="2"/>
      <c r="I5" s="2"/>
      <c r="J5" s="2"/>
    </row>
    <row r="6" spans="1:13">
      <c r="C6" s="9" t="s">
        <v>91</v>
      </c>
      <c r="D6" s="2" t="str">
        <f t="shared" si="0"/>
        <v>INSERT INTO necesidades(nombre) VALUES("Vestimenta");</v>
      </c>
      <c r="E6" s="2"/>
      <c r="F6" s="2"/>
      <c r="G6" s="2"/>
      <c r="H6" s="2"/>
      <c r="I6" s="2"/>
      <c r="J6" s="2"/>
    </row>
    <row r="7" spans="1:13">
      <c r="C7" s="9" t="s">
        <v>92</v>
      </c>
      <c r="D7" s="2" t="str">
        <f t="shared" si="0"/>
        <v>INSERT INTO necesidades(nombre) VALUES("Educación");</v>
      </c>
      <c r="E7" s="2"/>
      <c r="F7" s="2"/>
      <c r="G7" s="2"/>
      <c r="H7" s="2"/>
      <c r="I7" s="2"/>
      <c r="J7" s="2"/>
      <c r="M7" t="s">
        <v>20</v>
      </c>
    </row>
    <row r="8" spans="1:13">
      <c r="C8" s="9" t="s">
        <v>93</v>
      </c>
      <c r="D8" s="2" t="str">
        <f t="shared" si="0"/>
        <v>INSERT INTO necesidades(nombre) VALUES("Trabajo");</v>
      </c>
      <c r="E8" s="2"/>
      <c r="F8" s="2"/>
      <c r="G8" s="2"/>
      <c r="H8" s="2"/>
      <c r="I8" s="2"/>
      <c r="J8" s="2"/>
    </row>
    <row r="9" spans="1:13">
      <c r="C9" s="9" t="s">
        <v>94</v>
      </c>
      <c r="D9" s="2" t="str">
        <f t="shared" si="0"/>
        <v>INSERT INTO necesidades(nombre) VALUES("Otro");</v>
      </c>
      <c r="E9" s="2"/>
      <c r="F9" s="2"/>
      <c r="G9" s="2"/>
      <c r="H9" s="2"/>
      <c r="I9" s="2"/>
      <c r="J9" s="2"/>
    </row>
    <row r="10" spans="1:13">
      <c r="C10" s="11"/>
      <c r="D10" s="2" t="str">
        <f>CONCATENATE("INSERT INTO ",$B$2,"(nombre) VALUES(""",C10,""");")</f>
        <v>INSERT INTO necesidades(nombre) VALUES("");</v>
      </c>
      <c r="E10" s="2"/>
      <c r="F10" s="2"/>
      <c r="G10" s="2"/>
      <c r="H10" s="2"/>
      <c r="I10" s="2"/>
      <c r="J10" s="2"/>
    </row>
    <row r="11" spans="1:13">
      <c r="C11" s="11"/>
      <c r="D11" s="2" t="str">
        <f t="shared" ref="D11:D36" si="1">CONCATENATE("INSERT INTO ",$B$2,"(nombre) VALUES(""",C11,""");")</f>
        <v>INSERT INTO necesidades(nombre) VALUES("");</v>
      </c>
      <c r="E11" s="2"/>
      <c r="F11" s="2"/>
      <c r="G11" s="2"/>
      <c r="H11" s="2"/>
      <c r="I11" s="2"/>
      <c r="J11" s="2"/>
    </row>
    <row r="12" spans="1:13">
      <c r="C12" s="11"/>
      <c r="D12" s="2" t="str">
        <f t="shared" si="1"/>
        <v>INSERT INTO necesidades(nombre) VALUES("");</v>
      </c>
      <c r="E12" s="2"/>
      <c r="F12" s="2"/>
      <c r="G12" s="2"/>
      <c r="H12" s="2"/>
      <c r="I12" s="2"/>
      <c r="J12" s="2"/>
    </row>
    <row r="13" spans="1:13">
      <c r="C13" s="11"/>
      <c r="D13" s="2" t="str">
        <f t="shared" si="1"/>
        <v>INSERT INTO necesidades(nombre) VALUES("");</v>
      </c>
      <c r="E13" s="2"/>
      <c r="F13" s="2"/>
      <c r="G13" s="2"/>
      <c r="H13" s="2"/>
      <c r="I13" s="2"/>
      <c r="J13" s="2"/>
    </row>
    <row r="14" spans="1:13">
      <c r="D14" t="str">
        <f t="shared" si="1"/>
        <v>INSERT INTO necesidades(nombre) VALUES("");</v>
      </c>
    </row>
    <row r="15" spans="1:13">
      <c r="D15" t="str">
        <f t="shared" si="1"/>
        <v>INSERT INTO necesidades(nombre) VALUES("");</v>
      </c>
    </row>
    <row r="16" spans="1:13">
      <c r="D16" t="str">
        <f t="shared" si="1"/>
        <v>INSERT INTO necesidades(nombre) VALUES("");</v>
      </c>
    </row>
    <row r="17" spans="4:4">
      <c r="D17" t="str">
        <f t="shared" si="1"/>
        <v>INSERT INTO necesidades(nombre) VALUES("");</v>
      </c>
    </row>
    <row r="18" spans="4:4">
      <c r="D18" t="str">
        <f t="shared" si="1"/>
        <v>INSERT INTO necesidades(nombre) VALUES("");</v>
      </c>
    </row>
    <row r="19" spans="4:4">
      <c r="D19" t="str">
        <f t="shared" si="1"/>
        <v>INSERT INTO necesidades(nombre) VALUES("");</v>
      </c>
    </row>
    <row r="20" spans="4:4">
      <c r="D20" t="str">
        <f t="shared" si="1"/>
        <v>INSERT INTO necesidades(nombre) VALUES("");</v>
      </c>
    </row>
    <row r="21" spans="4:4">
      <c r="D21" t="str">
        <f t="shared" si="1"/>
        <v>INSERT INTO necesidades(nombre) VALUES("");</v>
      </c>
    </row>
    <row r="22" spans="4:4">
      <c r="D22" t="str">
        <f t="shared" si="1"/>
        <v>INSERT INTO necesidades(nombre) VALUES("");</v>
      </c>
    </row>
    <row r="23" spans="4:4">
      <c r="D23" t="str">
        <f t="shared" si="1"/>
        <v>INSERT INTO necesidades(nombre) VALUES("");</v>
      </c>
    </row>
    <row r="24" spans="4:4">
      <c r="D24" t="str">
        <f t="shared" si="1"/>
        <v>INSERT INTO necesidades(nombre) VALUES("");</v>
      </c>
    </row>
    <row r="25" spans="4:4">
      <c r="D25" t="str">
        <f t="shared" si="1"/>
        <v>INSERT INTO necesidades(nombre) VALUES("");</v>
      </c>
    </row>
    <row r="26" spans="4:4">
      <c r="D26" t="str">
        <f t="shared" si="1"/>
        <v>INSERT INTO necesidades(nombre) VALUES("");</v>
      </c>
    </row>
    <row r="27" spans="4:4">
      <c r="D27" t="str">
        <f t="shared" si="1"/>
        <v>INSERT INTO necesidades(nombre) VALUES("");</v>
      </c>
    </row>
    <row r="28" spans="4:4">
      <c r="D28" t="str">
        <f t="shared" si="1"/>
        <v>INSERT INTO necesidades(nombre) VALUES("");</v>
      </c>
    </row>
    <row r="29" spans="4:4">
      <c r="D29" t="str">
        <f t="shared" si="1"/>
        <v>INSERT INTO necesidades(nombre) VALUES("");</v>
      </c>
    </row>
    <row r="30" spans="4:4">
      <c r="D30" t="str">
        <f t="shared" si="1"/>
        <v>INSERT INTO necesidades(nombre) VALUES("");</v>
      </c>
    </row>
    <row r="31" spans="4:4">
      <c r="D31" t="str">
        <f t="shared" si="1"/>
        <v>INSERT INTO necesidades(nombre) VALUES("");</v>
      </c>
    </row>
    <row r="32" spans="4:4">
      <c r="D32" t="str">
        <f t="shared" si="1"/>
        <v>INSERT INTO necesidades(nombre) VALUES("");</v>
      </c>
    </row>
    <row r="33" spans="4:4">
      <c r="D33" t="str">
        <f t="shared" si="1"/>
        <v>INSERT INTO necesidades(nombre) VALUES("");</v>
      </c>
    </row>
    <row r="34" spans="4:4">
      <c r="D34" t="str">
        <f t="shared" si="1"/>
        <v>INSERT INTO necesidades(nombre) VALUES("");</v>
      </c>
    </row>
    <row r="35" spans="4:4">
      <c r="D35" t="str">
        <f t="shared" si="1"/>
        <v>INSERT INTO necesidades(nombre) VALUES("");</v>
      </c>
    </row>
    <row r="36" spans="4:4">
      <c r="D36" t="str">
        <f t="shared" si="1"/>
        <v>INSERT INTO necesidades(nombre) VALUES("");</v>
      </c>
    </row>
    <row r="37" spans="4:4">
      <c r="D37" t="str">
        <f>CONCATENATE("INSERT INTO ",$B$2,"(nombre) VALUES(""",C37,""");")</f>
        <v>INSERT INTO necesidades(nombre) VALUES("");</v>
      </c>
    </row>
    <row r="38" spans="4:4">
      <c r="D38" t="str">
        <f>CONCATENATE("INSERT INTO ",$B$2,"(nombre) VALUES(""",C38,""");")</f>
        <v>INSERT INTO necesidades(nombre) VALUES("");</v>
      </c>
    </row>
  </sheetData>
  <mergeCells count="1">
    <mergeCell ref="D1:J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topLeftCell="B1" workbookViewId="0">
      <selection activeCell="D2" sqref="D2:D6"/>
    </sheetView>
  </sheetViews>
  <sheetFormatPr defaultRowHeight="15"/>
  <cols>
    <col min="1" max="1" width="93" bestFit="1" customWidth="1"/>
    <col min="2" max="2" width="53.5703125" customWidth="1"/>
    <col min="3" max="3" width="36.140625" bestFit="1" customWidth="1"/>
  </cols>
  <sheetData>
    <row r="1" spans="1:13">
      <c r="B1" s="4" t="s">
        <v>15</v>
      </c>
      <c r="C1" s="4" t="s">
        <v>16</v>
      </c>
      <c r="D1" s="12" t="s">
        <v>17</v>
      </c>
      <c r="E1" s="12"/>
      <c r="F1" s="12"/>
      <c r="G1" s="12"/>
      <c r="H1" s="12"/>
      <c r="I1" s="12"/>
      <c r="J1" s="12"/>
    </row>
    <row r="2" spans="1:13">
      <c r="A2" t="str">
        <f>CONCATENATE("CREATE  TABLE"," ", B2,"  (id int  unsigned not null auto_increment primary key,nombre varchar(255))")</f>
        <v>CREATE  TABLE programas  (id int  unsigned not null auto_increment primary key,nombre varchar(255))</v>
      </c>
      <c r="B2" s="10" t="s">
        <v>95</v>
      </c>
      <c r="C2" s="11" t="s">
        <v>98</v>
      </c>
      <c r="D2" s="2" t="str">
        <f>CONCATENATE("INSERT INTO ",$B$2,"(nombre) VALUES(""",C2,""");")</f>
        <v>INSERT INTO programas(nombre) VALUES("Jubilación");</v>
      </c>
      <c r="E2" s="2"/>
      <c r="F2" s="2"/>
      <c r="G2" s="2"/>
      <c r="H2" s="2"/>
      <c r="I2" s="2"/>
      <c r="J2" s="2"/>
    </row>
    <row r="3" spans="1:13">
      <c r="C3" s="11" t="s">
        <v>99</v>
      </c>
      <c r="D3" s="2" t="str">
        <f t="shared" ref="D3:D36" si="0">CONCATENATE("INSERT INTO ",$B$2,"(nombre) VALUES(""",C3,""");")</f>
        <v>INSERT INTO programas(nombre) VALUES("Asignación Universal por Hijo");</v>
      </c>
      <c r="E3" s="2"/>
      <c r="F3" s="2"/>
      <c r="G3" s="2"/>
      <c r="H3" s="2"/>
      <c r="I3" s="2"/>
      <c r="J3" s="2"/>
    </row>
    <row r="4" spans="1:13">
      <c r="C4" s="11" t="s">
        <v>100</v>
      </c>
      <c r="D4" s="2" t="str">
        <f t="shared" si="0"/>
        <v>INSERT INTO programas(nombre) VALUES("PROGRESAR");</v>
      </c>
      <c r="E4" s="2"/>
      <c r="F4" s="2"/>
      <c r="G4" s="2"/>
      <c r="H4" s="2"/>
      <c r="I4" s="2"/>
      <c r="J4" s="2"/>
    </row>
    <row r="5" spans="1:13">
      <c r="C5" s="11" t="s">
        <v>101</v>
      </c>
      <c r="D5" s="2" t="str">
        <f t="shared" si="0"/>
        <v>INSERT INTO programas(nombre) VALUES("Pensión");</v>
      </c>
      <c r="E5" s="2"/>
      <c r="F5" s="2"/>
      <c r="G5" s="2"/>
      <c r="H5" s="2"/>
      <c r="I5" s="2"/>
      <c r="J5" s="2"/>
    </row>
    <row r="6" spans="1:13">
      <c r="C6" s="11" t="s">
        <v>94</v>
      </c>
      <c r="D6" s="2" t="str">
        <f t="shared" si="0"/>
        <v>INSERT INTO programas(nombre) VALUES("Otro");</v>
      </c>
      <c r="E6" s="2"/>
      <c r="F6" s="2"/>
      <c r="G6" s="2"/>
      <c r="H6" s="2"/>
      <c r="I6" s="2"/>
      <c r="J6" s="2"/>
    </row>
    <row r="7" spans="1:13">
      <c r="C7" s="11"/>
      <c r="D7" s="2" t="str">
        <f t="shared" si="0"/>
        <v>INSERT INTO programas(nombre) VALUES("");</v>
      </c>
      <c r="E7" s="2"/>
      <c r="F7" s="2"/>
      <c r="G7" s="2"/>
      <c r="H7" s="2"/>
      <c r="I7" s="2"/>
      <c r="J7" s="2"/>
      <c r="M7" t="s">
        <v>20</v>
      </c>
    </row>
    <row r="8" spans="1:13">
      <c r="C8" s="11"/>
      <c r="D8" s="2" t="str">
        <f t="shared" si="0"/>
        <v>INSERT INTO programas(nombre) VALUES("");</v>
      </c>
      <c r="E8" s="2"/>
      <c r="F8" s="2"/>
      <c r="G8" s="2"/>
      <c r="H8" s="2"/>
      <c r="I8" s="2"/>
      <c r="J8" s="2"/>
    </row>
    <row r="9" spans="1:13">
      <c r="C9" s="11"/>
      <c r="D9" s="2" t="str">
        <f t="shared" si="0"/>
        <v>INSERT INTO programas(nombre) VALUES("");</v>
      </c>
      <c r="E9" s="2"/>
      <c r="F9" s="2"/>
      <c r="G9" s="2"/>
      <c r="H9" s="2"/>
      <c r="I9" s="2"/>
      <c r="J9" s="2"/>
    </row>
    <row r="10" spans="1:13">
      <c r="C10" s="11"/>
      <c r="D10" s="2" t="str">
        <f t="shared" si="0"/>
        <v>INSERT INTO programas(nombre) VALUES("");</v>
      </c>
      <c r="E10" s="2"/>
      <c r="F10" s="2"/>
      <c r="G10" s="2"/>
      <c r="H10" s="2"/>
      <c r="I10" s="2"/>
      <c r="J10" s="2"/>
    </row>
    <row r="11" spans="1:13">
      <c r="C11" s="11"/>
      <c r="D11" s="2" t="str">
        <f t="shared" si="0"/>
        <v>INSERT INTO programas(nombre) VALUES("");</v>
      </c>
      <c r="E11" s="2"/>
      <c r="F11" s="2"/>
      <c r="G11" s="2"/>
      <c r="H11" s="2"/>
      <c r="I11" s="2"/>
      <c r="J11" s="2"/>
    </row>
    <row r="12" spans="1:13">
      <c r="C12" s="11"/>
      <c r="D12" s="2" t="str">
        <f t="shared" si="0"/>
        <v>INSERT INTO programas(nombre) VALUES("");</v>
      </c>
      <c r="E12" s="2"/>
      <c r="F12" s="2"/>
      <c r="G12" s="2"/>
      <c r="H12" s="2"/>
      <c r="I12" s="2"/>
      <c r="J12" s="2"/>
    </row>
    <row r="13" spans="1:13">
      <c r="C13" s="11"/>
      <c r="D13" s="2" t="str">
        <f t="shared" si="0"/>
        <v>INSERT INTO programas(nombre) VALUES("");</v>
      </c>
      <c r="E13" s="2"/>
      <c r="F13" s="2"/>
      <c r="G13" s="2"/>
      <c r="H13" s="2"/>
      <c r="I13" s="2"/>
      <c r="J13" s="2"/>
    </row>
    <row r="14" spans="1:13">
      <c r="D14" t="str">
        <f t="shared" si="0"/>
        <v>INSERT INTO programas(nombre) VALUES("");</v>
      </c>
    </row>
    <row r="15" spans="1:13">
      <c r="D15" t="str">
        <f t="shared" si="0"/>
        <v>INSERT INTO programas(nombre) VALUES("");</v>
      </c>
    </row>
    <row r="16" spans="1:13">
      <c r="D16" t="str">
        <f t="shared" si="0"/>
        <v>INSERT INTO programas(nombre) VALUES("");</v>
      </c>
    </row>
    <row r="17" spans="4:4">
      <c r="D17" t="str">
        <f t="shared" si="0"/>
        <v>INSERT INTO programas(nombre) VALUES("");</v>
      </c>
    </row>
    <row r="18" spans="4:4">
      <c r="D18" t="str">
        <f t="shared" si="0"/>
        <v>INSERT INTO programas(nombre) VALUES("");</v>
      </c>
    </row>
    <row r="19" spans="4:4">
      <c r="D19" t="str">
        <f t="shared" si="0"/>
        <v>INSERT INTO programas(nombre) VALUES("");</v>
      </c>
    </row>
    <row r="20" spans="4:4">
      <c r="D20" t="str">
        <f t="shared" si="0"/>
        <v>INSERT INTO programas(nombre) VALUES("");</v>
      </c>
    </row>
    <row r="21" spans="4:4">
      <c r="D21" t="str">
        <f t="shared" si="0"/>
        <v>INSERT INTO programas(nombre) VALUES("");</v>
      </c>
    </row>
    <row r="22" spans="4:4">
      <c r="D22" t="str">
        <f t="shared" si="0"/>
        <v>INSERT INTO programas(nombre) VALUES("");</v>
      </c>
    </row>
    <row r="23" spans="4:4">
      <c r="D23" t="str">
        <f t="shared" si="0"/>
        <v>INSERT INTO programas(nombre) VALUES("");</v>
      </c>
    </row>
    <row r="24" spans="4:4">
      <c r="D24" t="str">
        <f t="shared" si="0"/>
        <v>INSERT INTO programas(nombre) VALUES("");</v>
      </c>
    </row>
    <row r="25" spans="4:4">
      <c r="D25" t="str">
        <f t="shared" si="0"/>
        <v>INSERT INTO programas(nombre) VALUES("");</v>
      </c>
    </row>
    <row r="26" spans="4:4">
      <c r="D26" t="str">
        <f t="shared" si="0"/>
        <v>INSERT INTO programas(nombre) VALUES("");</v>
      </c>
    </row>
    <row r="27" spans="4:4">
      <c r="D27" t="str">
        <f t="shared" si="0"/>
        <v>INSERT INTO programas(nombre) VALUES("");</v>
      </c>
    </row>
    <row r="28" spans="4:4">
      <c r="D28" t="str">
        <f t="shared" si="0"/>
        <v>INSERT INTO programas(nombre) VALUES("");</v>
      </c>
    </row>
    <row r="29" spans="4:4">
      <c r="D29" t="str">
        <f t="shared" si="0"/>
        <v>INSERT INTO programas(nombre) VALUES("");</v>
      </c>
    </row>
    <row r="30" spans="4:4">
      <c r="D30" t="str">
        <f t="shared" si="0"/>
        <v>INSERT INTO programas(nombre) VALUES("");</v>
      </c>
    </row>
    <row r="31" spans="4:4">
      <c r="D31" t="str">
        <f t="shared" si="0"/>
        <v>INSERT INTO programas(nombre) VALUES("");</v>
      </c>
    </row>
    <row r="32" spans="4:4">
      <c r="D32" t="str">
        <f t="shared" si="0"/>
        <v>INSERT INTO programas(nombre) VALUES("");</v>
      </c>
    </row>
    <row r="33" spans="4:4">
      <c r="D33" t="str">
        <f t="shared" si="0"/>
        <v>INSERT INTO programas(nombre) VALUES("");</v>
      </c>
    </row>
    <row r="34" spans="4:4">
      <c r="D34" t="str">
        <f t="shared" si="0"/>
        <v>INSERT INTO programas(nombre) VALUES("");</v>
      </c>
    </row>
    <row r="35" spans="4:4">
      <c r="D35" t="str">
        <f t="shared" si="0"/>
        <v>INSERT INTO programas(nombre) VALUES("");</v>
      </c>
    </row>
    <row r="36" spans="4:4">
      <c r="D36" t="str">
        <f t="shared" si="0"/>
        <v>INSERT INTO programas(nombre) VALUES("");</v>
      </c>
    </row>
    <row r="37" spans="4:4">
      <c r="D37" t="str">
        <f>CONCATENATE("INSERT INTO ",$B$2,"(nombre) VALUES(""",C37,""");")</f>
        <v>INSERT INTO programas(nombre) VALUES("");</v>
      </c>
    </row>
    <row r="38" spans="4:4">
      <c r="D38" t="str">
        <f>CONCATENATE("INSERT INTO ",$B$2,"(nombre) VALUES(""",C38,""");")</f>
        <v>INSERT INTO programas(nombre) VALUES("");</v>
      </c>
    </row>
  </sheetData>
  <mergeCells count="1">
    <mergeCell ref="D1:J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8"/>
  <sheetViews>
    <sheetView workbookViewId="0">
      <selection activeCell="A3" sqref="A3"/>
    </sheetView>
  </sheetViews>
  <sheetFormatPr defaultRowHeight="15"/>
  <cols>
    <col min="1" max="1" width="53.5703125" bestFit="1" customWidth="1"/>
    <col min="2" max="2" width="53.5703125" customWidth="1"/>
    <col min="3" max="3" width="36.140625" bestFit="1" customWidth="1"/>
  </cols>
  <sheetData>
    <row r="1" spans="1:13">
      <c r="B1" s="4" t="s">
        <v>15</v>
      </c>
      <c r="C1" s="4" t="s">
        <v>16</v>
      </c>
      <c r="D1" s="12" t="s">
        <v>17</v>
      </c>
      <c r="E1" s="12"/>
      <c r="F1" s="12"/>
      <c r="G1" s="12"/>
      <c r="H1" s="12"/>
      <c r="I1" s="12"/>
      <c r="J1" s="12"/>
    </row>
    <row r="2" spans="1:13">
      <c r="A2" t="str">
        <f>CONCATENATE("CREATE  TABLE"," ", B2,"  (id int  unsigned not null auto_increment primary key,nombre varchar(255))")</f>
        <v>CREATE  TABLE discapacidades  (id int  unsigned not null auto_increment primary key,nombre varchar(255))</v>
      </c>
      <c r="B2" s="11" t="s">
        <v>96</v>
      </c>
      <c r="C2" s="11" t="s">
        <v>102</v>
      </c>
      <c r="D2" s="2" t="str">
        <f>CONCATENATE("INSERT INTO ",$B$2,"(nombre) VALUES(""",C2,""");")</f>
        <v>INSERT INTO discapacidades(nombre) VALUES("Físico/Motriz");</v>
      </c>
      <c r="E2" s="2"/>
      <c r="F2" s="2"/>
      <c r="G2" s="2"/>
      <c r="H2" s="2"/>
      <c r="I2" s="2"/>
      <c r="J2" s="2"/>
    </row>
    <row r="3" spans="1:13">
      <c r="C3" s="11" t="s">
        <v>105</v>
      </c>
      <c r="D3" s="2" t="str">
        <f>CONCATENATE("INSERT INTO ",$B$2,"(nombre) VALUES(""",C5,""");")</f>
        <v>INSERT INTO discapacidades(nombre) VALUES("Intelectual/Adaptativo");</v>
      </c>
      <c r="E3" s="2"/>
      <c r="F3" s="2"/>
      <c r="G3" s="2"/>
      <c r="H3" s="2"/>
      <c r="I3" s="2"/>
      <c r="J3" s="2"/>
    </row>
    <row r="4" spans="1:13">
      <c r="C4" s="11" t="s">
        <v>104</v>
      </c>
      <c r="D4" s="2" t="str">
        <f t="shared" ref="D3:D36" si="0">CONCATENATE("INSERT INTO ",$B$2,"(nombre) VALUES(""",C4,""");")</f>
        <v>INSERT INTO discapacidades(nombre) VALUES("Psíquica");</v>
      </c>
      <c r="E4" s="2"/>
      <c r="F4" s="2"/>
      <c r="G4" s="2"/>
      <c r="H4" s="2"/>
      <c r="I4" s="2"/>
      <c r="J4" s="2"/>
    </row>
    <row r="5" spans="1:13">
      <c r="C5" s="11" t="s">
        <v>103</v>
      </c>
      <c r="D5" s="2" t="str">
        <f>CONCATENATE("INSERT INTO ",$B$2,"(nombre) VALUES(""",C3,""");")</f>
        <v>INSERT INTO discapacidades(nombre) VALUES("Sensorial");</v>
      </c>
      <c r="E5" s="2"/>
      <c r="F5" s="2"/>
      <c r="G5" s="2"/>
      <c r="H5" s="2"/>
      <c r="I5" s="2"/>
      <c r="J5" s="2"/>
    </row>
    <row r="6" spans="1:13">
      <c r="C6" s="11" t="s">
        <v>107</v>
      </c>
      <c r="D6" s="2" t="str">
        <f>CONCATENATE("INSERT INTO ",$B$2,"(nombre) VALUES(""",C7,""");")</f>
        <v>INSERT INTO discapacidades(nombre) VALUES("No");</v>
      </c>
      <c r="E6" s="2"/>
      <c r="F6" s="2"/>
      <c r="G6" s="2"/>
      <c r="H6" s="2"/>
      <c r="I6" s="2"/>
      <c r="J6" s="2"/>
    </row>
    <row r="7" spans="1:13">
      <c r="C7" s="11" t="s">
        <v>106</v>
      </c>
      <c r="D7" s="2" t="str">
        <f>CONCATENATE("INSERT INTO ",$B$2,"(nombre) VALUES(""",C6,""");")</f>
        <v>INSERT INTO discapacidades(nombre) VALUES("Se desconoce");</v>
      </c>
      <c r="E7" s="2"/>
      <c r="F7" s="2"/>
      <c r="G7" s="2"/>
      <c r="H7" s="2"/>
      <c r="I7" s="2"/>
      <c r="J7" s="2"/>
      <c r="M7" t="s">
        <v>20</v>
      </c>
    </row>
    <row r="8" spans="1:13">
      <c r="D8" s="2" t="e">
        <f>CONCATENATE("INSERT INTO ",$B$2,"(nombre) VALUES(""",#REF!,""");")</f>
        <v>#REF!</v>
      </c>
      <c r="E8" s="2"/>
      <c r="F8" s="2"/>
      <c r="G8" s="2"/>
      <c r="H8" s="2"/>
      <c r="I8" s="2"/>
      <c r="J8" s="2"/>
    </row>
    <row r="9" spans="1:13">
      <c r="C9" s="11"/>
      <c r="D9" s="2" t="str">
        <f t="shared" si="0"/>
        <v>INSERT INTO discapacidades(nombre) VALUES("");</v>
      </c>
      <c r="E9" s="2"/>
      <c r="F9" s="2"/>
      <c r="G9" s="2"/>
      <c r="H9" s="2"/>
      <c r="I9" s="2"/>
      <c r="J9" s="2"/>
    </row>
    <row r="10" spans="1:13">
      <c r="C10" s="11"/>
      <c r="D10" s="2" t="str">
        <f t="shared" si="0"/>
        <v>INSERT INTO discapacidades(nombre) VALUES("");</v>
      </c>
      <c r="E10" s="2"/>
      <c r="F10" s="2"/>
      <c r="G10" s="2"/>
      <c r="H10" s="2"/>
      <c r="I10" s="2"/>
      <c r="J10" s="2"/>
    </row>
    <row r="11" spans="1:13">
      <c r="C11" s="11"/>
      <c r="D11" s="2" t="str">
        <f t="shared" si="0"/>
        <v>INSERT INTO discapacidades(nombre) VALUES("");</v>
      </c>
      <c r="E11" s="2"/>
      <c r="F11" s="2"/>
      <c r="G11" s="2"/>
      <c r="H11" s="2"/>
      <c r="I11" s="2"/>
      <c r="J11" s="2"/>
    </row>
    <row r="12" spans="1:13">
      <c r="C12" s="11"/>
      <c r="D12" s="2" t="str">
        <f t="shared" si="0"/>
        <v>INSERT INTO discapacidades(nombre) VALUES("");</v>
      </c>
      <c r="E12" s="2"/>
      <c r="F12" s="2"/>
      <c r="G12" s="2"/>
      <c r="H12" s="2"/>
      <c r="I12" s="2"/>
      <c r="J12" s="2"/>
    </row>
    <row r="13" spans="1:13">
      <c r="C13" s="11"/>
      <c r="D13" s="2" t="str">
        <f t="shared" si="0"/>
        <v>INSERT INTO discapacidades(nombre) VALUES("");</v>
      </c>
      <c r="E13" s="2"/>
      <c r="F13" s="2"/>
      <c r="G13" s="2"/>
      <c r="H13" s="2"/>
      <c r="I13" s="2"/>
      <c r="J13" s="2"/>
    </row>
    <row r="14" spans="1:13">
      <c r="D14" t="str">
        <f t="shared" si="0"/>
        <v>INSERT INTO discapacidades(nombre) VALUES("");</v>
      </c>
    </row>
    <row r="15" spans="1:13">
      <c r="D15" t="str">
        <f t="shared" si="0"/>
        <v>INSERT INTO discapacidades(nombre) VALUES("");</v>
      </c>
    </row>
    <row r="16" spans="1:13">
      <c r="D16" t="str">
        <f t="shared" si="0"/>
        <v>INSERT INTO discapacidades(nombre) VALUES("");</v>
      </c>
    </row>
    <row r="17" spans="4:4">
      <c r="D17" t="str">
        <f t="shared" si="0"/>
        <v>INSERT INTO discapacidades(nombre) VALUES("");</v>
      </c>
    </row>
    <row r="18" spans="4:4">
      <c r="D18" t="str">
        <f t="shared" si="0"/>
        <v>INSERT INTO discapacidades(nombre) VALUES("");</v>
      </c>
    </row>
    <row r="19" spans="4:4">
      <c r="D19" t="str">
        <f t="shared" si="0"/>
        <v>INSERT INTO discapacidades(nombre) VALUES("");</v>
      </c>
    </row>
    <row r="20" spans="4:4">
      <c r="D20" t="str">
        <f t="shared" si="0"/>
        <v>INSERT INTO discapacidades(nombre) VALUES("");</v>
      </c>
    </row>
    <row r="21" spans="4:4">
      <c r="D21" t="str">
        <f t="shared" si="0"/>
        <v>INSERT INTO discapacidades(nombre) VALUES("");</v>
      </c>
    </row>
    <row r="22" spans="4:4">
      <c r="D22" t="str">
        <f t="shared" si="0"/>
        <v>INSERT INTO discapacidades(nombre) VALUES("");</v>
      </c>
    </row>
    <row r="23" spans="4:4">
      <c r="D23" t="str">
        <f t="shared" si="0"/>
        <v>INSERT INTO discapacidades(nombre) VALUES("");</v>
      </c>
    </row>
    <row r="24" spans="4:4">
      <c r="D24" t="str">
        <f t="shared" si="0"/>
        <v>INSERT INTO discapacidades(nombre) VALUES("");</v>
      </c>
    </row>
    <row r="25" spans="4:4">
      <c r="D25" t="str">
        <f t="shared" si="0"/>
        <v>INSERT INTO discapacidades(nombre) VALUES("");</v>
      </c>
    </row>
    <row r="26" spans="4:4">
      <c r="D26" t="str">
        <f t="shared" si="0"/>
        <v>INSERT INTO discapacidades(nombre) VALUES("");</v>
      </c>
    </row>
    <row r="27" spans="4:4">
      <c r="D27" t="str">
        <f t="shared" si="0"/>
        <v>INSERT INTO discapacidades(nombre) VALUES("");</v>
      </c>
    </row>
    <row r="28" spans="4:4">
      <c r="D28" t="str">
        <f t="shared" si="0"/>
        <v>INSERT INTO discapacidades(nombre) VALUES("");</v>
      </c>
    </row>
    <row r="29" spans="4:4">
      <c r="D29" t="str">
        <f t="shared" si="0"/>
        <v>INSERT INTO discapacidades(nombre) VALUES("");</v>
      </c>
    </row>
    <row r="30" spans="4:4">
      <c r="D30" t="str">
        <f t="shared" si="0"/>
        <v>INSERT INTO discapacidades(nombre) VALUES("");</v>
      </c>
    </row>
    <row r="31" spans="4:4">
      <c r="D31" t="str">
        <f t="shared" si="0"/>
        <v>INSERT INTO discapacidades(nombre) VALUES("");</v>
      </c>
    </row>
    <row r="32" spans="4:4">
      <c r="D32" t="str">
        <f t="shared" si="0"/>
        <v>INSERT INTO discapacidades(nombre) VALUES("");</v>
      </c>
    </row>
    <row r="33" spans="4:4">
      <c r="D33" t="str">
        <f t="shared" si="0"/>
        <v>INSERT INTO discapacidades(nombre) VALUES("");</v>
      </c>
    </row>
    <row r="34" spans="4:4">
      <c r="D34" t="str">
        <f t="shared" si="0"/>
        <v>INSERT INTO discapacidades(nombre) VALUES("");</v>
      </c>
    </row>
    <row r="35" spans="4:4">
      <c r="D35" t="str">
        <f t="shared" si="0"/>
        <v>INSERT INTO discapacidades(nombre) VALUES("");</v>
      </c>
    </row>
    <row r="36" spans="4:4">
      <c r="D36" t="str">
        <f t="shared" si="0"/>
        <v>INSERT INTO discapacidades(nombre) VALUES("");</v>
      </c>
    </row>
    <row r="37" spans="4:4">
      <c r="D37" t="str">
        <f>CONCATENATE("INSERT INTO ",$B$2,"(nombre) VALUES(""",C37,""");")</f>
        <v>INSERT INTO discapacidades(nombre) VALUES("");</v>
      </c>
    </row>
    <row r="38" spans="4:4">
      <c r="D38" t="str">
        <f>CONCATENATE("INSERT INTO ",$B$2,"(nombre) VALUES(""",C38,""");")</f>
        <v>INSERT INTO discapacidades(nombre) VALUES("");</v>
      </c>
    </row>
  </sheetData>
  <mergeCells count="1">
    <mergeCell ref="D1:J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D2" sqref="D2:D6"/>
    </sheetView>
  </sheetViews>
  <sheetFormatPr defaultRowHeight="15"/>
  <cols>
    <col min="1" max="1" width="53.5703125" bestFit="1" customWidth="1"/>
    <col min="2" max="2" width="53.5703125" customWidth="1"/>
    <col min="3" max="3" width="36.140625" bestFit="1" customWidth="1"/>
  </cols>
  <sheetData>
    <row r="1" spans="1:13">
      <c r="B1" s="4" t="s">
        <v>15</v>
      </c>
      <c r="C1" s="4" t="s">
        <v>16</v>
      </c>
      <c r="D1" s="8" t="s">
        <v>17</v>
      </c>
      <c r="E1" s="8"/>
      <c r="F1" s="8"/>
      <c r="G1" s="8"/>
      <c r="H1" s="8"/>
      <c r="I1" s="8"/>
      <c r="J1" s="8"/>
    </row>
    <row r="2" spans="1:13">
      <c r="A2" t="str">
        <f>CONCATENATE("CREATE  TABLE"," ", B2,"  (id int  unsigned not null auto_increment primary key,nombre varchar(255))")</f>
        <v>CREATE  TABLE limitaciones  (id int  unsigned not null auto_increment primary key,nombre varchar(255))</v>
      </c>
      <c r="B2" s="11" t="s">
        <v>97</v>
      </c>
      <c r="C2" s="11" t="s">
        <v>108</v>
      </c>
      <c r="D2" s="2" t="str">
        <f>CONCATENATE("INSERT INTO ",$B$2,"(nombre) VALUES(""",C2,""");")</f>
        <v>INSERT INTO limitaciones(nombre) VALUES("Analfabetismo");</v>
      </c>
      <c r="E2" s="2"/>
      <c r="F2" s="2"/>
      <c r="G2" s="2"/>
      <c r="H2" s="2"/>
      <c r="I2" s="2"/>
      <c r="J2" s="2"/>
    </row>
    <row r="3" spans="1:13">
      <c r="C3" s="11" t="s">
        <v>109</v>
      </c>
      <c r="D3" s="2" t="str">
        <f t="shared" ref="D3:D36" si="0">CONCATENATE("INSERT INTO ",$B$2,"(nombre) VALUES(""",C3,""");")</f>
        <v>INSERT INTO limitaciones(nombre) VALUES("Discapacidad");</v>
      </c>
      <c r="E3" s="2"/>
      <c r="F3" s="2"/>
      <c r="G3" s="2"/>
      <c r="H3" s="2"/>
      <c r="I3" s="2"/>
      <c r="J3" s="2"/>
    </row>
    <row r="4" spans="1:13">
      <c r="C4" s="11" t="s">
        <v>110</v>
      </c>
      <c r="D4" s="2" t="str">
        <f t="shared" si="0"/>
        <v>INSERT INTO limitaciones(nombre) VALUES("Idioma");</v>
      </c>
      <c r="E4" s="2"/>
      <c r="F4" s="2"/>
      <c r="G4" s="2"/>
      <c r="H4" s="2"/>
      <c r="I4" s="2"/>
      <c r="J4" s="2"/>
    </row>
    <row r="5" spans="1:13">
      <c r="C5" s="11" t="s">
        <v>106</v>
      </c>
      <c r="D5" s="2" t="str">
        <f t="shared" si="0"/>
        <v>INSERT INTO limitaciones(nombre) VALUES("No");</v>
      </c>
      <c r="E5" s="2"/>
      <c r="F5" s="2"/>
      <c r="G5" s="2"/>
      <c r="H5" s="2"/>
      <c r="I5" s="2"/>
      <c r="J5" s="2"/>
    </row>
    <row r="6" spans="1:13">
      <c r="C6" s="11" t="s">
        <v>94</v>
      </c>
      <c r="D6" s="2" t="str">
        <f t="shared" si="0"/>
        <v>INSERT INTO limitaciones(nombre) VALUES("Otro");</v>
      </c>
      <c r="E6" s="2"/>
      <c r="F6" s="2"/>
      <c r="G6" s="2"/>
      <c r="H6" s="2"/>
      <c r="I6" s="2"/>
      <c r="J6" s="2"/>
    </row>
    <row r="7" spans="1:13">
      <c r="C7" s="11"/>
      <c r="D7" s="2" t="str">
        <f t="shared" si="0"/>
        <v>INSERT INTO limitaciones(nombre) VALUES("");</v>
      </c>
      <c r="E7" s="2"/>
      <c r="F7" s="2"/>
      <c r="G7" s="2"/>
      <c r="H7" s="2"/>
      <c r="I7" s="2"/>
      <c r="J7" s="2"/>
      <c r="M7" t="s">
        <v>20</v>
      </c>
    </row>
    <row r="8" spans="1:13">
      <c r="C8" s="11"/>
      <c r="D8" s="2" t="str">
        <f t="shared" si="0"/>
        <v>INSERT INTO limitaciones(nombre) VALUES("");</v>
      </c>
      <c r="E8" s="2"/>
      <c r="F8" s="2"/>
      <c r="G8" s="2"/>
      <c r="H8" s="2"/>
      <c r="I8" s="2"/>
      <c r="J8" s="2"/>
    </row>
    <row r="9" spans="1:13">
      <c r="C9" s="11"/>
      <c r="D9" s="2" t="str">
        <f t="shared" si="0"/>
        <v>INSERT INTO limitaciones(nombre) VALUES("");</v>
      </c>
      <c r="E9" s="2"/>
      <c r="F9" s="2"/>
      <c r="G9" s="2"/>
      <c r="H9" s="2"/>
      <c r="I9" s="2"/>
      <c r="J9" s="2"/>
    </row>
    <row r="10" spans="1:13">
      <c r="C10" s="11"/>
      <c r="D10" s="2" t="str">
        <f t="shared" si="0"/>
        <v>INSERT INTO limitaciones(nombre) VALUES("");</v>
      </c>
      <c r="E10" s="2"/>
      <c r="F10" s="2"/>
      <c r="G10" s="2"/>
      <c r="H10" s="2"/>
      <c r="I10" s="2"/>
      <c r="J10" s="2"/>
    </row>
    <row r="11" spans="1:13">
      <c r="C11" s="11"/>
      <c r="D11" s="2" t="str">
        <f t="shared" si="0"/>
        <v>INSERT INTO limitaciones(nombre) VALUES("");</v>
      </c>
      <c r="E11" s="2"/>
      <c r="F11" s="2"/>
      <c r="G11" s="2"/>
      <c r="H11" s="2"/>
      <c r="I11" s="2"/>
      <c r="J11" s="2"/>
    </row>
    <row r="12" spans="1:13">
      <c r="C12" s="11"/>
      <c r="D12" s="2" t="str">
        <f t="shared" si="0"/>
        <v>INSERT INTO limitaciones(nombre) VALUES("");</v>
      </c>
      <c r="E12" s="2"/>
      <c r="F12" s="2"/>
      <c r="G12" s="2"/>
      <c r="H12" s="2"/>
      <c r="I12" s="2"/>
      <c r="J12" s="2"/>
    </row>
    <row r="13" spans="1:13">
      <c r="C13" s="11"/>
      <c r="D13" s="2" t="str">
        <f t="shared" si="0"/>
        <v>INSERT INTO limitaciones(nombre) VALUES("");</v>
      </c>
      <c r="E13" s="2"/>
      <c r="F13" s="2"/>
      <c r="G13" s="2"/>
      <c r="H13" s="2"/>
      <c r="I13" s="2"/>
      <c r="J13" s="2"/>
    </row>
    <row r="14" spans="1:13">
      <c r="D14" t="str">
        <f t="shared" si="0"/>
        <v>INSERT INTO limitaciones(nombre) VALUES("");</v>
      </c>
    </row>
    <row r="15" spans="1:13">
      <c r="D15" t="str">
        <f t="shared" si="0"/>
        <v>INSERT INTO limitaciones(nombre) VALUES("");</v>
      </c>
    </row>
    <row r="16" spans="1:13">
      <c r="D16" t="str">
        <f t="shared" si="0"/>
        <v>INSERT INTO limitaciones(nombre) VALUES("");</v>
      </c>
    </row>
    <row r="17" spans="4:4">
      <c r="D17" t="str">
        <f t="shared" si="0"/>
        <v>INSERT INTO limitaciones(nombre) VALUES("");</v>
      </c>
    </row>
    <row r="18" spans="4:4">
      <c r="D18" t="str">
        <f t="shared" si="0"/>
        <v>INSERT INTO limitaciones(nombre) VALUES("");</v>
      </c>
    </row>
    <row r="19" spans="4:4">
      <c r="D19" t="str">
        <f t="shared" si="0"/>
        <v>INSERT INTO limitaciones(nombre) VALUES("");</v>
      </c>
    </row>
    <row r="20" spans="4:4">
      <c r="D20" t="str">
        <f t="shared" si="0"/>
        <v>INSERT INTO limitaciones(nombre) VALUES("");</v>
      </c>
    </row>
    <row r="21" spans="4:4">
      <c r="D21" t="str">
        <f t="shared" si="0"/>
        <v>INSERT INTO limitaciones(nombre) VALUES("");</v>
      </c>
    </row>
    <row r="22" spans="4:4">
      <c r="D22" t="str">
        <f t="shared" si="0"/>
        <v>INSERT INTO limitaciones(nombre) VALUES("");</v>
      </c>
    </row>
    <row r="23" spans="4:4">
      <c r="D23" t="str">
        <f t="shared" si="0"/>
        <v>INSERT INTO limitaciones(nombre) VALUES("");</v>
      </c>
    </row>
    <row r="24" spans="4:4">
      <c r="D24" t="str">
        <f t="shared" si="0"/>
        <v>INSERT INTO limitaciones(nombre) VALUES("");</v>
      </c>
    </row>
    <row r="25" spans="4:4">
      <c r="D25" t="str">
        <f t="shared" si="0"/>
        <v>INSERT INTO limitaciones(nombre) VALUES("");</v>
      </c>
    </row>
    <row r="26" spans="4:4">
      <c r="D26" t="str">
        <f t="shared" si="0"/>
        <v>INSERT INTO limitaciones(nombre) VALUES("");</v>
      </c>
    </row>
    <row r="27" spans="4:4">
      <c r="D27" t="str">
        <f t="shared" si="0"/>
        <v>INSERT INTO limitaciones(nombre) VALUES("");</v>
      </c>
    </row>
    <row r="28" spans="4:4">
      <c r="D28" t="str">
        <f t="shared" si="0"/>
        <v>INSERT INTO limitaciones(nombre) VALUES("");</v>
      </c>
    </row>
    <row r="29" spans="4:4">
      <c r="D29" t="str">
        <f t="shared" si="0"/>
        <v>INSERT INTO limitaciones(nombre) VALUES("");</v>
      </c>
    </row>
    <row r="30" spans="4:4">
      <c r="D30" t="str">
        <f t="shared" si="0"/>
        <v>INSERT INTO limitaciones(nombre) VALUES("");</v>
      </c>
    </row>
    <row r="31" spans="4:4">
      <c r="D31" t="str">
        <f t="shared" si="0"/>
        <v>INSERT INTO limitaciones(nombre) VALUES("");</v>
      </c>
    </row>
    <row r="32" spans="4:4">
      <c r="D32" t="str">
        <f t="shared" si="0"/>
        <v>INSERT INTO limitaciones(nombre) VALUES("");</v>
      </c>
    </row>
    <row r="33" spans="4:4">
      <c r="D33" t="str">
        <f t="shared" si="0"/>
        <v>INSERT INTO limitaciones(nombre) VALUES("");</v>
      </c>
    </row>
    <row r="34" spans="4:4">
      <c r="D34" t="str">
        <f t="shared" si="0"/>
        <v>INSERT INTO limitaciones(nombre) VALUES("");</v>
      </c>
    </row>
    <row r="35" spans="4:4">
      <c r="D35" t="str">
        <f t="shared" si="0"/>
        <v>INSERT INTO limitaciones(nombre) VALUES("");</v>
      </c>
    </row>
    <row r="36" spans="4:4">
      <c r="D36" t="str">
        <f t="shared" si="0"/>
        <v>INSERT INTO limitaciones(nombre) VALUES("");</v>
      </c>
    </row>
    <row r="37" spans="4:4">
      <c r="D37" t="str">
        <f>CONCATENATE("INSERT INTO ",$B$2,"(nombre) VALUES(""",C37,""");")</f>
        <v>INSERT INTO limitaciones(nombre) VALUES("");</v>
      </c>
    </row>
    <row r="38" spans="4:4">
      <c r="D38" t="str">
        <f>CONCATENATE("INSERT INTO ",$B$2,"(nombre) VALUES(""",C38,""");")</f>
        <v>INSERT INTO limitaciones(nombre) VALUES("");</v>
      </c>
    </row>
  </sheetData>
  <mergeCells count="1">
    <mergeCell ref="D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ALIMENTAR UNA TABLA SQL</vt:lpstr>
      <vt:lpstr>borrar fila</vt:lpstr>
      <vt:lpstr>CONTROLLER-VICTIMA</vt:lpstr>
      <vt:lpstr>TABLA-SQL-VICTIMA</vt:lpstr>
      <vt:lpstr>TABLA-NECESIDADES</vt:lpstr>
      <vt:lpstr>TABLA-PROGRAMAS</vt:lpstr>
      <vt:lpstr>TABLA-DISCAPACIDADES</vt:lpstr>
      <vt:lpstr>TABLA-LIMITACIONES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2019-02-10T20:19:35Z</dcterms:created>
  <dcterms:modified xsi:type="dcterms:W3CDTF">2019-02-12T17:27:11Z</dcterms:modified>
</cp:coreProperties>
</file>