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90" windowWidth="19875" windowHeight="7215" activeTab="2"/>
  </bookViews>
  <sheets>
    <sheet name="ALIMENTAR UNA TABLA SQL" sheetId="2" r:id="rId1"/>
    <sheet name="borrar fila" sheetId="3" r:id="rId2"/>
    <sheet name="CONTROLLER" sheetId="4" r:id="rId3"/>
    <sheet name="TABLA-SQL" sheetId="1" r:id="rId4"/>
  </sheets>
  <calcPr calcId="125725"/>
</workbook>
</file>

<file path=xl/calcChain.xml><?xml version="1.0" encoding="utf-8"?>
<calcChain xmlns="http://schemas.openxmlformats.org/spreadsheetml/2006/main">
  <c r="E8" i="4"/>
  <c r="E6"/>
  <c r="E60"/>
  <c r="E59"/>
  <c r="E5"/>
  <c r="E12"/>
  <c r="E13"/>
  <c r="E14"/>
  <c r="E15"/>
  <c r="E16"/>
  <c r="E17"/>
  <c r="E18"/>
  <c r="E19"/>
  <c r="E20"/>
  <c r="E21"/>
  <c r="E22"/>
  <c r="E23"/>
  <c r="E24"/>
  <c r="E25"/>
  <c r="E26"/>
  <c r="E27"/>
  <c r="E35"/>
  <c r="E37"/>
  <c r="E38"/>
  <c r="E39"/>
  <c r="E40"/>
  <c r="E41"/>
  <c r="E42"/>
  <c r="E43"/>
  <c r="E44"/>
  <c r="E45"/>
  <c r="E46"/>
  <c r="E47"/>
  <c r="E48"/>
  <c r="E49"/>
  <c r="E50"/>
  <c r="E51"/>
  <c r="E52"/>
  <c r="E57"/>
  <c r="E55"/>
  <c r="D38" i="2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3" i="1"/>
</calcChain>
</file>

<file path=xl/sharedStrings.xml><?xml version="1.0" encoding="utf-8"?>
<sst xmlns="http://schemas.openxmlformats.org/spreadsheetml/2006/main" count="122" uniqueCount="64">
  <si>
    <t>casos</t>
  </si>
  <si>
    <t>created_ad</t>
  </si>
  <si>
    <t>timestamp</t>
  </si>
  <si>
    <t>updated_ad</t>
  </si>
  <si>
    <t>nombre_referencia</t>
  </si>
  <si>
    <t>varchar(255)</t>
  </si>
  <si>
    <t>delitos</t>
  </si>
  <si>
    <t>int</t>
  </si>
  <si>
    <t>descripcion_caso</t>
  </si>
  <si>
    <t>fecha_ingreso</t>
  </si>
  <si>
    <t>datetime</t>
  </si>
  <si>
    <t>modalidad_ingreso</t>
  </si>
  <si>
    <t>organismos</t>
  </si>
  <si>
    <t>cual_otro_organismo</t>
  </si>
  <si>
    <t>cavaj</t>
  </si>
  <si>
    <t>fiscalia_juzgado</t>
  </si>
  <si>
    <t>causa_id_judicial</t>
  </si>
  <si>
    <t>comisaria</t>
  </si>
  <si>
    <t>denuncias_previas</t>
  </si>
  <si>
    <t>departamento_judicial</t>
  </si>
  <si>
    <t>estado</t>
  </si>
  <si>
    <t>nombre_y_apellido_de_la_victima</t>
  </si>
  <si>
    <t>motivospasivos</t>
  </si>
  <si>
    <t>cual_otro_motivospasivo</t>
  </si>
  <si>
    <t>idCasos</t>
  </si>
  <si>
    <t>NOMBRE DE LA TABLA</t>
  </si>
  <si>
    <t>DATOS</t>
  </si>
  <si>
    <t>coloco sólo los datos ya que el id indiqué que es AUTOINCREMENT</t>
  </si>
  <si>
    <t>INSERT INTO cavajs(nombre) VALUES("Dolores");</t>
  </si>
  <si>
    <t>instituciones</t>
  </si>
  <si>
    <t xml:space="preserve"> </t>
  </si>
  <si>
    <t>BORRAR FILA</t>
  </si>
  <si>
    <t>DELETE FROM tabla</t>
  </si>
  <si>
    <t>WHERE id=#;</t>
  </si>
  <si>
    <t>BORRAR TODO EL CONTENIDO DE LA TABLA DESDE UN ID A OTRO</t>
  </si>
  <si>
    <t>WHERE id BETWEEN 1 AND 36;</t>
  </si>
  <si>
    <t>MODEL</t>
  </si>
  <si>
    <t>Caso</t>
  </si>
  <si>
    <t>caso</t>
  </si>
  <si>
    <t>cual_otro_motivospasivos</t>
  </si>
  <si>
    <t>victima</t>
  </si>
  <si>
    <t>NOMBRE DE TABLA(en plural):</t>
  </si>
  <si>
    <t>NOMBRE(name en HTML)</t>
  </si>
  <si>
    <t>TIPO DE DATO EN SQL</t>
  </si>
  <si>
    <t>NOMBRE DE LA VARIABLE(minuscula)</t>
  </si>
  <si>
    <t>$reglas = [</t>
  </si>
  <si>
    <t>"</t>
  </si>
  <si>
    <t>required|srting</t>
  </si>
  <si>
    <t>date</t>
  </si>
  <si>
    <t>integer</t>
  </si>
  <si>
    <t>string</t>
  </si>
  <si>
    <t>mensajes=["string"=&gt;"El campo :attribute debe ser un texto","integer"=&gt;"El campo :attribute debe ser un número entero",</t>
  </si>
  <si>
    <t>date=&gt;"El campo :attribute debe ser una fecha","unique"=&gt;"El campo :attribute está repetido","required"=&gt;"Complete el campo :attribute "];</t>
  </si>
  <si>
    <t>$this-&gt;validate($form,$reglas,$mensajes);</t>
  </si>
  <si>
    <t>1-NOMBRE(name en HTML=colimnas SQL)</t>
  </si>
  <si>
    <t>&lt;?php</t>
  </si>
  <si>
    <t>namespace App\Http\Controllers;</t>
  </si>
  <si>
    <t>use Illuminate\Http\Request;</t>
  </si>
  <si>
    <t>{</t>
  </si>
  <si>
    <t>agregar</t>
  </si>
  <si>
    <t>2- NOMBRE DEL METODO</t>
  </si>
  <si>
    <t>3-TIPO DE DATO EN LAS REGLAS</t>
  </si>
  <si>
    <t>5- VISTA A REDIRIGIR</t>
  </si>
  <si>
    <t>4-NOMBRE DEL MODELO(Comienza en mayuscula)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</si>
</sst>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0" fillId="0" borderId="0" xfId="0" applyAlignment="1"/>
    <xf numFmtId="0" fontId="2" fillId="2" borderId="0" xfId="0" applyFont="1" applyFill="1"/>
    <xf numFmtId="0" fontId="0" fillId="3" borderId="0" xfId="0" applyFill="1"/>
    <xf numFmtId="0" fontId="1" fillId="0" borderId="0" xfId="0" applyFont="1" applyAlignment="1">
      <alignment horizontal="center"/>
    </xf>
    <xf numFmtId="0" fontId="0" fillId="2" borderId="0" xfId="0" applyFill="1"/>
    <xf numFmtId="0" fontId="3" fillId="2" borderId="0" xfId="1" applyFill="1" applyAlignment="1" applyProtection="1"/>
    <xf numFmtId="0" fontId="0" fillId="4" borderId="0" xfId="0" applyFill="1"/>
    <xf numFmtId="0" fontId="4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8"/>
  <sheetViews>
    <sheetView topLeftCell="B1" workbookViewId="0">
      <selection activeCell="C2" sqref="C2:C13"/>
    </sheetView>
  </sheetViews>
  <sheetFormatPr defaultRowHeight="15"/>
  <cols>
    <col min="1" max="1" width="53.5703125" bestFit="1" customWidth="1"/>
    <col min="2" max="2" width="53.5703125" customWidth="1"/>
    <col min="3" max="3" width="36.140625" bestFit="1" customWidth="1"/>
  </cols>
  <sheetData>
    <row r="1" spans="1:13">
      <c r="B1" t="s">
        <v>25</v>
      </c>
      <c r="C1" t="s">
        <v>26</v>
      </c>
      <c r="D1" s="1" t="s">
        <v>27</v>
      </c>
      <c r="E1" s="1"/>
      <c r="F1" s="1"/>
      <c r="G1" s="1"/>
      <c r="H1" s="1"/>
      <c r="I1" s="1"/>
      <c r="J1" s="1"/>
    </row>
    <row r="2" spans="1:13">
      <c r="A2" t="s">
        <v>28</v>
      </c>
      <c r="B2" s="2" t="s">
        <v>29</v>
      </c>
      <c r="C2" s="2" t="s">
        <v>4</v>
      </c>
      <c r="D2" s="3" t="str">
        <f>CONCATENATE("INSERT INTO ",$B$2,"(nombre) VALUES(""",C2,""");")</f>
        <v>INSERT INTO instituciones(nombre) VALUES("nombre_referencia");</v>
      </c>
      <c r="E2" s="3"/>
      <c r="F2" s="3"/>
      <c r="G2" s="3"/>
      <c r="H2" s="3"/>
      <c r="I2" s="3"/>
      <c r="J2" s="3"/>
    </row>
    <row r="3" spans="1:13">
      <c r="C3" s="2" t="s">
        <v>6</v>
      </c>
      <c r="D3" s="3" t="str">
        <f t="shared" ref="D3:D36" si="0">CONCATENATE("INSERT INTO ",$B$2,"(nombre) VALUES(""",C3,""");")</f>
        <v>INSERT INTO instituciones(nombre) VALUES("delitos");</v>
      </c>
      <c r="E3" s="3"/>
      <c r="F3" s="3"/>
      <c r="G3" s="3"/>
      <c r="H3" s="3"/>
      <c r="I3" s="3"/>
      <c r="J3" s="3"/>
    </row>
    <row r="4" spans="1:13">
      <c r="C4" s="2" t="s">
        <v>8</v>
      </c>
      <c r="D4" s="3" t="str">
        <f t="shared" si="0"/>
        <v>INSERT INTO instituciones(nombre) VALUES("descripcion_caso");</v>
      </c>
      <c r="E4" s="3"/>
      <c r="F4" s="3"/>
      <c r="G4" s="3"/>
      <c r="H4" s="3"/>
      <c r="I4" s="3"/>
      <c r="J4" s="3"/>
    </row>
    <row r="5" spans="1:13">
      <c r="C5" s="2" t="s">
        <v>9</v>
      </c>
      <c r="D5" s="3" t="str">
        <f t="shared" si="0"/>
        <v>INSERT INTO instituciones(nombre) VALUES("fecha_ingreso");</v>
      </c>
      <c r="E5" s="3"/>
      <c r="F5" s="3"/>
      <c r="G5" s="3"/>
      <c r="H5" s="3"/>
      <c r="I5" s="3"/>
      <c r="J5" s="3"/>
    </row>
    <row r="6" spans="1:13">
      <c r="C6" s="2" t="s">
        <v>11</v>
      </c>
      <c r="D6" s="3" t="str">
        <f t="shared" si="0"/>
        <v>INSERT INTO instituciones(nombre) VALUES("modalidad_ingreso");</v>
      </c>
      <c r="E6" s="3"/>
      <c r="F6" s="3"/>
      <c r="G6" s="3"/>
      <c r="H6" s="3"/>
      <c r="I6" s="3"/>
      <c r="J6" s="3"/>
    </row>
    <row r="7" spans="1:13">
      <c r="C7" s="2" t="s">
        <v>14</v>
      </c>
      <c r="D7" s="3" t="str">
        <f t="shared" si="0"/>
        <v>INSERT INTO instituciones(nombre) VALUES("cavaj");</v>
      </c>
      <c r="E7" s="3"/>
      <c r="F7" s="3"/>
      <c r="G7" s="3"/>
      <c r="H7" s="3"/>
      <c r="I7" s="3"/>
      <c r="J7" s="3"/>
      <c r="M7" t="s">
        <v>30</v>
      </c>
    </row>
    <row r="8" spans="1:13">
      <c r="C8" s="2" t="s">
        <v>15</v>
      </c>
      <c r="D8" s="3" t="str">
        <f t="shared" si="0"/>
        <v>INSERT INTO instituciones(nombre) VALUES("fiscalia_juzgado");</v>
      </c>
      <c r="E8" s="3"/>
      <c r="F8" s="3"/>
      <c r="G8" s="3"/>
      <c r="H8" s="3"/>
      <c r="I8" s="3"/>
      <c r="J8" s="3"/>
    </row>
    <row r="9" spans="1:13">
      <c r="C9" s="2" t="s">
        <v>16</v>
      </c>
      <c r="D9" s="3" t="str">
        <f t="shared" si="0"/>
        <v>INSERT INTO instituciones(nombre) VALUES("causa_id_judicial");</v>
      </c>
      <c r="E9" s="3"/>
      <c r="F9" s="3"/>
      <c r="G9" s="3"/>
      <c r="H9" s="3"/>
      <c r="I9" s="3"/>
      <c r="J9" s="3"/>
    </row>
    <row r="10" spans="1:13">
      <c r="C10" s="2" t="s">
        <v>17</v>
      </c>
      <c r="D10" s="3" t="str">
        <f t="shared" si="0"/>
        <v>INSERT INTO instituciones(nombre) VALUES("comisaria");</v>
      </c>
      <c r="E10" s="3"/>
      <c r="F10" s="3"/>
      <c r="G10" s="3"/>
      <c r="H10" s="3"/>
      <c r="I10" s="3"/>
      <c r="J10" s="3"/>
    </row>
    <row r="11" spans="1:13">
      <c r="C11" s="2" t="s">
        <v>18</v>
      </c>
      <c r="D11" s="3" t="str">
        <f t="shared" si="0"/>
        <v>INSERT INTO instituciones(nombre) VALUES("denuncias_previas");</v>
      </c>
      <c r="E11" s="3"/>
      <c r="F11" s="3"/>
      <c r="G11" s="3"/>
      <c r="H11" s="3"/>
      <c r="I11" s="3"/>
      <c r="J11" s="3"/>
    </row>
    <row r="12" spans="1:13">
      <c r="C12" s="2" t="s">
        <v>19</v>
      </c>
      <c r="D12" s="3" t="str">
        <f t="shared" si="0"/>
        <v>INSERT INTO instituciones(nombre) VALUES("departamento_judicial");</v>
      </c>
      <c r="E12" s="3"/>
      <c r="F12" s="3"/>
      <c r="G12" s="3"/>
      <c r="H12" s="3"/>
      <c r="I12" s="3"/>
      <c r="J12" s="3"/>
    </row>
    <row r="13" spans="1:13">
      <c r="C13" s="2" t="s">
        <v>20</v>
      </c>
      <c r="D13" s="3" t="str">
        <f t="shared" si="0"/>
        <v>INSERT INTO instituciones(nombre) VALUES("estado");</v>
      </c>
      <c r="E13" s="3"/>
      <c r="F13" s="3"/>
      <c r="G13" s="3"/>
      <c r="H13" s="3"/>
      <c r="I13" s="3"/>
      <c r="J13" s="3"/>
    </row>
    <row r="14" spans="1:13">
      <c r="D14" t="str">
        <f t="shared" si="0"/>
        <v>INSERT INTO instituciones(nombre) VALUES("");</v>
      </c>
    </row>
    <row r="15" spans="1:13">
      <c r="D15" t="str">
        <f t="shared" si="0"/>
        <v>INSERT INTO instituciones(nombre) VALUES("");</v>
      </c>
    </row>
    <row r="16" spans="1:13">
      <c r="D16" t="str">
        <f t="shared" si="0"/>
        <v>INSERT INTO instituciones(nombre) VALUES("");</v>
      </c>
    </row>
    <row r="17" spans="4:4">
      <c r="D17" t="str">
        <f t="shared" si="0"/>
        <v>INSERT INTO instituciones(nombre) VALUES("");</v>
      </c>
    </row>
    <row r="18" spans="4:4">
      <c r="D18" t="str">
        <f t="shared" si="0"/>
        <v>INSERT INTO instituciones(nombre) VALUES("");</v>
      </c>
    </row>
    <row r="19" spans="4:4">
      <c r="D19" t="str">
        <f t="shared" si="0"/>
        <v>INSERT INTO instituciones(nombre) VALUES("");</v>
      </c>
    </row>
    <row r="20" spans="4:4">
      <c r="D20" t="str">
        <f t="shared" si="0"/>
        <v>INSERT INTO instituciones(nombre) VALUES("");</v>
      </c>
    </row>
    <row r="21" spans="4:4">
      <c r="D21" t="str">
        <f t="shared" si="0"/>
        <v>INSERT INTO instituciones(nombre) VALUES("");</v>
      </c>
    </row>
    <row r="22" spans="4:4">
      <c r="D22" t="str">
        <f t="shared" si="0"/>
        <v>INSERT INTO instituciones(nombre) VALUES("");</v>
      </c>
    </row>
    <row r="23" spans="4:4">
      <c r="D23" t="str">
        <f t="shared" si="0"/>
        <v>INSERT INTO instituciones(nombre) VALUES("");</v>
      </c>
    </row>
    <row r="24" spans="4:4">
      <c r="D24" t="str">
        <f t="shared" si="0"/>
        <v>INSERT INTO instituciones(nombre) VALUES("");</v>
      </c>
    </row>
    <row r="25" spans="4:4">
      <c r="D25" t="str">
        <f t="shared" si="0"/>
        <v>INSERT INTO instituciones(nombre) VALUES("");</v>
      </c>
    </row>
    <row r="26" spans="4:4">
      <c r="D26" t="str">
        <f t="shared" si="0"/>
        <v>INSERT INTO instituciones(nombre) VALUES("");</v>
      </c>
    </row>
    <row r="27" spans="4:4">
      <c r="D27" t="str">
        <f t="shared" si="0"/>
        <v>INSERT INTO instituciones(nombre) VALUES("");</v>
      </c>
    </row>
    <row r="28" spans="4:4">
      <c r="D28" t="str">
        <f t="shared" si="0"/>
        <v>INSERT INTO instituciones(nombre) VALUES("");</v>
      </c>
    </row>
    <row r="29" spans="4:4">
      <c r="D29" t="str">
        <f t="shared" si="0"/>
        <v>INSERT INTO instituciones(nombre) VALUES("");</v>
      </c>
    </row>
    <row r="30" spans="4:4">
      <c r="D30" t="str">
        <f t="shared" si="0"/>
        <v>INSERT INTO instituciones(nombre) VALUES("");</v>
      </c>
    </row>
    <row r="31" spans="4:4">
      <c r="D31" t="str">
        <f t="shared" si="0"/>
        <v>INSERT INTO instituciones(nombre) VALUES("");</v>
      </c>
    </row>
    <row r="32" spans="4:4">
      <c r="D32" t="str">
        <f t="shared" si="0"/>
        <v>INSERT INTO instituciones(nombre) VALUES("");</v>
      </c>
    </row>
    <row r="33" spans="4:4">
      <c r="D33" t="str">
        <f t="shared" si="0"/>
        <v>INSERT INTO instituciones(nombre) VALUES("");</v>
      </c>
    </row>
    <row r="34" spans="4:4">
      <c r="D34" t="str">
        <f t="shared" si="0"/>
        <v>INSERT INTO instituciones(nombre) VALUES("");</v>
      </c>
    </row>
    <row r="35" spans="4:4">
      <c r="D35" t="str">
        <f t="shared" si="0"/>
        <v>INSERT INTO instituciones(nombre) VALUES("");</v>
      </c>
    </row>
    <row r="36" spans="4:4">
      <c r="D36" t="str">
        <f t="shared" si="0"/>
        <v>INSERT INTO instituciones(nombre) VALUES("");</v>
      </c>
    </row>
    <row r="37" spans="4:4">
      <c r="D37" t="str">
        <f>CONCATENATE("INSERT INTO ",$B$2,"(nombre) VALUES(""",C37,""");")</f>
        <v>INSERT INTO instituciones(nombre) VALUES("");</v>
      </c>
    </row>
    <row r="38" spans="4:4">
      <c r="D38" t="str">
        <f>CONCATENATE("INSERT INTO ",$B$2,"(nombre) VALUES(""",C38,""");")</f>
        <v>INSERT INTO instituciones(nombre) VALUES("");</v>
      </c>
    </row>
  </sheetData>
  <mergeCells count="1">
    <mergeCell ref="D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"/>
  <sheetViews>
    <sheetView topLeftCell="A13" workbookViewId="0">
      <selection activeCell="A24" sqref="A24"/>
    </sheetView>
  </sheetViews>
  <sheetFormatPr defaultRowHeight="15"/>
  <cols>
    <col min="1" max="1" width="39.5703125" bestFit="1" customWidth="1"/>
    <col min="3" max="3" width="18" bestFit="1" customWidth="1"/>
  </cols>
  <sheetData>
    <row r="1" spans="1:6">
      <c r="A1" t="s">
        <v>31</v>
      </c>
    </row>
    <row r="3" spans="1:6">
      <c r="A3" t="s">
        <v>32</v>
      </c>
      <c r="D3" t="s">
        <v>30</v>
      </c>
    </row>
    <row r="4" spans="1:6">
      <c r="A4" t="s">
        <v>33</v>
      </c>
    </row>
    <row r="6" spans="1:6">
      <c r="A6" t="s">
        <v>34</v>
      </c>
    </row>
    <row r="8" spans="1:6">
      <c r="A8" t="s">
        <v>32</v>
      </c>
    </row>
    <row r="9" spans="1:6">
      <c r="A9" t="s">
        <v>35</v>
      </c>
    </row>
    <row r="10" spans="1:6">
      <c r="F10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3"/>
  <sheetViews>
    <sheetView tabSelected="1" workbookViewId="0">
      <selection activeCell="A4" sqref="A4"/>
    </sheetView>
  </sheetViews>
  <sheetFormatPr defaultRowHeight="15"/>
  <cols>
    <col min="1" max="1" width="38.5703125" bestFit="1" customWidth="1"/>
    <col min="2" max="2" width="69.42578125" bestFit="1" customWidth="1"/>
    <col min="3" max="4" width="24.28515625" customWidth="1"/>
    <col min="5" max="5" width="52.42578125" customWidth="1"/>
    <col min="6" max="6" width="10.7109375" hidden="1" customWidth="1"/>
    <col min="7" max="7" width="66.5703125" bestFit="1" customWidth="1"/>
  </cols>
  <sheetData>
    <row r="1" spans="1:7">
      <c r="A1" t="s">
        <v>36</v>
      </c>
      <c r="F1" t="s">
        <v>46</v>
      </c>
    </row>
    <row r="2" spans="1:7">
      <c r="E2" s="7" t="s">
        <v>55</v>
      </c>
      <c r="F2" s="7"/>
      <c r="G2" s="6" t="s">
        <v>60</v>
      </c>
    </row>
    <row r="3" spans="1:7">
      <c r="A3" s="6" t="s">
        <v>54</v>
      </c>
      <c r="E3" s="7" t="s">
        <v>56</v>
      </c>
      <c r="F3" s="7"/>
    </row>
    <row r="4" spans="1:7">
      <c r="A4" s="5" t="s">
        <v>4</v>
      </c>
      <c r="E4" s="7" t="s">
        <v>57</v>
      </c>
      <c r="F4" s="7"/>
      <c r="G4" t="s">
        <v>59</v>
      </c>
    </row>
    <row r="5" spans="1:7">
      <c r="A5" s="5" t="s">
        <v>6</v>
      </c>
      <c r="E5" s="7" t="str">
        <f>CONCATENATE("use App\",C36,";")</f>
        <v>use App\Caso;</v>
      </c>
      <c r="F5" s="7"/>
    </row>
    <row r="6" spans="1:7">
      <c r="A6" s="5" t="s">
        <v>8</v>
      </c>
      <c r="E6" s="7" t="str">
        <f>CONCATENATE("class"," ",C36,"Controller extends Controller")</f>
        <v>class CasoController extends Controller</v>
      </c>
      <c r="F6" s="7"/>
    </row>
    <row r="7" spans="1:7">
      <c r="A7" s="5" t="s">
        <v>9</v>
      </c>
      <c r="E7" s="7" t="s">
        <v>58</v>
      </c>
      <c r="F7" s="7"/>
    </row>
    <row r="8" spans="1:7">
      <c r="A8" s="5" t="s">
        <v>11</v>
      </c>
      <c r="E8" s="7" t="str">
        <f>CONCATENATE(" public function"," ",G4,"(Request $form){")</f>
        <v xml:space="preserve"> public function agregar(Request $form){</v>
      </c>
      <c r="F8" s="7"/>
    </row>
    <row r="9" spans="1:7">
      <c r="A9" s="5" t="s">
        <v>12</v>
      </c>
      <c r="E9" s="7"/>
      <c r="F9" s="7"/>
      <c r="G9" s="6" t="s">
        <v>61</v>
      </c>
    </row>
    <row r="10" spans="1:7">
      <c r="A10" s="5" t="s">
        <v>13</v>
      </c>
      <c r="E10" s="7"/>
      <c r="F10" s="7"/>
    </row>
    <row r="11" spans="1:7">
      <c r="A11" s="5" t="s">
        <v>14</v>
      </c>
      <c r="E11" s="7" t="s">
        <v>45</v>
      </c>
      <c r="F11" s="7"/>
    </row>
    <row r="12" spans="1:7">
      <c r="A12" s="5" t="s">
        <v>15</v>
      </c>
      <c r="E12" s="7" t="str">
        <f>CONCATENATE($F$1,A4,$F$1,"=&gt;",$F$1,G9,$F$1,",")</f>
        <v>"nombre_referencia"=&gt;"3-TIPO DE DATO EN LAS REGLAS",</v>
      </c>
      <c r="F12" s="7"/>
      <c r="G12" s="5" t="s">
        <v>50</v>
      </c>
    </row>
    <row r="13" spans="1:7">
      <c r="A13" s="5" t="s">
        <v>16</v>
      </c>
      <c r="E13" s="7" t="str">
        <f>CONCATENATE($F$1,A5,$F$1,"=&gt;",$F$1,G12,$F$1,",")</f>
        <v>"delitos"=&gt;"string",</v>
      </c>
      <c r="F13" s="7"/>
      <c r="G13" s="5" t="s">
        <v>48</v>
      </c>
    </row>
    <row r="14" spans="1:7">
      <c r="A14" s="5" t="s">
        <v>17</v>
      </c>
      <c r="E14" s="7" t="str">
        <f>CONCATENATE($F$1,A6,$F$1,"=&gt;",$F$1,G13,$F$1,",")</f>
        <v>"descripcion_caso"=&gt;"date",</v>
      </c>
      <c r="F14" s="7"/>
      <c r="G14" s="5" t="s">
        <v>49</v>
      </c>
    </row>
    <row r="15" spans="1:7">
      <c r="A15" s="5" t="s">
        <v>18</v>
      </c>
      <c r="E15" s="7" t="str">
        <f>CONCATENATE($F$1,A7,$F$1,"=&gt;",$F$1,G14,$F$1,",")</f>
        <v>"fecha_ingreso"=&gt;"integer",</v>
      </c>
      <c r="F15" s="7"/>
      <c r="G15" s="5" t="s">
        <v>50</v>
      </c>
    </row>
    <row r="16" spans="1:7">
      <c r="A16" s="5" t="s">
        <v>19</v>
      </c>
      <c r="E16" s="7" t="str">
        <f>CONCATENATE($F$1,A8,$F$1,"=&gt;",$F$1,G15,$F$1,",")</f>
        <v>"modalidad_ingreso"=&gt;"string",</v>
      </c>
      <c r="F16" s="7"/>
      <c r="G16" s="5" t="s">
        <v>48</v>
      </c>
    </row>
    <row r="17" spans="1:7">
      <c r="A17" s="5" t="s">
        <v>20</v>
      </c>
      <c r="E17" s="7" t="str">
        <f>CONCATENATE($F$1,A9,$F$1,"=&gt;",$F$1,G16,$F$1,",")</f>
        <v>"organismos"=&gt;"date",</v>
      </c>
      <c r="F17" s="7"/>
      <c r="G17" s="5" t="s">
        <v>47</v>
      </c>
    </row>
    <row r="18" spans="1:7">
      <c r="A18" s="5" t="s">
        <v>22</v>
      </c>
      <c r="E18" s="7" t="str">
        <f>CONCATENATE($F$1,A10,$F$1,"=&gt;",$F$1,G17,$F$1,",")</f>
        <v>"cual_otro_organismo"=&gt;"required|srting",</v>
      </c>
      <c r="F18" s="7"/>
      <c r="G18" s="5" t="s">
        <v>47</v>
      </c>
    </row>
    <row r="19" spans="1:7">
      <c r="A19" s="5" t="s">
        <v>39</v>
      </c>
      <c r="E19" s="7" t="str">
        <f>CONCATENATE($F$1,A11,$F$1,"=&gt;",$F$1,G18,$F$1,",")</f>
        <v>"cavaj"=&gt;"required|srting",</v>
      </c>
      <c r="F19" s="7"/>
      <c r="G19" s="5" t="s">
        <v>47</v>
      </c>
    </row>
    <row r="20" spans="1:7">
      <c r="E20" s="7" t="str">
        <f>CONCATENATE($F$1,A12,$F$1,"=&gt;",$F$1,G19,$F$1,",")</f>
        <v>"fiscalia_juzgado"=&gt;"required|srting",</v>
      </c>
      <c r="F20" s="7"/>
      <c r="G20" s="5" t="s">
        <v>47</v>
      </c>
    </row>
    <row r="21" spans="1:7">
      <c r="E21" s="7" t="str">
        <f>CONCATENATE($F$1,A13,$F$1,"=&gt;",$F$1,G20,$F$1,",")</f>
        <v>"causa_id_judicial"=&gt;"required|srting",</v>
      </c>
      <c r="F21" s="7"/>
      <c r="G21" s="5" t="s">
        <v>47</v>
      </c>
    </row>
    <row r="22" spans="1:7">
      <c r="E22" s="7" t="str">
        <f>CONCATENATE($F$1,A14,$F$1,"=&gt;",$F$1,G21,$F$1,",")</f>
        <v>"comisaria"=&gt;"required|srting",</v>
      </c>
      <c r="F22" s="7"/>
      <c r="G22" s="5" t="s">
        <v>47</v>
      </c>
    </row>
    <row r="23" spans="1:7">
      <c r="E23" s="7" t="str">
        <f>CONCATENATE($F$1,A15,$F$1,"=&gt;",$F$1,G22,$F$1,",")</f>
        <v>"denuncias_previas"=&gt;"required|srting",</v>
      </c>
      <c r="F23" s="7"/>
      <c r="G23" s="5" t="s">
        <v>47</v>
      </c>
    </row>
    <row r="24" spans="1:7">
      <c r="E24" s="7" t="str">
        <f>CONCATENATE($F$1,A16,$F$1,"=&gt;",$F$1,G23,$F$1,",")</f>
        <v>"departamento_judicial"=&gt;"required|srting",</v>
      </c>
      <c r="F24" s="7"/>
      <c r="G24" s="5" t="s">
        <v>47</v>
      </c>
    </row>
    <row r="25" spans="1:7">
      <c r="E25" s="7" t="str">
        <f>CONCATENATE($F$1,A17,$F$1,"=&gt;",$F$1,G24,$F$1,",")</f>
        <v>"estado"=&gt;"required|srting",</v>
      </c>
      <c r="F25" s="7"/>
      <c r="G25" s="5" t="s">
        <v>47</v>
      </c>
    </row>
    <row r="26" spans="1:7">
      <c r="E26" s="7" t="str">
        <f>CONCATENATE($F$1,A18,$F$1,"=&gt;",$F$1,G25,$F$1,",")</f>
        <v>"motivospasivos"=&gt;"required|srting",</v>
      </c>
      <c r="F26" s="7"/>
      <c r="G26" s="5" t="s">
        <v>47</v>
      </c>
    </row>
    <row r="27" spans="1:7">
      <c r="E27" s="7" t="str">
        <f>CONCATENATE($F$1,A19,$F$1,"=&gt;",$F$1,G26,$F$1,"];")</f>
        <v>"cual_otro_motivospasivos"=&gt;"required|srting"];</v>
      </c>
      <c r="F27" s="7"/>
      <c r="G27" s="5" t="s">
        <v>47</v>
      </c>
    </row>
    <row r="28" spans="1:7">
      <c r="E28" s="7"/>
      <c r="F28" s="7"/>
    </row>
    <row r="29" spans="1:7">
      <c r="E29" s="7"/>
      <c r="F29" s="7"/>
    </row>
    <row r="30" spans="1:7">
      <c r="E30" s="7" t="s">
        <v>51</v>
      </c>
      <c r="F30" s="7"/>
    </row>
    <row r="31" spans="1:7">
      <c r="E31" s="7" t="s">
        <v>52</v>
      </c>
      <c r="F31" s="7"/>
    </row>
    <row r="32" spans="1:7">
      <c r="E32" s="7"/>
      <c r="F32" s="7"/>
    </row>
    <row r="33" spans="2:6">
      <c r="E33" s="7" t="s">
        <v>53</v>
      </c>
      <c r="F33" s="7"/>
    </row>
    <row r="34" spans="2:6">
      <c r="E34" s="7"/>
      <c r="F34" s="7"/>
    </row>
    <row r="35" spans="2:6">
      <c r="E35" s="7" t="str">
        <f>CONCATENATE("$",C37,"= new ",C36,"( );")</f>
        <v>$caso= new Caso( );</v>
      </c>
      <c r="F35" s="7"/>
    </row>
    <row r="36" spans="2:6" ht="15.75">
      <c r="B36" s="6" t="s">
        <v>63</v>
      </c>
      <c r="C36" s="8" t="s">
        <v>37</v>
      </c>
      <c r="E36" s="7"/>
      <c r="F36" s="7"/>
    </row>
    <row r="37" spans="2:6" ht="15.75">
      <c r="B37" s="6" t="s">
        <v>44</v>
      </c>
      <c r="C37" s="8" t="s">
        <v>38</v>
      </c>
      <c r="E37" s="7" t="str">
        <f>CONCATENATE("$",C$37,"-&gt;",A4,"= $form [ """,A4,"""];")</f>
        <v>$caso-&gt;nombre_referencia= $form [ "nombre_referencia"];</v>
      </c>
      <c r="F37" s="7"/>
    </row>
    <row r="38" spans="2:6">
      <c r="E38" s="7" t="str">
        <f>CONCATENATE("$",C$37,"-&gt;",A5,"= $form [ """,A5,"""];")</f>
        <v>$caso-&gt;delitos= $form [ "delitos"];</v>
      </c>
      <c r="F38" s="7"/>
    </row>
    <row r="39" spans="2:6">
      <c r="E39" s="7" t="str">
        <f>CONCATENATE("$",C$37,"-&gt;",A6,"= $form [ """,A6,"""];")</f>
        <v>$caso-&gt;descripcion_caso= $form [ "descripcion_caso"];</v>
      </c>
      <c r="F39" s="7"/>
    </row>
    <row r="40" spans="2:6">
      <c r="E40" s="7" t="str">
        <f>CONCATENATE("$",C$37,"-&gt;",A7,"= $form [ """,A7,"""];")</f>
        <v>$caso-&gt;fecha_ingreso= $form [ "fecha_ingreso"];</v>
      </c>
      <c r="F40" s="7"/>
    </row>
    <row r="41" spans="2:6">
      <c r="E41" s="7" t="str">
        <f>CONCATENATE("$",C$37,"-&gt;",A8,"= $form [ """,A8,"""];")</f>
        <v>$caso-&gt;modalidad_ingreso= $form [ "modalidad_ingreso"];</v>
      </c>
      <c r="F41" s="7"/>
    </row>
    <row r="42" spans="2:6">
      <c r="E42" s="7" t="str">
        <f>CONCATENATE("$",C$37,"-&gt;",A9,"= $form [ """,A9,"""];")</f>
        <v>$caso-&gt;organismos= $form [ "organismos"];</v>
      </c>
      <c r="F42" s="7"/>
    </row>
    <row r="43" spans="2:6">
      <c r="E43" s="7" t="str">
        <f>CONCATENATE("$",C$37,"-&gt;",A10,"= $form [ """,A10,"""];")</f>
        <v>$caso-&gt;cual_otro_organismo= $form [ "cual_otro_organismo"];</v>
      </c>
      <c r="F43" s="7"/>
    </row>
    <row r="44" spans="2:6">
      <c r="E44" s="7" t="str">
        <f>CONCATENATE("$",C$37,"-&gt;",A11,"= $form [ """,A11,"""];")</f>
        <v>$caso-&gt;cavaj= $form [ "cavaj"];</v>
      </c>
      <c r="F44" s="7"/>
    </row>
    <row r="45" spans="2:6">
      <c r="E45" s="7" t="str">
        <f>CONCATENATE("$",C$37,"-&gt;",A12,"= $form [ """,A12,"""];")</f>
        <v>$caso-&gt;fiscalia_juzgado= $form [ "fiscalia_juzgado"];</v>
      </c>
      <c r="F45" s="7"/>
    </row>
    <row r="46" spans="2:6">
      <c r="E46" s="7" t="str">
        <f>CONCATENATE("$",C$37,"-&gt;",A13,"= $form [ """,A13,"""];")</f>
        <v>$caso-&gt;causa_id_judicial= $form [ "causa_id_judicial"];</v>
      </c>
      <c r="F46" s="7"/>
    </row>
    <row r="47" spans="2:6">
      <c r="E47" s="7" t="str">
        <f>CONCATENATE("$",C$37,"-&gt;",A14,"= $form [ """,A14,"""];")</f>
        <v>$caso-&gt;comisaria= $form [ "comisaria"];</v>
      </c>
      <c r="F47" s="7"/>
    </row>
    <row r="48" spans="2:6">
      <c r="E48" s="7" t="str">
        <f>CONCATENATE("$",C$37,"-&gt;",A15,"= $form [ """,A15,"""];")</f>
        <v>$caso-&gt;denuncias_previas= $form [ "denuncias_previas"];</v>
      </c>
      <c r="F48" s="7"/>
    </row>
    <row r="49" spans="2:7">
      <c r="E49" s="7" t="str">
        <f>CONCATENATE("$",C$37,"-&gt;",A16,"= $form [ """,A16,"""];")</f>
        <v>$caso-&gt;departamento_judicial= $form [ "departamento_judicial"];</v>
      </c>
      <c r="F49" s="7"/>
    </row>
    <row r="50" spans="2:7">
      <c r="E50" s="7" t="str">
        <f>CONCATENATE("$",C$37,"-&gt;",A17,"= $form [ """,A17,"""];")</f>
        <v>$caso-&gt;estado= $form [ "estado"];</v>
      </c>
      <c r="F50" s="7"/>
    </row>
    <row r="51" spans="2:7">
      <c r="E51" s="7" t="str">
        <f>CONCATENATE("$",C$37,"-&gt;",A18,"= $form [ """,A18,"""];")</f>
        <v>$caso-&gt;motivospasivos= $form [ "motivospasivos"];</v>
      </c>
      <c r="F51" s="7"/>
    </row>
    <row r="52" spans="2:7">
      <c r="E52" s="7" t="str">
        <f>CONCATENATE("$",C$37,"-&gt;",A19,"= $form [ """,A19,"""];")</f>
        <v>$caso-&gt;cual_otro_motivospasivos= $form [ "cual_otro_motivospasivos"];</v>
      </c>
      <c r="F52" s="7"/>
    </row>
    <row r="53" spans="2:7">
      <c r="E53" s="7"/>
      <c r="F53" s="7"/>
    </row>
    <row r="54" spans="2:7">
      <c r="E54" s="7"/>
      <c r="F54" s="7"/>
    </row>
    <row r="55" spans="2:7">
      <c r="E55" s="7" t="str">
        <f>CONCATENATE("$",C$37,"-&gt;save( );")</f>
        <v>$caso-&gt;save( );</v>
      </c>
      <c r="F55" s="7"/>
    </row>
    <row r="56" spans="2:7">
      <c r="B56" s="5" t="s">
        <v>62</v>
      </c>
      <c r="E56" s="7"/>
      <c r="F56" s="7"/>
    </row>
    <row r="57" spans="2:7">
      <c r="B57" t="s">
        <v>40</v>
      </c>
      <c r="E57" s="7" t="str">
        <f>CONCATENATE("return redirect (""",B57,""");")</f>
        <v>return redirect ("victima");</v>
      </c>
      <c r="F57" s="7"/>
    </row>
    <row r="58" spans="2:7">
      <c r="E58" s="7"/>
      <c r="F58" s="7"/>
    </row>
    <row r="59" spans="2:7">
      <c r="E59" s="7" t="str">
        <f>CONCATENATE("}")</f>
        <v>}</v>
      </c>
      <c r="F59" s="7"/>
    </row>
    <row r="60" spans="2:7">
      <c r="E60" s="7" t="str">
        <f>CONCATENATE("}")</f>
        <v>}</v>
      </c>
      <c r="F60" s="7"/>
    </row>
    <row r="61" spans="2:7">
      <c r="E61" s="7"/>
      <c r="F61" s="7"/>
    </row>
    <row r="62" spans="2:7">
      <c r="E62" s="7"/>
      <c r="F62" s="7"/>
      <c r="G62" s="4"/>
    </row>
    <row r="63" spans="2:7">
      <c r="E63" s="7"/>
      <c r="F63" s="7"/>
    </row>
  </sheetData>
  <hyperlinks>
    <hyperlink ref="A3" location="CONTROLLER!G2" display="1-NOMBRE(name en HTML=colimnas SQL)"/>
    <hyperlink ref="G9" location="CONTROLLER!B37" display="3-TIPO DE DATO EN LAS REGLAS"/>
    <hyperlink ref="G2" location="CONTROLLER!G9" display="2- NOMBRE DEL METODO"/>
    <hyperlink ref="B36:B37" location="CONTROLLER!B56" display="4-NOMBRE DEL MODELO(Comienza en mayuscula)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5"/>
  <sheetViews>
    <sheetView workbookViewId="0">
      <selection activeCell="A5" sqref="A5"/>
    </sheetView>
  </sheetViews>
  <sheetFormatPr defaultRowHeight="15"/>
  <cols>
    <col min="1" max="1" width="25.7109375" bestFit="1" customWidth="1"/>
    <col min="2" max="2" width="20.140625" bestFit="1" customWidth="1"/>
    <col min="3" max="3" width="28" bestFit="1" customWidth="1"/>
    <col min="4" max="4" width="89.28515625" bestFit="1" customWidth="1"/>
  </cols>
  <sheetData>
    <row r="1" spans="1:4">
      <c r="C1" s="5" t="s">
        <v>41</v>
      </c>
      <c r="D1" t="s">
        <v>0</v>
      </c>
    </row>
    <row r="3" spans="1:4">
      <c r="D3" t="str">
        <f>CONCATENATE("CREATE"," "," TABLE ",D1,"  (id int  unsigned not null auto_increment primary key ",A6," ",B6,",",A7," ",B7,",",A8," ",B8,",",A9," ",B9,",",A10," ",B10,",",A11," ",B11,",",A12," ",B12,",",A13," ",B13,",",A14," ",B14,",",A15," ",B15,",",A16," ",B16,",",A17," ",B17,",",A18," ",B18,",",A19," ",B19,",",A20," ",B20,",",A21," ",B21,",",A22," ",B22,",",A23," ",B23,",",A24," ",B24,",",A25," ",B25,"")</f>
        <v>CREATE  TABLE casos  (id int  unsigned not null auto_increment primary key created_ad timestamp,updated_ad timestamp,nombre_referencia varchar(255),delitos int,descripcion_caso varchar(255),fecha_ingreso datetime,modalidad_ingreso int,organismos int,cual_otro_organismo varchar(255),cavaj int,fiscalia_juzgado varchar(255),causa_id_judicial int,comisaria varchar(255),denuncias_previas int,departamento_judicial int,estado int,nombre_y_apellido_de_la_victima varchar(255),motivospasivos int,cual_otro_motivospasivo varchar(255),idCasos int</v>
      </c>
    </row>
    <row r="5" spans="1:4">
      <c r="A5" s="5" t="s">
        <v>42</v>
      </c>
      <c r="B5" s="5" t="s">
        <v>43</v>
      </c>
    </row>
    <row r="6" spans="1:4">
      <c r="A6" t="s">
        <v>1</v>
      </c>
      <c r="B6" t="s">
        <v>2</v>
      </c>
    </row>
    <row r="7" spans="1:4">
      <c r="A7" t="s">
        <v>3</v>
      </c>
      <c r="B7" t="s">
        <v>2</v>
      </c>
    </row>
    <row r="8" spans="1:4">
      <c r="A8" t="s">
        <v>4</v>
      </c>
      <c r="B8" t="s">
        <v>5</v>
      </c>
    </row>
    <row r="9" spans="1:4">
      <c r="A9" t="s">
        <v>6</v>
      </c>
      <c r="B9" t="s">
        <v>7</v>
      </c>
    </row>
    <row r="10" spans="1:4">
      <c r="A10" t="s">
        <v>8</v>
      </c>
      <c r="B10" t="s">
        <v>5</v>
      </c>
    </row>
    <row r="11" spans="1:4">
      <c r="A11" t="s">
        <v>9</v>
      </c>
      <c r="B11" t="s">
        <v>10</v>
      </c>
    </row>
    <row r="12" spans="1:4">
      <c r="A12" t="s">
        <v>11</v>
      </c>
      <c r="B12" t="s">
        <v>7</v>
      </c>
    </row>
    <row r="13" spans="1:4">
      <c r="A13" t="s">
        <v>12</v>
      </c>
      <c r="B13" t="s">
        <v>7</v>
      </c>
    </row>
    <row r="14" spans="1:4">
      <c r="A14" t="s">
        <v>13</v>
      </c>
      <c r="B14" t="s">
        <v>5</v>
      </c>
    </row>
    <row r="15" spans="1:4">
      <c r="A15" t="s">
        <v>14</v>
      </c>
      <c r="B15" t="s">
        <v>7</v>
      </c>
    </row>
    <row r="16" spans="1:4">
      <c r="A16" t="s">
        <v>15</v>
      </c>
      <c r="B16" t="s">
        <v>5</v>
      </c>
    </row>
    <row r="17" spans="1:2">
      <c r="A17" t="s">
        <v>16</v>
      </c>
      <c r="B17" t="s">
        <v>7</v>
      </c>
    </row>
    <row r="18" spans="1:2">
      <c r="A18" t="s">
        <v>17</v>
      </c>
      <c r="B18" t="s">
        <v>5</v>
      </c>
    </row>
    <row r="19" spans="1:2">
      <c r="A19" t="s">
        <v>18</v>
      </c>
      <c r="B19" t="s">
        <v>7</v>
      </c>
    </row>
    <row r="20" spans="1:2">
      <c r="A20" t="s">
        <v>19</v>
      </c>
      <c r="B20" t="s">
        <v>7</v>
      </c>
    </row>
    <row r="21" spans="1:2">
      <c r="A21" t="s">
        <v>20</v>
      </c>
      <c r="B21" t="s">
        <v>7</v>
      </c>
    </row>
    <row r="22" spans="1:2">
      <c r="A22" t="s">
        <v>21</v>
      </c>
      <c r="B22" t="s">
        <v>5</v>
      </c>
    </row>
    <row r="23" spans="1:2">
      <c r="A23" t="s">
        <v>22</v>
      </c>
      <c r="B23" t="s">
        <v>7</v>
      </c>
    </row>
    <row r="24" spans="1:2">
      <c r="A24" t="s">
        <v>23</v>
      </c>
      <c r="B24" t="s">
        <v>5</v>
      </c>
    </row>
    <row r="25" spans="1:2">
      <c r="A25" t="s">
        <v>24</v>
      </c>
      <c r="B2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ALIMENTAR UNA TABLA SQL</vt:lpstr>
      <vt:lpstr>borrar fila</vt:lpstr>
      <vt:lpstr>CONTROLLER</vt:lpstr>
      <vt:lpstr>TABLA-SQL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lucky</cp:lastModifiedBy>
  <dcterms:created xsi:type="dcterms:W3CDTF">2019-02-10T20:19:35Z</dcterms:created>
  <dcterms:modified xsi:type="dcterms:W3CDTF">2019-02-11T16:04:32Z</dcterms:modified>
</cp:coreProperties>
</file>