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500" firstSheet="5" activeTab="7"/>
  </bookViews>
  <sheets>
    <sheet name="CREAR TABLA SQL" sheetId="2" r:id="rId1"/>
    <sheet name="borrar fila" sheetId="3" r:id="rId2"/>
    <sheet name="LARAVEL-CONTROLL.INTITUCION" sheetId="4" r:id="rId3"/>
    <sheet name="CONTR-PERSONA-ASISTIDA" sheetId="7" r:id="rId4"/>
    <sheet name="CONTR-PROFESIONAL-INTERVINIENTE" sheetId="6" r:id="rId5"/>
    <sheet name="ALIMENTAR UNA TABLA SQL" sheetId="11" r:id="rId6"/>
    <sheet name="t.-personas_asistidas" sheetId="15" r:id="rId7"/>
    <sheet name="t.profesionales_intervinientes" sheetId="16" r:id="rId8"/>
    <sheet name="t.instituciones" sheetId="17" r:id="rId9"/>
  </sheets>
  <calcPr calcId="125725"/>
</workbook>
</file>

<file path=xl/calcChain.xml><?xml version="1.0" encoding="utf-8"?>
<calcChain xmlns="http://schemas.openxmlformats.org/spreadsheetml/2006/main">
  <c r="D6" i="17"/>
  <c r="E6" i="4"/>
  <c r="E7"/>
  <c r="E8"/>
  <c r="E9"/>
  <c r="E10"/>
  <c r="E11"/>
  <c r="E12"/>
  <c r="E13"/>
  <c r="E14"/>
  <c r="E15"/>
  <c r="E16"/>
  <c r="E17"/>
  <c r="E18"/>
  <c r="E19"/>
  <c r="E20"/>
  <c r="D3" i="15"/>
  <c r="D5" i="16"/>
  <c r="D3"/>
  <c r="D3" i="17"/>
  <c r="D38" i="11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E11" i="6"/>
  <c r="E11" i="7"/>
  <c r="E24"/>
  <c r="E10"/>
  <c r="E9"/>
  <c r="E8"/>
  <c r="E7"/>
  <c r="E6"/>
  <c r="E4"/>
  <c r="E25" i="6"/>
  <c r="E10"/>
  <c r="E9"/>
  <c r="E8"/>
  <c r="E7"/>
  <c r="E4"/>
  <c r="E25" i="4"/>
  <c r="E23"/>
  <c r="E5"/>
  <c r="E4"/>
</calcChain>
</file>

<file path=xl/sharedStrings.xml><?xml version="1.0" encoding="utf-8"?>
<sst xmlns="http://schemas.openxmlformats.org/spreadsheetml/2006/main" count="134" uniqueCount="58">
  <si>
    <t xml:space="preserve"> </t>
  </si>
  <si>
    <t>INSERT INTO cavajs(nombre) VALUES("Dolores");</t>
  </si>
  <si>
    <t>delitos</t>
  </si>
  <si>
    <t>CREATE TABLE cavajs (id int  unsigned not null auto_increment primary key,nombre varchar(255));</t>
  </si>
  <si>
    <t>DELETE FROM tabla</t>
  </si>
  <si>
    <t>WHERE id=#;</t>
  </si>
  <si>
    <t>BORRAR FILA</t>
  </si>
  <si>
    <t>WHERE id BETWEEN 1 AND 36;</t>
  </si>
  <si>
    <t>nombre_referencia</t>
  </si>
  <si>
    <t>descripcion_caso</t>
  </si>
  <si>
    <t>fecha_ingreso</t>
  </si>
  <si>
    <t>modalidad_ingreso</t>
  </si>
  <si>
    <t>cavaj</t>
  </si>
  <si>
    <t>causa_id_judicial</t>
  </si>
  <si>
    <t>comisaria</t>
  </si>
  <si>
    <t>BORRAR TODO EL CONTENIDO DE LA TABLA DESDE UN ID A OTRO</t>
  </si>
  <si>
    <t>fiscalia_juzgado</t>
  </si>
  <si>
    <t>denuncias_previas</t>
  </si>
  <si>
    <t>departamento_judicial</t>
  </si>
  <si>
    <t>estado</t>
  </si>
  <si>
    <t>personas_asistidas</t>
  </si>
  <si>
    <t>persona_asistida</t>
  </si>
  <si>
    <t>profesional_interviniente</t>
  </si>
  <si>
    <t>VALIDAR</t>
  </si>
  <si>
    <t>victima</t>
  </si>
  <si>
    <t>VISTA</t>
  </si>
  <si>
    <t>MODEL</t>
  </si>
  <si>
    <t>Persona_asistida</t>
  </si>
  <si>
    <t>nombre_persona_asistida</t>
  </si>
  <si>
    <t>vinculo_persona_asistida</t>
  </si>
  <si>
    <t>telefono_persona_asistida</t>
  </si>
  <si>
    <t>domicilio_persona_asistida</t>
  </si>
  <si>
    <t>localidad_persona_asistida</t>
  </si>
  <si>
    <t>institucional_id</t>
  </si>
  <si>
    <t>Profesional_interviniente</t>
  </si>
  <si>
    <t>nombre_profesional_interviniente</t>
  </si>
  <si>
    <t>desde_profesional_interviniente</t>
  </si>
  <si>
    <t>actual_profesional_interviniente</t>
  </si>
  <si>
    <t>hasta_profesional_interviniente</t>
  </si>
  <si>
    <t xml:space="preserve"> &lt;A</t>
  </si>
  <si>
    <t>Institucion</t>
  </si>
  <si>
    <t>institucion</t>
  </si>
  <si>
    <t>instituciones</t>
  </si>
  <si>
    <t>varchar(255)</t>
  </si>
  <si>
    <t>int</t>
  </si>
  <si>
    <t>datetime</t>
  </si>
  <si>
    <t>profesionales_intervinientes</t>
  </si>
  <si>
    <t>instituciones_id</t>
  </si>
  <si>
    <t>organismos</t>
  </si>
  <si>
    <t>motivospasivos</t>
  </si>
  <si>
    <t>otro_vinculo_persona_asistida_cual</t>
  </si>
  <si>
    <t>cual_otro_organismo</t>
  </si>
  <si>
    <t>cual_otro_motivospasivo</t>
  </si>
  <si>
    <t>CREATE  TABLE personas_asistidas  (nombre_persona_asistida varchar(255) , vinculo_persona_asistida int, otro_vinculo_persona_asistida_cual varchar(255), telefono_persona_asistida int, domicilio_persona_asistida varchar(255), localidad_persona_asistida int);</t>
  </si>
  <si>
    <t>cual_otro_motivospasivos</t>
  </si>
  <si>
    <t>NOMBRE DE LA TABLA</t>
  </si>
  <si>
    <t>DATOS</t>
  </si>
  <si>
    <t>coloco sólo los datos ya que el id indiqué que es AUTOINCREMENT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</si>
</sst>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NumberFormat="1"/>
    <xf numFmtId="0" fontId="2" fillId="2" borderId="0" xfId="0" applyFont="1" applyFill="1"/>
    <xf numFmtId="0" fontId="0" fillId="3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"/>
  <sheetViews>
    <sheetView workbookViewId="0">
      <selection activeCell="D1" sqref="D1"/>
    </sheetView>
  </sheetViews>
  <sheetFormatPr defaultRowHeight="15"/>
  <cols>
    <col min="4" max="4" width="90.140625" bestFit="1" customWidth="1"/>
  </cols>
  <sheetData>
    <row r="1" spans="4:4">
      <c r="D1" s="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A7" sqref="A7"/>
    </sheetView>
  </sheetViews>
  <sheetFormatPr defaultRowHeight="15"/>
  <cols>
    <col min="1" max="1" width="39.5703125" bestFit="1" customWidth="1"/>
    <col min="3" max="3" width="18" bestFit="1" customWidth="1"/>
  </cols>
  <sheetData>
    <row r="1" spans="1:6">
      <c r="A1" t="s">
        <v>6</v>
      </c>
    </row>
    <row r="3" spans="1:6">
      <c r="A3" t="s">
        <v>4</v>
      </c>
      <c r="D3" t="s">
        <v>0</v>
      </c>
    </row>
    <row r="4" spans="1:6">
      <c r="A4" t="s">
        <v>5</v>
      </c>
    </row>
    <row r="6" spans="1:6">
      <c r="A6" t="s">
        <v>15</v>
      </c>
    </row>
    <row r="8" spans="1:6">
      <c r="A8" t="s">
        <v>4</v>
      </c>
    </row>
    <row r="9" spans="1:6">
      <c r="A9" t="s">
        <v>7</v>
      </c>
    </row>
    <row r="10" spans="1:6">
      <c r="F10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E25"/>
  <sheetViews>
    <sheetView workbookViewId="0">
      <selection activeCell="E5" sqref="E5:E20"/>
    </sheetView>
  </sheetViews>
  <sheetFormatPr defaultRowHeight="15"/>
  <cols>
    <col min="2" max="2" width="24.28515625" bestFit="1" customWidth="1"/>
    <col min="4" max="4" width="13.140625" bestFit="1" customWidth="1"/>
    <col min="5" max="5" width="66.5703125" bestFit="1" customWidth="1"/>
  </cols>
  <sheetData>
    <row r="2" spans="1:5">
      <c r="B2" t="s">
        <v>26</v>
      </c>
    </row>
    <row r="4" spans="1:5">
      <c r="D4" t="s">
        <v>40</v>
      </c>
      <c r="E4" t="str">
        <f>CONCATENATE("$",D5,"= new ",D4,"( );")</f>
        <v>$institucion= new Institucion( );</v>
      </c>
    </row>
    <row r="5" spans="1:5">
      <c r="A5">
        <v>1</v>
      </c>
      <c r="B5" t="s">
        <v>8</v>
      </c>
      <c r="D5" t="s">
        <v>41</v>
      </c>
      <c r="E5" t="str">
        <f>CONCATENATE("$",D$5,"-&gt;",B5,"= $form [ """,B5,"""];")</f>
        <v>$institucion-&gt;nombre_referencia= $form [ "nombre_referencia"];</v>
      </c>
    </row>
    <row r="6" spans="1:5">
      <c r="A6">
        <v>2</v>
      </c>
      <c r="B6" t="s">
        <v>2</v>
      </c>
      <c r="E6" t="str">
        <f t="shared" ref="E6:E20" si="0">CONCATENATE("$",D$5,"-&gt;",B6,"= $form [ """,B6,"""];")</f>
        <v>$institucion-&gt;delitos= $form [ "delitos"];</v>
      </c>
    </row>
    <row r="7" spans="1:5">
      <c r="A7">
        <v>3</v>
      </c>
      <c r="B7" t="s">
        <v>9</v>
      </c>
      <c r="E7" t="str">
        <f t="shared" si="0"/>
        <v>$institucion-&gt;descripcion_caso= $form [ "descripcion_caso"];</v>
      </c>
    </row>
    <row r="8" spans="1:5">
      <c r="A8">
        <v>4</v>
      </c>
      <c r="B8" t="s">
        <v>10</v>
      </c>
      <c r="E8" t="str">
        <f t="shared" si="0"/>
        <v>$institucion-&gt;fecha_ingreso= $form [ "fecha_ingreso"];</v>
      </c>
    </row>
    <row r="9" spans="1:5">
      <c r="A9">
        <v>5</v>
      </c>
      <c r="B9" t="s">
        <v>11</v>
      </c>
      <c r="E9" t="str">
        <f t="shared" si="0"/>
        <v>$institucion-&gt;modalidad_ingreso= $form [ "modalidad_ingreso"];</v>
      </c>
    </row>
    <row r="10" spans="1:5">
      <c r="A10">
        <v>6</v>
      </c>
      <c r="B10" t="s">
        <v>48</v>
      </c>
      <c r="E10" t="str">
        <f t="shared" si="0"/>
        <v>$institucion-&gt;organismos= $form [ "organismos"];</v>
      </c>
    </row>
    <row r="11" spans="1:5">
      <c r="A11">
        <v>7</v>
      </c>
      <c r="B11" t="s">
        <v>51</v>
      </c>
      <c r="E11" t="str">
        <f t="shared" si="0"/>
        <v>$institucion-&gt;cual_otro_organismo= $form [ "cual_otro_organismo"];</v>
      </c>
    </row>
    <row r="12" spans="1:5">
      <c r="A12">
        <v>8</v>
      </c>
      <c r="B12" t="s">
        <v>12</v>
      </c>
      <c r="E12" t="str">
        <f t="shared" si="0"/>
        <v>$institucion-&gt;cavaj= $form [ "cavaj"];</v>
      </c>
    </row>
    <row r="13" spans="1:5">
      <c r="A13">
        <v>9</v>
      </c>
      <c r="B13" t="s">
        <v>16</v>
      </c>
      <c r="E13" t="str">
        <f t="shared" si="0"/>
        <v>$institucion-&gt;fiscalia_juzgado= $form [ "fiscalia_juzgado"];</v>
      </c>
    </row>
    <row r="14" spans="1:5">
      <c r="A14">
        <v>10</v>
      </c>
      <c r="B14" t="s">
        <v>13</v>
      </c>
      <c r="E14" t="str">
        <f t="shared" si="0"/>
        <v>$institucion-&gt;causa_id_judicial= $form [ "causa_id_judicial"];</v>
      </c>
    </row>
    <row r="15" spans="1:5">
      <c r="A15">
        <v>11</v>
      </c>
      <c r="B15" t="s">
        <v>14</v>
      </c>
      <c r="E15" t="str">
        <f t="shared" si="0"/>
        <v>$institucion-&gt;comisaria= $form [ "comisaria"];</v>
      </c>
    </row>
    <row r="16" spans="1:5">
      <c r="A16">
        <v>12</v>
      </c>
      <c r="B16" t="s">
        <v>17</v>
      </c>
      <c r="E16" t="str">
        <f t="shared" si="0"/>
        <v>$institucion-&gt;denuncias_previas= $form [ "denuncias_previas"];</v>
      </c>
    </row>
    <row r="17" spans="1:5">
      <c r="A17">
        <v>13</v>
      </c>
      <c r="B17" t="s">
        <v>18</v>
      </c>
      <c r="E17" t="str">
        <f t="shared" si="0"/>
        <v>$institucion-&gt;departamento_judicial= $form [ "departamento_judicial"];</v>
      </c>
    </row>
    <row r="18" spans="1:5">
      <c r="A18">
        <v>14</v>
      </c>
      <c r="B18" t="s">
        <v>19</v>
      </c>
      <c r="E18" t="str">
        <f t="shared" si="0"/>
        <v>$institucion-&gt;estado= $form [ "estado"];</v>
      </c>
    </row>
    <row r="19" spans="1:5">
      <c r="A19">
        <v>15</v>
      </c>
      <c r="B19" t="s">
        <v>49</v>
      </c>
      <c r="E19" t="str">
        <f t="shared" si="0"/>
        <v>$institucion-&gt;motivospasivos= $form [ "motivospasivos"];</v>
      </c>
    </row>
    <row r="20" spans="1:5">
      <c r="A20">
        <v>16</v>
      </c>
      <c r="B20" t="s">
        <v>54</v>
      </c>
      <c r="E20" t="str">
        <f t="shared" si="0"/>
        <v>$institucion-&gt;cual_otro_motivospasivos= $form [ "cual_otro_motivospasivos"];</v>
      </c>
    </row>
    <row r="21" spans="1:5">
      <c r="E21" s="2" t="s">
        <v>23</v>
      </c>
    </row>
    <row r="23" spans="1:5">
      <c r="E23" t="str">
        <f>CONCATENATE("$",D$5,"-&gt;save( );")</f>
        <v>$institucion-&gt;save( );</v>
      </c>
    </row>
    <row r="25" spans="1:5">
      <c r="C25" t="s">
        <v>25</v>
      </c>
      <c r="D25" t="s">
        <v>24</v>
      </c>
      <c r="E25" t="str">
        <f>CONCATENATE("return redirect (""",D25,""");")</f>
        <v>return redirect ("victima");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E24"/>
  <sheetViews>
    <sheetView workbookViewId="0">
      <selection activeCell="E4" sqref="E4:G10"/>
    </sheetView>
  </sheetViews>
  <sheetFormatPr defaultRowHeight="15"/>
  <cols>
    <col min="2" max="2" width="24.28515625" bestFit="1" customWidth="1"/>
    <col min="4" max="4" width="16" bestFit="1" customWidth="1"/>
    <col min="5" max="5" width="61.42578125" bestFit="1" customWidth="1"/>
  </cols>
  <sheetData>
    <row r="2" spans="1:5">
      <c r="B2" t="s">
        <v>26</v>
      </c>
    </row>
    <row r="4" spans="1:5">
      <c r="D4" t="s">
        <v>27</v>
      </c>
      <c r="E4" t="str">
        <f>CONCATENATE("$",D6,"= new ",D4,"( );")</f>
        <v>$persona_asistida= new Persona_asistida( );</v>
      </c>
    </row>
    <row r="6" spans="1:5">
      <c r="A6">
        <v>1</v>
      </c>
      <c r="B6" t="s">
        <v>28</v>
      </c>
      <c r="D6" t="s">
        <v>21</v>
      </c>
      <c r="E6" t="str">
        <f>CONCATENATE("$",D$6,"-&gt;",B6,"= $form [ """,B6,"""];")</f>
        <v>$persona_asistida-&gt;nombre_persona_asistida= $form [ "nombre_persona_asistida"];</v>
      </c>
    </row>
    <row r="7" spans="1:5">
      <c r="A7">
        <v>2</v>
      </c>
      <c r="B7" t="s">
        <v>29</v>
      </c>
      <c r="E7" t="str">
        <f t="shared" ref="E7:E19" si="0">CONCATENATE($D$6,"-&gt;",B7,"= $form [ """,B7,"""];")</f>
        <v>persona_asistida-&gt;vinculo_persona_asistida= $form [ "vinculo_persona_asistida"];</v>
      </c>
    </row>
    <row r="8" spans="1:5">
      <c r="A8">
        <v>3</v>
      </c>
      <c r="B8" t="s">
        <v>30</v>
      </c>
      <c r="E8" t="str">
        <f t="shared" si="0"/>
        <v>persona_asistida-&gt;telefono_persona_asistida= $form [ "telefono_persona_asistida"];</v>
      </c>
    </row>
    <row r="9" spans="1:5">
      <c r="A9">
        <v>4</v>
      </c>
      <c r="B9" t="s">
        <v>31</v>
      </c>
      <c r="E9" t="str">
        <f t="shared" si="0"/>
        <v>persona_asistida-&gt;domicilio_persona_asistida= $form [ "domicilio_persona_asistida"];</v>
      </c>
    </row>
    <row r="10" spans="1:5">
      <c r="A10">
        <v>5</v>
      </c>
      <c r="B10" t="s">
        <v>32</v>
      </c>
      <c r="E10" t="str">
        <f t="shared" si="0"/>
        <v>persona_asistida-&gt;localidad_persona_asistida= $form [ "localidad_persona_asistida"];</v>
      </c>
    </row>
    <row r="11" spans="1:5">
      <c r="A11">
        <v>6</v>
      </c>
      <c r="B11" t="s">
        <v>47</v>
      </c>
      <c r="E11" t="str">
        <f>CONCATENATE(B11,"=","institucional.id;")</f>
        <v>instituciones_id=institucional.id;</v>
      </c>
    </row>
    <row r="18" spans="5:5">
      <c r="E18" s="1"/>
    </row>
    <row r="19" spans="5:5">
      <c r="E19" s="1"/>
    </row>
    <row r="22" spans="5:5">
      <c r="E22" s="2" t="s">
        <v>23</v>
      </c>
    </row>
    <row r="24" spans="5:5">
      <c r="E24" t="str">
        <f>CONCATENATE("$",D$6,"-&gt;save( );")</f>
        <v>$persona_asistida-&gt;save( 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25"/>
  <sheetViews>
    <sheetView workbookViewId="0">
      <selection activeCell="E4" sqref="E4:E10"/>
    </sheetView>
  </sheetViews>
  <sheetFormatPr defaultRowHeight="15"/>
  <cols>
    <col min="2" max="2" width="24.28515625" bestFit="1" customWidth="1"/>
    <col min="4" max="4" width="24.28515625" bestFit="1" customWidth="1"/>
    <col min="5" max="5" width="61.42578125" bestFit="1" customWidth="1"/>
  </cols>
  <sheetData>
    <row r="2" spans="1:5">
      <c r="B2" t="s">
        <v>26</v>
      </c>
    </row>
    <row r="4" spans="1:5">
      <c r="D4" t="s">
        <v>34</v>
      </c>
      <c r="E4" t="str">
        <f>CONCATENATE("$",D7,"= new ",D4,"( );")</f>
        <v>$profesional_interviniente= new Profesional_interviniente( );</v>
      </c>
    </row>
    <row r="5" spans="1:5">
      <c r="A5" t="s">
        <v>39</v>
      </c>
    </row>
    <row r="7" spans="1:5">
      <c r="A7">
        <v>1</v>
      </c>
      <c r="B7" t="s">
        <v>35</v>
      </c>
      <c r="D7" t="s">
        <v>22</v>
      </c>
      <c r="E7" t="str">
        <f>CONCATENATE("$",D$7,"-&gt;",B7,"= $form [ """,B7,"""];")</f>
        <v>$profesional_interviniente-&gt;nombre_profesional_interviniente= $form [ "nombre_profesional_interviniente"];</v>
      </c>
    </row>
    <row r="8" spans="1:5">
      <c r="A8">
        <v>2</v>
      </c>
      <c r="B8" t="s">
        <v>36</v>
      </c>
      <c r="E8" t="str">
        <f>CONCATENATE($D$7,"-&gt;",B8,"= $form [ """,B8,"""];")</f>
        <v>profesional_interviniente-&gt;desde_profesional_interviniente= $form [ "desde_profesional_interviniente"];</v>
      </c>
    </row>
    <row r="9" spans="1:5">
      <c r="A9">
        <v>3</v>
      </c>
      <c r="B9" t="s">
        <v>37</v>
      </c>
      <c r="E9" t="str">
        <f>CONCATENATE($D$7,"-&gt;",B9,"= $form [ """,B9,"""];")</f>
        <v>profesional_interviniente-&gt;actual_profesional_interviniente= $form [ "actual_profesional_interviniente"];</v>
      </c>
    </row>
    <row r="10" spans="1:5">
      <c r="A10">
        <v>4</v>
      </c>
      <c r="B10" t="s">
        <v>38</v>
      </c>
      <c r="E10" t="str">
        <f>CONCATENATE($D$7,"-&gt;",B10,"= $form [ """,B10,"""];")</f>
        <v>profesional_interviniente-&gt;hasta_profesional_interviniente= $form [ "hasta_profesional_interviniente"];</v>
      </c>
    </row>
    <row r="11" spans="1:5">
      <c r="A11">
        <v>5</v>
      </c>
      <c r="B11" t="s">
        <v>33</v>
      </c>
      <c r="E11" t="str">
        <f>CONCATENATE(B11,"=","institucional.id;")</f>
        <v>institucional_id=institucional.id;</v>
      </c>
    </row>
    <row r="19" spans="5:5">
      <c r="E19" s="1"/>
    </row>
    <row r="20" spans="5:5">
      <c r="E20" s="1"/>
    </row>
    <row r="23" spans="5:5">
      <c r="E23" s="2" t="s">
        <v>23</v>
      </c>
    </row>
    <row r="25" spans="5:5">
      <c r="E25" t="str">
        <f>CONCATENATE("$",D$7,"-&gt;save( );")</f>
        <v>$profesional_interviniente-&gt;save( );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8"/>
  <sheetViews>
    <sheetView topLeftCell="B1" workbookViewId="0">
      <selection activeCell="D1" sqref="D1:J1"/>
    </sheetView>
  </sheetViews>
  <sheetFormatPr defaultRowHeight="15"/>
  <cols>
    <col min="1" max="1" width="53.5703125" bestFit="1" customWidth="1"/>
    <col min="2" max="2" width="53.5703125" customWidth="1"/>
    <col min="3" max="3" width="36.140625" bestFit="1" customWidth="1"/>
  </cols>
  <sheetData>
    <row r="1" spans="1:13">
      <c r="B1" t="s">
        <v>55</v>
      </c>
      <c r="C1" t="s">
        <v>56</v>
      </c>
      <c r="D1" s="6" t="s">
        <v>57</v>
      </c>
      <c r="E1" s="6"/>
      <c r="F1" s="6"/>
      <c r="G1" s="6"/>
      <c r="H1" s="6"/>
      <c r="I1" s="6"/>
      <c r="J1" s="6"/>
    </row>
    <row r="2" spans="1:13">
      <c r="A2" t="s">
        <v>1</v>
      </c>
      <c r="B2" s="4" t="s">
        <v>42</v>
      </c>
      <c r="C2" s="4" t="s">
        <v>8</v>
      </c>
      <c r="D2" s="5" t="str">
        <f>CONCATENATE("INSERT INTO ",$B$2,"(nombre) VALUES(""",C2,""");")</f>
        <v>INSERT INTO instituciones(nombre) VALUES("nombre_referencia");</v>
      </c>
      <c r="E2" s="5"/>
      <c r="F2" s="5"/>
      <c r="G2" s="5"/>
      <c r="H2" s="5"/>
      <c r="I2" s="5"/>
      <c r="J2" s="5"/>
    </row>
    <row r="3" spans="1:13">
      <c r="C3" s="4" t="s">
        <v>2</v>
      </c>
      <c r="D3" s="5" t="str">
        <f t="shared" ref="D3:D36" si="0">CONCATENATE("INSERT INTO ",$B$2,"(nombre) VALUES(""",C3,""");")</f>
        <v>INSERT INTO instituciones(nombre) VALUES("delitos");</v>
      </c>
      <c r="E3" s="5"/>
      <c r="F3" s="5"/>
      <c r="G3" s="5"/>
      <c r="H3" s="5"/>
      <c r="I3" s="5"/>
      <c r="J3" s="5"/>
    </row>
    <row r="4" spans="1:13">
      <c r="C4" s="4" t="s">
        <v>9</v>
      </c>
      <c r="D4" s="5" t="str">
        <f t="shared" si="0"/>
        <v>INSERT INTO instituciones(nombre) VALUES("descripcion_caso");</v>
      </c>
      <c r="E4" s="5"/>
      <c r="F4" s="5"/>
      <c r="G4" s="5"/>
      <c r="H4" s="5"/>
      <c r="I4" s="5"/>
      <c r="J4" s="5"/>
    </row>
    <row r="5" spans="1:13">
      <c r="C5" s="4" t="s">
        <v>10</v>
      </c>
      <c r="D5" s="5" t="str">
        <f t="shared" si="0"/>
        <v>INSERT INTO instituciones(nombre) VALUES("fecha_ingreso");</v>
      </c>
      <c r="E5" s="5"/>
      <c r="F5" s="5"/>
      <c r="G5" s="5"/>
      <c r="H5" s="5"/>
      <c r="I5" s="5"/>
      <c r="J5" s="5"/>
    </row>
    <row r="6" spans="1:13">
      <c r="C6" s="4" t="s">
        <v>11</v>
      </c>
      <c r="D6" s="5" t="str">
        <f t="shared" si="0"/>
        <v>INSERT INTO instituciones(nombre) VALUES("modalidad_ingreso");</v>
      </c>
      <c r="E6" s="5"/>
      <c r="F6" s="5"/>
      <c r="G6" s="5"/>
      <c r="H6" s="5"/>
      <c r="I6" s="5"/>
      <c r="J6" s="5"/>
    </row>
    <row r="7" spans="1:13">
      <c r="C7" s="4" t="s">
        <v>12</v>
      </c>
      <c r="D7" s="5" t="str">
        <f t="shared" si="0"/>
        <v>INSERT INTO instituciones(nombre) VALUES("cavaj");</v>
      </c>
      <c r="E7" s="5"/>
      <c r="F7" s="5"/>
      <c r="G7" s="5"/>
      <c r="H7" s="5"/>
      <c r="I7" s="5"/>
      <c r="J7" s="5"/>
      <c r="M7" t="s">
        <v>0</v>
      </c>
    </row>
    <row r="8" spans="1:13">
      <c r="C8" s="4" t="s">
        <v>16</v>
      </c>
      <c r="D8" s="5" t="str">
        <f t="shared" si="0"/>
        <v>INSERT INTO instituciones(nombre) VALUES("fiscalia_juzgado");</v>
      </c>
      <c r="E8" s="5"/>
      <c r="F8" s="5"/>
      <c r="G8" s="5"/>
      <c r="H8" s="5"/>
      <c r="I8" s="5"/>
      <c r="J8" s="5"/>
    </row>
    <row r="9" spans="1:13">
      <c r="C9" s="4" t="s">
        <v>13</v>
      </c>
      <c r="D9" s="5" t="str">
        <f t="shared" si="0"/>
        <v>INSERT INTO instituciones(nombre) VALUES("causa_id_judicial");</v>
      </c>
      <c r="E9" s="5"/>
      <c r="F9" s="5"/>
      <c r="G9" s="5"/>
      <c r="H9" s="5"/>
      <c r="I9" s="5"/>
      <c r="J9" s="5"/>
    </row>
    <row r="10" spans="1:13">
      <c r="C10" s="4" t="s">
        <v>14</v>
      </c>
      <c r="D10" s="5" t="str">
        <f t="shared" si="0"/>
        <v>INSERT INTO instituciones(nombre) VALUES("comisaria");</v>
      </c>
      <c r="E10" s="5"/>
      <c r="F10" s="5"/>
      <c r="G10" s="5"/>
      <c r="H10" s="5"/>
      <c r="I10" s="5"/>
      <c r="J10" s="5"/>
    </row>
    <row r="11" spans="1:13">
      <c r="C11" s="4" t="s">
        <v>17</v>
      </c>
      <c r="D11" s="5" t="str">
        <f t="shared" si="0"/>
        <v>INSERT INTO instituciones(nombre) VALUES("denuncias_previas");</v>
      </c>
      <c r="E11" s="5"/>
      <c r="F11" s="5"/>
      <c r="G11" s="5"/>
      <c r="H11" s="5"/>
      <c r="I11" s="5"/>
      <c r="J11" s="5"/>
    </row>
    <row r="12" spans="1:13">
      <c r="C12" s="4" t="s">
        <v>18</v>
      </c>
      <c r="D12" s="5" t="str">
        <f t="shared" si="0"/>
        <v>INSERT INTO instituciones(nombre) VALUES("departamento_judicial");</v>
      </c>
      <c r="E12" s="5"/>
      <c r="F12" s="5"/>
      <c r="G12" s="5"/>
      <c r="H12" s="5"/>
      <c r="I12" s="5"/>
      <c r="J12" s="5"/>
    </row>
    <row r="13" spans="1:13">
      <c r="C13" s="4" t="s">
        <v>19</v>
      </c>
      <c r="D13" s="5" t="str">
        <f t="shared" si="0"/>
        <v>INSERT INTO instituciones(nombre) VALUES("estado");</v>
      </c>
      <c r="E13" s="5"/>
      <c r="F13" s="5"/>
      <c r="G13" s="5"/>
      <c r="H13" s="5"/>
      <c r="I13" s="5"/>
      <c r="J13" s="5"/>
    </row>
    <row r="14" spans="1:13">
      <c r="D14" t="str">
        <f t="shared" si="0"/>
        <v>INSERT INTO instituciones(nombre) VALUES("");</v>
      </c>
    </row>
    <row r="15" spans="1:13">
      <c r="D15" t="str">
        <f t="shared" si="0"/>
        <v>INSERT INTO instituciones(nombre) VALUES("");</v>
      </c>
    </row>
    <row r="16" spans="1:13">
      <c r="D16" t="str">
        <f t="shared" si="0"/>
        <v>INSERT INTO instituciones(nombre) VALUES("");</v>
      </c>
    </row>
    <row r="17" spans="4:4">
      <c r="D17" t="str">
        <f t="shared" si="0"/>
        <v>INSERT INTO instituciones(nombre) VALUES("");</v>
      </c>
    </row>
    <row r="18" spans="4:4">
      <c r="D18" t="str">
        <f t="shared" si="0"/>
        <v>INSERT INTO instituciones(nombre) VALUES("");</v>
      </c>
    </row>
    <row r="19" spans="4:4">
      <c r="D19" t="str">
        <f t="shared" si="0"/>
        <v>INSERT INTO instituciones(nombre) VALUES("");</v>
      </c>
    </row>
    <row r="20" spans="4:4">
      <c r="D20" t="str">
        <f t="shared" si="0"/>
        <v>INSERT INTO instituciones(nombre) VALUES("");</v>
      </c>
    </row>
    <row r="21" spans="4:4">
      <c r="D21" t="str">
        <f t="shared" si="0"/>
        <v>INSERT INTO instituciones(nombre) VALUES("");</v>
      </c>
    </row>
    <row r="22" spans="4:4">
      <c r="D22" t="str">
        <f t="shared" si="0"/>
        <v>INSERT INTO instituciones(nombre) VALUES("");</v>
      </c>
    </row>
    <row r="23" spans="4:4">
      <c r="D23" t="str">
        <f t="shared" si="0"/>
        <v>INSERT INTO instituciones(nombre) VALUES("");</v>
      </c>
    </row>
    <row r="24" spans="4:4">
      <c r="D24" t="str">
        <f t="shared" si="0"/>
        <v>INSERT INTO instituciones(nombre) VALUES("");</v>
      </c>
    </row>
    <row r="25" spans="4:4">
      <c r="D25" t="str">
        <f t="shared" si="0"/>
        <v>INSERT INTO instituciones(nombre) VALUES("");</v>
      </c>
    </row>
    <row r="26" spans="4:4">
      <c r="D26" t="str">
        <f t="shared" si="0"/>
        <v>INSERT INTO instituciones(nombre) VALUES("");</v>
      </c>
    </row>
    <row r="27" spans="4:4">
      <c r="D27" t="str">
        <f t="shared" si="0"/>
        <v>INSERT INTO instituciones(nombre) VALUES("");</v>
      </c>
    </row>
    <row r="28" spans="4:4">
      <c r="D28" t="str">
        <f t="shared" si="0"/>
        <v>INSERT INTO instituciones(nombre) VALUES("");</v>
      </c>
    </row>
    <row r="29" spans="4:4">
      <c r="D29" t="str">
        <f t="shared" si="0"/>
        <v>INSERT INTO instituciones(nombre) VALUES("");</v>
      </c>
    </row>
    <row r="30" spans="4:4">
      <c r="D30" t="str">
        <f t="shared" si="0"/>
        <v>INSERT INTO instituciones(nombre) VALUES("");</v>
      </c>
    </row>
    <row r="31" spans="4:4">
      <c r="D31" t="str">
        <f t="shared" si="0"/>
        <v>INSERT INTO instituciones(nombre) VALUES("");</v>
      </c>
    </row>
    <row r="32" spans="4:4">
      <c r="D32" t="str">
        <f t="shared" si="0"/>
        <v>INSERT INTO instituciones(nombre) VALUES("");</v>
      </c>
    </row>
    <row r="33" spans="4:4">
      <c r="D33" t="str">
        <f t="shared" si="0"/>
        <v>INSERT INTO instituciones(nombre) VALUES("");</v>
      </c>
    </row>
    <row r="34" spans="4:4">
      <c r="D34" t="str">
        <f t="shared" si="0"/>
        <v>INSERT INTO instituciones(nombre) VALUES("");</v>
      </c>
    </row>
    <row r="35" spans="4:4">
      <c r="D35" t="str">
        <f t="shared" si="0"/>
        <v>INSERT INTO instituciones(nombre) VALUES("");</v>
      </c>
    </row>
    <row r="36" spans="4:4">
      <c r="D36" t="str">
        <f t="shared" si="0"/>
        <v>INSERT INTO instituciones(nombre) VALUES("");</v>
      </c>
    </row>
    <row r="37" spans="4:4">
      <c r="D37" t="str">
        <f>CONCATENATE("INSERT INTO ",$B$2,"(nombre) VALUES(""",C37,""");")</f>
        <v>INSERT INTO instituciones(nombre) VALUES("");</v>
      </c>
    </row>
    <row r="38" spans="4:4">
      <c r="D38" t="str">
        <f>CONCATENATE("INSERT INTO ",$B$2,"(nombre) VALUES(""",C38,""");")</f>
        <v>INSERT INTO instituciones(nombre) VALUES("");</v>
      </c>
    </row>
  </sheetData>
  <mergeCells count="1">
    <mergeCell ref="D1:J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D6" sqref="D6"/>
    </sheetView>
  </sheetViews>
  <sheetFormatPr defaultRowHeight="15"/>
  <cols>
    <col min="1" max="1" width="33.28515625" bestFit="1" customWidth="1"/>
    <col min="2" max="2" width="11.85546875" bestFit="1" customWidth="1"/>
    <col min="4" max="4" width="89.28515625" bestFit="1" customWidth="1"/>
  </cols>
  <sheetData>
    <row r="1" spans="1:5">
      <c r="D1" t="s">
        <v>20</v>
      </c>
    </row>
    <row r="3" spans="1:5">
      <c r="D3" t="str">
        <f>CONCATENATE("CREATE"," "," TABLE ",D1,"  (",A4," ",B4," , ",A5," ",B5,", ",A6," ",B6,", ",A7," ",B7,", ",A8," ",B8,", ",A9," ",B9,");")</f>
        <v>CREATE  TABLE personas_asistidas  (nombre_persona_asistida varchar(255) , vinculo_persona_asistida int, otro_vinculo_persona_asistida_cual varchar(255), telefono_persona_asistida int, domicilio_persona_asistida varchar(255), localidad_persona_asistida int);</v>
      </c>
    </row>
    <row r="4" spans="1:5">
      <c r="A4" t="s">
        <v>28</v>
      </c>
      <c r="B4" t="s">
        <v>43</v>
      </c>
    </row>
    <row r="5" spans="1:5">
      <c r="A5" t="s">
        <v>29</v>
      </c>
      <c r="B5" t="s">
        <v>44</v>
      </c>
    </row>
    <row r="6" spans="1:5">
      <c r="A6" t="s">
        <v>50</v>
      </c>
      <c r="B6" t="s">
        <v>43</v>
      </c>
      <c r="D6" s="3" t="s">
        <v>53</v>
      </c>
    </row>
    <row r="7" spans="1:5">
      <c r="A7" t="s">
        <v>30</v>
      </c>
      <c r="B7" t="s">
        <v>44</v>
      </c>
    </row>
    <row r="8" spans="1:5">
      <c r="A8" t="s">
        <v>31</v>
      </c>
      <c r="B8" t="s">
        <v>43</v>
      </c>
    </row>
    <row r="9" spans="1:5">
      <c r="A9" t="s">
        <v>32</v>
      </c>
      <c r="B9" t="s">
        <v>44</v>
      </c>
    </row>
    <row r="10" spans="1:5">
      <c r="D10" t="s">
        <v>0</v>
      </c>
    </row>
    <row r="12" spans="1:5">
      <c r="E12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>
      <selection activeCell="D5" sqref="D5"/>
    </sheetView>
  </sheetViews>
  <sheetFormatPr defaultRowHeight="15"/>
  <cols>
    <col min="1" max="1" width="32.5703125" bestFit="1" customWidth="1"/>
    <col min="4" max="4" width="89.28515625" bestFit="1" customWidth="1"/>
  </cols>
  <sheetData>
    <row r="1" spans="1:5">
      <c r="D1" t="s">
        <v>46</v>
      </c>
    </row>
    <row r="3" spans="1:5">
      <c r="D3" t="str">
        <f>CONCATENATE("CREATE"," "," TABLE ",D1,"  (",A4," ",B4," , ",A5," ",B5,", ",A6," ",B6,", ",A7," ",B7,", ",A8," ",B8,");")</f>
        <v>CREATE  TABLE profesionales_intervinientes  (nombre_profesional_interviniente varchar(255) , desde_profesional_interviniente datetime, actual_profesional_interviniente int, hasta_profesional_interviniente datetime, institucional_id int);</v>
      </c>
    </row>
    <row r="4" spans="1:5">
      <c r="A4" t="s">
        <v>35</v>
      </c>
      <c r="B4" t="s">
        <v>43</v>
      </c>
    </row>
    <row r="5" spans="1:5">
      <c r="A5" t="s">
        <v>36</v>
      </c>
      <c r="B5" t="s">
        <v>45</v>
      </c>
      <c r="D5" t="str">
        <f>CONCATENATE("CREATE"," "," TABLE ",D3,"  (",A6," ",B6," , ",A7," ",B7,", ",A8," ",B8,", ",A9," ",B9,", ",A10," ",B10,");")</f>
        <v>CREATE  TABLE CREATE  TABLE profesionales_intervinientes  (nombre_profesional_interviniente varchar(255) , desde_profesional_interviniente datetime, actual_profesional_interviniente int, hasta_profesional_interviniente datetime, institucional_id int);  (actual_profesional_interviniente int , hasta_profesional_interviniente datetime, institucional_id int,  ,  );</v>
      </c>
    </row>
    <row r="6" spans="1:5">
      <c r="A6" t="s">
        <v>37</v>
      </c>
      <c r="B6" t="s">
        <v>44</v>
      </c>
    </row>
    <row r="7" spans="1:5">
      <c r="A7" t="s">
        <v>38</v>
      </c>
      <c r="B7" t="s">
        <v>45</v>
      </c>
    </row>
    <row r="8" spans="1:5">
      <c r="A8" t="s">
        <v>33</v>
      </c>
      <c r="B8" t="s">
        <v>44</v>
      </c>
    </row>
    <row r="9" spans="1:5">
      <c r="A9" s="1"/>
    </row>
    <row r="12" spans="1:5">
      <c r="E12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D6" sqref="D6"/>
    </sheetView>
  </sheetViews>
  <sheetFormatPr defaultRowHeight="15"/>
  <cols>
    <col min="1" max="1" width="25.7109375" bestFit="1" customWidth="1"/>
    <col min="4" max="4" width="89.28515625" bestFit="1" customWidth="1"/>
  </cols>
  <sheetData>
    <row r="1" spans="1:5">
      <c r="D1" t="s">
        <v>42</v>
      </c>
    </row>
    <row r="3" spans="1:5">
      <c r="D3" t="str">
        <f>CONCATENATE("CREATE"," "," TABLE ",D1,"  (id int  unsigned not null auto_increment primary key ",", ",A4," ",B4," , ",A5," ",B5,", ",A6," ",B6,", ",A7," ",B7,", ",A8," ",B8,", ",A9," ",B9,", ",A10," ",B10,", ",A11," ",B11,", ",A12," ",B12,", ",A13," ",B13,", ",A14," ",B14,", ",A15," ",B15,", ",A16," ",B16,", ",A17," ",B17,", ",A18," ",B18,", ",A19," ",B19,");")</f>
        <v>CREATE  TABLE instituciones  (id int  unsigned not null auto_increment primary key , nombre_referencia varchar(255) , delitos int, descripcion_caso varchar(255), fecha_ingreso datetime, modalidad_ingreso int, organismos int, cual_otro_organismo varchar(255), cavaj int, fiscalia_juzgado varchar(255), causa_id_judicial int, comisaria varchar(255), denuncias_previas int, departamento_judicial int, estado int, motivospasivos int, cual_otro_motivospasivo varchar(255));</v>
      </c>
    </row>
    <row r="4" spans="1:5">
      <c r="A4" t="s">
        <v>8</v>
      </c>
      <c r="B4" t="s">
        <v>43</v>
      </c>
    </row>
    <row r="5" spans="1:5">
      <c r="A5" t="s">
        <v>2</v>
      </c>
      <c r="B5" t="s">
        <v>44</v>
      </c>
      <c r="D5" t="s">
        <v>0</v>
      </c>
    </row>
    <row r="6" spans="1:5">
      <c r="A6" t="s">
        <v>9</v>
      </c>
      <c r="B6" t="s">
        <v>43</v>
      </c>
      <c r="D6" t="str">
        <f>CONCATENATE("CREATE"," "," TABLE ",D4,"  (id int  unsigned not null auto_increment primary key ",", ",A7," ",B7," , ",A8," ",B8,", ",A9," ",B9,", ",A10," ",B10,", ",A11," ",B11,", ",A12," ",B12,", ",A13," ",B13,", ",A14," ",B14,", ",A15," ",B15,", ",A16," ",B16,", ",A17," ",B17,", ",A18," ",B18,", ",A19," ",B19,", ",A20," ",B20,", ",A21," ",B21,", ",A22," ",B22,");")</f>
        <v>CREATE  TABLE   (id int  unsigned not null auto_increment primary key , fecha_ingreso datetime , modalidad_ingreso int, organismos int, cual_otro_organismo varchar(255), cavaj int, fiscalia_juzgado varchar(255), causa_id_judicial int, comisaria varchar(255), denuncias_previas int, departamento_judicial int, estado int, motivospasivos int, cual_otro_motivospasivo varchar(255),  ,  ,  );</v>
      </c>
    </row>
    <row r="7" spans="1:5">
      <c r="A7" t="s">
        <v>10</v>
      </c>
      <c r="B7" t="s">
        <v>45</v>
      </c>
    </row>
    <row r="8" spans="1:5">
      <c r="A8" t="s">
        <v>11</v>
      </c>
      <c r="B8" t="s">
        <v>44</v>
      </c>
    </row>
    <row r="9" spans="1:5">
      <c r="A9" t="s">
        <v>48</v>
      </c>
      <c r="B9" t="s">
        <v>44</v>
      </c>
      <c r="D9" t="s">
        <v>0</v>
      </c>
    </row>
    <row r="10" spans="1:5">
      <c r="A10" t="s">
        <v>51</v>
      </c>
      <c r="B10" t="s">
        <v>43</v>
      </c>
      <c r="D10" t="s">
        <v>0</v>
      </c>
    </row>
    <row r="11" spans="1:5">
      <c r="A11" t="s">
        <v>12</v>
      </c>
      <c r="B11" t="s">
        <v>44</v>
      </c>
    </row>
    <row r="12" spans="1:5">
      <c r="A12" t="s">
        <v>16</v>
      </c>
      <c r="B12" t="s">
        <v>43</v>
      </c>
      <c r="E12" t="s">
        <v>0</v>
      </c>
    </row>
    <row r="13" spans="1:5">
      <c r="A13" t="s">
        <v>13</v>
      </c>
      <c r="B13" t="s">
        <v>44</v>
      </c>
    </row>
    <row r="14" spans="1:5">
      <c r="A14" t="s">
        <v>14</v>
      </c>
      <c r="B14" t="s">
        <v>43</v>
      </c>
    </row>
    <row r="15" spans="1:5">
      <c r="A15" t="s">
        <v>17</v>
      </c>
      <c r="B15" t="s">
        <v>44</v>
      </c>
    </row>
    <row r="16" spans="1:5">
      <c r="A16" t="s">
        <v>18</v>
      </c>
      <c r="B16" t="s">
        <v>44</v>
      </c>
    </row>
    <row r="17" spans="1:2">
      <c r="A17" t="s">
        <v>19</v>
      </c>
      <c r="B17" t="s">
        <v>44</v>
      </c>
    </row>
    <row r="18" spans="1:2">
      <c r="A18" t="s">
        <v>49</v>
      </c>
      <c r="B18" t="s">
        <v>44</v>
      </c>
    </row>
    <row r="19" spans="1:2">
      <c r="A19" t="s">
        <v>52</v>
      </c>
      <c r="B19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CREAR TABLA SQL</vt:lpstr>
      <vt:lpstr>borrar fila</vt:lpstr>
      <vt:lpstr>LARAVEL-CONTROLL.INTITUCION</vt:lpstr>
      <vt:lpstr>CONTR-PERSONA-ASISTIDA</vt:lpstr>
      <vt:lpstr>CONTR-PROFESIONAL-INTERVINIENTE</vt:lpstr>
      <vt:lpstr>ALIMENTAR UNA TABLA SQL</vt:lpstr>
      <vt:lpstr>t.-personas_asistidas</vt:lpstr>
      <vt:lpstr>t.profesionales_intervinientes</vt:lpstr>
      <vt:lpstr>t.instituciones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lucky</cp:lastModifiedBy>
  <dcterms:created xsi:type="dcterms:W3CDTF">2019-02-03T14:41:07Z</dcterms:created>
  <dcterms:modified xsi:type="dcterms:W3CDTF">2019-02-05T13:47:49Z</dcterms:modified>
</cp:coreProperties>
</file>